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ul\OneDrive\Desktop\Store Management\Payal\Project _end to end\Store 1 - AKR Online Store\"/>
    </mc:Choice>
  </mc:AlternateContent>
  <xr:revisionPtr revIDLastSave="0" documentId="8_{002AEB1C-A706-474A-B833-5DBC64AECE61}" xr6:coauthVersionLast="47" xr6:coauthVersionMax="47" xr10:uidLastSave="{00000000-0000-0000-0000-000000000000}"/>
  <bookViews>
    <workbookView xWindow="-110" yWindow="-110" windowWidth="19420" windowHeight="10300" xr2:uid="{7E96AC42-EB2C-4716-81E1-3273A2CDF754}"/>
  </bookViews>
  <sheets>
    <sheet name="Sheet1" sheetId="1" r:id="rId1"/>
  </sheets>
  <externalReferences>
    <externalReference r:id="rId2"/>
  </externalReferences>
  <definedNames>
    <definedName name="ExternalData_1" localSheetId="0" hidden="1">Sheet1!$A$1:$AD$1812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 Transactions-36641c1a-2fad-4934-8e16-063d67b1d70e" name="All Transactions" connection="Query - All Transactions"/>
        </x15:modelTables>
      </x15:dataModel>
    </ext>
  </extLst>
</workbook>
</file>

<file path=xl/calcChain.xml><?xml version="1.0" encoding="utf-8"?>
<calcChain xmlns="http://schemas.openxmlformats.org/spreadsheetml/2006/main">
  <c r="R1812" i="1" l="1"/>
  <c r="R1811" i="1"/>
  <c r="R1810" i="1"/>
  <c r="R1809" i="1"/>
  <c r="R1808" i="1"/>
  <c r="T1808" i="1" s="1"/>
  <c r="R1807" i="1"/>
  <c r="R1806" i="1"/>
  <c r="R1805" i="1"/>
  <c r="X1805" i="1" s="1"/>
  <c r="R1804" i="1"/>
  <c r="R1803" i="1"/>
  <c r="R1802" i="1"/>
  <c r="R1801" i="1"/>
  <c r="R1800" i="1"/>
  <c r="X1799" i="1"/>
  <c r="T1799" i="1"/>
  <c r="R1799" i="1"/>
  <c r="R1798" i="1"/>
  <c r="R1797" i="1"/>
  <c r="X1797" i="1" s="1"/>
  <c r="R1796" i="1"/>
  <c r="R1795" i="1"/>
  <c r="V1795" i="1" s="1"/>
  <c r="R1794" i="1"/>
  <c r="V1794" i="1" s="1"/>
  <c r="R1793" i="1"/>
  <c r="X1793" i="1" s="1"/>
  <c r="R1792" i="1"/>
  <c r="V1792" i="1" s="1"/>
  <c r="R1791" i="1"/>
  <c r="R1790" i="1"/>
  <c r="X1790" i="1" s="1"/>
  <c r="R1789" i="1"/>
  <c r="X1789" i="1" s="1"/>
  <c r="R1788" i="1"/>
  <c r="R1787" i="1"/>
  <c r="R1786" i="1"/>
  <c r="V1786" i="1" s="1"/>
  <c r="R1785" i="1"/>
  <c r="R1784" i="1"/>
  <c r="X1784" i="1" s="1"/>
  <c r="R1783" i="1"/>
  <c r="X1783" i="1" s="1"/>
  <c r="R1782" i="1"/>
  <c r="R1781" i="1"/>
  <c r="R1780" i="1"/>
  <c r="V1780" i="1" s="1"/>
  <c r="R1779" i="1"/>
  <c r="X1779" i="1" s="1"/>
  <c r="R1778" i="1"/>
  <c r="V1778" i="1" s="1"/>
  <c r="R1777" i="1"/>
  <c r="X1777" i="1" s="1"/>
  <c r="R1776" i="1"/>
  <c r="X1776" i="1" s="1"/>
  <c r="R1775" i="1"/>
  <c r="R1774" i="1"/>
  <c r="X1774" i="1" s="1"/>
  <c r="R1773" i="1"/>
  <c r="R1772" i="1"/>
  <c r="R1771" i="1"/>
  <c r="X1771" i="1" s="1"/>
  <c r="R1770" i="1"/>
  <c r="V1770" i="1" s="1"/>
  <c r="R1769" i="1"/>
  <c r="R1768" i="1"/>
  <c r="V1768" i="1" s="1"/>
  <c r="R1767" i="1"/>
  <c r="T1767" i="1" s="1"/>
  <c r="R1766" i="1"/>
  <c r="X1766" i="1" s="1"/>
  <c r="R1765" i="1"/>
  <c r="R1764" i="1"/>
  <c r="X1764" i="1" s="1"/>
  <c r="R1763" i="1"/>
  <c r="X1763" i="1" s="1"/>
  <c r="R1762" i="1"/>
  <c r="V1762" i="1" s="1"/>
  <c r="R1761" i="1"/>
  <c r="X1761" i="1" s="1"/>
  <c r="R1760" i="1"/>
  <c r="T1759" i="1"/>
  <c r="R1759" i="1"/>
  <c r="X1759" i="1" s="1"/>
  <c r="R1758" i="1"/>
  <c r="R1757" i="1"/>
  <c r="R1756" i="1"/>
  <c r="V1756" i="1" s="1"/>
  <c r="R1755" i="1"/>
  <c r="R1754" i="1"/>
  <c r="R1753" i="1"/>
  <c r="R1752" i="1"/>
  <c r="R1751" i="1"/>
  <c r="V1751" i="1" s="1"/>
  <c r="R1750" i="1"/>
  <c r="T1750" i="1" s="1"/>
  <c r="R1749" i="1"/>
  <c r="R1748" i="1"/>
  <c r="R1747" i="1"/>
  <c r="R1746" i="1"/>
  <c r="R1745" i="1"/>
  <c r="W1745" i="1" s="1"/>
  <c r="R1744" i="1"/>
  <c r="R1743" i="1"/>
  <c r="T1743" i="1" s="1"/>
  <c r="R1742" i="1"/>
  <c r="R1741" i="1"/>
  <c r="S1741" i="1" s="1"/>
  <c r="R1740" i="1"/>
  <c r="Y1740" i="1" s="1"/>
  <c r="R1739" i="1"/>
  <c r="X1739" i="1" s="1"/>
  <c r="R1738" i="1"/>
  <c r="R1737" i="1"/>
  <c r="Y1737" i="1" s="1"/>
  <c r="R1736" i="1"/>
  <c r="S1736" i="1" s="1"/>
  <c r="R1735" i="1"/>
  <c r="R1734" i="1"/>
  <c r="R1733" i="1"/>
  <c r="R1732" i="1"/>
  <c r="V1732" i="1" s="1"/>
  <c r="R1731" i="1"/>
  <c r="R1730" i="1"/>
  <c r="R1729" i="1"/>
  <c r="R1728" i="1"/>
  <c r="R1727" i="1"/>
  <c r="U1727" i="1" s="1"/>
  <c r="R1726" i="1"/>
  <c r="W1726" i="1" s="1"/>
  <c r="R1725" i="1"/>
  <c r="R1724" i="1"/>
  <c r="R1723" i="1"/>
  <c r="S1723" i="1" s="1"/>
  <c r="R1722" i="1"/>
  <c r="W1722" i="1" s="1"/>
  <c r="R1721" i="1"/>
  <c r="S1721" i="1" s="1"/>
  <c r="R1720" i="1"/>
  <c r="R1719" i="1"/>
  <c r="R1718" i="1"/>
  <c r="R1717" i="1"/>
  <c r="T1717" i="1" s="1"/>
  <c r="R1716" i="1"/>
  <c r="R1715" i="1"/>
  <c r="R1714" i="1"/>
  <c r="R1713" i="1"/>
  <c r="R1712" i="1"/>
  <c r="R1711" i="1"/>
  <c r="R1710" i="1"/>
  <c r="W1710" i="1" s="1"/>
  <c r="R1709" i="1"/>
  <c r="R1708" i="1"/>
  <c r="R1707" i="1"/>
  <c r="R1706" i="1"/>
  <c r="R1705" i="1"/>
  <c r="R1704" i="1"/>
  <c r="X1704" i="1" s="1"/>
  <c r="R1703" i="1"/>
  <c r="Y1703" i="1" s="1"/>
  <c r="R1702" i="1"/>
  <c r="V1702" i="1" s="1"/>
  <c r="R1701" i="1"/>
  <c r="R1700" i="1"/>
  <c r="R1699" i="1"/>
  <c r="V1699" i="1" s="1"/>
  <c r="R1698" i="1"/>
  <c r="Y1698" i="1" s="1"/>
  <c r="U1697" i="1"/>
  <c r="R1697" i="1"/>
  <c r="X1697" i="1" s="1"/>
  <c r="R1696" i="1"/>
  <c r="R1695" i="1"/>
  <c r="R1694" i="1"/>
  <c r="R1693" i="1"/>
  <c r="Y1693" i="1" s="1"/>
  <c r="R1692" i="1"/>
  <c r="S1692" i="1" s="1"/>
  <c r="R1691" i="1"/>
  <c r="R1690" i="1"/>
  <c r="R1689" i="1"/>
  <c r="R1688" i="1"/>
  <c r="R1687" i="1"/>
  <c r="U1687" i="1" s="1"/>
  <c r="R1686" i="1"/>
  <c r="R1685" i="1"/>
  <c r="T1685" i="1" s="1"/>
  <c r="R1684" i="1"/>
  <c r="R1683" i="1"/>
  <c r="V1683" i="1" s="1"/>
  <c r="R1682" i="1"/>
  <c r="W1682" i="1" s="1"/>
  <c r="R1681" i="1"/>
  <c r="R1680" i="1"/>
  <c r="R1679" i="1"/>
  <c r="R1678" i="1"/>
  <c r="V1678" i="1" s="1"/>
  <c r="R1677" i="1"/>
  <c r="U1677" i="1" s="1"/>
  <c r="R1676" i="1"/>
  <c r="V1676" i="1" s="1"/>
  <c r="R1675" i="1"/>
  <c r="R1674" i="1"/>
  <c r="R1673" i="1"/>
  <c r="R1672" i="1"/>
  <c r="R1671" i="1"/>
  <c r="U1671" i="1" s="1"/>
  <c r="R1670" i="1"/>
  <c r="S1669" i="1"/>
  <c r="R1669" i="1"/>
  <c r="Y1669" i="1" s="1"/>
  <c r="R1668" i="1"/>
  <c r="R1667" i="1"/>
  <c r="R1666" i="1"/>
  <c r="R1665" i="1"/>
  <c r="R1664" i="1"/>
  <c r="R1663" i="1"/>
  <c r="V1663" i="1" s="1"/>
  <c r="R1662" i="1"/>
  <c r="U1662" i="1" s="1"/>
  <c r="R1661" i="1"/>
  <c r="R1660" i="1"/>
  <c r="R1659" i="1"/>
  <c r="R1658" i="1"/>
  <c r="R1657" i="1"/>
  <c r="W1657" i="1" s="1"/>
  <c r="R1656" i="1"/>
  <c r="Y1656" i="1" s="1"/>
  <c r="R1655" i="1"/>
  <c r="W1655" i="1" s="1"/>
  <c r="R1654" i="1"/>
  <c r="W1654" i="1" s="1"/>
  <c r="R1653" i="1"/>
  <c r="R1652" i="1"/>
  <c r="R1651" i="1"/>
  <c r="R1650" i="1"/>
  <c r="V1650" i="1" s="1"/>
  <c r="R1649" i="1"/>
  <c r="Y1649" i="1" s="1"/>
  <c r="R1648" i="1"/>
  <c r="R1647" i="1"/>
  <c r="R1646" i="1"/>
  <c r="T1646" i="1" s="1"/>
  <c r="R1645" i="1"/>
  <c r="R1644" i="1"/>
  <c r="R1643" i="1"/>
  <c r="V1643" i="1" s="1"/>
  <c r="R1642" i="1"/>
  <c r="R1641" i="1"/>
  <c r="R1640" i="1"/>
  <c r="R1639" i="1"/>
  <c r="R1638" i="1"/>
  <c r="R1637" i="1"/>
  <c r="Y1637" i="1" s="1"/>
  <c r="R1636" i="1"/>
  <c r="R1635" i="1"/>
  <c r="Y1635" i="1" s="1"/>
  <c r="R1634" i="1"/>
  <c r="S1634" i="1" s="1"/>
  <c r="R1633" i="1"/>
  <c r="R1632" i="1"/>
  <c r="R1631" i="1"/>
  <c r="V1631" i="1" s="1"/>
  <c r="R1630" i="1"/>
  <c r="R1629" i="1"/>
  <c r="Y1629" i="1" s="1"/>
  <c r="R1628" i="1"/>
  <c r="R1627" i="1"/>
  <c r="R1626" i="1"/>
  <c r="Y1625" i="1"/>
  <c r="R1625" i="1"/>
  <c r="S1625" i="1" s="1"/>
  <c r="R1624" i="1"/>
  <c r="R1623" i="1"/>
  <c r="R1622" i="1"/>
  <c r="R1621" i="1"/>
  <c r="Y1620" i="1"/>
  <c r="R1620" i="1"/>
  <c r="T1620" i="1" s="1"/>
  <c r="R1619" i="1"/>
  <c r="X1619" i="1" s="1"/>
  <c r="R1618" i="1"/>
  <c r="R1617" i="1"/>
  <c r="R1616" i="1"/>
  <c r="S1616" i="1" s="1"/>
  <c r="S1615" i="1"/>
  <c r="R1615" i="1"/>
  <c r="Y1615" i="1" s="1"/>
  <c r="R1614" i="1"/>
  <c r="R1613" i="1"/>
  <c r="R1612" i="1"/>
  <c r="R1611" i="1"/>
  <c r="T1611" i="1" s="1"/>
  <c r="R1610" i="1"/>
  <c r="R1609" i="1"/>
  <c r="R1608" i="1"/>
  <c r="R1607" i="1"/>
  <c r="Y1607" i="1" s="1"/>
  <c r="R1606" i="1"/>
  <c r="R1605" i="1"/>
  <c r="S1605" i="1" s="1"/>
  <c r="R1604" i="1"/>
  <c r="T1604" i="1" s="1"/>
  <c r="R1603" i="1"/>
  <c r="R1602" i="1"/>
  <c r="V1602" i="1" s="1"/>
  <c r="R1601" i="1"/>
  <c r="V1600" i="1"/>
  <c r="R1600" i="1"/>
  <c r="R1599" i="1"/>
  <c r="R1598" i="1"/>
  <c r="W1598" i="1" s="1"/>
  <c r="R1597" i="1"/>
  <c r="V1597" i="1" s="1"/>
  <c r="R1596" i="1"/>
  <c r="R1595" i="1"/>
  <c r="R1594" i="1"/>
  <c r="T1594" i="1" s="1"/>
  <c r="R1593" i="1"/>
  <c r="R1592" i="1"/>
  <c r="T1592" i="1" s="1"/>
  <c r="R1591" i="1"/>
  <c r="U1591" i="1" s="1"/>
  <c r="R1590" i="1"/>
  <c r="X1589" i="1"/>
  <c r="R1589" i="1"/>
  <c r="Y1589" i="1" s="1"/>
  <c r="R1588" i="1"/>
  <c r="S1588" i="1" s="1"/>
  <c r="R1587" i="1"/>
  <c r="Y1586" i="1"/>
  <c r="W1586" i="1"/>
  <c r="R1586" i="1"/>
  <c r="R1585" i="1"/>
  <c r="R1584" i="1"/>
  <c r="R1583" i="1"/>
  <c r="R1582" i="1"/>
  <c r="Y1582" i="1" s="1"/>
  <c r="R1581" i="1"/>
  <c r="R1580" i="1"/>
  <c r="V1580" i="1" s="1"/>
  <c r="R1579" i="1"/>
  <c r="T1578" i="1"/>
  <c r="R1578" i="1"/>
  <c r="S1578" i="1" s="1"/>
  <c r="R1577" i="1"/>
  <c r="Y1576" i="1"/>
  <c r="X1576" i="1"/>
  <c r="R1576" i="1"/>
  <c r="U1576" i="1" s="1"/>
  <c r="R1575" i="1"/>
  <c r="X1575" i="1" s="1"/>
  <c r="R1574" i="1"/>
  <c r="R1573" i="1"/>
  <c r="R1572" i="1"/>
  <c r="S1572" i="1" s="1"/>
  <c r="U1571" i="1"/>
  <c r="S1571" i="1"/>
  <c r="R1571" i="1"/>
  <c r="R1570" i="1"/>
  <c r="R1569" i="1"/>
  <c r="T1568" i="1"/>
  <c r="R1568" i="1"/>
  <c r="S1567" i="1"/>
  <c r="R1567" i="1"/>
  <c r="R1566" i="1"/>
  <c r="X1566" i="1" s="1"/>
  <c r="W1565" i="1"/>
  <c r="R1565" i="1"/>
  <c r="X1565" i="1" s="1"/>
  <c r="R1564" i="1"/>
  <c r="R1563" i="1"/>
  <c r="W1563" i="1" s="1"/>
  <c r="R1562" i="1"/>
  <c r="R1561" i="1"/>
  <c r="R1560" i="1"/>
  <c r="U1560" i="1" s="1"/>
  <c r="R1559" i="1"/>
  <c r="R1558" i="1"/>
  <c r="V1558" i="1" s="1"/>
  <c r="R1557" i="1"/>
  <c r="R1556" i="1"/>
  <c r="R1555" i="1"/>
  <c r="U1555" i="1" s="1"/>
  <c r="R1554" i="1"/>
  <c r="S1554" i="1" s="1"/>
  <c r="R1553" i="1"/>
  <c r="S1553" i="1" s="1"/>
  <c r="R1552" i="1"/>
  <c r="W1552" i="1" s="1"/>
  <c r="R1551" i="1"/>
  <c r="V1551" i="1" s="1"/>
  <c r="R1550" i="1"/>
  <c r="U1550" i="1" s="1"/>
  <c r="R1549" i="1"/>
  <c r="X1548" i="1"/>
  <c r="V1548" i="1"/>
  <c r="S1548" i="1"/>
  <c r="R1548" i="1"/>
  <c r="R1547" i="1"/>
  <c r="Y1547" i="1" s="1"/>
  <c r="R1546" i="1"/>
  <c r="R1545" i="1"/>
  <c r="Y1545" i="1" s="1"/>
  <c r="R1544" i="1"/>
  <c r="T1544" i="1" s="1"/>
  <c r="X1543" i="1"/>
  <c r="R1543" i="1"/>
  <c r="Y1543" i="1" s="1"/>
  <c r="R1542" i="1"/>
  <c r="U1542" i="1" s="1"/>
  <c r="R1541" i="1"/>
  <c r="R1540" i="1"/>
  <c r="R1539" i="1"/>
  <c r="R1538" i="1"/>
  <c r="Y1538" i="1" s="1"/>
  <c r="R1537" i="1"/>
  <c r="S1537" i="1" s="1"/>
  <c r="R1536" i="1"/>
  <c r="T1536" i="1" s="1"/>
  <c r="R1535" i="1"/>
  <c r="R1534" i="1"/>
  <c r="U1534" i="1" s="1"/>
  <c r="R1533" i="1"/>
  <c r="R1532" i="1"/>
  <c r="R1531" i="1"/>
  <c r="V1531" i="1" s="1"/>
  <c r="Y1530" i="1"/>
  <c r="R1530" i="1"/>
  <c r="V1530" i="1" s="1"/>
  <c r="R1529" i="1"/>
  <c r="X1529" i="1" s="1"/>
  <c r="R1528" i="1"/>
  <c r="T1528" i="1" s="1"/>
  <c r="R1527" i="1"/>
  <c r="V1527" i="1" s="1"/>
  <c r="R1526" i="1"/>
  <c r="R1525" i="1"/>
  <c r="S1525" i="1" s="1"/>
  <c r="R1524" i="1"/>
  <c r="T1524" i="1" s="1"/>
  <c r="R1523" i="1"/>
  <c r="T1523" i="1" s="1"/>
  <c r="R1522" i="1"/>
  <c r="T1522" i="1" s="1"/>
  <c r="R1521" i="1"/>
  <c r="R1520" i="1"/>
  <c r="Y1520" i="1" s="1"/>
  <c r="R1519" i="1"/>
  <c r="W1519" i="1" s="1"/>
  <c r="R1518" i="1"/>
  <c r="R1517" i="1"/>
  <c r="R1516" i="1"/>
  <c r="U1516" i="1" s="1"/>
  <c r="R1515" i="1"/>
  <c r="S1515" i="1" s="1"/>
  <c r="R1514" i="1"/>
  <c r="Y1514" i="1" s="1"/>
  <c r="R1513" i="1"/>
  <c r="R1512" i="1"/>
  <c r="R1511" i="1"/>
  <c r="W1511" i="1" s="1"/>
  <c r="R1510" i="1"/>
  <c r="R1509" i="1"/>
  <c r="R1508" i="1"/>
  <c r="R1507" i="1"/>
  <c r="R1506" i="1"/>
  <c r="U1506" i="1" s="1"/>
  <c r="R1505" i="1"/>
  <c r="S1505" i="1" s="1"/>
  <c r="R1504" i="1"/>
  <c r="R1503" i="1"/>
  <c r="W1503" i="1" s="1"/>
  <c r="V1502" i="1"/>
  <c r="R1502" i="1"/>
  <c r="Y1502" i="1" s="1"/>
  <c r="R1501" i="1"/>
  <c r="X1501" i="1" s="1"/>
  <c r="R1500" i="1"/>
  <c r="Y1500" i="1" s="1"/>
  <c r="R1499" i="1"/>
  <c r="T1499" i="1" s="1"/>
  <c r="R1498" i="1"/>
  <c r="R1497" i="1"/>
  <c r="R1496" i="1"/>
  <c r="T1496" i="1" s="1"/>
  <c r="R1495" i="1"/>
  <c r="T1495" i="1" s="1"/>
  <c r="R1494" i="1"/>
  <c r="R1493" i="1"/>
  <c r="R1492" i="1"/>
  <c r="W1492" i="1" s="1"/>
  <c r="R1491" i="1"/>
  <c r="R1490" i="1"/>
  <c r="R1489" i="1"/>
  <c r="X1489" i="1" s="1"/>
  <c r="R1488" i="1"/>
  <c r="R1487" i="1"/>
  <c r="R1486" i="1"/>
  <c r="R1485" i="1"/>
  <c r="X1484" i="1"/>
  <c r="R1484" i="1"/>
  <c r="R1483" i="1"/>
  <c r="R1482" i="1"/>
  <c r="V1482" i="1" s="1"/>
  <c r="R1481" i="1"/>
  <c r="R1480" i="1"/>
  <c r="X1479" i="1"/>
  <c r="R1479" i="1"/>
  <c r="R1478" i="1"/>
  <c r="X1478" i="1" s="1"/>
  <c r="R1477" i="1"/>
  <c r="R1476" i="1"/>
  <c r="R1475" i="1"/>
  <c r="R1474" i="1"/>
  <c r="T1474" i="1" s="1"/>
  <c r="R1473" i="1"/>
  <c r="R1472" i="1"/>
  <c r="R1471" i="1"/>
  <c r="R1470" i="1"/>
  <c r="R1469" i="1"/>
  <c r="R1468" i="1"/>
  <c r="X1468" i="1" s="1"/>
  <c r="R1467" i="1"/>
  <c r="R1466" i="1"/>
  <c r="R1465" i="1"/>
  <c r="R1464" i="1"/>
  <c r="T1464" i="1" s="1"/>
  <c r="R1463" i="1"/>
  <c r="S1463" i="1" s="1"/>
  <c r="R1462" i="1"/>
  <c r="S1461" i="1"/>
  <c r="R1461" i="1"/>
  <c r="R1460" i="1"/>
  <c r="R1459" i="1"/>
  <c r="R1458" i="1"/>
  <c r="R1457" i="1"/>
  <c r="U1457" i="1" s="1"/>
  <c r="R1456" i="1"/>
  <c r="R1455" i="1"/>
  <c r="V1455" i="1" s="1"/>
  <c r="S1454" i="1"/>
  <c r="R1454" i="1"/>
  <c r="R1453" i="1"/>
  <c r="X1453" i="1" s="1"/>
  <c r="R1452" i="1"/>
  <c r="X1452" i="1" s="1"/>
  <c r="R1451" i="1"/>
  <c r="Y1451" i="1" s="1"/>
  <c r="R1450" i="1"/>
  <c r="R1449" i="1"/>
  <c r="T1449" i="1" s="1"/>
  <c r="R1448" i="1"/>
  <c r="R1447" i="1"/>
  <c r="T1446" i="1"/>
  <c r="R1446" i="1"/>
  <c r="X1446" i="1" s="1"/>
  <c r="R1445" i="1"/>
  <c r="R1444" i="1"/>
  <c r="W1443" i="1"/>
  <c r="R1443" i="1"/>
  <c r="Y1443" i="1" s="1"/>
  <c r="R1442" i="1"/>
  <c r="R1441" i="1"/>
  <c r="R1440" i="1"/>
  <c r="R1439" i="1"/>
  <c r="U1439" i="1" s="1"/>
  <c r="R1438" i="1"/>
  <c r="R1437" i="1"/>
  <c r="R1436" i="1"/>
  <c r="Y1436" i="1" s="1"/>
  <c r="R1435" i="1"/>
  <c r="V1435" i="1" s="1"/>
  <c r="R1434" i="1"/>
  <c r="R1433" i="1"/>
  <c r="R1432" i="1"/>
  <c r="U1432" i="1" s="1"/>
  <c r="R1431" i="1"/>
  <c r="R1430" i="1"/>
  <c r="R1429" i="1"/>
  <c r="S1429" i="1" s="1"/>
  <c r="R1428" i="1"/>
  <c r="T1428" i="1" s="1"/>
  <c r="R1427" i="1"/>
  <c r="R1426" i="1"/>
  <c r="R1425" i="1"/>
  <c r="V1425" i="1" s="1"/>
  <c r="R1424" i="1"/>
  <c r="R1423" i="1"/>
  <c r="W1423" i="1" s="1"/>
  <c r="R1422" i="1"/>
  <c r="S1421" i="1"/>
  <c r="R1421" i="1"/>
  <c r="R1420" i="1"/>
  <c r="Y1420" i="1" s="1"/>
  <c r="V1419" i="1"/>
  <c r="R1419" i="1"/>
  <c r="Y1419" i="1" s="1"/>
  <c r="R1418" i="1"/>
  <c r="R1417" i="1"/>
  <c r="U1417" i="1" s="1"/>
  <c r="R1416" i="1"/>
  <c r="X1415" i="1"/>
  <c r="S1415" i="1"/>
  <c r="R1415" i="1"/>
  <c r="U1415" i="1" s="1"/>
  <c r="R1414" i="1"/>
  <c r="W1414" i="1" s="1"/>
  <c r="U1413" i="1"/>
  <c r="T1413" i="1"/>
  <c r="R1413" i="1"/>
  <c r="R1412" i="1"/>
  <c r="Y1412" i="1" s="1"/>
  <c r="R1411" i="1"/>
  <c r="X1411" i="1" s="1"/>
  <c r="R1410" i="1"/>
  <c r="V1410" i="1" s="1"/>
  <c r="R1409" i="1"/>
  <c r="R1408" i="1"/>
  <c r="R1407" i="1"/>
  <c r="X1407" i="1" s="1"/>
  <c r="R1406" i="1"/>
  <c r="W1405" i="1"/>
  <c r="R1405" i="1"/>
  <c r="U1405" i="1" s="1"/>
  <c r="R1404" i="1"/>
  <c r="V1404" i="1" s="1"/>
  <c r="Y1403" i="1"/>
  <c r="R1403" i="1"/>
  <c r="W1403" i="1" s="1"/>
  <c r="R1402" i="1"/>
  <c r="R1401" i="1"/>
  <c r="U1401" i="1" s="1"/>
  <c r="R1400" i="1"/>
  <c r="W1400" i="1" s="1"/>
  <c r="R1399" i="1"/>
  <c r="T1399" i="1" s="1"/>
  <c r="R1398" i="1"/>
  <c r="S1398" i="1" s="1"/>
  <c r="R1397" i="1"/>
  <c r="W1397" i="1" s="1"/>
  <c r="R1396" i="1"/>
  <c r="R1395" i="1"/>
  <c r="U1394" i="1"/>
  <c r="T1394" i="1"/>
  <c r="R1394" i="1"/>
  <c r="Y1394" i="1" s="1"/>
  <c r="R1393" i="1"/>
  <c r="V1393" i="1" s="1"/>
  <c r="R1392" i="1"/>
  <c r="W1392" i="1" s="1"/>
  <c r="R1391" i="1"/>
  <c r="R1390" i="1"/>
  <c r="W1390" i="1" s="1"/>
  <c r="R1389" i="1"/>
  <c r="X1389" i="1" s="1"/>
  <c r="W1388" i="1"/>
  <c r="R1388" i="1"/>
  <c r="V1388" i="1" s="1"/>
  <c r="R1387" i="1"/>
  <c r="R1386" i="1"/>
  <c r="W1386" i="1" s="1"/>
  <c r="R1385" i="1"/>
  <c r="V1385" i="1" s="1"/>
  <c r="R1384" i="1"/>
  <c r="R1383" i="1"/>
  <c r="X1383" i="1" s="1"/>
  <c r="R1382" i="1"/>
  <c r="R1381" i="1"/>
  <c r="X1381" i="1" s="1"/>
  <c r="R1380" i="1"/>
  <c r="R1379" i="1"/>
  <c r="T1379" i="1" s="1"/>
  <c r="R1378" i="1"/>
  <c r="X1378" i="1" s="1"/>
  <c r="R1377" i="1"/>
  <c r="R1376" i="1"/>
  <c r="R1375" i="1"/>
  <c r="R1374" i="1"/>
  <c r="R1373" i="1"/>
  <c r="R1372" i="1"/>
  <c r="V1372" i="1" s="1"/>
  <c r="W1371" i="1"/>
  <c r="R1371" i="1"/>
  <c r="X1371" i="1" s="1"/>
  <c r="R1370" i="1"/>
  <c r="Y1370" i="1" s="1"/>
  <c r="R1369" i="1"/>
  <c r="R1368" i="1"/>
  <c r="R1367" i="1"/>
  <c r="R1366" i="1"/>
  <c r="R1365" i="1"/>
  <c r="W1365" i="1" s="1"/>
  <c r="R1364" i="1"/>
  <c r="R1363" i="1"/>
  <c r="V1363" i="1" s="1"/>
  <c r="R1362" i="1"/>
  <c r="R1361" i="1"/>
  <c r="R1360" i="1"/>
  <c r="T1360" i="1" s="1"/>
  <c r="R1359" i="1"/>
  <c r="R1358" i="1"/>
  <c r="R1357" i="1"/>
  <c r="R1356" i="1"/>
  <c r="S1355" i="1"/>
  <c r="R1355" i="1"/>
  <c r="X1355" i="1" s="1"/>
  <c r="R1354" i="1"/>
  <c r="R1353" i="1"/>
  <c r="X1353" i="1" s="1"/>
  <c r="U1352" i="1"/>
  <c r="R1352" i="1"/>
  <c r="R1351" i="1"/>
  <c r="R1350" i="1"/>
  <c r="R1349" i="1"/>
  <c r="R1348" i="1"/>
  <c r="Y1348" i="1" s="1"/>
  <c r="R1347" i="1"/>
  <c r="R1346" i="1"/>
  <c r="U1346" i="1" s="1"/>
  <c r="R1345" i="1"/>
  <c r="T1345" i="1" s="1"/>
  <c r="R1344" i="1"/>
  <c r="R1343" i="1"/>
  <c r="X1343" i="1" s="1"/>
  <c r="R1342" i="1"/>
  <c r="V1342" i="1" s="1"/>
  <c r="R1341" i="1"/>
  <c r="T1341" i="1" s="1"/>
  <c r="R1340" i="1"/>
  <c r="X1340" i="1" s="1"/>
  <c r="R1339" i="1"/>
  <c r="W1339" i="1" s="1"/>
  <c r="R1338" i="1"/>
  <c r="R1337" i="1"/>
  <c r="R1336" i="1"/>
  <c r="U1336" i="1" s="1"/>
  <c r="R1335" i="1"/>
  <c r="R1334" i="1"/>
  <c r="R1333" i="1"/>
  <c r="X1333" i="1" s="1"/>
  <c r="R1332" i="1"/>
  <c r="R1331" i="1"/>
  <c r="R1330" i="1"/>
  <c r="W1330" i="1" s="1"/>
  <c r="R1329" i="1"/>
  <c r="Y1329" i="1" s="1"/>
  <c r="R1328" i="1"/>
  <c r="R1327" i="1"/>
  <c r="R1326" i="1"/>
  <c r="R1325" i="1"/>
  <c r="R1324" i="1"/>
  <c r="W1324" i="1" s="1"/>
  <c r="R1323" i="1"/>
  <c r="X1323" i="1" s="1"/>
  <c r="R1322" i="1"/>
  <c r="T1322" i="1" s="1"/>
  <c r="R1321" i="1"/>
  <c r="Y1321" i="1" s="1"/>
  <c r="R1320" i="1"/>
  <c r="S1320" i="1" s="1"/>
  <c r="R1319" i="1"/>
  <c r="R1318" i="1"/>
  <c r="W1318" i="1" s="1"/>
  <c r="T1317" i="1"/>
  <c r="R1317" i="1"/>
  <c r="R1316" i="1"/>
  <c r="R1315" i="1"/>
  <c r="R1314" i="1"/>
  <c r="V1313" i="1"/>
  <c r="R1313" i="1"/>
  <c r="Y1313" i="1" s="1"/>
  <c r="R1312" i="1"/>
  <c r="Y1311" i="1"/>
  <c r="X1311" i="1"/>
  <c r="R1311" i="1"/>
  <c r="S1311" i="1" s="1"/>
  <c r="R1310" i="1"/>
  <c r="R1309" i="1"/>
  <c r="W1309" i="1" s="1"/>
  <c r="R1308" i="1"/>
  <c r="R1307" i="1"/>
  <c r="R1306" i="1"/>
  <c r="U1306" i="1" s="1"/>
  <c r="R1305" i="1"/>
  <c r="T1305" i="1" s="1"/>
  <c r="R1304" i="1"/>
  <c r="R1303" i="1"/>
  <c r="R1302" i="1"/>
  <c r="W1302" i="1" s="1"/>
  <c r="X1301" i="1"/>
  <c r="R1301" i="1"/>
  <c r="R1300" i="1"/>
  <c r="R1299" i="1"/>
  <c r="Y1299" i="1" s="1"/>
  <c r="R1298" i="1"/>
  <c r="R1297" i="1"/>
  <c r="R1296" i="1"/>
  <c r="Y1296" i="1" s="1"/>
  <c r="R1295" i="1"/>
  <c r="R1294" i="1"/>
  <c r="W1294" i="1" s="1"/>
  <c r="Y1293" i="1"/>
  <c r="V1293" i="1"/>
  <c r="R1293" i="1"/>
  <c r="R1292" i="1"/>
  <c r="R1291" i="1"/>
  <c r="Y1291" i="1" s="1"/>
  <c r="R1290" i="1"/>
  <c r="R1289" i="1"/>
  <c r="W1289" i="1" s="1"/>
  <c r="R1288" i="1"/>
  <c r="R1287" i="1"/>
  <c r="R1286" i="1"/>
  <c r="R1285" i="1"/>
  <c r="R1284" i="1"/>
  <c r="R1283" i="1"/>
  <c r="R1282" i="1"/>
  <c r="R1281" i="1"/>
  <c r="R1280" i="1"/>
  <c r="Y1280" i="1" s="1"/>
  <c r="R1279" i="1"/>
  <c r="Y1279" i="1" s="1"/>
  <c r="R1278" i="1"/>
  <c r="R1277" i="1"/>
  <c r="R1276" i="1"/>
  <c r="R1275" i="1"/>
  <c r="Y1275" i="1" s="1"/>
  <c r="R1274" i="1"/>
  <c r="R1273" i="1"/>
  <c r="R1272" i="1"/>
  <c r="R1271" i="1"/>
  <c r="Y1271" i="1" s="1"/>
  <c r="R1270" i="1"/>
  <c r="S1270" i="1" s="1"/>
  <c r="R1269" i="1"/>
  <c r="S1269" i="1" s="1"/>
  <c r="R1268" i="1"/>
  <c r="R1267" i="1"/>
  <c r="R1266" i="1"/>
  <c r="R1265" i="1"/>
  <c r="V1265" i="1" s="1"/>
  <c r="R1264" i="1"/>
  <c r="R1263" i="1"/>
  <c r="R1262" i="1"/>
  <c r="R1261" i="1"/>
  <c r="S1261" i="1" s="1"/>
  <c r="R1260" i="1"/>
  <c r="V1259" i="1"/>
  <c r="U1259" i="1"/>
  <c r="R1259" i="1"/>
  <c r="W1259" i="1" s="1"/>
  <c r="R1258" i="1"/>
  <c r="T1258" i="1" s="1"/>
  <c r="R1257" i="1"/>
  <c r="R1256" i="1"/>
  <c r="Y1256" i="1" s="1"/>
  <c r="Y1255" i="1"/>
  <c r="R1255" i="1"/>
  <c r="U1254" i="1"/>
  <c r="R1254" i="1"/>
  <c r="Y1254" i="1" s="1"/>
  <c r="R1253" i="1"/>
  <c r="R1252" i="1"/>
  <c r="W1252" i="1" s="1"/>
  <c r="R1251" i="1"/>
  <c r="S1251" i="1" s="1"/>
  <c r="R1250" i="1"/>
  <c r="R1249" i="1"/>
  <c r="R1248" i="1"/>
  <c r="W1248" i="1" s="1"/>
  <c r="R1247" i="1"/>
  <c r="T1247" i="1" s="1"/>
  <c r="X1246" i="1"/>
  <c r="V1246" i="1"/>
  <c r="U1246" i="1"/>
  <c r="R1246" i="1"/>
  <c r="R1245" i="1"/>
  <c r="R1244" i="1"/>
  <c r="R1243" i="1"/>
  <c r="R1242" i="1"/>
  <c r="T1241" i="1"/>
  <c r="R1241" i="1"/>
  <c r="S1241" i="1" s="1"/>
  <c r="R1240" i="1"/>
  <c r="S1240" i="1" s="1"/>
  <c r="R1239" i="1"/>
  <c r="S1238" i="1"/>
  <c r="R1238" i="1"/>
  <c r="R1237" i="1"/>
  <c r="R1236" i="1"/>
  <c r="T1236" i="1" s="1"/>
  <c r="R1235" i="1"/>
  <c r="R1234" i="1"/>
  <c r="R1233" i="1"/>
  <c r="R1232" i="1"/>
  <c r="R1231" i="1"/>
  <c r="R1230" i="1"/>
  <c r="T1230" i="1" s="1"/>
  <c r="U1229" i="1"/>
  <c r="R1229" i="1"/>
  <c r="R1228" i="1"/>
  <c r="Y1228" i="1" s="1"/>
  <c r="R1227" i="1"/>
  <c r="Y1227" i="1" s="1"/>
  <c r="R1226" i="1"/>
  <c r="T1226" i="1" s="1"/>
  <c r="R1225" i="1"/>
  <c r="R1224" i="1"/>
  <c r="R1223" i="1"/>
  <c r="R1222" i="1"/>
  <c r="Y1222" i="1" s="1"/>
  <c r="R1221" i="1"/>
  <c r="S1221" i="1" s="1"/>
  <c r="R1220" i="1"/>
  <c r="U1220" i="1" s="1"/>
  <c r="R1219" i="1"/>
  <c r="W1219" i="1" s="1"/>
  <c r="R1218" i="1"/>
  <c r="X1218" i="1" s="1"/>
  <c r="R1217" i="1"/>
  <c r="Y1217" i="1" s="1"/>
  <c r="R1216" i="1"/>
  <c r="S1216" i="1" s="1"/>
  <c r="R1215" i="1"/>
  <c r="R1214" i="1"/>
  <c r="R1213" i="1"/>
  <c r="R1212" i="1"/>
  <c r="R1211" i="1"/>
  <c r="T1211" i="1" s="1"/>
  <c r="R1210" i="1"/>
  <c r="R1209" i="1"/>
  <c r="R1208" i="1"/>
  <c r="X1208" i="1" s="1"/>
  <c r="R1207" i="1"/>
  <c r="R1206" i="1"/>
  <c r="X1206" i="1" s="1"/>
  <c r="R1205" i="1"/>
  <c r="R1204" i="1"/>
  <c r="X1204" i="1" s="1"/>
  <c r="R1203" i="1"/>
  <c r="R1202" i="1"/>
  <c r="T1202" i="1" s="1"/>
  <c r="R1201" i="1"/>
  <c r="R1200" i="1"/>
  <c r="X1200" i="1" s="1"/>
  <c r="R1199" i="1"/>
  <c r="R1198" i="1"/>
  <c r="Y1198" i="1" s="1"/>
  <c r="R1197" i="1"/>
  <c r="X1197" i="1" s="1"/>
  <c r="R1196" i="1"/>
  <c r="X1196" i="1" s="1"/>
  <c r="R1195" i="1"/>
  <c r="W1195" i="1" s="1"/>
  <c r="R1194" i="1"/>
  <c r="R1193" i="1"/>
  <c r="R1192" i="1"/>
  <c r="R1191" i="1"/>
  <c r="W1191" i="1" s="1"/>
  <c r="R1190" i="1"/>
  <c r="T1190" i="1" s="1"/>
  <c r="R1189" i="1"/>
  <c r="R1188" i="1"/>
  <c r="X1188" i="1" s="1"/>
  <c r="R1187" i="1"/>
  <c r="V1187" i="1" s="1"/>
  <c r="R1186" i="1"/>
  <c r="Y1186" i="1" s="1"/>
  <c r="R1185" i="1"/>
  <c r="R1184" i="1"/>
  <c r="T1184" i="1" s="1"/>
  <c r="R1183" i="1"/>
  <c r="X1183" i="1" s="1"/>
  <c r="R1182" i="1"/>
  <c r="R1181" i="1"/>
  <c r="X1181" i="1" s="1"/>
  <c r="R1180" i="1"/>
  <c r="R1179" i="1"/>
  <c r="X1179" i="1" s="1"/>
  <c r="R1178" i="1"/>
  <c r="R1177" i="1"/>
  <c r="R1176" i="1"/>
  <c r="T1176" i="1" s="1"/>
  <c r="R1175" i="1"/>
  <c r="R1174" i="1"/>
  <c r="X1174" i="1" s="1"/>
  <c r="R1173" i="1"/>
  <c r="T1173" i="1" s="1"/>
  <c r="R1172" i="1"/>
  <c r="R1171" i="1"/>
  <c r="R1170" i="1"/>
  <c r="R1169" i="1"/>
  <c r="R1168" i="1"/>
  <c r="R1167" i="1"/>
  <c r="R1166" i="1"/>
  <c r="Y1166" i="1" s="1"/>
  <c r="R1165" i="1"/>
  <c r="Y1165" i="1" s="1"/>
  <c r="R1164" i="1"/>
  <c r="X1164" i="1" s="1"/>
  <c r="R1163" i="1"/>
  <c r="R1162" i="1"/>
  <c r="R1161" i="1"/>
  <c r="V1161" i="1" s="1"/>
  <c r="R1160" i="1"/>
  <c r="X1160" i="1" s="1"/>
  <c r="R1159" i="1"/>
  <c r="R1158" i="1"/>
  <c r="X1158" i="1" s="1"/>
  <c r="R1157" i="1"/>
  <c r="T1157" i="1" s="1"/>
  <c r="R1156" i="1"/>
  <c r="R1155" i="1"/>
  <c r="R1154" i="1"/>
  <c r="R1153" i="1"/>
  <c r="R1152" i="1"/>
  <c r="R1151" i="1"/>
  <c r="U1151" i="1" s="1"/>
  <c r="R1150" i="1"/>
  <c r="Y1150" i="1" s="1"/>
  <c r="R1149" i="1"/>
  <c r="Y1149" i="1" s="1"/>
  <c r="R1148" i="1"/>
  <c r="X1148" i="1" s="1"/>
  <c r="R1147" i="1"/>
  <c r="W1147" i="1" s="1"/>
  <c r="R1146" i="1"/>
  <c r="R1145" i="1"/>
  <c r="R1144" i="1"/>
  <c r="X1144" i="1" s="1"/>
  <c r="R1143" i="1"/>
  <c r="R1142" i="1"/>
  <c r="V1142" i="1" s="1"/>
  <c r="R1141" i="1"/>
  <c r="R1140" i="1"/>
  <c r="T1140" i="1" s="1"/>
  <c r="U1139" i="1"/>
  <c r="R1139" i="1"/>
  <c r="R1138" i="1"/>
  <c r="X1138" i="1" s="1"/>
  <c r="R1137" i="1"/>
  <c r="R1136" i="1"/>
  <c r="R1135" i="1"/>
  <c r="Y1135" i="1" s="1"/>
  <c r="R1134" i="1"/>
  <c r="U1134" i="1" s="1"/>
  <c r="R1133" i="1"/>
  <c r="V1132" i="1"/>
  <c r="T1132" i="1"/>
  <c r="R1132" i="1"/>
  <c r="Y1132" i="1" s="1"/>
  <c r="R1131" i="1"/>
  <c r="R1130" i="1"/>
  <c r="R1129" i="1"/>
  <c r="R1128" i="1"/>
  <c r="Y1128" i="1" s="1"/>
  <c r="Y1127" i="1"/>
  <c r="V1127" i="1"/>
  <c r="T1127" i="1"/>
  <c r="R1127" i="1"/>
  <c r="R1126" i="1"/>
  <c r="R1125" i="1"/>
  <c r="R1124" i="1"/>
  <c r="R1123" i="1"/>
  <c r="S1123" i="1" s="1"/>
  <c r="R1122" i="1"/>
  <c r="R1121" i="1"/>
  <c r="R1120" i="1"/>
  <c r="Y1120" i="1" s="1"/>
  <c r="R1119" i="1"/>
  <c r="R1118" i="1"/>
  <c r="R1117" i="1"/>
  <c r="R1116" i="1"/>
  <c r="R1115" i="1"/>
  <c r="R1114" i="1"/>
  <c r="U1114" i="1" s="1"/>
  <c r="R1113" i="1"/>
  <c r="R1112" i="1"/>
  <c r="Y1112" i="1" s="1"/>
  <c r="R1111" i="1"/>
  <c r="R1110" i="1"/>
  <c r="U1110" i="1" s="1"/>
  <c r="R1109" i="1"/>
  <c r="R1108" i="1"/>
  <c r="R1107" i="1"/>
  <c r="T1107" i="1" s="1"/>
  <c r="R1106" i="1"/>
  <c r="U1106" i="1" s="1"/>
  <c r="R1105" i="1"/>
  <c r="R1104" i="1"/>
  <c r="R1103" i="1"/>
  <c r="R1102" i="1"/>
  <c r="U1102" i="1" s="1"/>
  <c r="R1101" i="1"/>
  <c r="R1100" i="1"/>
  <c r="Y1100" i="1" s="1"/>
  <c r="R1099" i="1"/>
  <c r="R1098" i="1"/>
  <c r="U1098" i="1" s="1"/>
  <c r="R1097" i="1"/>
  <c r="R1096" i="1"/>
  <c r="Y1096" i="1" s="1"/>
  <c r="R1095" i="1"/>
  <c r="R1094" i="1"/>
  <c r="U1094" i="1" s="1"/>
  <c r="R1093" i="1"/>
  <c r="R1092" i="1"/>
  <c r="Y1092" i="1" s="1"/>
  <c r="R1091" i="1"/>
  <c r="S1091" i="1" s="1"/>
  <c r="R1090" i="1"/>
  <c r="X1090" i="1" s="1"/>
  <c r="R1089" i="1"/>
  <c r="R1088" i="1"/>
  <c r="R1087" i="1"/>
  <c r="R1086" i="1"/>
  <c r="X1086" i="1" s="1"/>
  <c r="R1085" i="1"/>
  <c r="R1084" i="1"/>
  <c r="T1084" i="1" s="1"/>
  <c r="R1083" i="1"/>
  <c r="S1083" i="1" s="1"/>
  <c r="R1082" i="1"/>
  <c r="X1082" i="1" s="1"/>
  <c r="R1081" i="1"/>
  <c r="X1081" i="1" s="1"/>
  <c r="R1080" i="1"/>
  <c r="R1079" i="1"/>
  <c r="R1078" i="1"/>
  <c r="V1078" i="1" s="1"/>
  <c r="R1077" i="1"/>
  <c r="R1076" i="1"/>
  <c r="R1075" i="1"/>
  <c r="S1075" i="1" s="1"/>
  <c r="R1074" i="1"/>
  <c r="R1073" i="1"/>
  <c r="X1073" i="1" s="1"/>
  <c r="R1072" i="1"/>
  <c r="R1071" i="1"/>
  <c r="R1070" i="1"/>
  <c r="R1069" i="1"/>
  <c r="T1069" i="1" s="1"/>
  <c r="R1068" i="1"/>
  <c r="R1067" i="1"/>
  <c r="S1067" i="1" s="1"/>
  <c r="R1066" i="1"/>
  <c r="V1066" i="1" s="1"/>
  <c r="R1065" i="1"/>
  <c r="R1064" i="1"/>
  <c r="T1064" i="1" s="1"/>
  <c r="R1063" i="1"/>
  <c r="S1063" i="1" s="1"/>
  <c r="R1062" i="1"/>
  <c r="V1062" i="1" s="1"/>
  <c r="R1061" i="1"/>
  <c r="R1060" i="1"/>
  <c r="R1059" i="1"/>
  <c r="X1059" i="1" s="1"/>
  <c r="R1058" i="1"/>
  <c r="R1057" i="1"/>
  <c r="T1057" i="1" s="1"/>
  <c r="R1056" i="1"/>
  <c r="R1055" i="1"/>
  <c r="S1055" i="1" s="1"/>
  <c r="R1054" i="1"/>
  <c r="R1053" i="1"/>
  <c r="R1052" i="1"/>
  <c r="R1051" i="1"/>
  <c r="S1051" i="1" s="1"/>
  <c r="R1050" i="1"/>
  <c r="V1050" i="1" s="1"/>
  <c r="R1049" i="1"/>
  <c r="R1048" i="1"/>
  <c r="T1048" i="1" s="1"/>
  <c r="R1047" i="1"/>
  <c r="X1047" i="1" s="1"/>
  <c r="R1046" i="1"/>
  <c r="R1045" i="1"/>
  <c r="R1044" i="1"/>
  <c r="R1043" i="1"/>
  <c r="S1043" i="1" s="1"/>
  <c r="R1042" i="1"/>
  <c r="R1041" i="1"/>
  <c r="X1041" i="1" s="1"/>
  <c r="R1040" i="1"/>
  <c r="Y1039" i="1"/>
  <c r="R1039" i="1"/>
  <c r="S1039" i="1" s="1"/>
  <c r="R1038" i="1"/>
  <c r="R1037" i="1"/>
  <c r="R1036" i="1"/>
  <c r="R1035" i="1"/>
  <c r="S1035" i="1" s="1"/>
  <c r="R1034" i="1"/>
  <c r="R1033" i="1"/>
  <c r="V1032" i="1"/>
  <c r="R1032" i="1"/>
  <c r="T1032" i="1" s="1"/>
  <c r="R1031" i="1"/>
  <c r="S1031" i="1" s="1"/>
  <c r="R1030" i="1"/>
  <c r="R1029" i="1"/>
  <c r="R1028" i="1"/>
  <c r="R1027" i="1"/>
  <c r="R1026" i="1"/>
  <c r="X1025" i="1"/>
  <c r="R1025" i="1"/>
  <c r="T1025" i="1" s="1"/>
  <c r="R1024" i="1"/>
  <c r="R1023" i="1"/>
  <c r="X1023" i="1" s="1"/>
  <c r="R1022" i="1"/>
  <c r="R1021" i="1"/>
  <c r="X1021" i="1" s="1"/>
  <c r="R1020" i="1"/>
  <c r="W1020" i="1" s="1"/>
  <c r="X1019" i="1"/>
  <c r="R1019" i="1"/>
  <c r="S1019" i="1" s="1"/>
  <c r="R1018" i="1"/>
  <c r="R1017" i="1"/>
  <c r="T1017" i="1" s="1"/>
  <c r="R1016" i="1"/>
  <c r="R1015" i="1"/>
  <c r="X1015" i="1" s="1"/>
  <c r="R1014" i="1"/>
  <c r="X1014" i="1" s="1"/>
  <c r="R1013" i="1"/>
  <c r="X1013" i="1" s="1"/>
  <c r="R1012" i="1"/>
  <c r="W1012" i="1" s="1"/>
  <c r="R1011" i="1"/>
  <c r="Y1011" i="1" s="1"/>
  <c r="R1010" i="1"/>
  <c r="R1009" i="1"/>
  <c r="R1008" i="1"/>
  <c r="R1007" i="1"/>
  <c r="R1006" i="1"/>
  <c r="X1006" i="1" s="1"/>
  <c r="V1005" i="1"/>
  <c r="R1005" i="1"/>
  <c r="X1005" i="1" s="1"/>
  <c r="R1004" i="1"/>
  <c r="W1004" i="1" s="1"/>
  <c r="R1003" i="1"/>
  <c r="Y1003" i="1" s="1"/>
  <c r="R1002" i="1"/>
  <c r="V1002" i="1" s="1"/>
  <c r="R1001" i="1"/>
  <c r="R1000" i="1"/>
  <c r="X1000" i="1" s="1"/>
  <c r="R999" i="1"/>
  <c r="R998" i="1"/>
  <c r="X998" i="1" s="1"/>
  <c r="R997" i="1"/>
  <c r="R996" i="1"/>
  <c r="X996" i="1" s="1"/>
  <c r="R995" i="1"/>
  <c r="R994" i="1"/>
  <c r="R993" i="1"/>
  <c r="V993" i="1" s="1"/>
  <c r="R992" i="1"/>
  <c r="W992" i="1" s="1"/>
  <c r="R991" i="1"/>
  <c r="Y991" i="1" s="1"/>
  <c r="R990" i="1"/>
  <c r="R989" i="1"/>
  <c r="X989" i="1" s="1"/>
  <c r="R988" i="1"/>
  <c r="T988" i="1" s="1"/>
  <c r="R987" i="1"/>
  <c r="Y987" i="1" s="1"/>
  <c r="R986" i="1"/>
  <c r="R985" i="1"/>
  <c r="R984" i="1"/>
  <c r="W984" i="1" s="1"/>
  <c r="R983" i="1"/>
  <c r="X983" i="1" s="1"/>
  <c r="R982" i="1"/>
  <c r="X982" i="1" s="1"/>
  <c r="R981" i="1"/>
  <c r="U981" i="1" s="1"/>
  <c r="R980" i="1"/>
  <c r="X980" i="1" s="1"/>
  <c r="X979" i="1"/>
  <c r="R979" i="1"/>
  <c r="Y979" i="1" s="1"/>
  <c r="R978" i="1"/>
  <c r="V978" i="1" s="1"/>
  <c r="R977" i="1"/>
  <c r="T977" i="1" s="1"/>
  <c r="R976" i="1"/>
  <c r="R975" i="1"/>
  <c r="X975" i="1" s="1"/>
  <c r="R974" i="1"/>
  <c r="X974" i="1" s="1"/>
  <c r="R973" i="1"/>
  <c r="X973" i="1" s="1"/>
  <c r="R972" i="1"/>
  <c r="R971" i="1"/>
  <c r="X971" i="1" s="1"/>
  <c r="R970" i="1"/>
  <c r="V970" i="1" s="1"/>
  <c r="R969" i="1"/>
  <c r="R968" i="1"/>
  <c r="T968" i="1" s="1"/>
  <c r="R967" i="1"/>
  <c r="R966" i="1"/>
  <c r="R965" i="1"/>
  <c r="X965" i="1" s="1"/>
  <c r="R964" i="1"/>
  <c r="X964" i="1" s="1"/>
  <c r="R963" i="1"/>
  <c r="R962" i="1"/>
  <c r="R961" i="1"/>
  <c r="V961" i="1" s="1"/>
  <c r="X960" i="1"/>
  <c r="R960" i="1"/>
  <c r="W960" i="1" s="1"/>
  <c r="R959" i="1"/>
  <c r="T959" i="1" s="1"/>
  <c r="R958" i="1"/>
  <c r="V958" i="1" s="1"/>
  <c r="R957" i="1"/>
  <c r="W956" i="1"/>
  <c r="R956" i="1"/>
  <c r="R955" i="1"/>
  <c r="Y955" i="1" s="1"/>
  <c r="R954" i="1"/>
  <c r="R953" i="1"/>
  <c r="R952" i="1"/>
  <c r="W952" i="1" s="1"/>
  <c r="R951" i="1"/>
  <c r="R950" i="1"/>
  <c r="X950" i="1" s="1"/>
  <c r="R949" i="1"/>
  <c r="V949" i="1" s="1"/>
  <c r="R948" i="1"/>
  <c r="X948" i="1" s="1"/>
  <c r="R947" i="1"/>
  <c r="R946" i="1"/>
  <c r="V946" i="1" s="1"/>
  <c r="R945" i="1"/>
  <c r="T945" i="1" s="1"/>
  <c r="R944" i="1"/>
  <c r="R943" i="1"/>
  <c r="X943" i="1" s="1"/>
  <c r="R942" i="1"/>
  <c r="R941" i="1"/>
  <c r="X941" i="1" s="1"/>
  <c r="R940" i="1"/>
  <c r="R939" i="1"/>
  <c r="R938" i="1"/>
  <c r="V938" i="1" s="1"/>
  <c r="R937" i="1"/>
  <c r="R936" i="1"/>
  <c r="X936" i="1" s="1"/>
  <c r="R935" i="1"/>
  <c r="R934" i="1"/>
  <c r="R933" i="1"/>
  <c r="V933" i="1" s="1"/>
  <c r="R932" i="1"/>
  <c r="W932" i="1" s="1"/>
  <c r="R931" i="1"/>
  <c r="W931" i="1" s="1"/>
  <c r="T930" i="1"/>
  <c r="R930" i="1"/>
  <c r="R929" i="1"/>
  <c r="T929" i="1" s="1"/>
  <c r="R928" i="1"/>
  <c r="V928" i="1" s="1"/>
  <c r="R927" i="1"/>
  <c r="R926" i="1"/>
  <c r="R925" i="1"/>
  <c r="T925" i="1" s="1"/>
  <c r="R924" i="1"/>
  <c r="V924" i="1" s="1"/>
  <c r="R923" i="1"/>
  <c r="R922" i="1"/>
  <c r="U922" i="1" s="1"/>
  <c r="R921" i="1"/>
  <c r="T921" i="1" s="1"/>
  <c r="R920" i="1"/>
  <c r="V920" i="1" s="1"/>
  <c r="R919" i="1"/>
  <c r="X919" i="1" s="1"/>
  <c r="R918" i="1"/>
  <c r="V918" i="1" s="1"/>
  <c r="R917" i="1"/>
  <c r="T917" i="1" s="1"/>
  <c r="R916" i="1"/>
  <c r="V916" i="1" s="1"/>
  <c r="R915" i="1"/>
  <c r="X915" i="1" s="1"/>
  <c r="R914" i="1"/>
  <c r="Y914" i="1" s="1"/>
  <c r="R913" i="1"/>
  <c r="T913" i="1" s="1"/>
  <c r="R912" i="1"/>
  <c r="V912" i="1" s="1"/>
  <c r="R911" i="1"/>
  <c r="R910" i="1"/>
  <c r="R909" i="1"/>
  <c r="T909" i="1" s="1"/>
  <c r="R908" i="1"/>
  <c r="V908" i="1" s="1"/>
  <c r="R907" i="1"/>
  <c r="X907" i="1" s="1"/>
  <c r="R906" i="1"/>
  <c r="R905" i="1"/>
  <c r="T905" i="1" s="1"/>
  <c r="R904" i="1"/>
  <c r="V904" i="1" s="1"/>
  <c r="R903" i="1"/>
  <c r="X903" i="1" s="1"/>
  <c r="V902" i="1"/>
  <c r="R902" i="1"/>
  <c r="R901" i="1"/>
  <c r="T901" i="1" s="1"/>
  <c r="R900" i="1"/>
  <c r="R899" i="1"/>
  <c r="X899" i="1" s="1"/>
  <c r="R898" i="1"/>
  <c r="R897" i="1"/>
  <c r="T897" i="1" s="1"/>
  <c r="R896" i="1"/>
  <c r="V896" i="1" s="1"/>
  <c r="R895" i="1"/>
  <c r="R894" i="1"/>
  <c r="Y894" i="1" s="1"/>
  <c r="R893" i="1"/>
  <c r="V893" i="1" s="1"/>
  <c r="R892" i="1"/>
  <c r="R891" i="1"/>
  <c r="R890" i="1"/>
  <c r="R889" i="1"/>
  <c r="R888" i="1"/>
  <c r="T888" i="1" s="1"/>
  <c r="R887" i="1"/>
  <c r="R886" i="1"/>
  <c r="X886" i="1" s="1"/>
  <c r="R885" i="1"/>
  <c r="X885" i="1" s="1"/>
  <c r="R884" i="1"/>
  <c r="R883" i="1"/>
  <c r="V883" i="1" s="1"/>
  <c r="R882" i="1"/>
  <c r="V882" i="1" s="1"/>
  <c r="R881" i="1"/>
  <c r="R880" i="1"/>
  <c r="T880" i="1" s="1"/>
  <c r="R879" i="1"/>
  <c r="V879" i="1" s="1"/>
  <c r="R878" i="1"/>
  <c r="X878" i="1" s="1"/>
  <c r="R877" i="1"/>
  <c r="X877" i="1" s="1"/>
  <c r="R876" i="1"/>
  <c r="R875" i="1"/>
  <c r="V875" i="1" s="1"/>
  <c r="R874" i="1"/>
  <c r="X874" i="1" s="1"/>
  <c r="R873" i="1"/>
  <c r="R872" i="1"/>
  <c r="T872" i="1" s="1"/>
  <c r="R871" i="1"/>
  <c r="R870" i="1"/>
  <c r="X870" i="1" s="1"/>
  <c r="R869" i="1"/>
  <c r="X869" i="1" s="1"/>
  <c r="R868" i="1"/>
  <c r="R867" i="1"/>
  <c r="R866" i="1"/>
  <c r="X866" i="1" s="1"/>
  <c r="R865" i="1"/>
  <c r="X865" i="1" s="1"/>
  <c r="R864" i="1"/>
  <c r="T864" i="1" s="1"/>
  <c r="R863" i="1"/>
  <c r="R862" i="1"/>
  <c r="X862" i="1" s="1"/>
  <c r="R861" i="1"/>
  <c r="R860" i="1"/>
  <c r="R859" i="1"/>
  <c r="R858" i="1"/>
  <c r="X858" i="1" s="1"/>
  <c r="R857" i="1"/>
  <c r="R856" i="1"/>
  <c r="R855" i="1"/>
  <c r="R854" i="1"/>
  <c r="X854" i="1" s="1"/>
  <c r="T853" i="1"/>
  <c r="R853" i="1"/>
  <c r="R852" i="1"/>
  <c r="R851" i="1"/>
  <c r="X851" i="1" s="1"/>
  <c r="R850" i="1"/>
  <c r="R849" i="1"/>
  <c r="X849" i="1" s="1"/>
  <c r="R848" i="1"/>
  <c r="R847" i="1"/>
  <c r="R846" i="1"/>
  <c r="R845" i="1"/>
  <c r="R844" i="1"/>
  <c r="Y844" i="1" s="1"/>
  <c r="R843" i="1"/>
  <c r="R842" i="1"/>
  <c r="R841" i="1"/>
  <c r="W841" i="1" s="1"/>
  <c r="R840" i="1"/>
  <c r="Y840" i="1" s="1"/>
  <c r="R839" i="1"/>
  <c r="S839" i="1" s="1"/>
  <c r="R838" i="1"/>
  <c r="R837" i="1"/>
  <c r="W837" i="1" s="1"/>
  <c r="R836" i="1"/>
  <c r="Y836" i="1" s="1"/>
  <c r="R835" i="1"/>
  <c r="W835" i="1" s="1"/>
  <c r="R834" i="1"/>
  <c r="U834" i="1" s="1"/>
  <c r="R833" i="1"/>
  <c r="T833" i="1" s="1"/>
  <c r="R832" i="1"/>
  <c r="Y832" i="1" s="1"/>
  <c r="Y831" i="1"/>
  <c r="R831" i="1"/>
  <c r="R830" i="1"/>
  <c r="S830" i="1" s="1"/>
  <c r="R829" i="1"/>
  <c r="R828" i="1"/>
  <c r="Y828" i="1" s="1"/>
  <c r="R827" i="1"/>
  <c r="T827" i="1" s="1"/>
  <c r="R826" i="1"/>
  <c r="U826" i="1" s="1"/>
  <c r="R825" i="1"/>
  <c r="U825" i="1" s="1"/>
  <c r="R824" i="1"/>
  <c r="Y824" i="1" s="1"/>
  <c r="R823" i="1"/>
  <c r="R822" i="1"/>
  <c r="R821" i="1"/>
  <c r="R820" i="1"/>
  <c r="Y820" i="1" s="1"/>
  <c r="R819" i="1"/>
  <c r="T819" i="1" s="1"/>
  <c r="R818" i="1"/>
  <c r="R817" i="1"/>
  <c r="R816" i="1"/>
  <c r="Y816" i="1" s="1"/>
  <c r="R815" i="1"/>
  <c r="R814" i="1"/>
  <c r="R813" i="1"/>
  <c r="T813" i="1" s="1"/>
  <c r="R812" i="1"/>
  <c r="Y812" i="1" s="1"/>
  <c r="R811" i="1"/>
  <c r="T811" i="1" s="1"/>
  <c r="R810" i="1"/>
  <c r="U810" i="1" s="1"/>
  <c r="R809" i="1"/>
  <c r="X809" i="1" s="1"/>
  <c r="R808" i="1"/>
  <c r="Y808" i="1" s="1"/>
  <c r="T807" i="1"/>
  <c r="R807" i="1"/>
  <c r="R806" i="1"/>
  <c r="R805" i="1"/>
  <c r="X805" i="1" s="1"/>
  <c r="R804" i="1"/>
  <c r="Y804" i="1" s="1"/>
  <c r="R803" i="1"/>
  <c r="T803" i="1" s="1"/>
  <c r="R802" i="1"/>
  <c r="U802" i="1" s="1"/>
  <c r="R801" i="1"/>
  <c r="W801" i="1" s="1"/>
  <c r="R800" i="1"/>
  <c r="R799" i="1"/>
  <c r="T799" i="1" s="1"/>
  <c r="R798" i="1"/>
  <c r="U797" i="1"/>
  <c r="R797" i="1"/>
  <c r="W797" i="1" s="1"/>
  <c r="R796" i="1"/>
  <c r="R795" i="1"/>
  <c r="S795" i="1" s="1"/>
  <c r="R794" i="1"/>
  <c r="U794" i="1" s="1"/>
  <c r="R793" i="1"/>
  <c r="R792" i="1"/>
  <c r="R791" i="1"/>
  <c r="S791" i="1" s="1"/>
  <c r="R790" i="1"/>
  <c r="U790" i="1" s="1"/>
  <c r="R789" i="1"/>
  <c r="R788" i="1"/>
  <c r="R787" i="1"/>
  <c r="S787" i="1" s="1"/>
  <c r="R786" i="1"/>
  <c r="V786" i="1" s="1"/>
  <c r="R785" i="1"/>
  <c r="W785" i="1" s="1"/>
  <c r="R784" i="1"/>
  <c r="R783" i="1"/>
  <c r="S783" i="1" s="1"/>
  <c r="R782" i="1"/>
  <c r="U782" i="1" s="1"/>
  <c r="R781" i="1"/>
  <c r="W781" i="1" s="1"/>
  <c r="R780" i="1"/>
  <c r="R779" i="1"/>
  <c r="R778" i="1"/>
  <c r="R777" i="1"/>
  <c r="W777" i="1" s="1"/>
  <c r="R776" i="1"/>
  <c r="R775" i="1"/>
  <c r="R774" i="1"/>
  <c r="U774" i="1" s="1"/>
  <c r="R773" i="1"/>
  <c r="W773" i="1" s="1"/>
  <c r="R772" i="1"/>
  <c r="R771" i="1"/>
  <c r="R770" i="1"/>
  <c r="R769" i="1"/>
  <c r="R768" i="1"/>
  <c r="R767" i="1"/>
  <c r="S767" i="1" s="1"/>
  <c r="R766" i="1"/>
  <c r="U766" i="1" s="1"/>
  <c r="R765" i="1"/>
  <c r="R764" i="1"/>
  <c r="R763" i="1"/>
  <c r="S763" i="1" s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W749" i="1" s="1"/>
  <c r="R748" i="1"/>
  <c r="R747" i="1"/>
  <c r="S747" i="1" s="1"/>
  <c r="R746" i="1"/>
  <c r="T745" i="1"/>
  <c r="R745" i="1"/>
  <c r="X745" i="1" s="1"/>
  <c r="R744" i="1"/>
  <c r="R743" i="1"/>
  <c r="S743" i="1" s="1"/>
  <c r="V742" i="1"/>
  <c r="R742" i="1"/>
  <c r="U742" i="1" s="1"/>
  <c r="R741" i="1"/>
  <c r="W741" i="1" s="1"/>
  <c r="R740" i="1"/>
  <c r="R739" i="1"/>
  <c r="S739" i="1" s="1"/>
  <c r="R738" i="1"/>
  <c r="U738" i="1" s="1"/>
  <c r="R737" i="1"/>
  <c r="R736" i="1"/>
  <c r="R735" i="1"/>
  <c r="R734" i="1"/>
  <c r="U734" i="1" s="1"/>
  <c r="R733" i="1"/>
  <c r="R732" i="1"/>
  <c r="R731" i="1"/>
  <c r="R730" i="1"/>
  <c r="U730" i="1" s="1"/>
  <c r="R729" i="1"/>
  <c r="W729" i="1" s="1"/>
  <c r="R728" i="1"/>
  <c r="R727" i="1"/>
  <c r="R726" i="1"/>
  <c r="U726" i="1" s="1"/>
  <c r="R725" i="1"/>
  <c r="R724" i="1"/>
  <c r="R723" i="1"/>
  <c r="R722" i="1"/>
  <c r="R721" i="1"/>
  <c r="W721" i="1" s="1"/>
  <c r="R720" i="1"/>
  <c r="R719" i="1"/>
  <c r="R718" i="1"/>
  <c r="R717" i="1"/>
  <c r="R716" i="1"/>
  <c r="R715" i="1"/>
  <c r="R714" i="1"/>
  <c r="U714" i="1" s="1"/>
  <c r="R713" i="1"/>
  <c r="R712" i="1"/>
  <c r="R711" i="1"/>
  <c r="R710" i="1"/>
  <c r="U710" i="1" s="1"/>
  <c r="R709" i="1"/>
  <c r="W709" i="1" s="1"/>
  <c r="R708" i="1"/>
  <c r="R707" i="1"/>
  <c r="S707" i="1" s="1"/>
  <c r="R706" i="1"/>
  <c r="R705" i="1"/>
  <c r="R704" i="1"/>
  <c r="R703" i="1"/>
  <c r="S703" i="1" s="1"/>
  <c r="R702" i="1"/>
  <c r="U702" i="1" s="1"/>
  <c r="R701" i="1"/>
  <c r="W701" i="1" s="1"/>
  <c r="R700" i="1"/>
  <c r="R699" i="1"/>
  <c r="R698" i="1"/>
  <c r="U698" i="1" s="1"/>
  <c r="R697" i="1"/>
  <c r="W697" i="1" s="1"/>
  <c r="R696" i="1"/>
  <c r="R695" i="1"/>
  <c r="S695" i="1" s="1"/>
  <c r="R694" i="1"/>
  <c r="U694" i="1" s="1"/>
  <c r="R693" i="1"/>
  <c r="W693" i="1" s="1"/>
  <c r="R692" i="1"/>
  <c r="V691" i="1"/>
  <c r="R691" i="1"/>
  <c r="S691" i="1" s="1"/>
  <c r="R690" i="1"/>
  <c r="R689" i="1"/>
  <c r="R688" i="1"/>
  <c r="R687" i="1"/>
  <c r="S687" i="1" s="1"/>
  <c r="R686" i="1"/>
  <c r="U686" i="1" s="1"/>
  <c r="R685" i="1"/>
  <c r="X685" i="1" s="1"/>
  <c r="R684" i="1"/>
  <c r="V684" i="1" s="1"/>
  <c r="R683" i="1"/>
  <c r="R682" i="1"/>
  <c r="X682" i="1" s="1"/>
  <c r="R681" i="1"/>
  <c r="R680" i="1"/>
  <c r="V680" i="1" s="1"/>
  <c r="R679" i="1"/>
  <c r="T679" i="1" s="1"/>
  <c r="R678" i="1"/>
  <c r="R677" i="1"/>
  <c r="R676" i="1"/>
  <c r="X676" i="1" s="1"/>
  <c r="R675" i="1"/>
  <c r="V675" i="1" s="1"/>
  <c r="R674" i="1"/>
  <c r="X674" i="1" s="1"/>
  <c r="R673" i="1"/>
  <c r="R672" i="1"/>
  <c r="X672" i="1" s="1"/>
  <c r="R671" i="1"/>
  <c r="X671" i="1" s="1"/>
  <c r="R670" i="1"/>
  <c r="R669" i="1"/>
  <c r="R668" i="1"/>
  <c r="R667" i="1"/>
  <c r="R666" i="1"/>
  <c r="X666" i="1" s="1"/>
  <c r="R665" i="1"/>
  <c r="R664" i="1"/>
  <c r="V664" i="1" s="1"/>
  <c r="R663" i="1"/>
  <c r="V663" i="1" s="1"/>
  <c r="R662" i="1"/>
  <c r="R661" i="1"/>
  <c r="R660" i="1"/>
  <c r="X660" i="1" s="1"/>
  <c r="R659" i="1"/>
  <c r="T659" i="1" s="1"/>
  <c r="R658" i="1"/>
  <c r="R657" i="1"/>
  <c r="T656" i="1"/>
  <c r="R656" i="1"/>
  <c r="R655" i="1"/>
  <c r="Y655" i="1" s="1"/>
  <c r="R654" i="1"/>
  <c r="X654" i="1" s="1"/>
  <c r="R653" i="1"/>
  <c r="R652" i="1"/>
  <c r="V652" i="1" s="1"/>
  <c r="R651" i="1"/>
  <c r="Y651" i="1" s="1"/>
  <c r="X650" i="1"/>
  <c r="R650" i="1"/>
  <c r="V650" i="1" s="1"/>
  <c r="R649" i="1"/>
  <c r="T649" i="1" s="1"/>
  <c r="R648" i="1"/>
  <c r="T647" i="1"/>
  <c r="R647" i="1"/>
  <c r="Y647" i="1" s="1"/>
  <c r="R646" i="1"/>
  <c r="X646" i="1" s="1"/>
  <c r="R645" i="1"/>
  <c r="R644" i="1"/>
  <c r="R643" i="1"/>
  <c r="V643" i="1" s="1"/>
  <c r="R642" i="1"/>
  <c r="V641" i="1"/>
  <c r="R641" i="1"/>
  <c r="U641" i="1" s="1"/>
  <c r="R640" i="1"/>
  <c r="R639" i="1"/>
  <c r="R638" i="1"/>
  <c r="T638" i="1" s="1"/>
  <c r="R637" i="1"/>
  <c r="X637" i="1" s="1"/>
  <c r="R636" i="1"/>
  <c r="X636" i="1" s="1"/>
  <c r="R635" i="1"/>
  <c r="R634" i="1"/>
  <c r="R633" i="1"/>
  <c r="U633" i="1" s="1"/>
  <c r="R632" i="1"/>
  <c r="R631" i="1"/>
  <c r="R630" i="1"/>
  <c r="R629" i="1"/>
  <c r="U629" i="1" s="1"/>
  <c r="R628" i="1"/>
  <c r="X628" i="1" s="1"/>
  <c r="Y627" i="1"/>
  <c r="R627" i="1"/>
  <c r="X627" i="1" s="1"/>
  <c r="R626" i="1"/>
  <c r="R625" i="1"/>
  <c r="R624" i="1"/>
  <c r="T624" i="1" s="1"/>
  <c r="R623" i="1"/>
  <c r="R622" i="1"/>
  <c r="X622" i="1" s="1"/>
  <c r="R621" i="1"/>
  <c r="R620" i="1"/>
  <c r="V620" i="1" s="1"/>
  <c r="R619" i="1"/>
  <c r="Y619" i="1" s="1"/>
  <c r="R618" i="1"/>
  <c r="T618" i="1" s="1"/>
  <c r="R617" i="1"/>
  <c r="R616" i="1"/>
  <c r="R615" i="1"/>
  <c r="R614" i="1"/>
  <c r="X614" i="1" s="1"/>
  <c r="R613" i="1"/>
  <c r="X613" i="1" s="1"/>
  <c r="R612" i="1"/>
  <c r="R611" i="1"/>
  <c r="V611" i="1" s="1"/>
  <c r="R610" i="1"/>
  <c r="R609" i="1"/>
  <c r="R608" i="1"/>
  <c r="X608" i="1" s="1"/>
  <c r="R607" i="1"/>
  <c r="R606" i="1"/>
  <c r="T606" i="1" s="1"/>
  <c r="R605" i="1"/>
  <c r="X605" i="1" s="1"/>
  <c r="R604" i="1"/>
  <c r="W604" i="1" s="1"/>
  <c r="R603" i="1"/>
  <c r="R602" i="1"/>
  <c r="R601" i="1"/>
  <c r="X601" i="1" s="1"/>
  <c r="R600" i="1"/>
  <c r="W600" i="1" s="1"/>
  <c r="R599" i="1"/>
  <c r="R598" i="1"/>
  <c r="R597" i="1"/>
  <c r="U597" i="1" s="1"/>
  <c r="R596" i="1"/>
  <c r="X596" i="1" s="1"/>
  <c r="Y595" i="1"/>
  <c r="R595" i="1"/>
  <c r="X595" i="1" s="1"/>
  <c r="R594" i="1"/>
  <c r="S594" i="1" s="1"/>
  <c r="R593" i="1"/>
  <c r="R592" i="1"/>
  <c r="R591" i="1"/>
  <c r="Y591" i="1" s="1"/>
  <c r="X590" i="1"/>
  <c r="R590" i="1"/>
  <c r="R589" i="1"/>
  <c r="R588" i="1"/>
  <c r="V587" i="1"/>
  <c r="R587" i="1"/>
  <c r="U587" i="1" s="1"/>
  <c r="R586" i="1"/>
  <c r="V586" i="1" s="1"/>
  <c r="S585" i="1"/>
  <c r="R585" i="1"/>
  <c r="R584" i="1"/>
  <c r="Y584" i="1" s="1"/>
  <c r="R583" i="1"/>
  <c r="Y582" i="1"/>
  <c r="R582" i="1"/>
  <c r="V582" i="1" s="1"/>
  <c r="R581" i="1"/>
  <c r="R580" i="1"/>
  <c r="R579" i="1"/>
  <c r="U579" i="1" s="1"/>
  <c r="R578" i="1"/>
  <c r="R577" i="1"/>
  <c r="R576" i="1"/>
  <c r="R575" i="1"/>
  <c r="R574" i="1"/>
  <c r="Y574" i="1" s="1"/>
  <c r="R573" i="1"/>
  <c r="R572" i="1"/>
  <c r="W571" i="1"/>
  <c r="R571" i="1"/>
  <c r="U571" i="1" s="1"/>
  <c r="R570" i="1"/>
  <c r="X570" i="1" s="1"/>
  <c r="R569" i="1"/>
  <c r="S569" i="1" s="1"/>
  <c r="R568" i="1"/>
  <c r="W567" i="1"/>
  <c r="R567" i="1"/>
  <c r="U567" i="1" s="1"/>
  <c r="R566" i="1"/>
  <c r="R565" i="1"/>
  <c r="R564" i="1"/>
  <c r="R563" i="1"/>
  <c r="U563" i="1" s="1"/>
  <c r="R562" i="1"/>
  <c r="R561" i="1"/>
  <c r="R560" i="1"/>
  <c r="W559" i="1"/>
  <c r="R559" i="1"/>
  <c r="U559" i="1" s="1"/>
  <c r="R558" i="1"/>
  <c r="R557" i="1"/>
  <c r="S557" i="1" s="1"/>
  <c r="R556" i="1"/>
  <c r="R555" i="1"/>
  <c r="U555" i="1" s="1"/>
  <c r="R554" i="1"/>
  <c r="Y554" i="1" s="1"/>
  <c r="R553" i="1"/>
  <c r="R552" i="1"/>
  <c r="X552" i="1" s="1"/>
  <c r="W551" i="1"/>
  <c r="R551" i="1"/>
  <c r="U551" i="1" s="1"/>
  <c r="R550" i="1"/>
  <c r="R549" i="1"/>
  <c r="R548" i="1"/>
  <c r="Y548" i="1" s="1"/>
  <c r="R547" i="1"/>
  <c r="U547" i="1" s="1"/>
  <c r="R546" i="1"/>
  <c r="R545" i="1"/>
  <c r="S545" i="1" s="1"/>
  <c r="R544" i="1"/>
  <c r="R543" i="1"/>
  <c r="Y542" i="1"/>
  <c r="R542" i="1"/>
  <c r="W542" i="1" s="1"/>
  <c r="R541" i="1"/>
  <c r="S541" i="1" s="1"/>
  <c r="R540" i="1"/>
  <c r="Y540" i="1" s="1"/>
  <c r="R539" i="1"/>
  <c r="U539" i="1" s="1"/>
  <c r="R538" i="1"/>
  <c r="X538" i="1" s="1"/>
  <c r="R537" i="1"/>
  <c r="V536" i="1"/>
  <c r="R536" i="1"/>
  <c r="Y536" i="1" s="1"/>
  <c r="R535" i="1"/>
  <c r="R534" i="1"/>
  <c r="R533" i="1"/>
  <c r="S533" i="1" s="1"/>
  <c r="R532" i="1"/>
  <c r="X532" i="1" s="1"/>
  <c r="R531" i="1"/>
  <c r="U531" i="1" s="1"/>
  <c r="R530" i="1"/>
  <c r="R529" i="1"/>
  <c r="R528" i="1"/>
  <c r="R527" i="1"/>
  <c r="V527" i="1" s="1"/>
  <c r="R526" i="1"/>
  <c r="W526" i="1" s="1"/>
  <c r="R525" i="1"/>
  <c r="R524" i="1"/>
  <c r="T524" i="1" s="1"/>
  <c r="R523" i="1"/>
  <c r="V523" i="1" s="1"/>
  <c r="R522" i="1"/>
  <c r="R521" i="1"/>
  <c r="R520" i="1"/>
  <c r="R519" i="1"/>
  <c r="R518" i="1"/>
  <c r="R517" i="1"/>
  <c r="S517" i="1" s="1"/>
  <c r="R516" i="1"/>
  <c r="R515" i="1"/>
  <c r="W515" i="1" s="1"/>
  <c r="R514" i="1"/>
  <c r="X514" i="1" s="1"/>
  <c r="R513" i="1"/>
  <c r="R512" i="1"/>
  <c r="R511" i="1"/>
  <c r="R510" i="1"/>
  <c r="T510" i="1" s="1"/>
  <c r="R509" i="1"/>
  <c r="R508" i="1"/>
  <c r="S508" i="1" s="1"/>
  <c r="R507" i="1"/>
  <c r="W507" i="1" s="1"/>
  <c r="R506" i="1"/>
  <c r="W506" i="1" s="1"/>
  <c r="R505" i="1"/>
  <c r="V504" i="1"/>
  <c r="R504" i="1"/>
  <c r="S504" i="1" s="1"/>
  <c r="R503" i="1"/>
  <c r="R502" i="1"/>
  <c r="W502" i="1" s="1"/>
  <c r="V501" i="1"/>
  <c r="R501" i="1"/>
  <c r="S501" i="1" s="1"/>
  <c r="R500" i="1"/>
  <c r="R499" i="1"/>
  <c r="W499" i="1" s="1"/>
  <c r="T498" i="1"/>
  <c r="R498" i="1"/>
  <c r="W498" i="1" s="1"/>
  <c r="R497" i="1"/>
  <c r="R496" i="1"/>
  <c r="R495" i="1"/>
  <c r="R494" i="1"/>
  <c r="W494" i="1" s="1"/>
  <c r="R493" i="1"/>
  <c r="V493" i="1" s="1"/>
  <c r="U492" i="1"/>
  <c r="R492" i="1"/>
  <c r="S492" i="1" s="1"/>
  <c r="R491" i="1"/>
  <c r="W491" i="1" s="1"/>
  <c r="R490" i="1"/>
  <c r="R489" i="1"/>
  <c r="R488" i="1"/>
  <c r="X488" i="1" s="1"/>
  <c r="R487" i="1"/>
  <c r="R486" i="1"/>
  <c r="Y486" i="1" s="1"/>
  <c r="R485" i="1"/>
  <c r="V485" i="1" s="1"/>
  <c r="R484" i="1"/>
  <c r="R483" i="1"/>
  <c r="W483" i="1" s="1"/>
  <c r="R482" i="1"/>
  <c r="R481" i="1"/>
  <c r="R480" i="1"/>
  <c r="R479" i="1"/>
  <c r="R478" i="1"/>
  <c r="R477" i="1"/>
  <c r="R476" i="1"/>
  <c r="R475" i="1"/>
  <c r="X475" i="1" s="1"/>
  <c r="R474" i="1"/>
  <c r="R473" i="1"/>
  <c r="R472" i="1"/>
  <c r="R471" i="1"/>
  <c r="R470" i="1"/>
  <c r="R469" i="1"/>
  <c r="R468" i="1"/>
  <c r="U468" i="1" s="1"/>
  <c r="R467" i="1"/>
  <c r="V467" i="1" s="1"/>
  <c r="R466" i="1"/>
  <c r="R465" i="1"/>
  <c r="V465" i="1" s="1"/>
  <c r="R464" i="1"/>
  <c r="R463" i="1"/>
  <c r="R462" i="1"/>
  <c r="Y462" i="1" s="1"/>
  <c r="R461" i="1"/>
  <c r="R460" i="1"/>
  <c r="X460" i="1" s="1"/>
  <c r="R459" i="1"/>
  <c r="R458" i="1"/>
  <c r="Y458" i="1" s="1"/>
  <c r="R457" i="1"/>
  <c r="R456" i="1"/>
  <c r="V456" i="1" s="1"/>
  <c r="R455" i="1"/>
  <c r="T455" i="1" s="1"/>
  <c r="R454" i="1"/>
  <c r="X454" i="1" s="1"/>
  <c r="R453" i="1"/>
  <c r="X453" i="1" s="1"/>
  <c r="R452" i="1"/>
  <c r="V452" i="1" s="1"/>
  <c r="R451" i="1"/>
  <c r="R450" i="1"/>
  <c r="R449" i="1"/>
  <c r="V449" i="1" s="1"/>
  <c r="R448" i="1"/>
  <c r="R447" i="1"/>
  <c r="R446" i="1"/>
  <c r="T446" i="1" s="1"/>
  <c r="R445" i="1"/>
  <c r="R444" i="1"/>
  <c r="X444" i="1" s="1"/>
  <c r="R443" i="1"/>
  <c r="R442" i="1"/>
  <c r="Y442" i="1" s="1"/>
  <c r="R441" i="1"/>
  <c r="S441" i="1" s="1"/>
  <c r="R440" i="1"/>
  <c r="T440" i="1" s="1"/>
  <c r="R439" i="1"/>
  <c r="R438" i="1"/>
  <c r="X438" i="1" s="1"/>
  <c r="R437" i="1"/>
  <c r="X437" i="1" s="1"/>
  <c r="R436" i="1"/>
  <c r="R435" i="1"/>
  <c r="X435" i="1" s="1"/>
  <c r="Y434" i="1"/>
  <c r="R434" i="1"/>
  <c r="R433" i="1"/>
  <c r="R432" i="1"/>
  <c r="T432" i="1" s="1"/>
  <c r="R431" i="1"/>
  <c r="X430" i="1"/>
  <c r="R430" i="1"/>
  <c r="Y430" i="1" s="1"/>
  <c r="X429" i="1"/>
  <c r="V429" i="1"/>
  <c r="R429" i="1"/>
  <c r="T429" i="1" s="1"/>
  <c r="R428" i="1"/>
  <c r="X428" i="1" s="1"/>
  <c r="R427" i="1"/>
  <c r="R426" i="1"/>
  <c r="Y426" i="1" s="1"/>
  <c r="R425" i="1"/>
  <c r="V424" i="1"/>
  <c r="U424" i="1"/>
  <c r="R424" i="1"/>
  <c r="X424" i="1" s="1"/>
  <c r="R423" i="1"/>
  <c r="T423" i="1" s="1"/>
  <c r="R422" i="1"/>
  <c r="R421" i="1"/>
  <c r="X421" i="1" s="1"/>
  <c r="R420" i="1"/>
  <c r="R419" i="1"/>
  <c r="R418" i="1"/>
  <c r="R417" i="1"/>
  <c r="R416" i="1"/>
  <c r="V416" i="1" s="1"/>
  <c r="R415" i="1"/>
  <c r="R414" i="1"/>
  <c r="T414" i="1" s="1"/>
  <c r="R413" i="1"/>
  <c r="R412" i="1"/>
  <c r="X412" i="1" s="1"/>
  <c r="R411" i="1"/>
  <c r="R410" i="1"/>
  <c r="R409" i="1"/>
  <c r="S409" i="1" s="1"/>
  <c r="R408" i="1"/>
  <c r="R407" i="1"/>
  <c r="R406" i="1"/>
  <c r="R405" i="1"/>
  <c r="R404" i="1"/>
  <c r="R403" i="1"/>
  <c r="X403" i="1" s="1"/>
  <c r="R402" i="1"/>
  <c r="Y402" i="1" s="1"/>
  <c r="R401" i="1"/>
  <c r="R400" i="1"/>
  <c r="T400" i="1" s="1"/>
  <c r="R399" i="1"/>
  <c r="Y398" i="1"/>
  <c r="X398" i="1"/>
  <c r="R398" i="1"/>
  <c r="R397" i="1"/>
  <c r="R396" i="1"/>
  <c r="X396" i="1" s="1"/>
  <c r="R395" i="1"/>
  <c r="R394" i="1"/>
  <c r="Y394" i="1" s="1"/>
  <c r="R393" i="1"/>
  <c r="X393" i="1" s="1"/>
  <c r="X392" i="1"/>
  <c r="U392" i="1"/>
  <c r="R392" i="1"/>
  <c r="V392" i="1" s="1"/>
  <c r="R391" i="1"/>
  <c r="T391" i="1" s="1"/>
  <c r="R390" i="1"/>
  <c r="V390" i="1" s="1"/>
  <c r="R389" i="1"/>
  <c r="X389" i="1" s="1"/>
  <c r="R388" i="1"/>
  <c r="R387" i="1"/>
  <c r="W387" i="1" s="1"/>
  <c r="R386" i="1"/>
  <c r="Y386" i="1" s="1"/>
  <c r="T385" i="1"/>
  <c r="R385" i="1"/>
  <c r="R384" i="1"/>
  <c r="X384" i="1" s="1"/>
  <c r="R383" i="1"/>
  <c r="T383" i="1" s="1"/>
  <c r="R382" i="1"/>
  <c r="R381" i="1"/>
  <c r="R380" i="1"/>
  <c r="R379" i="1"/>
  <c r="X379" i="1" s="1"/>
  <c r="R378" i="1"/>
  <c r="R377" i="1"/>
  <c r="R376" i="1"/>
  <c r="V376" i="1" s="1"/>
  <c r="R375" i="1"/>
  <c r="X374" i="1"/>
  <c r="V374" i="1"/>
  <c r="R374" i="1"/>
  <c r="Y374" i="1" s="1"/>
  <c r="R373" i="1"/>
  <c r="Y373" i="1" s="1"/>
  <c r="R372" i="1"/>
  <c r="X372" i="1" s="1"/>
  <c r="R371" i="1"/>
  <c r="X371" i="1" s="1"/>
  <c r="R370" i="1"/>
  <c r="Y370" i="1" s="1"/>
  <c r="R369" i="1"/>
  <c r="Y369" i="1" s="1"/>
  <c r="R368" i="1"/>
  <c r="T368" i="1" s="1"/>
  <c r="R367" i="1"/>
  <c r="R366" i="1"/>
  <c r="R365" i="1"/>
  <c r="R364" i="1"/>
  <c r="U363" i="1"/>
  <c r="R363" i="1"/>
  <c r="X363" i="1" s="1"/>
  <c r="R362" i="1"/>
  <c r="R361" i="1"/>
  <c r="T360" i="1"/>
  <c r="R360" i="1"/>
  <c r="Y360" i="1" s="1"/>
  <c r="R359" i="1"/>
  <c r="R358" i="1"/>
  <c r="U357" i="1"/>
  <c r="R357" i="1"/>
  <c r="R356" i="1"/>
  <c r="Y356" i="1" s="1"/>
  <c r="R355" i="1"/>
  <c r="R354" i="1"/>
  <c r="Y354" i="1" s="1"/>
  <c r="R353" i="1"/>
  <c r="X352" i="1"/>
  <c r="R352" i="1"/>
  <c r="R351" i="1"/>
  <c r="R350" i="1"/>
  <c r="Y350" i="1" s="1"/>
  <c r="R349" i="1"/>
  <c r="Y349" i="1" s="1"/>
  <c r="R348" i="1"/>
  <c r="R347" i="1"/>
  <c r="U347" i="1" s="1"/>
  <c r="R346" i="1"/>
  <c r="Y346" i="1" s="1"/>
  <c r="R345" i="1"/>
  <c r="Y345" i="1" s="1"/>
  <c r="R344" i="1"/>
  <c r="R343" i="1"/>
  <c r="R342" i="1"/>
  <c r="R341" i="1"/>
  <c r="R340" i="1"/>
  <c r="X340" i="1" s="1"/>
  <c r="R339" i="1"/>
  <c r="R338" i="1"/>
  <c r="X338" i="1" s="1"/>
  <c r="R337" i="1"/>
  <c r="S337" i="1" s="1"/>
  <c r="R336" i="1"/>
  <c r="S336" i="1" s="1"/>
  <c r="R335" i="1"/>
  <c r="U335" i="1" s="1"/>
  <c r="R334" i="1"/>
  <c r="R333" i="1"/>
  <c r="R332" i="1"/>
  <c r="W331" i="1"/>
  <c r="V331" i="1"/>
  <c r="R331" i="1"/>
  <c r="U331" i="1" s="1"/>
  <c r="R330" i="1"/>
  <c r="R329" i="1"/>
  <c r="S329" i="1" s="1"/>
  <c r="R328" i="1"/>
  <c r="R327" i="1"/>
  <c r="W327" i="1" s="1"/>
  <c r="R326" i="1"/>
  <c r="V325" i="1"/>
  <c r="R325" i="1"/>
  <c r="R324" i="1"/>
  <c r="R323" i="1"/>
  <c r="X323" i="1" s="1"/>
  <c r="R322" i="1"/>
  <c r="R321" i="1"/>
  <c r="R320" i="1"/>
  <c r="U320" i="1" s="1"/>
  <c r="X319" i="1"/>
  <c r="R319" i="1"/>
  <c r="T319" i="1" s="1"/>
  <c r="R318" i="1"/>
  <c r="R317" i="1"/>
  <c r="R316" i="1"/>
  <c r="R315" i="1"/>
  <c r="R314" i="1"/>
  <c r="R313" i="1"/>
  <c r="R312" i="1"/>
  <c r="V312" i="1" s="1"/>
  <c r="R311" i="1"/>
  <c r="R310" i="1"/>
  <c r="X310" i="1" s="1"/>
  <c r="R309" i="1"/>
  <c r="V309" i="1" s="1"/>
  <c r="R308" i="1"/>
  <c r="T308" i="1" s="1"/>
  <c r="R307" i="1"/>
  <c r="R306" i="1"/>
  <c r="Y306" i="1" s="1"/>
  <c r="R305" i="1"/>
  <c r="R304" i="1"/>
  <c r="V304" i="1" s="1"/>
  <c r="R303" i="1"/>
  <c r="R302" i="1"/>
  <c r="R301" i="1"/>
  <c r="Y300" i="1"/>
  <c r="R300" i="1"/>
  <c r="U300" i="1" s="1"/>
  <c r="R299" i="1"/>
  <c r="T299" i="1" s="1"/>
  <c r="R298" i="1"/>
  <c r="X298" i="1" s="1"/>
  <c r="R297" i="1"/>
  <c r="R296" i="1"/>
  <c r="R295" i="1"/>
  <c r="V295" i="1" s="1"/>
  <c r="R294" i="1"/>
  <c r="U294" i="1" s="1"/>
  <c r="R293" i="1"/>
  <c r="R292" i="1"/>
  <c r="U292" i="1" s="1"/>
  <c r="R291" i="1"/>
  <c r="V291" i="1" s="1"/>
  <c r="R290" i="1"/>
  <c r="V290" i="1" s="1"/>
  <c r="R289" i="1"/>
  <c r="S289" i="1" s="1"/>
  <c r="R288" i="1"/>
  <c r="V288" i="1" s="1"/>
  <c r="R287" i="1"/>
  <c r="X287" i="1" s="1"/>
  <c r="R286" i="1"/>
  <c r="U286" i="1" s="1"/>
  <c r="W285" i="1"/>
  <c r="R285" i="1"/>
  <c r="R284" i="1"/>
  <c r="T284" i="1" s="1"/>
  <c r="R283" i="1"/>
  <c r="R282" i="1"/>
  <c r="U282" i="1" s="1"/>
  <c r="R281" i="1"/>
  <c r="Y281" i="1" s="1"/>
  <c r="R280" i="1"/>
  <c r="V280" i="1" s="1"/>
  <c r="R279" i="1"/>
  <c r="R278" i="1"/>
  <c r="U278" i="1" s="1"/>
  <c r="R277" i="1"/>
  <c r="S277" i="1" s="1"/>
  <c r="R276" i="1"/>
  <c r="Y276" i="1" s="1"/>
  <c r="R275" i="1"/>
  <c r="T275" i="1" s="1"/>
  <c r="R274" i="1"/>
  <c r="S273" i="1"/>
  <c r="R273" i="1"/>
  <c r="R272" i="1"/>
  <c r="S271" i="1"/>
  <c r="R271" i="1"/>
  <c r="W271" i="1" s="1"/>
  <c r="R270" i="1"/>
  <c r="R269" i="1"/>
  <c r="R268" i="1"/>
  <c r="T268" i="1" s="1"/>
  <c r="R267" i="1"/>
  <c r="R266" i="1"/>
  <c r="R265" i="1"/>
  <c r="R264" i="1"/>
  <c r="U264" i="1" s="1"/>
  <c r="R263" i="1"/>
  <c r="R262" i="1"/>
  <c r="T261" i="1"/>
  <c r="R261" i="1"/>
  <c r="Y261" i="1" s="1"/>
  <c r="R260" i="1"/>
  <c r="R259" i="1"/>
  <c r="W259" i="1" s="1"/>
  <c r="R258" i="1"/>
  <c r="R257" i="1"/>
  <c r="R256" i="1"/>
  <c r="T256" i="1" s="1"/>
  <c r="R255" i="1"/>
  <c r="V255" i="1" s="1"/>
  <c r="R254" i="1"/>
  <c r="R253" i="1"/>
  <c r="V253" i="1" s="1"/>
  <c r="R252" i="1"/>
  <c r="T252" i="1" s="1"/>
  <c r="R251" i="1"/>
  <c r="V251" i="1" s="1"/>
  <c r="R250" i="1"/>
  <c r="R249" i="1"/>
  <c r="V249" i="1" s="1"/>
  <c r="R248" i="1"/>
  <c r="R247" i="1"/>
  <c r="V247" i="1" s="1"/>
  <c r="R246" i="1"/>
  <c r="U246" i="1" s="1"/>
  <c r="R245" i="1"/>
  <c r="T245" i="1" s="1"/>
  <c r="R244" i="1"/>
  <c r="U244" i="1" s="1"/>
  <c r="R243" i="1"/>
  <c r="V243" i="1" s="1"/>
  <c r="R242" i="1"/>
  <c r="R241" i="1"/>
  <c r="T241" i="1" s="1"/>
  <c r="R240" i="1"/>
  <c r="V240" i="1" s="1"/>
  <c r="R239" i="1"/>
  <c r="V239" i="1" s="1"/>
  <c r="U238" i="1"/>
  <c r="R238" i="1"/>
  <c r="R237" i="1"/>
  <c r="Y237" i="1" s="1"/>
  <c r="R236" i="1"/>
  <c r="T236" i="1" s="1"/>
  <c r="R235" i="1"/>
  <c r="V235" i="1" s="1"/>
  <c r="R234" i="1"/>
  <c r="U234" i="1" s="1"/>
  <c r="R233" i="1"/>
  <c r="V233" i="1" s="1"/>
  <c r="R232" i="1"/>
  <c r="T232" i="1" s="1"/>
  <c r="R231" i="1"/>
  <c r="R230" i="1"/>
  <c r="R229" i="1"/>
  <c r="V229" i="1" s="1"/>
  <c r="R228" i="1"/>
  <c r="T228" i="1" s="1"/>
  <c r="R227" i="1"/>
  <c r="V227" i="1" s="1"/>
  <c r="R226" i="1"/>
  <c r="R225" i="1"/>
  <c r="Y224" i="1"/>
  <c r="S224" i="1"/>
  <c r="R224" i="1"/>
  <c r="T224" i="1" s="1"/>
  <c r="R223" i="1"/>
  <c r="R222" i="1"/>
  <c r="U222" i="1" s="1"/>
  <c r="R221" i="1"/>
  <c r="V221" i="1" s="1"/>
  <c r="U220" i="1"/>
  <c r="R220" i="1"/>
  <c r="Y220" i="1" s="1"/>
  <c r="R219" i="1"/>
  <c r="W219" i="1" s="1"/>
  <c r="R218" i="1"/>
  <c r="U218" i="1" s="1"/>
  <c r="R217" i="1"/>
  <c r="Y217" i="1" s="1"/>
  <c r="R216" i="1"/>
  <c r="T216" i="1" s="1"/>
  <c r="X215" i="1"/>
  <c r="R215" i="1"/>
  <c r="V215" i="1" s="1"/>
  <c r="R214" i="1"/>
  <c r="R213" i="1"/>
  <c r="V213" i="1" s="1"/>
  <c r="R212" i="1"/>
  <c r="R211" i="1"/>
  <c r="X211" i="1" s="1"/>
  <c r="R210" i="1"/>
  <c r="R209" i="1"/>
  <c r="V209" i="1" s="1"/>
  <c r="R208" i="1"/>
  <c r="T208" i="1" s="1"/>
  <c r="R207" i="1"/>
  <c r="Y207" i="1" s="1"/>
  <c r="R206" i="1"/>
  <c r="U206" i="1" s="1"/>
  <c r="R205" i="1"/>
  <c r="V205" i="1" s="1"/>
  <c r="R204" i="1"/>
  <c r="Y204" i="1" s="1"/>
  <c r="R203" i="1"/>
  <c r="R202" i="1"/>
  <c r="U202" i="1" s="1"/>
  <c r="R201" i="1"/>
  <c r="V201" i="1" s="1"/>
  <c r="R200" i="1"/>
  <c r="R199" i="1"/>
  <c r="Y199" i="1" s="1"/>
  <c r="R198" i="1"/>
  <c r="U198" i="1" s="1"/>
  <c r="R197" i="1"/>
  <c r="V197" i="1" s="1"/>
  <c r="R196" i="1"/>
  <c r="T196" i="1" s="1"/>
  <c r="R195" i="1"/>
  <c r="R194" i="1"/>
  <c r="U194" i="1" s="1"/>
  <c r="R193" i="1"/>
  <c r="V193" i="1" s="1"/>
  <c r="R192" i="1"/>
  <c r="Y192" i="1" s="1"/>
  <c r="R191" i="1"/>
  <c r="Y191" i="1" s="1"/>
  <c r="R190" i="1"/>
  <c r="R189" i="1"/>
  <c r="V189" i="1" s="1"/>
  <c r="R188" i="1"/>
  <c r="T188" i="1" s="1"/>
  <c r="R187" i="1"/>
  <c r="Y187" i="1" s="1"/>
  <c r="R186" i="1"/>
  <c r="R185" i="1"/>
  <c r="V185" i="1" s="1"/>
  <c r="R184" i="1"/>
  <c r="T184" i="1" s="1"/>
  <c r="R183" i="1"/>
  <c r="Y183" i="1" s="1"/>
  <c r="R182" i="1"/>
  <c r="R181" i="1"/>
  <c r="R180" i="1"/>
  <c r="T180" i="1" s="1"/>
  <c r="R179" i="1"/>
  <c r="Y179" i="1" s="1"/>
  <c r="R178" i="1"/>
  <c r="R177" i="1"/>
  <c r="V177" i="1" s="1"/>
  <c r="R176" i="1"/>
  <c r="T176" i="1" s="1"/>
  <c r="R175" i="1"/>
  <c r="Y175" i="1" s="1"/>
  <c r="R174" i="1"/>
  <c r="U174" i="1" s="1"/>
  <c r="R173" i="1"/>
  <c r="V173" i="1" s="1"/>
  <c r="R172" i="1"/>
  <c r="T172" i="1" s="1"/>
  <c r="R171" i="1"/>
  <c r="Y171" i="1" s="1"/>
  <c r="R170" i="1"/>
  <c r="U170" i="1" s="1"/>
  <c r="R169" i="1"/>
  <c r="R168" i="1"/>
  <c r="T168" i="1" s="1"/>
  <c r="R167" i="1"/>
  <c r="Y167" i="1" s="1"/>
  <c r="R166" i="1"/>
  <c r="U166" i="1" s="1"/>
  <c r="Y165" i="1"/>
  <c r="R165" i="1"/>
  <c r="V165" i="1" s="1"/>
  <c r="R164" i="1"/>
  <c r="T164" i="1" s="1"/>
  <c r="V163" i="1"/>
  <c r="R163" i="1"/>
  <c r="Y163" i="1" s="1"/>
  <c r="R162" i="1"/>
  <c r="U162" i="1" s="1"/>
  <c r="R161" i="1"/>
  <c r="V161" i="1" s="1"/>
  <c r="R160" i="1"/>
  <c r="T160" i="1" s="1"/>
  <c r="R159" i="1"/>
  <c r="Y159" i="1" s="1"/>
  <c r="R158" i="1"/>
  <c r="R157" i="1"/>
  <c r="V157" i="1" s="1"/>
  <c r="R156" i="1"/>
  <c r="U156" i="1" s="1"/>
  <c r="R155" i="1"/>
  <c r="Y155" i="1" s="1"/>
  <c r="R154" i="1"/>
  <c r="R153" i="1"/>
  <c r="V153" i="1" s="1"/>
  <c r="R152" i="1"/>
  <c r="T152" i="1" s="1"/>
  <c r="R151" i="1"/>
  <c r="Y151" i="1" s="1"/>
  <c r="R150" i="1"/>
  <c r="R149" i="1"/>
  <c r="V149" i="1" s="1"/>
  <c r="R148" i="1"/>
  <c r="T148" i="1" s="1"/>
  <c r="R147" i="1"/>
  <c r="Y147" i="1" s="1"/>
  <c r="R146" i="1"/>
  <c r="R145" i="1"/>
  <c r="V145" i="1" s="1"/>
  <c r="R144" i="1"/>
  <c r="R143" i="1"/>
  <c r="Y143" i="1" s="1"/>
  <c r="R142" i="1"/>
  <c r="U142" i="1" s="1"/>
  <c r="R141" i="1"/>
  <c r="V141" i="1" s="1"/>
  <c r="R140" i="1"/>
  <c r="U140" i="1" s="1"/>
  <c r="R139" i="1"/>
  <c r="Y139" i="1" s="1"/>
  <c r="R138" i="1"/>
  <c r="U138" i="1" s="1"/>
  <c r="R137" i="1"/>
  <c r="V137" i="1" s="1"/>
  <c r="R136" i="1"/>
  <c r="X135" i="1"/>
  <c r="T135" i="1"/>
  <c r="R135" i="1"/>
  <c r="Y135" i="1" s="1"/>
  <c r="R134" i="1"/>
  <c r="U134" i="1" s="1"/>
  <c r="R133" i="1"/>
  <c r="V133" i="1" s="1"/>
  <c r="R132" i="1"/>
  <c r="U132" i="1" s="1"/>
  <c r="R131" i="1"/>
  <c r="Y131" i="1" s="1"/>
  <c r="R130" i="1"/>
  <c r="U130" i="1" s="1"/>
  <c r="R129" i="1"/>
  <c r="V129" i="1" s="1"/>
  <c r="R128" i="1"/>
  <c r="U128" i="1" s="1"/>
  <c r="R127" i="1"/>
  <c r="Y127" i="1" s="1"/>
  <c r="R126" i="1"/>
  <c r="U126" i="1" s="1"/>
  <c r="R125" i="1"/>
  <c r="S125" i="1" s="1"/>
  <c r="R124" i="1"/>
  <c r="R123" i="1"/>
  <c r="R122" i="1"/>
  <c r="R121" i="1"/>
  <c r="S121" i="1" s="1"/>
  <c r="R120" i="1"/>
  <c r="U120" i="1" s="1"/>
  <c r="R119" i="1"/>
  <c r="W119" i="1" s="1"/>
  <c r="R118" i="1"/>
  <c r="R117" i="1"/>
  <c r="S117" i="1" s="1"/>
  <c r="R116" i="1"/>
  <c r="U116" i="1" s="1"/>
  <c r="R115" i="1"/>
  <c r="W115" i="1" s="1"/>
  <c r="R114" i="1"/>
  <c r="V114" i="1" s="1"/>
  <c r="R113" i="1"/>
  <c r="S113" i="1" s="1"/>
  <c r="R112" i="1"/>
  <c r="Y112" i="1" s="1"/>
  <c r="R111" i="1"/>
  <c r="W111" i="1" s="1"/>
  <c r="R110" i="1"/>
  <c r="V110" i="1" s="1"/>
  <c r="R109" i="1"/>
  <c r="W109" i="1" s="1"/>
  <c r="R108" i="1"/>
  <c r="Y108" i="1" s="1"/>
  <c r="R107" i="1"/>
  <c r="W107" i="1" s="1"/>
  <c r="R106" i="1"/>
  <c r="X106" i="1" s="1"/>
  <c r="R105" i="1"/>
  <c r="X105" i="1" s="1"/>
  <c r="R104" i="1"/>
  <c r="Y104" i="1" s="1"/>
  <c r="R103" i="1"/>
  <c r="W103" i="1" s="1"/>
  <c r="R102" i="1"/>
  <c r="U102" i="1" s="1"/>
  <c r="R101" i="1"/>
  <c r="W101" i="1" s="1"/>
  <c r="X100" i="1"/>
  <c r="T100" i="1"/>
  <c r="R100" i="1"/>
  <c r="Y100" i="1" s="1"/>
  <c r="R99" i="1"/>
  <c r="X99" i="1" s="1"/>
  <c r="R98" i="1"/>
  <c r="V98" i="1" s="1"/>
  <c r="R97" i="1"/>
  <c r="R96" i="1"/>
  <c r="X96" i="1" s="1"/>
  <c r="R95" i="1"/>
  <c r="X95" i="1" s="1"/>
  <c r="R94" i="1"/>
  <c r="V94" i="1" s="1"/>
  <c r="R93" i="1"/>
  <c r="V93" i="1" s="1"/>
  <c r="R92" i="1"/>
  <c r="W92" i="1" s="1"/>
  <c r="R91" i="1"/>
  <c r="R90" i="1"/>
  <c r="S90" i="1" s="1"/>
  <c r="R89" i="1"/>
  <c r="U89" i="1" s="1"/>
  <c r="S88" i="1"/>
  <c r="R88" i="1"/>
  <c r="W88" i="1" s="1"/>
  <c r="R87" i="1"/>
  <c r="R86" i="1"/>
  <c r="S86" i="1" s="1"/>
  <c r="R85" i="1"/>
  <c r="U85" i="1" s="1"/>
  <c r="R84" i="1"/>
  <c r="W84" i="1" s="1"/>
  <c r="R83" i="1"/>
  <c r="Y83" i="1" s="1"/>
  <c r="R82" i="1"/>
  <c r="S82" i="1" s="1"/>
  <c r="R81" i="1"/>
  <c r="U81" i="1" s="1"/>
  <c r="R80" i="1"/>
  <c r="W80" i="1" s="1"/>
  <c r="R79" i="1"/>
  <c r="Y79" i="1" s="1"/>
  <c r="R78" i="1"/>
  <c r="S78" i="1" s="1"/>
  <c r="R77" i="1"/>
  <c r="U77" i="1" s="1"/>
  <c r="R76" i="1"/>
  <c r="W76" i="1" s="1"/>
  <c r="R75" i="1"/>
  <c r="Y75" i="1" s="1"/>
  <c r="R74" i="1"/>
  <c r="S74" i="1" s="1"/>
  <c r="R73" i="1"/>
  <c r="U73" i="1" s="1"/>
  <c r="R72" i="1"/>
  <c r="W72" i="1" s="1"/>
  <c r="R71" i="1"/>
  <c r="R70" i="1"/>
  <c r="S70" i="1" s="1"/>
  <c r="R69" i="1"/>
  <c r="U69" i="1" s="1"/>
  <c r="R68" i="1"/>
  <c r="W68" i="1" s="1"/>
  <c r="R67" i="1"/>
  <c r="Y67" i="1" s="1"/>
  <c r="R66" i="1"/>
  <c r="S66" i="1" s="1"/>
  <c r="R65" i="1"/>
  <c r="U65" i="1" s="1"/>
  <c r="R64" i="1"/>
  <c r="V63" i="1"/>
  <c r="T63" i="1"/>
  <c r="R63" i="1"/>
  <c r="Y63" i="1" s="1"/>
  <c r="R62" i="1"/>
  <c r="S62" i="1" s="1"/>
  <c r="R61" i="1"/>
  <c r="U61" i="1" s="1"/>
  <c r="S60" i="1"/>
  <c r="R60" i="1"/>
  <c r="R59" i="1"/>
  <c r="Y59" i="1" s="1"/>
  <c r="R58" i="1"/>
  <c r="S58" i="1" s="1"/>
  <c r="R57" i="1"/>
  <c r="U57" i="1" s="1"/>
  <c r="R56" i="1"/>
  <c r="W56" i="1" s="1"/>
  <c r="R55" i="1"/>
  <c r="Y55" i="1" s="1"/>
  <c r="R54" i="1"/>
  <c r="S54" i="1" s="1"/>
  <c r="R53" i="1"/>
  <c r="U53" i="1" s="1"/>
  <c r="R52" i="1"/>
  <c r="W52" i="1" s="1"/>
  <c r="R51" i="1"/>
  <c r="Y51" i="1" s="1"/>
  <c r="R50" i="1"/>
  <c r="S50" i="1" s="1"/>
  <c r="R49" i="1"/>
  <c r="U49" i="1" s="1"/>
  <c r="R48" i="1"/>
  <c r="R47" i="1"/>
  <c r="Y47" i="1" s="1"/>
  <c r="R46" i="1"/>
  <c r="S46" i="1" s="1"/>
  <c r="V45" i="1"/>
  <c r="R45" i="1"/>
  <c r="U45" i="1" s="1"/>
  <c r="T44" i="1"/>
  <c r="R44" i="1"/>
  <c r="W44" i="1" s="1"/>
  <c r="R43" i="1"/>
  <c r="Y43" i="1" s="1"/>
  <c r="R42" i="1"/>
  <c r="S42" i="1" s="1"/>
  <c r="R41" i="1"/>
  <c r="R40" i="1"/>
  <c r="W40" i="1" s="1"/>
  <c r="R39" i="1"/>
  <c r="Y39" i="1" s="1"/>
  <c r="R38" i="1"/>
  <c r="X38" i="1" s="1"/>
  <c r="R37" i="1"/>
  <c r="Y37" i="1" s="1"/>
  <c r="R36" i="1"/>
  <c r="V36" i="1" s="1"/>
  <c r="R35" i="1"/>
  <c r="V35" i="1" s="1"/>
  <c r="R34" i="1"/>
  <c r="R33" i="1"/>
  <c r="Y33" i="1" s="1"/>
  <c r="R32" i="1"/>
  <c r="V32" i="1" s="1"/>
  <c r="R31" i="1"/>
  <c r="V31" i="1" s="1"/>
  <c r="R30" i="1"/>
  <c r="Y30" i="1" s="1"/>
  <c r="R29" i="1"/>
  <c r="Y29" i="1" s="1"/>
  <c r="R28" i="1"/>
  <c r="U28" i="1" s="1"/>
  <c r="R27" i="1"/>
  <c r="V27" i="1" s="1"/>
  <c r="R26" i="1"/>
  <c r="Y26" i="1" s="1"/>
  <c r="R25" i="1"/>
  <c r="Y25" i="1" s="1"/>
  <c r="R24" i="1"/>
  <c r="U24" i="1" s="1"/>
  <c r="R23" i="1"/>
  <c r="V23" i="1" s="1"/>
  <c r="R22" i="1"/>
  <c r="Y22" i="1" s="1"/>
  <c r="R21" i="1"/>
  <c r="Y21" i="1" s="1"/>
  <c r="R20" i="1"/>
  <c r="U20" i="1" s="1"/>
  <c r="R19" i="1"/>
  <c r="V19" i="1" s="1"/>
  <c r="R18" i="1"/>
  <c r="Y18" i="1" s="1"/>
  <c r="R17" i="1"/>
  <c r="R16" i="1"/>
  <c r="U16" i="1" s="1"/>
  <c r="T15" i="1"/>
  <c r="R15" i="1"/>
  <c r="V15" i="1" s="1"/>
  <c r="R14" i="1"/>
  <c r="Y14" i="1" s="1"/>
  <c r="R13" i="1"/>
  <c r="Y13" i="1" s="1"/>
  <c r="R12" i="1"/>
  <c r="U12" i="1" s="1"/>
  <c r="R11" i="1"/>
  <c r="V11" i="1" s="1"/>
  <c r="R10" i="1"/>
  <c r="U10" i="1" s="1"/>
  <c r="R9" i="1"/>
  <c r="Y9" i="1" s="1"/>
  <c r="R8" i="1"/>
  <c r="Y8" i="1" s="1"/>
  <c r="R7" i="1"/>
  <c r="X7" i="1" s="1"/>
  <c r="R6" i="1"/>
  <c r="U6" i="1" s="1"/>
  <c r="R5" i="1"/>
  <c r="T5" i="1" s="1"/>
  <c r="R4" i="1"/>
  <c r="X4" i="1" s="1"/>
  <c r="R3" i="1"/>
  <c r="X3" i="1" s="1"/>
  <c r="R2" i="1"/>
  <c r="U2" i="1" s="1"/>
  <c r="U41" i="1" l="1"/>
  <c r="Y41" i="1"/>
  <c r="S41" i="1"/>
  <c r="Y91" i="1"/>
  <c r="V91" i="1"/>
  <c r="T91" i="1"/>
  <c r="W447" i="1"/>
  <c r="X447" i="1"/>
  <c r="W530" i="1"/>
  <c r="T530" i="1"/>
  <c r="Y530" i="1"/>
  <c r="X951" i="1"/>
  <c r="Y951" i="1"/>
  <c r="U1167" i="1"/>
  <c r="X1167" i="1"/>
  <c r="W1167" i="1"/>
  <c r="U1244" i="1"/>
  <c r="W1244" i="1"/>
  <c r="X1244" i="1"/>
  <c r="T1244" i="1"/>
  <c r="S1244" i="1"/>
  <c r="V1349" i="1"/>
  <c r="X1349" i="1"/>
  <c r="W1349" i="1"/>
  <c r="S1349" i="1"/>
  <c r="W1720" i="1"/>
  <c r="T1720" i="1"/>
  <c r="S91" i="1"/>
  <c r="Y906" i="1"/>
  <c r="X906" i="1"/>
  <c r="W1460" i="1"/>
  <c r="T1460" i="1"/>
  <c r="T1674" i="1"/>
  <c r="S1674" i="1"/>
  <c r="W173" i="1"/>
  <c r="U285" i="1"/>
  <c r="X285" i="1"/>
  <c r="T906" i="1"/>
  <c r="T1138" i="1"/>
  <c r="Y1300" i="1"/>
  <c r="X1300" i="1"/>
  <c r="W1454" i="1"/>
  <c r="Y1454" i="1"/>
  <c r="V1454" i="1"/>
  <c r="X1754" i="1"/>
  <c r="V1754" i="1"/>
  <c r="Y123" i="1"/>
  <c r="X123" i="1"/>
  <c r="Y568" i="1"/>
  <c r="V568" i="1"/>
  <c r="X568" i="1"/>
  <c r="U1447" i="1"/>
  <c r="Y1447" i="1"/>
  <c r="W1447" i="1"/>
  <c r="V1447" i="1"/>
  <c r="T1447" i="1"/>
  <c r="S1447" i="1"/>
  <c r="X1050" i="1"/>
  <c r="Y1281" i="1"/>
  <c r="X1281" i="1"/>
  <c r="Y1359" i="1"/>
  <c r="W1359" i="1"/>
  <c r="X1359" i="1"/>
  <c r="V1359" i="1"/>
  <c r="T1359" i="1"/>
  <c r="U1708" i="1"/>
  <c r="X1708" i="1"/>
  <c r="W1708" i="1"/>
  <c r="W60" i="1"/>
  <c r="U60" i="1"/>
  <c r="V316" i="1"/>
  <c r="X316" i="1"/>
  <c r="U316" i="1"/>
  <c r="V356" i="1"/>
  <c r="Y1115" i="1"/>
  <c r="X1115" i="1"/>
  <c r="V1115" i="1"/>
  <c r="V1281" i="1"/>
  <c r="X1315" i="1"/>
  <c r="Y1315" i="1"/>
  <c r="S1359" i="1"/>
  <c r="S1485" i="1"/>
  <c r="T1485" i="1"/>
  <c r="Y1618" i="1"/>
  <c r="W1618" i="1"/>
  <c r="X1701" i="1"/>
  <c r="W1701" i="1"/>
  <c r="V332" i="1"/>
  <c r="T332" i="1"/>
  <c r="U770" i="1"/>
  <c r="V770" i="1"/>
  <c r="V267" i="1"/>
  <c r="S267" i="1"/>
  <c r="T316" i="1"/>
  <c r="X425" i="1"/>
  <c r="V425" i="1"/>
  <c r="U460" i="1"/>
  <c r="S484" i="1"/>
  <c r="V484" i="1"/>
  <c r="Y564" i="1"/>
  <c r="S564" i="1"/>
  <c r="T564" i="1"/>
  <c r="Y1108" i="1"/>
  <c r="T1108" i="1"/>
  <c r="Y1421" i="1"/>
  <c r="U1421" i="1"/>
  <c r="T1421" i="1"/>
  <c r="V1450" i="1"/>
  <c r="S1450" i="1"/>
  <c r="X1567" i="1"/>
  <c r="T1567" i="1"/>
  <c r="T1344" i="1"/>
  <c r="Y1344" i="1"/>
  <c r="U279" i="1"/>
  <c r="S279" i="1"/>
  <c r="T320" i="1"/>
  <c r="T733" i="1"/>
  <c r="U733" i="1"/>
  <c r="S770" i="1"/>
  <c r="X1787" i="1"/>
  <c r="V1787" i="1"/>
  <c r="V97" i="1"/>
  <c r="X97" i="1"/>
  <c r="W97" i="1"/>
  <c r="T957" i="1"/>
  <c r="V957" i="1"/>
  <c r="X957" i="1"/>
  <c r="Y1332" i="1"/>
  <c r="S1332" i="1"/>
  <c r="S548" i="1"/>
  <c r="X813" i="1"/>
  <c r="V981" i="1"/>
  <c r="Y1051" i="1"/>
  <c r="V1197" i="1"/>
  <c r="X1256" i="1"/>
  <c r="T1339" i="1"/>
  <c r="S1386" i="1"/>
  <c r="S1403" i="1"/>
  <c r="S1411" i="1"/>
  <c r="W1417" i="1"/>
  <c r="V1492" i="1"/>
  <c r="S1663" i="1"/>
  <c r="T1783" i="1"/>
  <c r="X1808" i="1"/>
  <c r="V1783" i="1"/>
  <c r="T29" i="1"/>
  <c r="U36" i="1"/>
  <c r="U82" i="1"/>
  <c r="T88" i="1"/>
  <c r="T137" i="1"/>
  <c r="W157" i="1"/>
  <c r="W163" i="1"/>
  <c r="U176" i="1"/>
  <c r="Y197" i="1"/>
  <c r="S204" i="1"/>
  <c r="T221" i="1"/>
  <c r="W241" i="1"/>
  <c r="U268" i="1"/>
  <c r="T300" i="1"/>
  <c r="T340" i="1"/>
  <c r="X376" i="1"/>
  <c r="X492" i="1"/>
  <c r="X536" i="1"/>
  <c r="W587" i="1"/>
  <c r="X641" i="1"/>
  <c r="X691" i="1"/>
  <c r="X698" i="1"/>
  <c r="S734" i="1"/>
  <c r="U741" i="1"/>
  <c r="U745" i="1"/>
  <c r="T767" i="1"/>
  <c r="X795" i="1"/>
  <c r="X801" i="1"/>
  <c r="Y835" i="1"/>
  <c r="Y971" i="1"/>
  <c r="Y1019" i="1"/>
  <c r="T1091" i="1"/>
  <c r="W1241" i="1"/>
  <c r="S1248" i="1"/>
  <c r="X1296" i="1"/>
  <c r="W1313" i="1"/>
  <c r="U1323" i="1"/>
  <c r="X1329" i="1"/>
  <c r="T1346" i="1"/>
  <c r="S1383" i="1"/>
  <c r="U1403" i="1"/>
  <c r="Y1411" i="1"/>
  <c r="T1415" i="1"/>
  <c r="U1452" i="1"/>
  <c r="S1482" i="1"/>
  <c r="U1578" i="1"/>
  <c r="S1589" i="1"/>
  <c r="T1615" i="1"/>
  <c r="U1619" i="1"/>
  <c r="W1629" i="1"/>
  <c r="W1663" i="1"/>
  <c r="T1756" i="1"/>
  <c r="T548" i="1"/>
  <c r="V88" i="1"/>
  <c r="X119" i="1"/>
  <c r="W137" i="1"/>
  <c r="V176" i="1"/>
  <c r="V204" i="1"/>
  <c r="S249" i="1"/>
  <c r="V300" i="1"/>
  <c r="U340" i="1"/>
  <c r="T384" i="1"/>
  <c r="X390" i="1"/>
  <c r="X416" i="1"/>
  <c r="V438" i="1"/>
  <c r="W527" i="1"/>
  <c r="S532" i="1"/>
  <c r="U773" i="1"/>
  <c r="T882" i="1"/>
  <c r="T979" i="1"/>
  <c r="V1091" i="1"/>
  <c r="Y1241" i="1"/>
  <c r="T1248" i="1"/>
  <c r="X1313" i="1"/>
  <c r="S1365" i="1"/>
  <c r="U1383" i="1"/>
  <c r="V1403" i="1"/>
  <c r="V1415" i="1"/>
  <c r="T1530" i="1"/>
  <c r="V1578" i="1"/>
  <c r="T1589" i="1"/>
  <c r="X1615" i="1"/>
  <c r="V1619" i="1"/>
  <c r="X1629" i="1"/>
  <c r="X1710" i="1"/>
  <c r="V1717" i="1"/>
  <c r="U1737" i="1"/>
  <c r="X1751" i="1"/>
  <c r="V1763" i="1"/>
  <c r="T1784" i="1"/>
  <c r="U1386" i="1"/>
  <c r="T1403" i="1"/>
  <c r="S63" i="1"/>
  <c r="Y137" i="1"/>
  <c r="Y152" i="1"/>
  <c r="Y176" i="1"/>
  <c r="T249" i="1"/>
  <c r="X300" i="1"/>
  <c r="V335" i="1"/>
  <c r="T373" i="1"/>
  <c r="V402" i="1"/>
  <c r="T424" i="1"/>
  <c r="Y438" i="1"/>
  <c r="V555" i="1"/>
  <c r="V567" i="1"/>
  <c r="U584" i="1"/>
  <c r="V608" i="1"/>
  <c r="X707" i="1"/>
  <c r="S742" i="1"/>
  <c r="T960" i="1"/>
  <c r="V979" i="1"/>
  <c r="V1015" i="1"/>
  <c r="X1091" i="1"/>
  <c r="X1106" i="1"/>
  <c r="X1157" i="1"/>
  <c r="W1254" i="1"/>
  <c r="U1311" i="1"/>
  <c r="U1342" i="1"/>
  <c r="U1360" i="1"/>
  <c r="Y1383" i="1"/>
  <c r="S1394" i="1"/>
  <c r="X1403" i="1"/>
  <c r="W1415" i="1"/>
  <c r="U1489" i="1"/>
  <c r="S1543" i="1"/>
  <c r="Y1578" i="1"/>
  <c r="W1589" i="1"/>
  <c r="W1699" i="1"/>
  <c r="W48" i="1"/>
  <c r="V48" i="1"/>
  <c r="W64" i="1"/>
  <c r="U64" i="1"/>
  <c r="X107" i="1"/>
  <c r="Y133" i="1"/>
  <c r="V169" i="1"/>
  <c r="X169" i="1"/>
  <c r="T169" i="1"/>
  <c r="W169" i="1"/>
  <c r="S169" i="1"/>
  <c r="V223" i="1"/>
  <c r="S223" i="1"/>
  <c r="U232" i="1"/>
  <c r="U269" i="1"/>
  <c r="Y269" i="1"/>
  <c r="V269" i="1"/>
  <c r="X269" i="1"/>
  <c r="W269" i="1"/>
  <c r="S269" i="1"/>
  <c r="Y556" i="1"/>
  <c r="T556" i="1"/>
  <c r="X556" i="1"/>
  <c r="U556" i="1"/>
  <c r="S775" i="1"/>
  <c r="Y775" i="1"/>
  <c r="V858" i="1"/>
  <c r="X977" i="1"/>
  <c r="T1077" i="1"/>
  <c r="X1077" i="1"/>
  <c r="S1252" i="1"/>
  <c r="T1364" i="1"/>
  <c r="Y1364" i="1"/>
  <c r="S1379" i="1"/>
  <c r="Y1490" i="1"/>
  <c r="U1490" i="1"/>
  <c r="V1490" i="1"/>
  <c r="W1688" i="1"/>
  <c r="V1688" i="1"/>
  <c r="X1749" i="1"/>
  <c r="T1749" i="1"/>
  <c r="S48" i="1"/>
  <c r="U136" i="1"/>
  <c r="V136" i="1"/>
  <c r="Y195" i="1"/>
  <c r="W195" i="1"/>
  <c r="T195" i="1"/>
  <c r="S195" i="1"/>
  <c r="V232" i="1"/>
  <c r="S253" i="1"/>
  <c r="W273" i="1"/>
  <c r="T273" i="1"/>
  <c r="W293" i="1"/>
  <c r="S293" i="1"/>
  <c r="V329" i="1"/>
  <c r="T329" i="1"/>
  <c r="T372" i="1"/>
  <c r="U456" i="1"/>
  <c r="W514" i="1"/>
  <c r="T514" i="1"/>
  <c r="S540" i="1"/>
  <c r="S556" i="1"/>
  <c r="Y1242" i="1"/>
  <c r="X1242" i="1"/>
  <c r="U1364" i="1"/>
  <c r="W1478" i="1"/>
  <c r="V1478" i="1"/>
  <c r="U1478" i="1"/>
  <c r="T1478" i="1"/>
  <c r="S1614" i="1"/>
  <c r="U1614" i="1"/>
  <c r="Y1614" i="1"/>
  <c r="V1803" i="1"/>
  <c r="T1803" i="1"/>
  <c r="T156" i="1"/>
  <c r="V156" i="1"/>
  <c r="V408" i="1"/>
  <c r="U408" i="1"/>
  <c r="T67" i="1"/>
  <c r="S156" i="1"/>
  <c r="S1103" i="1"/>
  <c r="T1103" i="1"/>
  <c r="W1517" i="1"/>
  <c r="X1517" i="1"/>
  <c r="T48" i="1"/>
  <c r="T406" i="1"/>
  <c r="Y406" i="1"/>
  <c r="X406" i="1"/>
  <c r="V406" i="1"/>
  <c r="S464" i="1"/>
  <c r="X464" i="1"/>
  <c r="U464" i="1"/>
  <c r="U856" i="1"/>
  <c r="Y856" i="1"/>
  <c r="V856" i="1"/>
  <c r="Y17" i="1"/>
  <c r="X17" i="1"/>
  <c r="T17" i="1"/>
  <c r="V17" i="1"/>
  <c r="S17" i="1"/>
  <c r="U76" i="1"/>
  <c r="Y87" i="1"/>
  <c r="W87" i="1"/>
  <c r="Y203" i="1"/>
  <c r="V203" i="1"/>
  <c r="S240" i="1"/>
  <c r="V310" i="1"/>
  <c r="V399" i="1"/>
  <c r="W399" i="1"/>
  <c r="S512" i="1"/>
  <c r="U512" i="1"/>
  <c r="X512" i="1"/>
  <c r="Y514" i="1"/>
  <c r="S715" i="1"/>
  <c r="T715" i="1"/>
  <c r="V1139" i="1"/>
  <c r="X1139" i="1"/>
  <c r="W1139" i="1"/>
  <c r="V1414" i="1"/>
  <c r="Y1504" i="1"/>
  <c r="X1504" i="1"/>
  <c r="T1504" i="1"/>
  <c r="Y1603" i="1"/>
  <c r="U1603" i="1"/>
  <c r="T1603" i="1"/>
  <c r="S1603" i="1"/>
  <c r="X448" i="1"/>
  <c r="V448" i="1"/>
  <c r="U847" i="1"/>
  <c r="W847" i="1"/>
  <c r="S847" i="1"/>
  <c r="X1131" i="1"/>
  <c r="T1131" i="1"/>
  <c r="V1382" i="1"/>
  <c r="X1382" i="1"/>
  <c r="X1755" i="1"/>
  <c r="V1755" i="1"/>
  <c r="U50" i="1"/>
  <c r="T259" i="1"/>
  <c r="U388" i="1"/>
  <c r="V388" i="1"/>
  <c r="W478" i="1"/>
  <c r="Y478" i="1"/>
  <c r="T478" i="1"/>
  <c r="U977" i="1"/>
  <c r="S998" i="1"/>
  <c r="V1156" i="1"/>
  <c r="T1156" i="1"/>
  <c r="X1321" i="1"/>
  <c r="U1382" i="1"/>
  <c r="S699" i="1"/>
  <c r="X699" i="1"/>
  <c r="X947" i="1"/>
  <c r="Y947" i="1"/>
  <c r="X40" i="1"/>
  <c r="V80" i="1"/>
  <c r="U87" i="1"/>
  <c r="U124" i="1"/>
  <c r="Y124" i="1"/>
  <c r="V124" i="1"/>
  <c r="V181" i="1"/>
  <c r="X181" i="1"/>
  <c r="W181" i="1"/>
  <c r="U203" i="1"/>
  <c r="V231" i="1"/>
  <c r="X231" i="1"/>
  <c r="U231" i="1"/>
  <c r="T231" i="1"/>
  <c r="Y314" i="1"/>
  <c r="X314" i="1"/>
  <c r="T363" i="1"/>
  <c r="V370" i="1"/>
  <c r="T390" i="1"/>
  <c r="T484" i="1"/>
  <c r="V512" i="1"/>
  <c r="T1139" i="1"/>
  <c r="T1540" i="1"/>
  <c r="U1540" i="1"/>
  <c r="U1593" i="1"/>
  <c r="Y1593" i="1"/>
  <c r="T1593" i="1"/>
  <c r="Y1632" i="1"/>
  <c r="X1632" i="1"/>
  <c r="X34" i="1"/>
  <c r="Y34" i="1"/>
  <c r="V225" i="1"/>
  <c r="Y225" i="1"/>
  <c r="S225" i="1"/>
  <c r="X299" i="1"/>
  <c r="W299" i="1"/>
  <c r="Y71" i="1"/>
  <c r="U71" i="1"/>
  <c r="X71" i="1"/>
  <c r="S71" i="1"/>
  <c r="T408" i="1"/>
  <c r="V1364" i="1"/>
  <c r="U144" i="1"/>
  <c r="V144" i="1"/>
  <c r="W357" i="1"/>
  <c r="Y357" i="1"/>
  <c r="X397" i="1"/>
  <c r="T397" i="1"/>
  <c r="V570" i="1"/>
  <c r="W570" i="1"/>
  <c r="T570" i="1"/>
  <c r="X594" i="1"/>
  <c r="T594" i="1"/>
  <c r="W918" i="1"/>
  <c r="Y918" i="1"/>
  <c r="Y1336" i="1"/>
  <c r="S1632" i="1"/>
  <c r="Y544" i="1"/>
  <c r="X544" i="1"/>
  <c r="V604" i="1"/>
  <c r="T604" i="1"/>
  <c r="X656" i="1"/>
  <c r="W656" i="1"/>
  <c r="S779" i="1"/>
  <c r="Y779" i="1"/>
  <c r="W831" i="1"/>
  <c r="V831" i="1"/>
  <c r="U831" i="1"/>
  <c r="Y930" i="1"/>
  <c r="V930" i="1"/>
  <c r="X1255" i="1"/>
  <c r="V1255" i="1"/>
  <c r="S1255" i="1"/>
  <c r="S1665" i="1"/>
  <c r="V1665" i="1"/>
  <c r="V1753" i="1"/>
  <c r="T1753" i="1"/>
  <c r="Y1475" i="1"/>
  <c r="S1475" i="1"/>
  <c r="Y1627" i="1"/>
  <c r="S1627" i="1"/>
  <c r="U754" i="1"/>
  <c r="S754" i="1"/>
  <c r="Y1648" i="1"/>
  <c r="T1648" i="1"/>
  <c r="W1686" i="1"/>
  <c r="V1686" i="1"/>
  <c r="U1686" i="1"/>
  <c r="T1686" i="1"/>
  <c r="Y1713" i="1"/>
  <c r="X1713" i="1"/>
  <c r="U1713" i="1"/>
  <c r="W15" i="1"/>
  <c r="V28" i="1"/>
  <c r="V41" i="1"/>
  <c r="Y116" i="1"/>
  <c r="S123" i="1"/>
  <c r="V128" i="1"/>
  <c r="S152" i="1"/>
  <c r="S165" i="1"/>
  <c r="X221" i="1"/>
  <c r="S237" i="1"/>
  <c r="S239" i="1"/>
  <c r="S285" i="1"/>
  <c r="V320" i="1"/>
  <c r="X335" i="1"/>
  <c r="S349" i="1"/>
  <c r="W371" i="1"/>
  <c r="V373" i="1"/>
  <c r="T379" i="1"/>
  <c r="U440" i="1"/>
  <c r="T447" i="1"/>
  <c r="U452" i="1"/>
  <c r="S485" i="1"/>
  <c r="U488" i="1"/>
  <c r="T494" i="1"/>
  <c r="T526" i="1"/>
  <c r="Y532" i="1"/>
  <c r="U532" i="1"/>
  <c r="W579" i="1"/>
  <c r="X604" i="1"/>
  <c r="V618" i="1"/>
  <c r="V679" i="1"/>
  <c r="V734" i="1"/>
  <c r="V741" i="1"/>
  <c r="Y787" i="1"/>
  <c r="S835" i="1"/>
  <c r="X837" i="1"/>
  <c r="T854" i="1"/>
  <c r="T875" i="1"/>
  <c r="X882" i="1"/>
  <c r="T949" i="1"/>
  <c r="T1011" i="1"/>
  <c r="U1017" i="1"/>
  <c r="V1023" i="1"/>
  <c r="Y1104" i="1"/>
  <c r="V1104" i="1"/>
  <c r="V1144" i="1"/>
  <c r="U1147" i="1"/>
  <c r="X1176" i="1"/>
  <c r="T1198" i="1"/>
  <c r="Y1220" i="1"/>
  <c r="X1261" i="1"/>
  <c r="X1279" i="1"/>
  <c r="T1289" i="1"/>
  <c r="V1446" i="1"/>
  <c r="X1469" i="1"/>
  <c r="V1469" i="1"/>
  <c r="T1469" i="1"/>
  <c r="S1469" i="1"/>
  <c r="W1485" i="1"/>
  <c r="T1516" i="1"/>
  <c r="U1557" i="1"/>
  <c r="X1557" i="1"/>
  <c r="W1557" i="1"/>
  <c r="V1557" i="1"/>
  <c r="V1575" i="1"/>
  <c r="Y1579" i="1"/>
  <c r="W1579" i="1"/>
  <c r="U1579" i="1"/>
  <c r="T1579" i="1"/>
  <c r="Y1609" i="1"/>
  <c r="W1609" i="1"/>
  <c r="V1609" i="1"/>
  <c r="V1645" i="1"/>
  <c r="W1645" i="1"/>
  <c r="Y1686" i="1"/>
  <c r="W1697" i="1"/>
  <c r="S1713" i="1"/>
  <c r="V1759" i="1"/>
  <c r="V1784" i="1"/>
  <c r="T821" i="1"/>
  <c r="X821" i="1"/>
  <c r="S1351" i="1"/>
  <c r="T1351" i="1"/>
  <c r="S1496" i="1"/>
  <c r="Y1496" i="1"/>
  <c r="X15" i="1"/>
  <c r="W41" i="1"/>
  <c r="V49" i="1"/>
  <c r="T123" i="1"/>
  <c r="S137" i="1"/>
  <c r="T149" i="1"/>
  <c r="U152" i="1"/>
  <c r="T157" i="1"/>
  <c r="U163" i="1"/>
  <c r="T165" i="1"/>
  <c r="W237" i="1"/>
  <c r="U239" i="1"/>
  <c r="T285" i="1"/>
  <c r="V379" i="1"/>
  <c r="V447" i="1"/>
  <c r="S449" i="1"/>
  <c r="X452" i="1"/>
  <c r="T504" i="1"/>
  <c r="Y576" i="1"/>
  <c r="U576" i="1"/>
  <c r="X618" i="1"/>
  <c r="T633" i="1"/>
  <c r="X633" i="1"/>
  <c r="V633" i="1"/>
  <c r="X679" i="1"/>
  <c r="X791" i="1"/>
  <c r="U801" i="1"/>
  <c r="U835" i="1"/>
  <c r="Y854" i="1"/>
  <c r="W857" i="1"/>
  <c r="V857" i="1"/>
  <c r="X946" i="1"/>
  <c r="U949" i="1"/>
  <c r="T972" i="1"/>
  <c r="W972" i="1"/>
  <c r="V972" i="1"/>
  <c r="X1011" i="1"/>
  <c r="X1017" i="1"/>
  <c r="Y1238" i="1"/>
  <c r="V1238" i="1"/>
  <c r="U1238" i="1"/>
  <c r="T1238" i="1"/>
  <c r="V1289" i="1"/>
  <c r="Y1446" i="1"/>
  <c r="T1453" i="1"/>
  <c r="S1579" i="1"/>
  <c r="T1609" i="1"/>
  <c r="W1631" i="1"/>
  <c r="W1674" i="1"/>
  <c r="Y1674" i="1"/>
  <c r="V1674" i="1"/>
  <c r="T1713" i="1"/>
  <c r="X1791" i="1"/>
  <c r="V1791" i="1"/>
  <c r="T1791" i="1"/>
  <c r="Y1672" i="1"/>
  <c r="V1672" i="1"/>
  <c r="U1719" i="1"/>
  <c r="X1719" i="1"/>
  <c r="X41" i="1"/>
  <c r="W123" i="1"/>
  <c r="V152" i="1"/>
  <c r="W165" i="1"/>
  <c r="W239" i="1"/>
  <c r="V285" i="1"/>
  <c r="X725" i="1"/>
  <c r="U725" i="1"/>
  <c r="S815" i="1"/>
  <c r="X815" i="1"/>
  <c r="T815" i="1"/>
  <c r="X835" i="1"/>
  <c r="V969" i="1"/>
  <c r="T969" i="1"/>
  <c r="Y1317" i="1"/>
  <c r="X1317" i="1"/>
  <c r="U1565" i="1"/>
  <c r="Y1565" i="1"/>
  <c r="V1642" i="1"/>
  <c r="X1642" i="1"/>
  <c r="W1642" i="1"/>
  <c r="V1779" i="1"/>
  <c r="Y1415" i="1"/>
  <c r="T595" i="1"/>
  <c r="T636" i="1"/>
  <c r="V707" i="1"/>
  <c r="T747" i="1"/>
  <c r="T783" i="1"/>
  <c r="V799" i="1"/>
  <c r="V834" i="1"/>
  <c r="V849" i="1"/>
  <c r="X894" i="1"/>
  <c r="X933" i="1"/>
  <c r="T1039" i="1"/>
  <c r="X1083" i="1"/>
  <c r="T200" i="1"/>
  <c r="U200" i="1"/>
  <c r="Y265" i="1"/>
  <c r="V265" i="1"/>
  <c r="X405" i="1"/>
  <c r="T405" i="1"/>
  <c r="W431" i="1"/>
  <c r="T431" i="1"/>
  <c r="V471" i="1"/>
  <c r="X471" i="1"/>
  <c r="W518" i="1"/>
  <c r="T518" i="1"/>
  <c r="W550" i="1"/>
  <c r="T550" i="1"/>
  <c r="Y560" i="1"/>
  <c r="V560" i="1"/>
  <c r="X592" i="1"/>
  <c r="W592" i="1"/>
  <c r="T592" i="1"/>
  <c r="X609" i="1"/>
  <c r="T609" i="1"/>
  <c r="X626" i="1"/>
  <c r="S626" i="1"/>
  <c r="X632" i="1"/>
  <c r="V632" i="1"/>
  <c r="T632" i="1"/>
  <c r="S683" i="1"/>
  <c r="V683" i="1"/>
  <c r="T683" i="1"/>
  <c r="U718" i="1"/>
  <c r="S718" i="1"/>
  <c r="U722" i="1"/>
  <c r="V722" i="1"/>
  <c r="T722" i="1"/>
  <c r="U758" i="1"/>
  <c r="S758" i="1"/>
  <c r="W765" i="1"/>
  <c r="U765" i="1"/>
  <c r="S771" i="1"/>
  <c r="T771" i="1"/>
  <c r="X942" i="1"/>
  <c r="S942" i="1"/>
  <c r="V942" i="1"/>
  <c r="T942" i="1"/>
  <c r="Y1328" i="1"/>
  <c r="X1328" i="1"/>
  <c r="W1328" i="1"/>
  <c r="X1331" i="1"/>
  <c r="Y1331" i="1"/>
  <c r="Y1564" i="1"/>
  <c r="V1564" i="1"/>
  <c r="S141" i="1"/>
  <c r="S200" i="1"/>
  <c r="Y302" i="1"/>
  <c r="V302" i="1"/>
  <c r="W471" i="1"/>
  <c r="X879" i="1"/>
  <c r="X939" i="1"/>
  <c r="Y939" i="1"/>
  <c r="T939" i="1"/>
  <c r="T990" i="1"/>
  <c r="V990" i="1"/>
  <c r="S990" i="1"/>
  <c r="S1095" i="1"/>
  <c r="X1095" i="1"/>
  <c r="T1112" i="1"/>
  <c r="T1119" i="1"/>
  <c r="S1119" i="1"/>
  <c r="U1264" i="1"/>
  <c r="X1264" i="1"/>
  <c r="V1395" i="1"/>
  <c r="S1395" i="1"/>
  <c r="S1402" i="1"/>
  <c r="V1402" i="1"/>
  <c r="W1471" i="1"/>
  <c r="S1471" i="1"/>
  <c r="Y1556" i="1"/>
  <c r="X1556" i="1"/>
  <c r="S1638" i="1"/>
  <c r="W1638" i="1"/>
  <c r="S1658" i="1"/>
  <c r="Y1658" i="1"/>
  <c r="X1658" i="1"/>
  <c r="V1658" i="1"/>
  <c r="T1658" i="1"/>
  <c r="U1658" i="1"/>
  <c r="W1718" i="1"/>
  <c r="V1718" i="1"/>
  <c r="X1718" i="1"/>
  <c r="U1718" i="1"/>
  <c r="W1810" i="1"/>
  <c r="X1810" i="1"/>
  <c r="V1810" i="1"/>
  <c r="T13" i="1"/>
  <c r="X39" i="1"/>
  <c r="V53" i="1"/>
  <c r="X289" i="1"/>
  <c r="W490" i="1"/>
  <c r="X490" i="1"/>
  <c r="Y550" i="1"/>
  <c r="T645" i="1"/>
  <c r="V645" i="1"/>
  <c r="U645" i="1"/>
  <c r="X683" i="1"/>
  <c r="S735" i="1"/>
  <c r="T735" i="1"/>
  <c r="Y735" i="1"/>
  <c r="S974" i="1"/>
  <c r="T974" i="1"/>
  <c r="V974" i="1"/>
  <c r="Y1088" i="1"/>
  <c r="V1088" i="1"/>
  <c r="W1175" i="1"/>
  <c r="T1175" i="1"/>
  <c r="X1175" i="1"/>
  <c r="V1175" i="1"/>
  <c r="U1232" i="1"/>
  <c r="V1232" i="1"/>
  <c r="Y1284" i="1"/>
  <c r="X1284" i="1"/>
  <c r="S1393" i="1"/>
  <c r="U1393" i="1"/>
  <c r="T1393" i="1"/>
  <c r="Y1641" i="1"/>
  <c r="X1641" i="1"/>
  <c r="T6" i="1"/>
  <c r="W11" i="1"/>
  <c r="V13" i="1"/>
  <c r="T37" i="1"/>
  <c r="V66" i="1"/>
  <c r="S81" i="1"/>
  <c r="T83" i="1"/>
  <c r="S111" i="1"/>
  <c r="S115" i="1"/>
  <c r="X139" i="1"/>
  <c r="T141" i="1"/>
  <c r="S148" i="1"/>
  <c r="U155" i="1"/>
  <c r="S167" i="1"/>
  <c r="S168" i="1"/>
  <c r="S179" i="1"/>
  <c r="U180" i="1"/>
  <c r="T189" i="1"/>
  <c r="U192" i="1"/>
  <c r="Y200" i="1"/>
  <c r="T212" i="1"/>
  <c r="Y212" i="1"/>
  <c r="S212" i="1"/>
  <c r="T217" i="1"/>
  <c r="T219" i="1"/>
  <c r="T272" i="1"/>
  <c r="Y272" i="1"/>
  <c r="U272" i="1"/>
  <c r="S280" i="1"/>
  <c r="W283" i="1"/>
  <c r="T283" i="1"/>
  <c r="Y292" i="1"/>
  <c r="S344" i="1"/>
  <c r="X344" i="1"/>
  <c r="U344" i="1"/>
  <c r="U351" i="1"/>
  <c r="W351" i="1"/>
  <c r="V393" i="1"/>
  <c r="W411" i="1"/>
  <c r="X411" i="1"/>
  <c r="V411" i="1"/>
  <c r="X422" i="1"/>
  <c r="V422" i="1"/>
  <c r="X463" i="1"/>
  <c r="V463" i="1"/>
  <c r="T465" i="1"/>
  <c r="W482" i="1"/>
  <c r="Y482" i="1"/>
  <c r="Y490" i="1"/>
  <c r="S496" i="1"/>
  <c r="U496" i="1"/>
  <c r="S516" i="1"/>
  <c r="T516" i="1"/>
  <c r="X516" i="1"/>
  <c r="V519" i="1"/>
  <c r="W519" i="1"/>
  <c r="W558" i="1"/>
  <c r="T558" i="1"/>
  <c r="V610" i="1"/>
  <c r="S610" i="1"/>
  <c r="X617" i="1"/>
  <c r="T617" i="1"/>
  <c r="V626" i="1"/>
  <c r="X645" i="1"/>
  <c r="S719" i="1"/>
  <c r="Y719" i="1"/>
  <c r="T719" i="1"/>
  <c r="S723" i="1"/>
  <c r="T723" i="1"/>
  <c r="S755" i="1"/>
  <c r="Y755" i="1"/>
  <c r="T755" i="1"/>
  <c r="S759" i="1"/>
  <c r="T759" i="1"/>
  <c r="W769" i="1"/>
  <c r="X769" i="1"/>
  <c r="S823" i="1"/>
  <c r="X823" i="1"/>
  <c r="V823" i="1"/>
  <c r="S843" i="1"/>
  <c r="Y843" i="1"/>
  <c r="X843" i="1"/>
  <c r="V843" i="1"/>
  <c r="T843" i="1"/>
  <c r="V6" i="1"/>
  <c r="T9" i="1"/>
  <c r="X11" i="1"/>
  <c r="S33" i="1"/>
  <c r="W35" i="1"/>
  <c r="U37" i="1"/>
  <c r="T62" i="1"/>
  <c r="W66" i="1"/>
  <c r="S77" i="1"/>
  <c r="V81" i="1"/>
  <c r="W83" i="1"/>
  <c r="W86" i="1"/>
  <c r="Y96" i="1"/>
  <c r="X103" i="1"/>
  <c r="U106" i="1"/>
  <c r="T111" i="1"/>
  <c r="W113" i="1"/>
  <c r="T115" i="1"/>
  <c r="X117" i="1"/>
  <c r="V132" i="1"/>
  <c r="W141" i="1"/>
  <c r="T143" i="1"/>
  <c r="V148" i="1"/>
  <c r="X155" i="1"/>
  <c r="X163" i="1"/>
  <c r="X165" i="1"/>
  <c r="T167" i="1"/>
  <c r="U168" i="1"/>
  <c r="U172" i="1"/>
  <c r="T179" i="1"/>
  <c r="V180" i="1"/>
  <c r="S209" i="1"/>
  <c r="U212" i="1"/>
  <c r="X217" i="1"/>
  <c r="U219" i="1"/>
  <c r="T240" i="1"/>
  <c r="Y240" i="1"/>
  <c r="U240" i="1"/>
  <c r="S247" i="1"/>
  <c r="S272" i="1"/>
  <c r="V279" i="1"/>
  <c r="W279" i="1"/>
  <c r="T279" i="1"/>
  <c r="U283" i="1"/>
  <c r="S309" i="1"/>
  <c r="V317" i="1"/>
  <c r="S317" i="1"/>
  <c r="S332" i="1"/>
  <c r="X332" i="1"/>
  <c r="U332" i="1"/>
  <c r="V344" i="1"/>
  <c r="V351" i="1"/>
  <c r="Y377" i="1"/>
  <c r="X377" i="1"/>
  <c r="X415" i="1"/>
  <c r="T415" i="1"/>
  <c r="T422" i="1"/>
  <c r="X451" i="1"/>
  <c r="V451" i="1"/>
  <c r="W463" i="1"/>
  <c r="S472" i="1"/>
  <c r="V472" i="1"/>
  <c r="S476" i="1"/>
  <c r="T476" i="1"/>
  <c r="T482" i="1"/>
  <c r="S488" i="1"/>
  <c r="V488" i="1"/>
  <c r="T488" i="1"/>
  <c r="T496" i="1"/>
  <c r="U516" i="1"/>
  <c r="V531" i="1"/>
  <c r="W554" i="1"/>
  <c r="X554" i="1"/>
  <c r="Y558" i="1"/>
  <c r="V578" i="1"/>
  <c r="W578" i="1"/>
  <c r="T578" i="1"/>
  <c r="V590" i="1"/>
  <c r="Y590" i="1"/>
  <c r="W590" i="1"/>
  <c r="T590" i="1"/>
  <c r="X610" i="1"/>
  <c r="X624" i="1"/>
  <c r="W624" i="1"/>
  <c r="X642" i="1"/>
  <c r="S642" i="1"/>
  <c r="V674" i="1"/>
  <c r="U706" i="1"/>
  <c r="V706" i="1"/>
  <c r="W713" i="1"/>
  <c r="X713" i="1"/>
  <c r="Y723" i="1"/>
  <c r="Y759" i="1"/>
  <c r="U786" i="1"/>
  <c r="S786" i="1"/>
  <c r="T823" i="1"/>
  <c r="U843" i="1"/>
  <c r="S853" i="1"/>
  <c r="X853" i="1"/>
  <c r="W853" i="1"/>
  <c r="T936" i="1"/>
  <c r="W936" i="1"/>
  <c r="U1130" i="1"/>
  <c r="X1130" i="1"/>
  <c r="T1191" i="1"/>
  <c r="V1191" i="1"/>
  <c r="Y1230" i="1"/>
  <c r="W1230" i="1"/>
  <c r="S1230" i="1"/>
  <c r="S1285" i="1"/>
  <c r="W1285" i="1"/>
  <c r="X1285" i="1"/>
  <c r="V1285" i="1"/>
  <c r="U1285" i="1"/>
  <c r="Y1285" i="1"/>
  <c r="Y1363" i="1"/>
  <c r="X1363" i="1"/>
  <c r="W1363" i="1"/>
  <c r="T1363" i="1"/>
  <c r="X1393" i="1"/>
  <c r="W27" i="1"/>
  <c r="X73" i="1"/>
  <c r="X35" i="1"/>
  <c r="Y66" i="1"/>
  <c r="T77" i="1"/>
  <c r="V115" i="1"/>
  <c r="X419" i="1"/>
  <c r="V419" i="1"/>
  <c r="U1009" i="1"/>
  <c r="V1009" i="1"/>
  <c r="Y1124" i="1"/>
  <c r="V1124" i="1"/>
  <c r="T1141" i="1"/>
  <c r="X1141" i="1"/>
  <c r="X1155" i="1"/>
  <c r="V1155" i="1"/>
  <c r="W1155" i="1"/>
  <c r="U1155" i="1"/>
  <c r="W1224" i="1"/>
  <c r="V1224" i="1"/>
  <c r="S1224" i="1"/>
  <c r="T66" i="1"/>
  <c r="T103" i="1"/>
  <c r="T139" i="1"/>
  <c r="T155" i="1"/>
  <c r="S180" i="1"/>
  <c r="S184" i="1"/>
  <c r="S468" i="1"/>
  <c r="X468" i="1"/>
  <c r="V574" i="1"/>
  <c r="W574" i="1"/>
  <c r="T626" i="1"/>
  <c r="U778" i="1"/>
  <c r="S778" i="1"/>
  <c r="V9" i="1"/>
  <c r="U33" i="1"/>
  <c r="Y81" i="1"/>
  <c r="V111" i="1"/>
  <c r="Y141" i="1"/>
  <c r="U179" i="1"/>
  <c r="V272" i="1"/>
  <c r="X307" i="1"/>
  <c r="V307" i="1"/>
  <c r="X658" i="1"/>
  <c r="T658" i="1"/>
  <c r="W717" i="1"/>
  <c r="V717" i="1"/>
  <c r="U717" i="1"/>
  <c r="W789" i="1"/>
  <c r="X789" i="1"/>
  <c r="T31" i="1"/>
  <c r="X33" i="1"/>
  <c r="S52" i="1"/>
  <c r="X72" i="1"/>
  <c r="V77" i="1"/>
  <c r="W90" i="1"/>
  <c r="S92" i="1"/>
  <c r="X111" i="1"/>
  <c r="T121" i="1"/>
  <c r="V167" i="1"/>
  <c r="X177" i="1"/>
  <c r="V179" i="1"/>
  <c r="S188" i="1"/>
  <c r="S197" i="1"/>
  <c r="S207" i="1"/>
  <c r="T248" i="1"/>
  <c r="S248" i="1"/>
  <c r="S288" i="1"/>
  <c r="S307" i="1"/>
  <c r="W309" i="1"/>
  <c r="Y318" i="1"/>
  <c r="V318" i="1"/>
  <c r="Y378" i="1"/>
  <c r="X378" i="1"/>
  <c r="U387" i="1"/>
  <c r="X443" i="1"/>
  <c r="V443" i="1"/>
  <c r="T461" i="1"/>
  <c r="X461" i="1"/>
  <c r="S477" i="1"/>
  <c r="V477" i="1"/>
  <c r="S500" i="1"/>
  <c r="T500" i="1"/>
  <c r="W534" i="1"/>
  <c r="T534" i="1"/>
  <c r="U543" i="1"/>
  <c r="V543" i="1"/>
  <c r="W546" i="1"/>
  <c r="Y546" i="1"/>
  <c r="X546" i="1"/>
  <c r="V562" i="1"/>
  <c r="Y562" i="1"/>
  <c r="W562" i="1"/>
  <c r="Y588" i="1"/>
  <c r="V588" i="1"/>
  <c r="S588" i="1"/>
  <c r="X640" i="1"/>
  <c r="V640" i="1"/>
  <c r="T640" i="1"/>
  <c r="V658" i="1"/>
  <c r="X664" i="1"/>
  <c r="V668" i="1"/>
  <c r="T668" i="1"/>
  <c r="W689" i="1"/>
  <c r="X689" i="1"/>
  <c r="T717" i="1"/>
  <c r="S727" i="1"/>
  <c r="T727" i="1"/>
  <c r="S731" i="1"/>
  <c r="Y731" i="1"/>
  <c r="W737" i="1"/>
  <c r="X737" i="1"/>
  <c r="V737" i="1"/>
  <c r="T737" i="1"/>
  <c r="W753" i="1"/>
  <c r="T753" i="1"/>
  <c r="W793" i="1"/>
  <c r="U793" i="1"/>
  <c r="U809" i="1"/>
  <c r="U818" i="1"/>
  <c r="V818" i="1"/>
  <c r="U838" i="1"/>
  <c r="S838" i="1"/>
  <c r="Y850" i="1"/>
  <c r="V850" i="1"/>
  <c r="V995" i="1"/>
  <c r="X995" i="1"/>
  <c r="X1009" i="1"/>
  <c r="S1027" i="1"/>
  <c r="Y1027" i="1"/>
  <c r="S1071" i="1"/>
  <c r="X1071" i="1"/>
  <c r="Y1234" i="1"/>
  <c r="W1234" i="1"/>
  <c r="V1234" i="1"/>
  <c r="W1286" i="1"/>
  <c r="V1286" i="1"/>
  <c r="U1316" i="1"/>
  <c r="V1316" i="1"/>
  <c r="S1316" i="1"/>
  <c r="Y1316" i="1"/>
  <c r="X1316" i="1"/>
  <c r="W1391" i="1"/>
  <c r="S1391" i="1"/>
  <c r="X1391" i="1"/>
  <c r="V1391" i="1"/>
  <c r="W1621" i="1"/>
  <c r="T1621" i="1"/>
  <c r="Y410" i="1"/>
  <c r="V410" i="1"/>
  <c r="V59" i="1"/>
  <c r="T192" i="1"/>
  <c r="V192" i="1"/>
  <c r="V217" i="1"/>
  <c r="W217" i="1"/>
  <c r="S217" i="1"/>
  <c r="T244" i="1"/>
  <c r="S244" i="1"/>
  <c r="W265" i="1"/>
  <c r="X663" i="1"/>
  <c r="T663" i="1"/>
  <c r="W705" i="1"/>
  <c r="X705" i="1"/>
  <c r="U762" i="1"/>
  <c r="V762" i="1"/>
  <c r="W922" i="1"/>
  <c r="T922" i="1"/>
  <c r="Y922" i="1"/>
  <c r="V922" i="1"/>
  <c r="S1245" i="1"/>
  <c r="V1245" i="1"/>
  <c r="Y1245" i="1"/>
  <c r="X1245" i="1"/>
  <c r="W1245" i="1"/>
  <c r="T1245" i="1"/>
  <c r="V103" i="1"/>
  <c r="X6" i="1"/>
  <c r="W62" i="1"/>
  <c r="V168" i="1"/>
  <c r="V245" i="1"/>
  <c r="X245" i="1"/>
  <c r="T309" i="1"/>
  <c r="X351" i="1"/>
  <c r="X433" i="1"/>
  <c r="S433" i="1"/>
  <c r="V516" i="1"/>
  <c r="V12" i="1"/>
  <c r="X31" i="1"/>
  <c r="V42" i="1"/>
  <c r="V52" i="1"/>
  <c r="T55" i="1"/>
  <c r="Y60" i="1"/>
  <c r="W77" i="1"/>
  <c r="S87" i="1"/>
  <c r="U88" i="1"/>
  <c r="S95" i="1"/>
  <c r="T97" i="1"/>
  <c r="T107" i="1"/>
  <c r="U114" i="1"/>
  <c r="W121" i="1"/>
  <c r="U123" i="1"/>
  <c r="S133" i="1"/>
  <c r="V140" i="1"/>
  <c r="T147" i="1"/>
  <c r="X157" i="1"/>
  <c r="S163" i="1"/>
  <c r="X167" i="1"/>
  <c r="X179" i="1"/>
  <c r="S181" i="1"/>
  <c r="U188" i="1"/>
  <c r="X193" i="1"/>
  <c r="U195" i="1"/>
  <c r="T197" i="1"/>
  <c r="X199" i="1"/>
  <c r="T201" i="1"/>
  <c r="W205" i="1"/>
  <c r="T213" i="1"/>
  <c r="T220" i="1"/>
  <c r="V220" i="1"/>
  <c r="S220" i="1"/>
  <c r="S229" i="1"/>
  <c r="V237" i="1"/>
  <c r="X237" i="1"/>
  <c r="T237" i="1"/>
  <c r="T243" i="1"/>
  <c r="W245" i="1"/>
  <c r="U273" i="1"/>
  <c r="X273" i="1"/>
  <c r="V273" i="1"/>
  <c r="S275" i="1"/>
  <c r="T277" i="1"/>
  <c r="X279" i="1"/>
  <c r="S284" i="1"/>
  <c r="T304" i="1"/>
  <c r="T318" i="1"/>
  <c r="S352" i="1"/>
  <c r="U352" i="1"/>
  <c r="X420" i="1"/>
  <c r="V420" i="1"/>
  <c r="X434" i="1"/>
  <c r="V434" i="1"/>
  <c r="V461" i="1"/>
  <c r="W486" i="1"/>
  <c r="X486" i="1"/>
  <c r="W510" i="1"/>
  <c r="Y510" i="1"/>
  <c r="X510" i="1"/>
  <c r="Y524" i="1"/>
  <c r="V524" i="1"/>
  <c r="U524" i="1"/>
  <c r="W543" i="1"/>
  <c r="T546" i="1"/>
  <c r="Y552" i="1"/>
  <c r="V552" i="1"/>
  <c r="X562" i="1"/>
  <c r="X588" i="1"/>
  <c r="X600" i="1"/>
  <c r="V600" i="1"/>
  <c r="T600" i="1"/>
  <c r="Y631" i="1"/>
  <c r="T631" i="1"/>
  <c r="X647" i="1"/>
  <c r="V647" i="1"/>
  <c r="X668" i="1"/>
  <c r="X717" i="1"/>
  <c r="U746" i="1"/>
  <c r="S746" i="1"/>
  <c r="W757" i="1"/>
  <c r="T757" i="1"/>
  <c r="V838" i="1"/>
  <c r="W1137" i="1"/>
  <c r="V1137" i="1"/>
  <c r="X1234" i="1"/>
  <c r="W1316" i="1"/>
  <c r="Y1432" i="1"/>
  <c r="W1432" i="1"/>
  <c r="U1463" i="1"/>
  <c r="X1463" i="1"/>
  <c r="T1463" i="1"/>
  <c r="Y1463" i="1"/>
  <c r="X2" i="1"/>
  <c r="V20" i="1"/>
  <c r="U56" i="1"/>
  <c r="V219" i="1"/>
  <c r="S219" i="1"/>
  <c r="T280" i="1"/>
  <c r="Y280" i="1"/>
  <c r="U280" i="1"/>
  <c r="W292" i="1"/>
  <c r="W522" i="1"/>
  <c r="Y522" i="1"/>
  <c r="X522" i="1"/>
  <c r="X560" i="1"/>
  <c r="S751" i="1"/>
  <c r="T751" i="1"/>
  <c r="Y751" i="1"/>
  <c r="X765" i="1"/>
  <c r="Y771" i="1"/>
  <c r="W1474" i="1"/>
  <c r="X1474" i="1"/>
  <c r="Y1474" i="1"/>
  <c r="S1474" i="1"/>
  <c r="Y1610" i="1"/>
  <c r="W1610" i="1"/>
  <c r="V37" i="1"/>
  <c r="X143" i="1"/>
  <c r="Y148" i="1"/>
  <c r="U167" i="1"/>
  <c r="V387" i="1"/>
  <c r="T387" i="1"/>
  <c r="Y572" i="1"/>
  <c r="S572" i="1"/>
  <c r="X649" i="1"/>
  <c r="V649" i="1"/>
  <c r="U649" i="1"/>
  <c r="W809" i="1"/>
  <c r="T809" i="1"/>
  <c r="Y77" i="1"/>
  <c r="T87" i="1"/>
  <c r="V95" i="1"/>
  <c r="V107" i="1"/>
  <c r="X121" i="1"/>
  <c r="V123" i="1"/>
  <c r="W133" i="1"/>
  <c r="X147" i="1"/>
  <c r="T163" i="1"/>
  <c r="T181" i="1"/>
  <c r="Y188" i="1"/>
  <c r="Y193" i="1"/>
  <c r="W197" i="1"/>
  <c r="T204" i="1"/>
  <c r="U204" i="1"/>
  <c r="X205" i="1"/>
  <c r="Y211" i="1"/>
  <c r="T211" i="1"/>
  <c r="Y213" i="1"/>
  <c r="X229" i="1"/>
  <c r="V241" i="1"/>
  <c r="X241" i="1"/>
  <c r="X243" i="1"/>
  <c r="W275" i="1"/>
  <c r="T310" i="1"/>
  <c r="U310" i="1"/>
  <c r="X325" i="1"/>
  <c r="S325" i="1"/>
  <c r="S340" i="1"/>
  <c r="V340" i="1"/>
  <c r="X368" i="1"/>
  <c r="S368" i="1"/>
  <c r="V371" i="1"/>
  <c r="U371" i="1"/>
  <c r="Y385" i="1"/>
  <c r="S385" i="1"/>
  <c r="X387" i="1"/>
  <c r="X401" i="1"/>
  <c r="V401" i="1"/>
  <c r="S401" i="1"/>
  <c r="W407" i="1"/>
  <c r="X407" i="1"/>
  <c r="Y474" i="1"/>
  <c r="X474" i="1"/>
  <c r="U535" i="1"/>
  <c r="W535" i="1"/>
  <c r="V535" i="1"/>
  <c r="W538" i="1"/>
  <c r="Y538" i="1"/>
  <c r="T538" i="1"/>
  <c r="Y659" i="1"/>
  <c r="X659" i="1"/>
  <c r="V659" i="1"/>
  <c r="T676" i="1"/>
  <c r="V676" i="1"/>
  <c r="U690" i="1"/>
  <c r="V690" i="1"/>
  <c r="S711" i="1"/>
  <c r="T711" i="1"/>
  <c r="W725" i="1"/>
  <c r="V725" i="1"/>
  <c r="T725" i="1"/>
  <c r="U750" i="1"/>
  <c r="S750" i="1"/>
  <c r="W761" i="1"/>
  <c r="U761" i="1"/>
  <c r="S807" i="1"/>
  <c r="X807" i="1"/>
  <c r="V807" i="1"/>
  <c r="Y910" i="1"/>
  <c r="X910" i="1"/>
  <c r="S1087" i="1"/>
  <c r="T1087" i="1"/>
  <c r="W1159" i="1"/>
  <c r="X1159" i="1"/>
  <c r="T1159" i="1"/>
  <c r="V966" i="1"/>
  <c r="X966" i="1"/>
  <c r="U1138" i="1"/>
  <c r="V1138" i="1"/>
  <c r="Y1138" i="1"/>
  <c r="V1145" i="1"/>
  <c r="Y1145" i="1"/>
  <c r="X1145" i="1"/>
  <c r="T1145" i="1"/>
  <c r="X1178" i="1"/>
  <c r="V1178" i="1"/>
  <c r="T1178" i="1"/>
  <c r="W1227" i="1"/>
  <c r="U1227" i="1"/>
  <c r="V1227" i="1"/>
  <c r="T1227" i="1"/>
  <c r="S1227" i="1"/>
  <c r="W1263" i="1"/>
  <c r="S1263" i="1"/>
  <c r="Y1263" i="1"/>
  <c r="V1263" i="1"/>
  <c r="S1273" i="1"/>
  <c r="W1273" i="1"/>
  <c r="W1282" i="1"/>
  <c r="V1282" i="1"/>
  <c r="Y1307" i="1"/>
  <c r="X1307" i="1"/>
  <c r="Y1312" i="1"/>
  <c r="W1312" i="1"/>
  <c r="X1312" i="1"/>
  <c r="Y1327" i="1"/>
  <c r="S1327" i="1"/>
  <c r="X1327" i="1"/>
  <c r="U1327" i="1"/>
  <c r="V1422" i="1"/>
  <c r="T1422" i="1"/>
  <c r="Y1422" i="1"/>
  <c r="X1422" i="1"/>
  <c r="Y1426" i="1"/>
  <c r="U1426" i="1"/>
  <c r="V1535" i="1"/>
  <c r="S1535" i="1"/>
  <c r="U1577" i="1"/>
  <c r="Y1577" i="1"/>
  <c r="V1577" i="1"/>
  <c r="X1577" i="1"/>
  <c r="T1577" i="1"/>
  <c r="S1577" i="1"/>
  <c r="X1775" i="1"/>
  <c r="V1775" i="1"/>
  <c r="T1775" i="1"/>
  <c r="U356" i="1"/>
  <c r="T370" i="1"/>
  <c r="T392" i="1"/>
  <c r="T437" i="1"/>
  <c r="T464" i="1"/>
  <c r="X508" i="1"/>
  <c r="T542" i="1"/>
  <c r="V544" i="1"/>
  <c r="V551" i="1"/>
  <c r="V559" i="1"/>
  <c r="V571" i="1"/>
  <c r="T576" i="1"/>
  <c r="T584" i="1"/>
  <c r="T586" i="1"/>
  <c r="T613" i="1"/>
  <c r="S622" i="1"/>
  <c r="T655" i="1"/>
  <c r="V686" i="1"/>
  <c r="T699" i="1"/>
  <c r="V702" i="1"/>
  <c r="W733" i="1"/>
  <c r="X733" i="1"/>
  <c r="S782" i="1"/>
  <c r="T791" i="1"/>
  <c r="T805" i="1"/>
  <c r="S848" i="1"/>
  <c r="V848" i="1"/>
  <c r="T866" i="1"/>
  <c r="Y902" i="1"/>
  <c r="X902" i="1"/>
  <c r="W926" i="1"/>
  <c r="X926" i="1"/>
  <c r="V926" i="1"/>
  <c r="T926" i="1"/>
  <c r="X988" i="1"/>
  <c r="W988" i="1"/>
  <c r="S1047" i="1"/>
  <c r="V1047" i="1"/>
  <c r="S1079" i="1"/>
  <c r="X1079" i="1"/>
  <c r="S1107" i="1"/>
  <c r="X1107" i="1"/>
  <c r="Y1116" i="1"/>
  <c r="V1116" i="1"/>
  <c r="T1116" i="1"/>
  <c r="S1138" i="1"/>
  <c r="S1145" i="1"/>
  <c r="T1172" i="1"/>
  <c r="V1172" i="1"/>
  <c r="Y1178" i="1"/>
  <c r="Y1190" i="1"/>
  <c r="X1190" i="1"/>
  <c r="V1190" i="1"/>
  <c r="X1227" i="1"/>
  <c r="Y1270" i="1"/>
  <c r="T1270" i="1"/>
  <c r="Y1273" i="1"/>
  <c r="X1280" i="1"/>
  <c r="X1291" i="1"/>
  <c r="U1307" i="1"/>
  <c r="S1317" i="1"/>
  <c r="V1317" i="1"/>
  <c r="W1317" i="1"/>
  <c r="V1352" i="1"/>
  <c r="Y1352" i="1"/>
  <c r="T1352" i="1"/>
  <c r="T1372" i="1"/>
  <c r="W1411" i="1"/>
  <c r="U1411" i="1"/>
  <c r="T1411" i="1"/>
  <c r="S1426" i="1"/>
  <c r="V1433" i="1"/>
  <c r="W1433" i="1"/>
  <c r="S1433" i="1"/>
  <c r="W1535" i="1"/>
  <c r="T1588" i="1"/>
  <c r="X1588" i="1"/>
  <c r="Y1659" i="1"/>
  <c r="W1659" i="1"/>
  <c r="T1659" i="1"/>
  <c r="U1659" i="1"/>
  <c r="S1659" i="1"/>
  <c r="W221" i="1"/>
  <c r="T225" i="1"/>
  <c r="T239" i="1"/>
  <c r="X267" i="1"/>
  <c r="T269" i="1"/>
  <c r="V293" i="1"/>
  <c r="W335" i="1"/>
  <c r="T349" i="1"/>
  <c r="W356" i="1"/>
  <c r="V372" i="1"/>
  <c r="W374" i="1"/>
  <c r="X388" i="1"/>
  <c r="V440" i="1"/>
  <c r="X456" i="1"/>
  <c r="V464" i="1"/>
  <c r="V492" i="1"/>
  <c r="X530" i="1"/>
  <c r="T532" i="1"/>
  <c r="T540" i="1"/>
  <c r="V576" i="1"/>
  <c r="V584" i="1"/>
  <c r="Y791" i="1"/>
  <c r="X797" i="1"/>
  <c r="T846" i="1"/>
  <c r="S846" i="1"/>
  <c r="T867" i="1"/>
  <c r="V867" i="1"/>
  <c r="V988" i="1"/>
  <c r="S1023" i="1"/>
  <c r="Y1023" i="1"/>
  <c r="Y1047" i="1"/>
  <c r="V1107" i="1"/>
  <c r="W1138" i="1"/>
  <c r="Y1246" i="1"/>
  <c r="W1246" i="1"/>
  <c r="W1274" i="1"/>
  <c r="V1274" i="1"/>
  <c r="U1289" i="1"/>
  <c r="Y1292" i="1"/>
  <c r="X1292" i="1"/>
  <c r="U1317" i="1"/>
  <c r="Y1320" i="1"/>
  <c r="X1320" i="1"/>
  <c r="X1352" i="1"/>
  <c r="Y1360" i="1"/>
  <c r="V1405" i="1"/>
  <c r="X1405" i="1"/>
  <c r="T1405" i="1"/>
  <c r="V1411" i="1"/>
  <c r="W1413" i="1"/>
  <c r="X1413" i="1"/>
  <c r="V1418" i="1"/>
  <c r="W1418" i="1"/>
  <c r="U1418" i="1"/>
  <c r="T1427" i="1"/>
  <c r="S1427" i="1"/>
  <c r="V1711" i="1"/>
  <c r="T1711" i="1"/>
  <c r="W745" i="1"/>
  <c r="V745" i="1"/>
  <c r="W817" i="1"/>
  <c r="X817" i="1"/>
  <c r="U817" i="1"/>
  <c r="T817" i="1"/>
  <c r="V900" i="1"/>
  <c r="T900" i="1"/>
  <c r="X956" i="1"/>
  <c r="T956" i="1"/>
  <c r="V965" i="1"/>
  <c r="U965" i="1"/>
  <c r="T965" i="1"/>
  <c r="S986" i="1"/>
  <c r="X986" i="1"/>
  <c r="V986" i="1"/>
  <c r="S1015" i="1"/>
  <c r="Y1015" i="1"/>
  <c r="X1034" i="1"/>
  <c r="V1034" i="1"/>
  <c r="S1059" i="1"/>
  <c r="Y1059" i="1"/>
  <c r="S1233" i="1"/>
  <c r="W1233" i="1"/>
  <c r="Y1233" i="1"/>
  <c r="X1233" i="1"/>
  <c r="U1233" i="1"/>
  <c r="U1252" i="1"/>
  <c r="Y1252" i="1"/>
  <c r="U1256" i="1"/>
  <c r="T1256" i="1"/>
  <c r="W1256" i="1"/>
  <c r="V1256" i="1"/>
  <c r="S1256" i="1"/>
  <c r="S1265" i="1"/>
  <c r="U1265" i="1"/>
  <c r="Y1673" i="1"/>
  <c r="W1673" i="1"/>
  <c r="X1673" i="1"/>
  <c r="W1734" i="1"/>
  <c r="X1734" i="1"/>
  <c r="Y1539" i="1"/>
  <c r="T1539" i="1"/>
  <c r="Y1689" i="1"/>
  <c r="V1689" i="1"/>
  <c r="U1689" i="1"/>
  <c r="S1689" i="1"/>
  <c r="T1689" i="1"/>
  <c r="Y1733" i="1"/>
  <c r="X1733" i="1"/>
  <c r="V1733" i="1"/>
  <c r="T1733" i="1"/>
  <c r="U1733" i="1"/>
  <c r="V1539" i="1"/>
  <c r="S1559" i="1"/>
  <c r="V1559" i="1"/>
  <c r="U1559" i="1"/>
  <c r="S1646" i="1"/>
  <c r="Y1646" i="1"/>
  <c r="X1646" i="1"/>
  <c r="W1646" i="1"/>
  <c r="U1646" i="1"/>
  <c r="V1655" i="1"/>
  <c r="Y1685" i="1"/>
  <c r="V1685" i="1"/>
  <c r="X1685" i="1"/>
  <c r="U1685" i="1"/>
  <c r="T1776" i="1"/>
  <c r="X1785" i="1"/>
  <c r="V1785" i="1"/>
  <c r="T1785" i="1"/>
  <c r="X1801" i="1"/>
  <c r="T1801" i="1"/>
  <c r="V937" i="1"/>
  <c r="X937" i="1"/>
  <c r="U997" i="1"/>
  <c r="X997" i="1"/>
  <c r="V1010" i="1"/>
  <c r="X1010" i="1"/>
  <c r="S1099" i="1"/>
  <c r="X1099" i="1"/>
  <c r="W1255" i="1"/>
  <c r="T1255" i="1"/>
  <c r="S1281" i="1"/>
  <c r="W1281" i="1"/>
  <c r="W1332" i="1"/>
  <c r="V1332" i="1"/>
  <c r="V1334" i="1"/>
  <c r="T1334" i="1"/>
  <c r="U1419" i="1"/>
  <c r="S1419" i="1"/>
  <c r="W1424" i="1"/>
  <c r="V1424" i="1"/>
  <c r="W1627" i="1"/>
  <c r="V1646" i="1"/>
  <c r="T914" i="1"/>
  <c r="T937" i="1"/>
  <c r="X978" i="1"/>
  <c r="T991" i="1"/>
  <c r="X991" i="1"/>
  <c r="V997" i="1"/>
  <c r="T1041" i="1"/>
  <c r="T1083" i="1"/>
  <c r="T1099" i="1"/>
  <c r="Y1111" i="1"/>
  <c r="V1111" i="1"/>
  <c r="U1144" i="1"/>
  <c r="T1144" i="1"/>
  <c r="T1167" i="1"/>
  <c r="U1184" i="1"/>
  <c r="V1206" i="1"/>
  <c r="W1222" i="1"/>
  <c r="T1281" i="1"/>
  <c r="S1322" i="1"/>
  <c r="Y1371" i="1"/>
  <c r="S1371" i="1"/>
  <c r="V1371" i="1"/>
  <c r="V1417" i="1"/>
  <c r="Y1417" i="1"/>
  <c r="X1417" i="1"/>
  <c r="T1417" i="1"/>
  <c r="U1431" i="1"/>
  <c r="T1431" i="1"/>
  <c r="S1431" i="1"/>
  <c r="X1431" i="1"/>
  <c r="V1431" i="1"/>
  <c r="S1444" i="1"/>
  <c r="V1444" i="1"/>
  <c r="U1458" i="1"/>
  <c r="V1458" i="1"/>
  <c r="T1458" i="1"/>
  <c r="W1470" i="1"/>
  <c r="T1470" i="1"/>
  <c r="V1607" i="1"/>
  <c r="X1630" i="1"/>
  <c r="W1630" i="1"/>
  <c r="U1630" i="1"/>
  <c r="U1635" i="1"/>
  <c r="V815" i="1"/>
  <c r="T831" i="1"/>
  <c r="T835" i="1"/>
  <c r="U837" i="1"/>
  <c r="W851" i="1"/>
  <c r="T874" i="1"/>
  <c r="T883" i="1"/>
  <c r="V894" i="1"/>
  <c r="X914" i="1"/>
  <c r="W930" i="1"/>
  <c r="U930" i="1"/>
  <c r="S946" i="1"/>
  <c r="T951" i="1"/>
  <c r="T971" i="1"/>
  <c r="V973" i="1"/>
  <c r="T980" i="1"/>
  <c r="V991" i="1"/>
  <c r="V1019" i="1"/>
  <c r="V1048" i="1"/>
  <c r="T1051" i="1"/>
  <c r="V1083" i="1"/>
  <c r="V1099" i="1"/>
  <c r="X1111" i="1"/>
  <c r="T1120" i="1"/>
  <c r="S1144" i="1"/>
  <c r="T1181" i="1"/>
  <c r="W1206" i="1"/>
  <c r="U1248" i="1"/>
  <c r="V1248" i="1"/>
  <c r="S1253" i="1"/>
  <c r="X1253" i="1"/>
  <c r="U1255" i="1"/>
  <c r="U1261" i="1"/>
  <c r="V1269" i="1"/>
  <c r="U1281" i="1"/>
  <c r="Y1283" i="1"/>
  <c r="X1283" i="1"/>
  <c r="X1332" i="1"/>
  <c r="W1351" i="1"/>
  <c r="T1371" i="1"/>
  <c r="S1417" i="1"/>
  <c r="X1419" i="1"/>
  <c r="Y1431" i="1"/>
  <c r="X1444" i="1"/>
  <c r="Y1458" i="1"/>
  <c r="Y1481" i="1"/>
  <c r="T1481" i="1"/>
  <c r="V1489" i="1"/>
  <c r="V1538" i="1"/>
  <c r="U1538" i="1"/>
  <c r="S1538" i="1"/>
  <c r="X1549" i="1"/>
  <c r="V1549" i="1"/>
  <c r="U1549" i="1"/>
  <c r="W1628" i="1"/>
  <c r="V1628" i="1"/>
  <c r="Y1630" i="1"/>
  <c r="Y1647" i="1"/>
  <c r="V1647" i="1"/>
  <c r="T1647" i="1"/>
  <c r="U1647" i="1"/>
  <c r="S1647" i="1"/>
  <c r="Y1677" i="1"/>
  <c r="V1677" i="1"/>
  <c r="T1677" i="1"/>
  <c r="X1390" i="1"/>
  <c r="T1390" i="1"/>
  <c r="S1416" i="1"/>
  <c r="Y1416" i="1"/>
  <c r="W1416" i="1"/>
  <c r="X1436" i="1"/>
  <c r="W1436" i="1"/>
  <c r="V1479" i="1"/>
  <c r="T1479" i="1"/>
  <c r="U1487" i="1"/>
  <c r="V1487" i="1"/>
  <c r="Y1526" i="1"/>
  <c r="V1526" i="1"/>
  <c r="W1702" i="1"/>
  <c r="X1702" i="1"/>
  <c r="W1410" i="1"/>
  <c r="V1436" i="1"/>
  <c r="Y1461" i="1"/>
  <c r="V1461" i="1"/>
  <c r="U1461" i="1"/>
  <c r="W1479" i="1"/>
  <c r="X1487" i="1"/>
  <c r="T1490" i="1"/>
  <c r="S1490" i="1"/>
  <c r="W1515" i="1"/>
  <c r="U1520" i="1"/>
  <c r="Y1523" i="1"/>
  <c r="W1523" i="1"/>
  <c r="V1523" i="1"/>
  <c r="S1523" i="1"/>
  <c r="X1537" i="1"/>
  <c r="Y1600" i="1"/>
  <c r="T1600" i="1"/>
  <c r="S1626" i="1"/>
  <c r="X1626" i="1"/>
  <c r="T1626" i="1"/>
  <c r="U1702" i="1"/>
  <c r="U1739" i="1"/>
  <c r="V1739" i="1"/>
  <c r="T1739" i="1"/>
  <c r="S1739" i="1"/>
  <c r="X1792" i="1"/>
  <c r="T1792" i="1"/>
  <c r="S1720" i="1"/>
  <c r="V1720" i="1"/>
  <c r="W1730" i="1"/>
  <c r="V1730" i="1"/>
  <c r="W1394" i="1"/>
  <c r="W1421" i="1"/>
  <c r="X1447" i="1"/>
  <c r="Y1478" i="1"/>
  <c r="Y1557" i="1"/>
  <c r="X1578" i="1"/>
  <c r="X1579" i="1"/>
  <c r="W1713" i="1"/>
  <c r="U1514" i="1"/>
  <c r="V1519" i="1"/>
  <c r="S1557" i="1"/>
  <c r="X1563" i="1"/>
  <c r="V1565" i="1"/>
  <c r="S1593" i="1"/>
  <c r="X1637" i="1"/>
  <c r="V1710" i="1"/>
  <c r="X1768" i="1"/>
  <c r="T1557" i="1"/>
  <c r="X54" i="1"/>
  <c r="W65" i="1"/>
  <c r="S73" i="1"/>
  <c r="V74" i="1"/>
  <c r="T76" i="1"/>
  <c r="V84" i="1"/>
  <c r="X127" i="1"/>
  <c r="S129" i="1"/>
  <c r="X131" i="1"/>
  <c r="V151" i="1"/>
  <c r="X153" i="1"/>
  <c r="Y164" i="1"/>
  <c r="V175" i="1"/>
  <c r="X187" i="1"/>
  <c r="V191" i="1"/>
  <c r="W215" i="1"/>
  <c r="Y216" i="1"/>
  <c r="W235" i="1"/>
  <c r="Y236" i="1"/>
  <c r="S243" i="1"/>
  <c r="S261" i="1"/>
  <c r="T264" i="1"/>
  <c r="S264" i="1"/>
  <c r="S268" i="1"/>
  <c r="V271" i="1"/>
  <c r="X271" i="1"/>
  <c r="Y284" i="1"/>
  <c r="Y289" i="1"/>
  <c r="W289" i="1"/>
  <c r="U289" i="1"/>
  <c r="V294" i="1"/>
  <c r="T294" i="1"/>
  <c r="Y308" i="1"/>
  <c r="V308" i="1"/>
  <c r="U308" i="1"/>
  <c r="S328" i="1"/>
  <c r="X328" i="1"/>
  <c r="V328" i="1"/>
  <c r="U328" i="1"/>
  <c r="T328" i="1"/>
  <c r="U358" i="1"/>
  <c r="X358" i="1"/>
  <c r="W358" i="1"/>
  <c r="V358" i="1"/>
  <c r="T358" i="1"/>
  <c r="S358" i="1"/>
  <c r="Y358" i="1"/>
  <c r="S480" i="1"/>
  <c r="X480" i="1"/>
  <c r="V480" i="1"/>
  <c r="U480" i="1"/>
  <c r="T480" i="1"/>
  <c r="T19" i="1"/>
  <c r="S21" i="1"/>
  <c r="U32" i="1"/>
  <c r="X65" i="1"/>
  <c r="T73" i="1"/>
  <c r="X84" i="1"/>
  <c r="T86" i="1"/>
  <c r="T96" i="1"/>
  <c r="T113" i="1"/>
  <c r="V116" i="1"/>
  <c r="T129" i="1"/>
  <c r="T133" i="1"/>
  <c r="S145" i="1"/>
  <c r="W151" i="1"/>
  <c r="Y153" i="1"/>
  <c r="S159" i="1"/>
  <c r="S161" i="1"/>
  <c r="W175" i="1"/>
  <c r="Y177" i="1"/>
  <c r="S183" i="1"/>
  <c r="S185" i="1"/>
  <c r="W191" i="1"/>
  <c r="S196" i="1"/>
  <c r="X235" i="1"/>
  <c r="V257" i="1"/>
  <c r="Y257" i="1"/>
  <c r="T260" i="1"/>
  <c r="V260" i="1"/>
  <c r="V263" i="1"/>
  <c r="S263" i="1"/>
  <c r="X297" i="1"/>
  <c r="S297" i="1"/>
  <c r="X303" i="1"/>
  <c r="W303" i="1"/>
  <c r="V303" i="1"/>
  <c r="S303" i="1"/>
  <c r="X322" i="1"/>
  <c r="Y322" i="1"/>
  <c r="T322" i="1"/>
  <c r="U339" i="1"/>
  <c r="X339" i="1"/>
  <c r="W339" i="1"/>
  <c r="V339" i="1"/>
  <c r="Y520" i="1"/>
  <c r="X520" i="1"/>
  <c r="V520" i="1"/>
  <c r="U520" i="1"/>
  <c r="T520" i="1"/>
  <c r="S520" i="1"/>
  <c r="X9" i="1"/>
  <c r="X13" i="1"/>
  <c r="W19" i="1"/>
  <c r="T21" i="1"/>
  <c r="T23" i="1"/>
  <c r="S25" i="1"/>
  <c r="S39" i="1"/>
  <c r="S45" i="1"/>
  <c r="X50" i="1"/>
  <c r="T52" i="1"/>
  <c r="S56" i="1"/>
  <c r="S59" i="1"/>
  <c r="U62" i="1"/>
  <c r="V70" i="1"/>
  <c r="V73" i="1"/>
  <c r="V76" i="1"/>
  <c r="S80" i="1"/>
  <c r="Y84" i="1"/>
  <c r="U86" i="1"/>
  <c r="T90" i="1"/>
  <c r="V96" i="1"/>
  <c r="W129" i="1"/>
  <c r="T145" i="1"/>
  <c r="X151" i="1"/>
  <c r="V155" i="1"/>
  <c r="T159" i="1"/>
  <c r="S160" i="1"/>
  <c r="T161" i="1"/>
  <c r="S171" i="1"/>
  <c r="S173" i="1"/>
  <c r="X175" i="1"/>
  <c r="T183" i="1"/>
  <c r="T185" i="1"/>
  <c r="X191" i="1"/>
  <c r="U196" i="1"/>
  <c r="W203" i="1"/>
  <c r="Y205" i="1"/>
  <c r="T207" i="1"/>
  <c r="S208" i="1"/>
  <c r="T209" i="1"/>
  <c r="Y221" i="1"/>
  <c r="T223" i="1"/>
  <c r="U224" i="1"/>
  <c r="W225" i="1"/>
  <c r="S227" i="1"/>
  <c r="S228" i="1"/>
  <c r="T229" i="1"/>
  <c r="S233" i="1"/>
  <c r="Y241" i="1"/>
  <c r="U243" i="1"/>
  <c r="V244" i="1"/>
  <c r="Y245" i="1"/>
  <c r="T247" i="1"/>
  <c r="U248" i="1"/>
  <c r="W249" i="1"/>
  <c r="S251" i="1"/>
  <c r="S252" i="1"/>
  <c r="T253" i="1"/>
  <c r="S257" i="1"/>
  <c r="V259" i="1"/>
  <c r="U259" i="1"/>
  <c r="S260" i="1"/>
  <c r="V261" i="1"/>
  <c r="T263" i="1"/>
  <c r="V264" i="1"/>
  <c r="X265" i="1"/>
  <c r="T267" i="1"/>
  <c r="V268" i="1"/>
  <c r="T271" i="1"/>
  <c r="T289" i="1"/>
  <c r="X294" i="1"/>
  <c r="W297" i="1"/>
  <c r="S359" i="1"/>
  <c r="U359" i="1"/>
  <c r="T359" i="1"/>
  <c r="V509" i="1"/>
  <c r="S509" i="1"/>
  <c r="V10" i="1"/>
  <c r="X19" i="1"/>
  <c r="V21" i="1"/>
  <c r="W23" i="1"/>
  <c r="T25" i="1"/>
  <c r="T27" i="1"/>
  <c r="S29" i="1"/>
  <c r="X37" i="1"/>
  <c r="U39" i="1"/>
  <c r="S44" i="1"/>
  <c r="T45" i="1"/>
  <c r="S49" i="1"/>
  <c r="U52" i="1"/>
  <c r="S55" i="1"/>
  <c r="T56" i="1"/>
  <c r="T59" i="1"/>
  <c r="V62" i="1"/>
  <c r="U63" i="1"/>
  <c r="S67" i="1"/>
  <c r="Y70" i="1"/>
  <c r="T72" i="1"/>
  <c r="W73" i="1"/>
  <c r="U75" i="1"/>
  <c r="X76" i="1"/>
  <c r="T80" i="1"/>
  <c r="V86" i="1"/>
  <c r="V87" i="1"/>
  <c r="Y88" i="1"/>
  <c r="U90" i="1"/>
  <c r="T95" i="1"/>
  <c r="V100" i="1"/>
  <c r="X113" i="1"/>
  <c r="V120" i="1"/>
  <c r="T125" i="1"/>
  <c r="S127" i="1"/>
  <c r="X129" i="1"/>
  <c r="S131" i="1"/>
  <c r="X133" i="1"/>
  <c r="S135" i="1"/>
  <c r="X137" i="1"/>
  <c r="S139" i="1"/>
  <c r="X141" i="1"/>
  <c r="S143" i="1"/>
  <c r="W145" i="1"/>
  <c r="S147" i="1"/>
  <c r="S149" i="1"/>
  <c r="W155" i="1"/>
  <c r="Y156" i="1"/>
  <c r="Y157" i="1"/>
  <c r="U159" i="1"/>
  <c r="U160" i="1"/>
  <c r="W161" i="1"/>
  <c r="W167" i="1"/>
  <c r="Y168" i="1"/>
  <c r="Y169" i="1"/>
  <c r="T171" i="1"/>
  <c r="S172" i="1"/>
  <c r="T173" i="1"/>
  <c r="W179" i="1"/>
  <c r="Y180" i="1"/>
  <c r="Y181" i="1"/>
  <c r="U183" i="1"/>
  <c r="U184" i="1"/>
  <c r="W185" i="1"/>
  <c r="S187" i="1"/>
  <c r="S189" i="1"/>
  <c r="V195" i="1"/>
  <c r="V196" i="1"/>
  <c r="X197" i="1"/>
  <c r="S199" i="1"/>
  <c r="S201" i="1"/>
  <c r="X203" i="1"/>
  <c r="U207" i="1"/>
  <c r="U208" i="1"/>
  <c r="W209" i="1"/>
  <c r="S211" i="1"/>
  <c r="S213" i="1"/>
  <c r="X219" i="1"/>
  <c r="U223" i="1"/>
  <c r="V224" i="1"/>
  <c r="X225" i="1"/>
  <c r="T227" i="1"/>
  <c r="U228" i="1"/>
  <c r="W229" i="1"/>
  <c r="S231" i="1"/>
  <c r="S232" i="1"/>
  <c r="T233" i="1"/>
  <c r="X239" i="1"/>
  <c r="W243" i="1"/>
  <c r="Y244" i="1"/>
  <c r="U247" i="1"/>
  <c r="V248" i="1"/>
  <c r="X249" i="1"/>
  <c r="T251" i="1"/>
  <c r="U252" i="1"/>
  <c r="W253" i="1"/>
  <c r="S255" i="1"/>
  <c r="S256" i="1"/>
  <c r="T257" i="1"/>
  <c r="S259" i="1"/>
  <c r="U260" i="1"/>
  <c r="X261" i="1"/>
  <c r="U263" i="1"/>
  <c r="Y264" i="1"/>
  <c r="U267" i="1"/>
  <c r="Y268" i="1"/>
  <c r="U271" i="1"/>
  <c r="U277" i="1"/>
  <c r="Y277" i="1"/>
  <c r="W277" i="1"/>
  <c r="T288" i="1"/>
  <c r="Y288" i="1"/>
  <c r="U288" i="1"/>
  <c r="V289" i="1"/>
  <c r="Y304" i="1"/>
  <c r="X304" i="1"/>
  <c r="Y528" i="1"/>
  <c r="X528" i="1"/>
  <c r="V528" i="1"/>
  <c r="U528" i="1"/>
  <c r="T528" i="1"/>
  <c r="S528" i="1"/>
  <c r="Y623" i="1"/>
  <c r="X623" i="1"/>
  <c r="V623" i="1"/>
  <c r="T623" i="1"/>
  <c r="X21" i="1"/>
  <c r="X23" i="1"/>
  <c r="V25" i="1"/>
  <c r="S119" i="1"/>
  <c r="Y120" i="1"/>
  <c r="W125" i="1"/>
  <c r="T127" i="1"/>
  <c r="Y129" i="1"/>
  <c r="T131" i="1"/>
  <c r="X145" i="1"/>
  <c r="V159" i="1"/>
  <c r="V160" i="1"/>
  <c r="X161" i="1"/>
  <c r="U171" i="1"/>
  <c r="V183" i="1"/>
  <c r="V184" i="1"/>
  <c r="X185" i="1"/>
  <c r="T187" i="1"/>
  <c r="Y196" i="1"/>
  <c r="T199" i="1"/>
  <c r="V207" i="1"/>
  <c r="V208" i="1"/>
  <c r="X209" i="1"/>
  <c r="W223" i="1"/>
  <c r="U227" i="1"/>
  <c r="V228" i="1"/>
  <c r="W233" i="1"/>
  <c r="W247" i="1"/>
  <c r="Y248" i="1"/>
  <c r="Y249" i="1"/>
  <c r="U251" i="1"/>
  <c r="V252" i="1"/>
  <c r="X253" i="1"/>
  <c r="T255" i="1"/>
  <c r="U256" i="1"/>
  <c r="W257" i="1"/>
  <c r="Y260" i="1"/>
  <c r="W263" i="1"/>
  <c r="W267" i="1"/>
  <c r="U281" i="1"/>
  <c r="V281" i="1"/>
  <c r="S281" i="1"/>
  <c r="Y298" i="1"/>
  <c r="T298" i="1"/>
  <c r="X301" i="1"/>
  <c r="V301" i="1"/>
  <c r="X313" i="1"/>
  <c r="V313" i="1"/>
  <c r="T313" i="1"/>
  <c r="S313" i="1"/>
  <c r="X457" i="1"/>
  <c r="V457" i="1"/>
  <c r="V521" i="1"/>
  <c r="S521" i="1"/>
  <c r="Y599" i="1"/>
  <c r="V599" i="1"/>
  <c r="T599" i="1"/>
  <c r="V16" i="1"/>
  <c r="X25" i="1"/>
  <c r="X27" i="1"/>
  <c r="V29" i="1"/>
  <c r="W31" i="1"/>
  <c r="T33" i="1"/>
  <c r="T41" i="1"/>
  <c r="U44" i="1"/>
  <c r="W45" i="1"/>
  <c r="Y49" i="1"/>
  <c r="T51" i="1"/>
  <c r="X52" i="1"/>
  <c r="U54" i="1"/>
  <c r="U55" i="1"/>
  <c r="V56" i="1"/>
  <c r="T58" i="1"/>
  <c r="T61" i="1"/>
  <c r="X62" i="1"/>
  <c r="W63" i="1"/>
  <c r="S65" i="1"/>
  <c r="U66" i="1"/>
  <c r="U67" i="1"/>
  <c r="S69" i="1"/>
  <c r="Y73" i="1"/>
  <c r="X82" i="1"/>
  <c r="S84" i="1"/>
  <c r="V85" i="1"/>
  <c r="X86" i="1"/>
  <c r="U92" i="1"/>
  <c r="T94" i="1"/>
  <c r="T108" i="1"/>
  <c r="X115" i="1"/>
  <c r="T117" i="1"/>
  <c r="T119" i="1"/>
  <c r="X125" i="1"/>
  <c r="U127" i="1"/>
  <c r="Y128" i="1"/>
  <c r="U131" i="1"/>
  <c r="Y132" i="1"/>
  <c r="U135" i="1"/>
  <c r="Y136" i="1"/>
  <c r="U139" i="1"/>
  <c r="Y140" i="1"/>
  <c r="U143" i="1"/>
  <c r="Y144" i="1"/>
  <c r="Y145" i="1"/>
  <c r="U147" i="1"/>
  <c r="U148" i="1"/>
  <c r="W149" i="1"/>
  <c r="S151" i="1"/>
  <c r="S153" i="1"/>
  <c r="W159" i="1"/>
  <c r="Y160" i="1"/>
  <c r="Y161" i="1"/>
  <c r="S164" i="1"/>
  <c r="V171" i="1"/>
  <c r="V172" i="1"/>
  <c r="X173" i="1"/>
  <c r="S175" i="1"/>
  <c r="S177" i="1"/>
  <c r="W183" i="1"/>
  <c r="Y184" i="1"/>
  <c r="Y185" i="1"/>
  <c r="U187" i="1"/>
  <c r="W189" i="1"/>
  <c r="S191" i="1"/>
  <c r="S193" i="1"/>
  <c r="X195" i="1"/>
  <c r="U199" i="1"/>
  <c r="W201" i="1"/>
  <c r="W207" i="1"/>
  <c r="Y208" i="1"/>
  <c r="Y209" i="1"/>
  <c r="U211" i="1"/>
  <c r="W213" i="1"/>
  <c r="S215" i="1"/>
  <c r="S216" i="1"/>
  <c r="X223" i="1"/>
  <c r="W227" i="1"/>
  <c r="Y228" i="1"/>
  <c r="Y229" i="1"/>
  <c r="X233" i="1"/>
  <c r="S235" i="1"/>
  <c r="S236" i="1"/>
  <c r="X247" i="1"/>
  <c r="W251" i="1"/>
  <c r="Y252" i="1"/>
  <c r="Y253" i="1"/>
  <c r="U255" i="1"/>
  <c r="V256" i="1"/>
  <c r="X257" i="1"/>
  <c r="X263" i="1"/>
  <c r="T276" i="1"/>
  <c r="V276" i="1"/>
  <c r="T281" i="1"/>
  <c r="V287" i="1"/>
  <c r="W287" i="1"/>
  <c r="T287" i="1"/>
  <c r="U343" i="1"/>
  <c r="X343" i="1"/>
  <c r="W343" i="1"/>
  <c r="S348" i="1"/>
  <c r="X348" i="1"/>
  <c r="V348" i="1"/>
  <c r="U348" i="1"/>
  <c r="U355" i="1"/>
  <c r="X355" i="1"/>
  <c r="W355" i="1"/>
  <c r="V355" i="1"/>
  <c r="X375" i="1"/>
  <c r="W375" i="1"/>
  <c r="V375" i="1"/>
  <c r="U575" i="1"/>
  <c r="W575" i="1"/>
  <c r="V575" i="1"/>
  <c r="Y580" i="1"/>
  <c r="X580" i="1"/>
  <c r="V580" i="1"/>
  <c r="U580" i="1"/>
  <c r="T580" i="1"/>
  <c r="S580" i="1"/>
  <c r="U583" i="1"/>
  <c r="W583" i="1"/>
  <c r="V583" i="1"/>
  <c r="Y615" i="1"/>
  <c r="X615" i="1"/>
  <c r="T615" i="1"/>
  <c r="T2" i="1"/>
  <c r="T8" i="1"/>
  <c r="X29" i="1"/>
  <c r="V44" i="1"/>
  <c r="Y45" i="1"/>
  <c r="W51" i="1"/>
  <c r="Y52" i="1"/>
  <c r="V54" i="1"/>
  <c r="V55" i="1"/>
  <c r="Y56" i="1"/>
  <c r="U58" i="1"/>
  <c r="X61" i="1"/>
  <c r="Y62" i="1"/>
  <c r="X63" i="1"/>
  <c r="T65" i="1"/>
  <c r="V67" i="1"/>
  <c r="T69" i="1"/>
  <c r="T84" i="1"/>
  <c r="Y92" i="1"/>
  <c r="U94" i="1"/>
  <c r="S103" i="1"/>
  <c r="S107" i="1"/>
  <c r="V108" i="1"/>
  <c r="W117" i="1"/>
  <c r="V119" i="1"/>
  <c r="V127" i="1"/>
  <c r="V131" i="1"/>
  <c r="V135" i="1"/>
  <c r="V139" i="1"/>
  <c r="V143" i="1"/>
  <c r="V147" i="1"/>
  <c r="X149" i="1"/>
  <c r="T151" i="1"/>
  <c r="T153" i="1"/>
  <c r="X159" i="1"/>
  <c r="U164" i="1"/>
  <c r="W171" i="1"/>
  <c r="Y172" i="1"/>
  <c r="Y173" i="1"/>
  <c r="T175" i="1"/>
  <c r="S176" i="1"/>
  <c r="T177" i="1"/>
  <c r="X183" i="1"/>
  <c r="V187" i="1"/>
  <c r="V188" i="1"/>
  <c r="X189" i="1"/>
  <c r="T191" i="1"/>
  <c r="S192" i="1"/>
  <c r="T193" i="1"/>
  <c r="V199" i="1"/>
  <c r="V200" i="1"/>
  <c r="X201" i="1"/>
  <c r="S203" i="1"/>
  <c r="S205" i="1"/>
  <c r="X207" i="1"/>
  <c r="V211" i="1"/>
  <c r="V212" i="1"/>
  <c r="X213" i="1"/>
  <c r="T215" i="1"/>
  <c r="U216" i="1"/>
  <c r="S221" i="1"/>
  <c r="X227" i="1"/>
  <c r="W231" i="1"/>
  <c r="Y232" i="1"/>
  <c r="Y233" i="1"/>
  <c r="T235" i="1"/>
  <c r="U236" i="1"/>
  <c r="S241" i="1"/>
  <c r="S245" i="1"/>
  <c r="X251" i="1"/>
  <c r="W255" i="1"/>
  <c r="Y256" i="1"/>
  <c r="X259" i="1"/>
  <c r="U265" i="1"/>
  <c r="T265" i="1"/>
  <c r="S276" i="1"/>
  <c r="V277" i="1"/>
  <c r="W281" i="1"/>
  <c r="V283" i="1"/>
  <c r="X283" i="1"/>
  <c r="U284" i="1"/>
  <c r="S287" i="1"/>
  <c r="W290" i="1"/>
  <c r="Y290" i="1"/>
  <c r="S292" i="1"/>
  <c r="V292" i="1"/>
  <c r="T292" i="1"/>
  <c r="V343" i="1"/>
  <c r="T348" i="1"/>
  <c r="X439" i="1"/>
  <c r="W439" i="1"/>
  <c r="V529" i="1"/>
  <c r="S529" i="1"/>
  <c r="V566" i="1"/>
  <c r="Y566" i="1"/>
  <c r="X566" i="1"/>
  <c r="W566" i="1"/>
  <c r="T566" i="1"/>
  <c r="V2" i="1"/>
  <c r="V5" i="1"/>
  <c r="S9" i="1"/>
  <c r="T11" i="1"/>
  <c r="S13" i="1"/>
  <c r="V24" i="1"/>
  <c r="V33" i="1"/>
  <c r="T35" i="1"/>
  <c r="S37" i="1"/>
  <c r="Y38" i="1"/>
  <c r="T40" i="1"/>
  <c r="U43" i="1"/>
  <c r="X44" i="1"/>
  <c r="W54" i="1"/>
  <c r="W55" i="1"/>
  <c r="W58" i="1"/>
  <c r="V65" i="1"/>
  <c r="X67" i="1"/>
  <c r="W69" i="1"/>
  <c r="S76" i="1"/>
  <c r="U84" i="1"/>
  <c r="X94" i="1"/>
  <c r="W127" i="1"/>
  <c r="W131" i="1"/>
  <c r="W135" i="1"/>
  <c r="W139" i="1"/>
  <c r="W143" i="1"/>
  <c r="W147" i="1"/>
  <c r="Y149" i="1"/>
  <c r="U151" i="1"/>
  <c r="W153" i="1"/>
  <c r="S155" i="1"/>
  <c r="S157" i="1"/>
  <c r="V164" i="1"/>
  <c r="X171" i="1"/>
  <c r="U175" i="1"/>
  <c r="W177" i="1"/>
  <c r="W187" i="1"/>
  <c r="Y189" i="1"/>
  <c r="U191" i="1"/>
  <c r="W193" i="1"/>
  <c r="W199" i="1"/>
  <c r="Y201" i="1"/>
  <c r="T203" i="1"/>
  <c r="T205" i="1"/>
  <c r="W211" i="1"/>
  <c r="U215" i="1"/>
  <c r="V216" i="1"/>
  <c r="U235" i="1"/>
  <c r="V236" i="1"/>
  <c r="X255" i="1"/>
  <c r="U261" i="1"/>
  <c r="W261" i="1"/>
  <c r="S265" i="1"/>
  <c r="V275" i="1"/>
  <c r="X275" i="1"/>
  <c r="U275" i="1"/>
  <c r="U276" i="1"/>
  <c r="X277" i="1"/>
  <c r="X281" i="1"/>
  <c r="S283" i="1"/>
  <c r="V284" i="1"/>
  <c r="U287" i="1"/>
  <c r="S290" i="1"/>
  <c r="V299" i="1"/>
  <c r="S299" i="1"/>
  <c r="Y353" i="1"/>
  <c r="T353" i="1"/>
  <c r="S353" i="1"/>
  <c r="V417" i="1"/>
  <c r="T417" i="1"/>
  <c r="S417" i="1"/>
  <c r="W319" i="1"/>
  <c r="X327" i="1"/>
  <c r="X336" i="1"/>
  <c r="Y338" i="1"/>
  <c r="X680" i="1"/>
  <c r="T691" i="1"/>
  <c r="X695" i="1"/>
  <c r="V698" i="1"/>
  <c r="T707" i="1"/>
  <c r="V714" i="1"/>
  <c r="V718" i="1"/>
  <c r="S722" i="1"/>
  <c r="Y727" i="1"/>
  <c r="X729" i="1"/>
  <c r="T731" i="1"/>
  <c r="V733" i="1"/>
  <c r="U737" i="1"/>
  <c r="T741" i="1"/>
  <c r="V746" i="1"/>
  <c r="V750" i="1"/>
  <c r="V754" i="1"/>
  <c r="V758" i="1"/>
  <c r="U769" i="1"/>
  <c r="X773" i="1"/>
  <c r="T775" i="1"/>
  <c r="T779" i="1"/>
  <c r="Y783" i="1"/>
  <c r="X787" i="1"/>
  <c r="V791" i="1"/>
  <c r="X793" i="1"/>
  <c r="T795" i="1"/>
  <c r="T797" i="1"/>
  <c r="S799" i="1"/>
  <c r="Y799" i="1"/>
  <c r="T801" i="1"/>
  <c r="W805" i="1"/>
  <c r="U805" i="1"/>
  <c r="W813" i="1"/>
  <c r="U813" i="1"/>
  <c r="W821" i="1"/>
  <c r="U821" i="1"/>
  <c r="T825" i="1"/>
  <c r="V795" i="1"/>
  <c r="S803" i="1"/>
  <c r="V803" i="1"/>
  <c r="S811" i="1"/>
  <c r="V811" i="1"/>
  <c r="S819" i="1"/>
  <c r="V819" i="1"/>
  <c r="W833" i="1"/>
  <c r="X833" i="1"/>
  <c r="U833" i="1"/>
  <c r="Y839" i="1"/>
  <c r="X839" i="1"/>
  <c r="W839" i="1"/>
  <c r="V839" i="1"/>
  <c r="U839" i="1"/>
  <c r="W846" i="1"/>
  <c r="Y846" i="1"/>
  <c r="X846" i="1"/>
  <c r="V846" i="1"/>
  <c r="X855" i="1"/>
  <c r="V855" i="1"/>
  <c r="T855" i="1"/>
  <c r="T672" i="1"/>
  <c r="T685" i="1"/>
  <c r="T687" i="1"/>
  <c r="V694" i="1"/>
  <c r="T703" i="1"/>
  <c r="V710" i="1"/>
  <c r="T721" i="1"/>
  <c r="S726" i="1"/>
  <c r="T739" i="1"/>
  <c r="T749" i="1"/>
  <c r="S790" i="1"/>
  <c r="U842" i="1"/>
  <c r="V842" i="1"/>
  <c r="X927" i="1"/>
  <c r="T927" i="1"/>
  <c r="X318" i="1"/>
  <c r="X331" i="1"/>
  <c r="V363" i="1"/>
  <c r="X373" i="1"/>
  <c r="V397" i="1"/>
  <c r="X402" i="1"/>
  <c r="V415" i="1"/>
  <c r="V431" i="1"/>
  <c r="T433" i="1"/>
  <c r="W443" i="1"/>
  <c r="T449" i="1"/>
  <c r="U476" i="1"/>
  <c r="X494" i="1"/>
  <c r="V496" i="1"/>
  <c r="X498" i="1"/>
  <c r="U500" i="1"/>
  <c r="X518" i="1"/>
  <c r="X524" i="1"/>
  <c r="X526" i="1"/>
  <c r="V532" i="1"/>
  <c r="U540" i="1"/>
  <c r="U548" i="1"/>
  <c r="V556" i="1"/>
  <c r="U564" i="1"/>
  <c r="Y570" i="1"/>
  <c r="T572" i="1"/>
  <c r="X576" i="1"/>
  <c r="X578" i="1"/>
  <c r="X584" i="1"/>
  <c r="W586" i="1"/>
  <c r="U609" i="1"/>
  <c r="U613" i="1"/>
  <c r="U617" i="1"/>
  <c r="W632" i="1"/>
  <c r="V636" i="1"/>
  <c r="W640" i="1"/>
  <c r="S654" i="1"/>
  <c r="V655" i="1"/>
  <c r="V672" i="1"/>
  <c r="V687" i="1"/>
  <c r="X694" i="1"/>
  <c r="X701" i="1"/>
  <c r="V703" i="1"/>
  <c r="X710" i="1"/>
  <c r="U721" i="1"/>
  <c r="V726" i="1"/>
  <c r="S730" i="1"/>
  <c r="Y739" i="1"/>
  <c r="X741" i="1"/>
  <c r="T743" i="1"/>
  <c r="U749" i="1"/>
  <c r="U753" i="1"/>
  <c r="U757" i="1"/>
  <c r="X761" i="1"/>
  <c r="T763" i="1"/>
  <c r="Y767" i="1"/>
  <c r="S774" i="1"/>
  <c r="T778" i="1"/>
  <c r="V782" i="1"/>
  <c r="V790" i="1"/>
  <c r="S794" i="1"/>
  <c r="Y795" i="1"/>
  <c r="X799" i="1"/>
  <c r="X803" i="1"/>
  <c r="X811" i="1"/>
  <c r="X819" i="1"/>
  <c r="T839" i="1"/>
  <c r="S842" i="1"/>
  <c r="X861" i="1"/>
  <c r="S861" i="1"/>
  <c r="T399" i="1"/>
  <c r="W415" i="1"/>
  <c r="V433" i="1"/>
  <c r="T472" i="1"/>
  <c r="V476" i="1"/>
  <c r="Y494" i="1"/>
  <c r="X496" i="1"/>
  <c r="Y498" i="1"/>
  <c r="V500" i="1"/>
  <c r="Y518" i="1"/>
  <c r="Y526" i="1"/>
  <c r="V540" i="1"/>
  <c r="V548" i="1"/>
  <c r="V564" i="1"/>
  <c r="U572" i="1"/>
  <c r="Y578" i="1"/>
  <c r="X586" i="1"/>
  <c r="V609" i="1"/>
  <c r="V613" i="1"/>
  <c r="W636" i="1"/>
  <c r="T654" i="1"/>
  <c r="X655" i="1"/>
  <c r="X687" i="1"/>
  <c r="X703" i="1"/>
  <c r="V721" i="1"/>
  <c r="V730" i="1"/>
  <c r="Y743" i="1"/>
  <c r="X749" i="1"/>
  <c r="X753" i="1"/>
  <c r="X757" i="1"/>
  <c r="Y763" i="1"/>
  <c r="V774" i="1"/>
  <c r="V778" i="1"/>
  <c r="V794" i="1"/>
  <c r="U798" i="1"/>
  <c r="S798" i="1"/>
  <c r="Y803" i="1"/>
  <c r="U806" i="1"/>
  <c r="S806" i="1"/>
  <c r="Y811" i="1"/>
  <c r="U814" i="1"/>
  <c r="S814" i="1"/>
  <c r="Y819" i="1"/>
  <c r="U822" i="1"/>
  <c r="S822" i="1"/>
  <c r="W829" i="1"/>
  <c r="X829" i="1"/>
  <c r="U829" i="1"/>
  <c r="T829" i="1"/>
  <c r="X871" i="1"/>
  <c r="V871" i="1"/>
  <c r="T871" i="1"/>
  <c r="Y890" i="1"/>
  <c r="X890" i="1"/>
  <c r="V890" i="1"/>
  <c r="T890" i="1"/>
  <c r="V1001" i="1"/>
  <c r="X1001" i="1"/>
  <c r="T1001" i="1"/>
  <c r="Y273" i="1"/>
  <c r="Y285" i="1"/>
  <c r="T293" i="1"/>
  <c r="T307" i="1"/>
  <c r="X317" i="1"/>
  <c r="T325" i="1"/>
  <c r="T327" i="1"/>
  <c r="T336" i="1"/>
  <c r="S345" i="1"/>
  <c r="V347" i="1"/>
  <c r="T352" i="1"/>
  <c r="T357" i="1"/>
  <c r="S369" i="1"/>
  <c r="T371" i="1"/>
  <c r="U372" i="1"/>
  <c r="U379" i="1"/>
  <c r="S384" i="1"/>
  <c r="V386" i="1"/>
  <c r="T401" i="1"/>
  <c r="U420" i="1"/>
  <c r="U428" i="1"/>
  <c r="T438" i="1"/>
  <c r="T454" i="1"/>
  <c r="T456" i="1"/>
  <c r="X462" i="1"/>
  <c r="T468" i="1"/>
  <c r="U472" i="1"/>
  <c r="X476" i="1"/>
  <c r="X478" i="1"/>
  <c r="X482" i="1"/>
  <c r="U484" i="1"/>
  <c r="S493" i="1"/>
  <c r="X500" i="1"/>
  <c r="T502" i="1"/>
  <c r="U504" i="1"/>
  <c r="T506" i="1"/>
  <c r="T508" i="1"/>
  <c r="W531" i="1"/>
  <c r="X534" i="1"/>
  <c r="S536" i="1"/>
  <c r="V539" i="1"/>
  <c r="X540" i="1"/>
  <c r="X542" i="1"/>
  <c r="S544" i="1"/>
  <c r="V547" i="1"/>
  <c r="X548" i="1"/>
  <c r="X550" i="1"/>
  <c r="S552" i="1"/>
  <c r="W555" i="1"/>
  <c r="X558" i="1"/>
  <c r="S560" i="1"/>
  <c r="V563" i="1"/>
  <c r="X564" i="1"/>
  <c r="S568" i="1"/>
  <c r="V572" i="1"/>
  <c r="T574" i="1"/>
  <c r="T582" i="1"/>
  <c r="Y586" i="1"/>
  <c r="T588" i="1"/>
  <c r="X591" i="1"/>
  <c r="V595" i="1"/>
  <c r="T601" i="1"/>
  <c r="T622" i="1"/>
  <c r="T627" i="1"/>
  <c r="V631" i="1"/>
  <c r="T642" i="1"/>
  <c r="S650" i="1"/>
  <c r="V654" i="1"/>
  <c r="T666" i="1"/>
  <c r="T671" i="1"/>
  <c r="V682" i="1"/>
  <c r="X690" i="1"/>
  <c r="X697" i="1"/>
  <c r="V699" i="1"/>
  <c r="X706" i="1"/>
  <c r="X721" i="1"/>
  <c r="T729" i="1"/>
  <c r="S738" i="1"/>
  <c r="Y747" i="1"/>
  <c r="S766" i="1"/>
  <c r="U785" i="1"/>
  <c r="V798" i="1"/>
  <c r="S802" i="1"/>
  <c r="V806" i="1"/>
  <c r="S810" i="1"/>
  <c r="V814" i="1"/>
  <c r="S818" i="1"/>
  <c r="V822" i="1"/>
  <c r="X887" i="1"/>
  <c r="T887" i="1"/>
  <c r="W940" i="1"/>
  <c r="V940" i="1"/>
  <c r="T940" i="1"/>
  <c r="S954" i="1"/>
  <c r="X954" i="1"/>
  <c r="V954" i="1"/>
  <c r="T954" i="1"/>
  <c r="V327" i="1"/>
  <c r="U336" i="1"/>
  <c r="T345" i="1"/>
  <c r="W347" i="1"/>
  <c r="T369" i="1"/>
  <c r="V454" i="1"/>
  <c r="X502" i="1"/>
  <c r="X506" i="1"/>
  <c r="U508" i="1"/>
  <c r="Y534" i="1"/>
  <c r="T536" i="1"/>
  <c r="W539" i="1"/>
  <c r="T544" i="1"/>
  <c r="W547" i="1"/>
  <c r="T552" i="1"/>
  <c r="T560" i="1"/>
  <c r="W563" i="1"/>
  <c r="T568" i="1"/>
  <c r="X572" i="1"/>
  <c r="W582" i="1"/>
  <c r="U588" i="1"/>
  <c r="V601" i="1"/>
  <c r="T608" i="1"/>
  <c r="S618" i="1"/>
  <c r="V622" i="1"/>
  <c r="V627" i="1"/>
  <c r="X631" i="1"/>
  <c r="T641" i="1"/>
  <c r="V642" i="1"/>
  <c r="T650" i="1"/>
  <c r="T664" i="1"/>
  <c r="V666" i="1"/>
  <c r="V671" i="1"/>
  <c r="T680" i="1"/>
  <c r="T684" i="1"/>
  <c r="T695" i="1"/>
  <c r="U729" i="1"/>
  <c r="V738" i="1"/>
  <c r="S762" i="1"/>
  <c r="V766" i="1"/>
  <c r="U777" i="1"/>
  <c r="U781" i="1"/>
  <c r="X785" i="1"/>
  <c r="T787" i="1"/>
  <c r="U789" i="1"/>
  <c r="V802" i="1"/>
  <c r="V810" i="1"/>
  <c r="W827" i="1"/>
  <c r="Y827" i="1"/>
  <c r="X827" i="1"/>
  <c r="V827" i="1"/>
  <c r="S827" i="1"/>
  <c r="U830" i="1"/>
  <c r="V830" i="1"/>
  <c r="Y852" i="1"/>
  <c r="X852" i="1"/>
  <c r="T852" i="1"/>
  <c r="V887" i="1"/>
  <c r="W323" i="1"/>
  <c r="V336" i="1"/>
  <c r="T344" i="1"/>
  <c r="X347" i="1"/>
  <c r="V352" i="1"/>
  <c r="V357" i="1"/>
  <c r="S360" i="1"/>
  <c r="U396" i="1"/>
  <c r="V442" i="1"/>
  <c r="V468" i="1"/>
  <c r="X472" i="1"/>
  <c r="X484" i="1"/>
  <c r="T486" i="1"/>
  <c r="T490" i="1"/>
  <c r="T492" i="1"/>
  <c r="Y502" i="1"/>
  <c r="X504" i="1"/>
  <c r="Y506" i="1"/>
  <c r="V508" i="1"/>
  <c r="T512" i="1"/>
  <c r="T522" i="1"/>
  <c r="S524" i="1"/>
  <c r="U536" i="1"/>
  <c r="U544" i="1"/>
  <c r="U552" i="1"/>
  <c r="T554" i="1"/>
  <c r="U560" i="1"/>
  <c r="T562" i="1"/>
  <c r="U568" i="1"/>
  <c r="X574" i="1"/>
  <c r="S576" i="1"/>
  <c r="V579" i="1"/>
  <c r="X582" i="1"/>
  <c r="S584" i="1"/>
  <c r="S658" i="1"/>
  <c r="X686" i="1"/>
  <c r="X693" i="1"/>
  <c r="V695" i="1"/>
  <c r="X702" i="1"/>
  <c r="X709" i="1"/>
  <c r="V711" i="1"/>
  <c r="S714" i="1"/>
  <c r="V729" i="1"/>
  <c r="X777" i="1"/>
  <c r="X781" i="1"/>
  <c r="V787" i="1"/>
  <c r="W825" i="1"/>
  <c r="X825" i="1"/>
  <c r="Y845" i="1"/>
  <c r="X845" i="1"/>
  <c r="W845" i="1"/>
  <c r="U845" i="1"/>
  <c r="T845" i="1"/>
  <c r="X863" i="1"/>
  <c r="V863" i="1"/>
  <c r="Y898" i="1"/>
  <c r="X898" i="1"/>
  <c r="V898" i="1"/>
  <c r="T898" i="1"/>
  <c r="X911" i="1"/>
  <c r="T911" i="1"/>
  <c r="X923" i="1"/>
  <c r="T923" i="1"/>
  <c r="X963" i="1"/>
  <c r="V963" i="1"/>
  <c r="T963" i="1"/>
  <c r="W1162" i="1"/>
  <c r="T1162" i="1"/>
  <c r="X1185" i="1"/>
  <c r="T1185" i="1"/>
  <c r="S1194" i="1"/>
  <c r="Y1194" i="1"/>
  <c r="X1194" i="1"/>
  <c r="S1214" i="1"/>
  <c r="Y1214" i="1"/>
  <c r="W1235" i="1"/>
  <c r="V1235" i="1"/>
  <c r="U1235" i="1"/>
  <c r="S1235" i="1"/>
  <c r="S1237" i="1"/>
  <c r="Y1237" i="1"/>
  <c r="X1237" i="1"/>
  <c r="W1267" i="1"/>
  <c r="Y1267" i="1"/>
  <c r="X1267" i="1"/>
  <c r="V1267" i="1"/>
  <c r="S1267" i="1"/>
  <c r="S1277" i="1"/>
  <c r="V1277" i="1"/>
  <c r="U1277" i="1"/>
  <c r="T1277" i="1"/>
  <c r="Y1277" i="1"/>
  <c r="W1277" i="1"/>
  <c r="Y1288" i="1"/>
  <c r="X1288" i="1"/>
  <c r="W1290" i="1"/>
  <c r="V1290" i="1"/>
  <c r="X1356" i="1"/>
  <c r="V1356" i="1"/>
  <c r="U1356" i="1"/>
  <c r="Y1356" i="1"/>
  <c r="T1356" i="1"/>
  <c r="Y1366" i="1"/>
  <c r="V1366" i="1"/>
  <c r="U1366" i="1"/>
  <c r="V1406" i="1"/>
  <c r="W1406" i="1"/>
  <c r="X918" i="1"/>
  <c r="T1003" i="1"/>
  <c r="T1013" i="1"/>
  <c r="T1021" i="1"/>
  <c r="T1031" i="1"/>
  <c r="T1035" i="1"/>
  <c r="T1055" i="1"/>
  <c r="X1057" i="1"/>
  <c r="V1064" i="1"/>
  <c r="T1067" i="1"/>
  <c r="T1075" i="1"/>
  <c r="X1098" i="1"/>
  <c r="T1100" i="1"/>
  <c r="Y1123" i="1"/>
  <c r="X1123" i="1"/>
  <c r="V1162" i="1"/>
  <c r="V1183" i="1"/>
  <c r="S1185" i="1"/>
  <c r="W1187" i="1"/>
  <c r="T1187" i="1"/>
  <c r="T1194" i="1"/>
  <c r="T1196" i="1"/>
  <c r="S1202" i="1"/>
  <c r="Y1202" i="1"/>
  <c r="X1202" i="1"/>
  <c r="T1204" i="1"/>
  <c r="U1209" i="1"/>
  <c r="X1209" i="1"/>
  <c r="V1209" i="1"/>
  <c r="T1214" i="1"/>
  <c r="U1216" i="1"/>
  <c r="X1216" i="1"/>
  <c r="W1216" i="1"/>
  <c r="V1216" i="1"/>
  <c r="X1235" i="1"/>
  <c r="T1237" i="1"/>
  <c r="T1267" i="1"/>
  <c r="X1277" i="1"/>
  <c r="X1661" i="1"/>
  <c r="W1661" i="1"/>
  <c r="Y1661" i="1"/>
  <c r="U1715" i="1"/>
  <c r="X1715" i="1"/>
  <c r="X1003" i="1"/>
  <c r="V1031" i="1"/>
  <c r="V1035" i="1"/>
  <c r="V1055" i="1"/>
  <c r="V1067" i="1"/>
  <c r="V1075" i="1"/>
  <c r="V1100" i="1"/>
  <c r="U1118" i="1"/>
  <c r="X1118" i="1"/>
  <c r="Y1136" i="1"/>
  <c r="W1136" i="1"/>
  <c r="X1162" i="1"/>
  <c r="W1171" i="1"/>
  <c r="U1171" i="1"/>
  <c r="V1177" i="1"/>
  <c r="X1177" i="1"/>
  <c r="W1183" i="1"/>
  <c r="V1185" i="1"/>
  <c r="V1194" i="1"/>
  <c r="V1214" i="1"/>
  <c r="Y1235" i="1"/>
  <c r="U1237" i="1"/>
  <c r="U1267" i="1"/>
  <c r="U1272" i="1"/>
  <c r="X1272" i="1"/>
  <c r="Y1354" i="1"/>
  <c r="V1354" i="1"/>
  <c r="W1361" i="1"/>
  <c r="X1361" i="1"/>
  <c r="S1361" i="1"/>
  <c r="X1374" i="1"/>
  <c r="V1374" i="1"/>
  <c r="U1374" i="1"/>
  <c r="Y1380" i="1"/>
  <c r="T1380" i="1"/>
  <c r="S1476" i="1"/>
  <c r="V1476" i="1"/>
  <c r="X1476" i="1"/>
  <c r="Y807" i="1"/>
  <c r="Y823" i="1"/>
  <c r="X831" i="1"/>
  <c r="W843" i="1"/>
  <c r="V866" i="1"/>
  <c r="V906" i="1"/>
  <c r="V914" i="1"/>
  <c r="U926" i="1"/>
  <c r="X930" i="1"/>
  <c r="U945" i="1"/>
  <c r="T948" i="1"/>
  <c r="V956" i="1"/>
  <c r="V959" i="1"/>
  <c r="X969" i="1"/>
  <c r="V977" i="1"/>
  <c r="V982" i="1"/>
  <c r="W996" i="1"/>
  <c r="T1000" i="1"/>
  <c r="X1031" i="1"/>
  <c r="X1035" i="1"/>
  <c r="T1043" i="1"/>
  <c r="X1055" i="1"/>
  <c r="T1063" i="1"/>
  <c r="X1067" i="1"/>
  <c r="X1075" i="1"/>
  <c r="V1087" i="1"/>
  <c r="X1094" i="1"/>
  <c r="T1096" i="1"/>
  <c r="V1103" i="1"/>
  <c r="X1110" i="1"/>
  <c r="X1114" i="1"/>
  <c r="V1120" i="1"/>
  <c r="T1123" i="1"/>
  <c r="X1134" i="1"/>
  <c r="S1136" i="1"/>
  <c r="V1140" i="1"/>
  <c r="X1142" i="1"/>
  <c r="V1147" i="1"/>
  <c r="S1161" i="1"/>
  <c r="Y1162" i="1"/>
  <c r="T1171" i="1"/>
  <c r="X1173" i="1"/>
  <c r="S1177" i="1"/>
  <c r="X1187" i="1"/>
  <c r="W1194" i="1"/>
  <c r="V1202" i="1"/>
  <c r="S1210" i="1"/>
  <c r="Y1210" i="1"/>
  <c r="W1214" i="1"/>
  <c r="T1216" i="1"/>
  <c r="W1223" i="1"/>
  <c r="Y1223" i="1"/>
  <c r="X1223" i="1"/>
  <c r="V1223" i="1"/>
  <c r="X1232" i="1"/>
  <c r="V1237" i="1"/>
  <c r="W1243" i="1"/>
  <c r="X1243" i="1"/>
  <c r="S1272" i="1"/>
  <c r="W1278" i="1"/>
  <c r="V1278" i="1"/>
  <c r="V1387" i="1"/>
  <c r="T1387" i="1"/>
  <c r="V945" i="1"/>
  <c r="W948" i="1"/>
  <c r="X959" i="1"/>
  <c r="V1000" i="1"/>
  <c r="Y1031" i="1"/>
  <c r="Y1035" i="1"/>
  <c r="V1043" i="1"/>
  <c r="Y1055" i="1"/>
  <c r="V1063" i="1"/>
  <c r="Y1067" i="1"/>
  <c r="X1087" i="1"/>
  <c r="V1096" i="1"/>
  <c r="X1103" i="1"/>
  <c r="Y1119" i="1"/>
  <c r="X1119" i="1"/>
  <c r="V1123" i="1"/>
  <c r="U1126" i="1"/>
  <c r="X1126" i="1"/>
  <c r="U1136" i="1"/>
  <c r="X1147" i="1"/>
  <c r="W1151" i="1"/>
  <c r="T1151" i="1"/>
  <c r="T1161" i="1"/>
  <c r="V1171" i="1"/>
  <c r="T1177" i="1"/>
  <c r="W1202" i="1"/>
  <c r="T1210" i="1"/>
  <c r="X1214" i="1"/>
  <c r="Y1216" i="1"/>
  <c r="S1223" i="1"/>
  <c r="W1237" i="1"/>
  <c r="U1243" i="1"/>
  <c r="Y1266" i="1"/>
  <c r="X1266" i="1"/>
  <c r="W1266" i="1"/>
  <c r="V1266" i="1"/>
  <c r="S1266" i="1"/>
  <c r="S1297" i="1"/>
  <c r="W1297" i="1"/>
  <c r="V1297" i="1"/>
  <c r="Y1297" i="1"/>
  <c r="X1297" i="1"/>
  <c r="U1297" i="1"/>
  <c r="T1306" i="1"/>
  <c r="S1306" i="1"/>
  <c r="U1308" i="1"/>
  <c r="V1308" i="1"/>
  <c r="S1308" i="1"/>
  <c r="Y1308" i="1"/>
  <c r="X1308" i="1"/>
  <c r="W1308" i="1"/>
  <c r="Y1375" i="1"/>
  <c r="W1375" i="1"/>
  <c r="V1375" i="1"/>
  <c r="T1375" i="1"/>
  <c r="X1375" i="1"/>
  <c r="S1375" i="1"/>
  <c r="S1456" i="1"/>
  <c r="V1456" i="1"/>
  <c r="Y1456" i="1"/>
  <c r="X1456" i="1"/>
  <c r="W1456" i="1"/>
  <c r="U1456" i="1"/>
  <c r="T841" i="1"/>
  <c r="T919" i="1"/>
  <c r="X945" i="1"/>
  <c r="T947" i="1"/>
  <c r="V950" i="1"/>
  <c r="S958" i="1"/>
  <c r="Y959" i="1"/>
  <c r="V968" i="1"/>
  <c r="X987" i="1"/>
  <c r="T992" i="1"/>
  <c r="W1000" i="1"/>
  <c r="S1006" i="1"/>
  <c r="T1012" i="1"/>
  <c r="T1020" i="1"/>
  <c r="T1027" i="1"/>
  <c r="X1043" i="1"/>
  <c r="X1063" i="1"/>
  <c r="T1081" i="1"/>
  <c r="T1092" i="1"/>
  <c r="W1135" i="1"/>
  <c r="X1135" i="1"/>
  <c r="T1135" i="1"/>
  <c r="W1143" i="1"/>
  <c r="X1143" i="1"/>
  <c r="W1146" i="1"/>
  <c r="Y1146" i="1"/>
  <c r="V1146" i="1"/>
  <c r="U1160" i="1"/>
  <c r="V1160" i="1"/>
  <c r="X1161" i="1"/>
  <c r="W1163" i="1"/>
  <c r="X1163" i="1"/>
  <c r="U1163" i="1"/>
  <c r="Y1177" i="1"/>
  <c r="Y1182" i="1"/>
  <c r="T1182" i="1"/>
  <c r="V1210" i="1"/>
  <c r="S1219" i="1"/>
  <c r="V1221" i="1"/>
  <c r="T1223" i="1"/>
  <c r="S1229" i="1"/>
  <c r="X1229" i="1"/>
  <c r="Y1262" i="1"/>
  <c r="W1262" i="1"/>
  <c r="T1262" i="1"/>
  <c r="T1266" i="1"/>
  <c r="V1294" i="1"/>
  <c r="T1297" i="1"/>
  <c r="U1314" i="1"/>
  <c r="T1314" i="1"/>
  <c r="W1314" i="1"/>
  <c r="S1325" i="1"/>
  <c r="U1325" i="1"/>
  <c r="T1325" i="1"/>
  <c r="Y1325" i="1"/>
  <c r="W1325" i="1"/>
  <c r="V1325" i="1"/>
  <c r="X1362" i="1"/>
  <c r="Y1362" i="1"/>
  <c r="V1362" i="1"/>
  <c r="U1362" i="1"/>
  <c r="S826" i="1"/>
  <c r="U841" i="1"/>
  <c r="U854" i="1"/>
  <c r="T862" i="1"/>
  <c r="V874" i="1"/>
  <c r="T879" i="1"/>
  <c r="T896" i="1"/>
  <c r="T910" i="1"/>
  <c r="T918" i="1"/>
  <c r="Y926" i="1"/>
  <c r="T933" i="1"/>
  <c r="V947" i="1"/>
  <c r="T958" i="1"/>
  <c r="S966" i="1"/>
  <c r="W968" i="1"/>
  <c r="T981" i="1"/>
  <c r="T983" i="1"/>
  <c r="T989" i="1"/>
  <c r="X992" i="1"/>
  <c r="T995" i="1"/>
  <c r="T997" i="1"/>
  <c r="T1004" i="1"/>
  <c r="V1006" i="1"/>
  <c r="T1009" i="1"/>
  <c r="V1020" i="1"/>
  <c r="V1027" i="1"/>
  <c r="V1039" i="1"/>
  <c r="Y1043" i="1"/>
  <c r="V1051" i="1"/>
  <c r="T1059" i="1"/>
  <c r="Y1063" i="1"/>
  <c r="X1066" i="1"/>
  <c r="T1071" i="1"/>
  <c r="T1079" i="1"/>
  <c r="V1086" i="1"/>
  <c r="V1092" i="1"/>
  <c r="T1095" i="1"/>
  <c r="V1108" i="1"/>
  <c r="S1111" i="1"/>
  <c r="V1112" i="1"/>
  <c r="S1115" i="1"/>
  <c r="W1127" i="1"/>
  <c r="X1127" i="1"/>
  <c r="T1128" i="1"/>
  <c r="W1131" i="1"/>
  <c r="Y1131" i="1"/>
  <c r="V1131" i="1"/>
  <c r="S1135" i="1"/>
  <c r="T1143" i="1"/>
  <c r="T1146" i="1"/>
  <c r="X1151" i="1"/>
  <c r="V1158" i="1"/>
  <c r="S1160" i="1"/>
  <c r="Y1161" i="1"/>
  <c r="V1163" i="1"/>
  <c r="U1176" i="1"/>
  <c r="V1176" i="1"/>
  <c r="S1176" i="1"/>
  <c r="X1182" i="1"/>
  <c r="X1184" i="1"/>
  <c r="V1186" i="1"/>
  <c r="X1193" i="1"/>
  <c r="V1193" i="1"/>
  <c r="S1193" i="1"/>
  <c r="V1195" i="1"/>
  <c r="S1206" i="1"/>
  <c r="Y1206" i="1"/>
  <c r="W1210" i="1"/>
  <c r="U1213" i="1"/>
  <c r="X1213" i="1"/>
  <c r="V1213" i="1"/>
  <c r="T1219" i="1"/>
  <c r="X1221" i="1"/>
  <c r="T1229" i="1"/>
  <c r="W1231" i="1"/>
  <c r="Y1231" i="1"/>
  <c r="V1231" i="1"/>
  <c r="S1231" i="1"/>
  <c r="S1262" i="1"/>
  <c r="U1266" i="1"/>
  <c r="Y1276" i="1"/>
  <c r="X1276" i="1"/>
  <c r="Y1287" i="1"/>
  <c r="X1287" i="1"/>
  <c r="S1301" i="1"/>
  <c r="V1301" i="1"/>
  <c r="U1301" i="1"/>
  <c r="Y1301" i="1"/>
  <c r="W1301" i="1"/>
  <c r="T1301" i="1"/>
  <c r="U1304" i="1"/>
  <c r="Y1304" i="1"/>
  <c r="W1304" i="1"/>
  <c r="V1304" i="1"/>
  <c r="S1304" i="1"/>
  <c r="X1304" i="1"/>
  <c r="X1325" i="1"/>
  <c r="Y815" i="1"/>
  <c r="V826" i="1"/>
  <c r="S831" i="1"/>
  <c r="S834" i="1"/>
  <c r="V835" i="1"/>
  <c r="T837" i="1"/>
  <c r="X841" i="1"/>
  <c r="S851" i="1"/>
  <c r="T894" i="1"/>
  <c r="T902" i="1"/>
  <c r="T907" i="1"/>
  <c r="V910" i="1"/>
  <c r="T915" i="1"/>
  <c r="U918" i="1"/>
  <c r="X922" i="1"/>
  <c r="V936" i="1"/>
  <c r="X955" i="1"/>
  <c r="X968" i="1"/>
  <c r="S978" i="1"/>
  <c r="Y983" i="1"/>
  <c r="T986" i="1"/>
  <c r="T1015" i="1"/>
  <c r="T1019" i="1"/>
  <c r="T1023" i="1"/>
  <c r="X1027" i="1"/>
  <c r="X1039" i="1"/>
  <c r="T1047" i="1"/>
  <c r="X1051" i="1"/>
  <c r="V1059" i="1"/>
  <c r="V1071" i="1"/>
  <c r="V1079" i="1"/>
  <c r="T1088" i="1"/>
  <c r="V1095" i="1"/>
  <c r="X1102" i="1"/>
  <c r="T1104" i="1"/>
  <c r="T1111" i="1"/>
  <c r="T1115" i="1"/>
  <c r="V1119" i="1"/>
  <c r="U1122" i="1"/>
  <c r="X1122" i="1"/>
  <c r="T1124" i="1"/>
  <c r="S1127" i="1"/>
  <c r="V1128" i="1"/>
  <c r="S1131" i="1"/>
  <c r="V1135" i="1"/>
  <c r="T1137" i="1"/>
  <c r="V1143" i="1"/>
  <c r="X1146" i="1"/>
  <c r="T1155" i="1"/>
  <c r="T1160" i="1"/>
  <c r="V1174" i="1"/>
  <c r="S1198" i="1"/>
  <c r="X1198" i="1"/>
  <c r="W1198" i="1"/>
  <c r="V1198" i="1"/>
  <c r="T1206" i="1"/>
  <c r="X1210" i="1"/>
  <c r="X1219" i="1"/>
  <c r="U1224" i="1"/>
  <c r="Y1224" i="1"/>
  <c r="X1224" i="1"/>
  <c r="U1240" i="1"/>
  <c r="X1240" i="1"/>
  <c r="T1240" i="1"/>
  <c r="W1251" i="1"/>
  <c r="X1251" i="1"/>
  <c r="T1251" i="1"/>
  <c r="W1298" i="1"/>
  <c r="V1298" i="1"/>
  <c r="X1369" i="1"/>
  <c r="W1369" i="1"/>
  <c r="W1434" i="1"/>
  <c r="V1434" i="1"/>
  <c r="X1434" i="1"/>
  <c r="U1434" i="1"/>
  <c r="U1312" i="1"/>
  <c r="V1312" i="1"/>
  <c r="S1312" i="1"/>
  <c r="V1333" i="1"/>
  <c r="W1333" i="1"/>
  <c r="S1333" i="1"/>
  <c r="X1370" i="1"/>
  <c r="V1370" i="1"/>
  <c r="U1370" i="1"/>
  <c r="Y1379" i="1"/>
  <c r="X1379" i="1"/>
  <c r="W1379" i="1"/>
  <c r="V1379" i="1"/>
  <c r="W1442" i="1"/>
  <c r="Y1442" i="1"/>
  <c r="X1442" i="1"/>
  <c r="T1442" i="1"/>
  <c r="S1442" i="1"/>
  <c r="U1500" i="1"/>
  <c r="V1500" i="1"/>
  <c r="X1500" i="1"/>
  <c r="S1309" i="1"/>
  <c r="U1309" i="1"/>
  <c r="T1309" i="1"/>
  <c r="V1343" i="1"/>
  <c r="T1343" i="1"/>
  <c r="S1343" i="1"/>
  <c r="X1345" i="1"/>
  <c r="W1345" i="1"/>
  <c r="V1345" i="1"/>
  <c r="V1368" i="1"/>
  <c r="Y1368" i="1"/>
  <c r="T1368" i="1"/>
  <c r="V1408" i="1"/>
  <c r="Y1408" i="1"/>
  <c r="W1408" i="1"/>
  <c r="Y1445" i="1"/>
  <c r="W1445" i="1"/>
  <c r="S1468" i="1"/>
  <c r="V1468" i="1"/>
  <c r="W1468" i="1"/>
  <c r="Y1468" i="1"/>
  <c r="T1468" i="1"/>
  <c r="W1498" i="1"/>
  <c r="X1498" i="1"/>
  <c r="S1305" i="1"/>
  <c r="Y1305" i="1"/>
  <c r="X1305" i="1"/>
  <c r="V1309" i="1"/>
  <c r="U1324" i="1"/>
  <c r="V1324" i="1"/>
  <c r="S1324" i="1"/>
  <c r="U1330" i="1"/>
  <c r="T1330" i="1"/>
  <c r="S1339" i="1"/>
  <c r="S1341" i="1"/>
  <c r="W1343" i="1"/>
  <c r="S1345" i="1"/>
  <c r="X1399" i="1"/>
  <c r="S1399" i="1"/>
  <c r="Y1399" i="1"/>
  <c r="W1399" i="1"/>
  <c r="V1401" i="1"/>
  <c r="T1401" i="1"/>
  <c r="X1401" i="1"/>
  <c r="Y1401" i="1"/>
  <c r="W1401" i="1"/>
  <c r="S1408" i="1"/>
  <c r="U1435" i="1"/>
  <c r="T1435" i="1"/>
  <c r="U1445" i="1"/>
  <c r="Y1457" i="1"/>
  <c r="V1457" i="1"/>
  <c r="X1457" i="1"/>
  <c r="T1457" i="1"/>
  <c r="U1468" i="1"/>
  <c r="W1518" i="1"/>
  <c r="Y1518" i="1"/>
  <c r="T1518" i="1"/>
  <c r="X1518" i="1"/>
  <c r="V1518" i="1"/>
  <c r="U1518" i="1"/>
  <c r="S1518" i="1"/>
  <c r="W1238" i="1"/>
  <c r="Y1244" i="1"/>
  <c r="W1265" i="1"/>
  <c r="U1270" i="1"/>
  <c r="S1293" i="1"/>
  <c r="X1293" i="1"/>
  <c r="W1293" i="1"/>
  <c r="U1305" i="1"/>
  <c r="X1309" i="1"/>
  <c r="S1321" i="1"/>
  <c r="V1321" i="1"/>
  <c r="U1321" i="1"/>
  <c r="X1324" i="1"/>
  <c r="S1329" i="1"/>
  <c r="U1329" i="1"/>
  <c r="T1329" i="1"/>
  <c r="X1334" i="1"/>
  <c r="V1350" i="1"/>
  <c r="Y1350" i="1"/>
  <c r="X1350" i="1"/>
  <c r="T1350" i="1"/>
  <c r="Y1367" i="1"/>
  <c r="V1367" i="1"/>
  <c r="T1367" i="1"/>
  <c r="S1367" i="1"/>
  <c r="U1384" i="1"/>
  <c r="W1384" i="1"/>
  <c r="X1384" i="1"/>
  <c r="T1384" i="1"/>
  <c r="S1384" i="1"/>
  <c r="U1388" i="1"/>
  <c r="Y1388" i="1"/>
  <c r="X1388" i="1"/>
  <c r="U1399" i="1"/>
  <c r="V1409" i="1"/>
  <c r="T1409" i="1"/>
  <c r="X1409" i="1"/>
  <c r="U1409" i="1"/>
  <c r="W1435" i="1"/>
  <c r="Y1437" i="1"/>
  <c r="T1437" i="1"/>
  <c r="V1437" i="1"/>
  <c r="U1437" i="1"/>
  <c r="S1437" i="1"/>
  <c r="X1437" i="1"/>
  <c r="W1457" i="1"/>
  <c r="W1466" i="1"/>
  <c r="U1466" i="1"/>
  <c r="X1466" i="1"/>
  <c r="S1234" i="1"/>
  <c r="X1238" i="1"/>
  <c r="S1242" i="1"/>
  <c r="S1259" i="1"/>
  <c r="X1265" i="1"/>
  <c r="T1269" i="1"/>
  <c r="S1289" i="1"/>
  <c r="Y1289" i="1"/>
  <c r="X1289" i="1"/>
  <c r="T1293" i="1"/>
  <c r="Y1295" i="1"/>
  <c r="X1295" i="1"/>
  <c r="V1305" i="1"/>
  <c r="Y1309" i="1"/>
  <c r="S1313" i="1"/>
  <c r="U1313" i="1"/>
  <c r="T1313" i="1"/>
  <c r="T1321" i="1"/>
  <c r="Y1324" i="1"/>
  <c r="V1329" i="1"/>
  <c r="Y1334" i="1"/>
  <c r="V1337" i="1"/>
  <c r="S1337" i="1"/>
  <c r="X1344" i="1"/>
  <c r="V1344" i="1"/>
  <c r="U1344" i="1"/>
  <c r="X1348" i="1"/>
  <c r="W1367" i="1"/>
  <c r="Y1384" i="1"/>
  <c r="S1388" i="1"/>
  <c r="W1395" i="1"/>
  <c r="T1395" i="1"/>
  <c r="V1399" i="1"/>
  <c r="W1402" i="1"/>
  <c r="U1402" i="1"/>
  <c r="W1409" i="1"/>
  <c r="W1412" i="1"/>
  <c r="W1437" i="1"/>
  <c r="V1159" i="1"/>
  <c r="W1220" i="1"/>
  <c r="U1222" i="1"/>
  <c r="T1234" i="1"/>
  <c r="V1242" i="1"/>
  <c r="S1246" i="1"/>
  <c r="V1253" i="1"/>
  <c r="T1259" i="1"/>
  <c r="T1261" i="1"/>
  <c r="V1264" i="1"/>
  <c r="Y1265" i="1"/>
  <c r="U1269" i="1"/>
  <c r="X1275" i="1"/>
  <c r="T1285" i="1"/>
  <c r="U1293" i="1"/>
  <c r="W1305" i="1"/>
  <c r="U1320" i="1"/>
  <c r="W1320" i="1"/>
  <c r="V1320" i="1"/>
  <c r="W1321" i="1"/>
  <c r="U1328" i="1"/>
  <c r="V1328" i="1"/>
  <c r="S1328" i="1"/>
  <c r="W1329" i="1"/>
  <c r="Y1346" i="1"/>
  <c r="X1346" i="1"/>
  <c r="V1346" i="1"/>
  <c r="V1351" i="1"/>
  <c r="X1351" i="1"/>
  <c r="W1355" i="1"/>
  <c r="V1355" i="1"/>
  <c r="T1355" i="1"/>
  <c r="X1367" i="1"/>
  <c r="T1388" i="1"/>
  <c r="V1398" i="1"/>
  <c r="W1398" i="1"/>
  <c r="U1398" i="1"/>
  <c r="S1407" i="1"/>
  <c r="V1407" i="1"/>
  <c r="W1407" i="1"/>
  <c r="U1407" i="1"/>
  <c r="T1407" i="1"/>
  <c r="Y1407" i="1"/>
  <c r="Y1409" i="1"/>
  <c r="S1424" i="1"/>
  <c r="U1424" i="1"/>
  <c r="S1484" i="1"/>
  <c r="U1484" i="1"/>
  <c r="T1484" i="1"/>
  <c r="Y1484" i="1"/>
  <c r="W1486" i="1"/>
  <c r="V1486" i="1"/>
  <c r="Y1486" i="1"/>
  <c r="S1486" i="1"/>
  <c r="W1426" i="1"/>
  <c r="T1426" i="1"/>
  <c r="S1432" i="1"/>
  <c r="T1432" i="1"/>
  <c r="X1432" i="1"/>
  <c r="U1443" i="1"/>
  <c r="S1443" i="1"/>
  <c r="W1450" i="1"/>
  <c r="U1450" i="1"/>
  <c r="S1452" i="1"/>
  <c r="T1452" i="1"/>
  <c r="Y1452" i="1"/>
  <c r="S1464" i="1"/>
  <c r="W1464" i="1"/>
  <c r="Y1464" i="1"/>
  <c r="Y1489" i="1"/>
  <c r="W1489" i="1"/>
  <c r="T1489" i="1"/>
  <c r="W1496" i="1"/>
  <c r="Y1506" i="1"/>
  <c r="T1506" i="1"/>
  <c r="T1511" i="1"/>
  <c r="T1514" i="1"/>
  <c r="S1519" i="1"/>
  <c r="U1524" i="1"/>
  <c r="S1533" i="1"/>
  <c r="X1533" i="1"/>
  <c r="U1539" i="1"/>
  <c r="W1539" i="1"/>
  <c r="S1539" i="1"/>
  <c r="X1539" i="1"/>
  <c r="U1543" i="1"/>
  <c r="U1548" i="1"/>
  <c r="W1548" i="1"/>
  <c r="T1548" i="1"/>
  <c r="Y1562" i="1"/>
  <c r="X1562" i="1"/>
  <c r="T1562" i="1"/>
  <c r="W1568" i="1"/>
  <c r="U1568" i="1"/>
  <c r="Y1568" i="1"/>
  <c r="X1568" i="1"/>
  <c r="V1568" i="1"/>
  <c r="S1568" i="1"/>
  <c r="Y1583" i="1"/>
  <c r="X1583" i="1"/>
  <c r="T1583" i="1"/>
  <c r="S1583" i="1"/>
  <c r="U1597" i="1"/>
  <c r="X1597" i="1"/>
  <c r="Y1597" i="1"/>
  <c r="W1597" i="1"/>
  <c r="U1495" i="1"/>
  <c r="Y1495" i="1"/>
  <c r="S1495" i="1"/>
  <c r="X1499" i="1"/>
  <c r="V1499" i="1"/>
  <c r="S1510" i="1"/>
  <c r="Y1510" i="1"/>
  <c r="U1510" i="1"/>
  <c r="Y1512" i="1"/>
  <c r="X1512" i="1"/>
  <c r="T1512" i="1"/>
  <c r="W1522" i="1"/>
  <c r="S1522" i="1"/>
  <c r="V1522" i="1"/>
  <c r="Y1527" i="1"/>
  <c r="S1527" i="1"/>
  <c r="T1527" i="1"/>
  <c r="X1531" i="1"/>
  <c r="T1531" i="1"/>
  <c r="S1531" i="1"/>
  <c r="Y1531" i="1"/>
  <c r="T1534" i="1"/>
  <c r="Y1534" i="1"/>
  <c r="X1534" i="1"/>
  <c r="S1534" i="1"/>
  <c r="T1542" i="1"/>
  <c r="Y1542" i="1"/>
  <c r="V1542" i="1"/>
  <c r="S1542" i="1"/>
  <c r="X1552" i="1"/>
  <c r="T1552" i="1"/>
  <c r="U1552" i="1"/>
  <c r="S1552" i="1"/>
  <c r="V1552" i="1"/>
  <c r="T1652" i="1"/>
  <c r="S1652" i="1"/>
  <c r="Y1652" i="1"/>
  <c r="Y1465" i="1"/>
  <c r="X1465" i="1"/>
  <c r="U1467" i="1"/>
  <c r="V1467" i="1"/>
  <c r="T1467" i="1"/>
  <c r="Y1467" i="1"/>
  <c r="S1488" i="1"/>
  <c r="W1488" i="1"/>
  <c r="Y1488" i="1"/>
  <c r="Y1493" i="1"/>
  <c r="S1493" i="1"/>
  <c r="Y1497" i="1"/>
  <c r="S1497" i="1"/>
  <c r="X1497" i="1"/>
  <c r="T1510" i="1"/>
  <c r="U1512" i="1"/>
  <c r="Y1595" i="1"/>
  <c r="W1595" i="1"/>
  <c r="S1595" i="1"/>
  <c r="W1608" i="1"/>
  <c r="X1608" i="1"/>
  <c r="Y1608" i="1"/>
  <c r="U1608" i="1"/>
  <c r="W1636" i="1"/>
  <c r="T1636" i="1"/>
  <c r="Y1636" i="1"/>
  <c r="S1664" i="1"/>
  <c r="X1664" i="1"/>
  <c r="U1664" i="1"/>
  <c r="V1664" i="1"/>
  <c r="T1664" i="1"/>
  <c r="W1664" i="1"/>
  <c r="X1760" i="1"/>
  <c r="V1760" i="1"/>
  <c r="T1760" i="1"/>
  <c r="W1404" i="1"/>
  <c r="Y1404" i="1"/>
  <c r="Y1425" i="1"/>
  <c r="U1425" i="1"/>
  <c r="S1436" i="1"/>
  <c r="U1436" i="1"/>
  <c r="Y1453" i="1"/>
  <c r="W1453" i="1"/>
  <c r="S1465" i="1"/>
  <c r="W1467" i="1"/>
  <c r="Y1477" i="1"/>
  <c r="U1477" i="1"/>
  <c r="S1480" i="1"/>
  <c r="U1480" i="1"/>
  <c r="U1488" i="1"/>
  <c r="U1491" i="1"/>
  <c r="T1491" i="1"/>
  <c r="U1493" i="1"/>
  <c r="X1495" i="1"/>
  <c r="V1497" i="1"/>
  <c r="W1499" i="1"/>
  <c r="V1501" i="1"/>
  <c r="S1503" i="1"/>
  <c r="T1505" i="1"/>
  <c r="V1510" i="1"/>
  <c r="U1522" i="1"/>
  <c r="W1526" i="1"/>
  <c r="T1526" i="1"/>
  <c r="X1526" i="1"/>
  <c r="S1526" i="1"/>
  <c r="W1527" i="1"/>
  <c r="W1531" i="1"/>
  <c r="V1534" i="1"/>
  <c r="X1542" i="1"/>
  <c r="T1547" i="1"/>
  <c r="S1547" i="1"/>
  <c r="V1547" i="1"/>
  <c r="Y1548" i="1"/>
  <c r="Y1552" i="1"/>
  <c r="U1581" i="1"/>
  <c r="V1581" i="1"/>
  <c r="T1581" i="1"/>
  <c r="S1581" i="1"/>
  <c r="Y1587" i="1"/>
  <c r="U1587" i="1"/>
  <c r="X1587" i="1"/>
  <c r="V1587" i="1"/>
  <c r="V1608" i="1"/>
  <c r="X1299" i="1"/>
  <c r="V1353" i="1"/>
  <c r="S1363" i="1"/>
  <c r="T1381" i="1"/>
  <c r="W1383" i="1"/>
  <c r="T1383" i="1"/>
  <c r="S1404" i="1"/>
  <c r="S1410" i="1"/>
  <c r="V1416" i="1"/>
  <c r="T1419" i="1"/>
  <c r="W1419" i="1"/>
  <c r="T1425" i="1"/>
  <c r="Y1433" i="1"/>
  <c r="T1433" i="1"/>
  <c r="X1433" i="1"/>
  <c r="T1436" i="1"/>
  <c r="S1439" i="1"/>
  <c r="W1446" i="1"/>
  <c r="U1446" i="1"/>
  <c r="S1453" i="1"/>
  <c r="W1458" i="1"/>
  <c r="S1458" i="1"/>
  <c r="X1458" i="1"/>
  <c r="V1465" i="1"/>
  <c r="X1467" i="1"/>
  <c r="Y1469" i="1"/>
  <c r="U1469" i="1"/>
  <c r="W1469" i="1"/>
  <c r="U1475" i="1"/>
  <c r="W1475" i="1"/>
  <c r="W1477" i="1"/>
  <c r="Y1485" i="1"/>
  <c r="X1485" i="1"/>
  <c r="V1488" i="1"/>
  <c r="V1493" i="1"/>
  <c r="X1505" i="1"/>
  <c r="X1510" i="1"/>
  <c r="S1517" i="1"/>
  <c r="X1522" i="1"/>
  <c r="U1526" i="1"/>
  <c r="W1530" i="1"/>
  <c r="U1530" i="1"/>
  <c r="S1530" i="1"/>
  <c r="X1530" i="1"/>
  <c r="W1547" i="1"/>
  <c r="W1587" i="1"/>
  <c r="V1413" i="1"/>
  <c r="Y1413" i="1"/>
  <c r="S1413" i="1"/>
  <c r="W1422" i="1"/>
  <c r="S1422" i="1"/>
  <c r="U1455" i="1"/>
  <c r="X1455" i="1"/>
  <c r="S1460" i="1"/>
  <c r="V1460" i="1"/>
  <c r="U1471" i="1"/>
  <c r="V1471" i="1"/>
  <c r="X1488" i="1"/>
  <c r="Y1522" i="1"/>
  <c r="U1535" i="1"/>
  <c r="X1535" i="1"/>
  <c r="Y1535" i="1"/>
  <c r="T1535" i="1"/>
  <c r="W1543" i="1"/>
  <c r="V1543" i="1"/>
  <c r="T1543" i="1"/>
  <c r="U1570" i="1"/>
  <c r="V1570" i="1"/>
  <c r="T1570" i="1"/>
  <c r="W1596" i="1"/>
  <c r="V1596" i="1"/>
  <c r="Y1599" i="1"/>
  <c r="S1599" i="1"/>
  <c r="W1599" i="1"/>
  <c r="X1599" i="1"/>
  <c r="V1599" i="1"/>
  <c r="U1599" i="1"/>
  <c r="T1599" i="1"/>
  <c r="S1606" i="1"/>
  <c r="W1606" i="1"/>
  <c r="Y1640" i="1"/>
  <c r="X1640" i="1"/>
  <c r="S1684" i="1"/>
  <c r="W1684" i="1"/>
  <c r="Y1684" i="1"/>
  <c r="U1684" i="1"/>
  <c r="X1684" i="1"/>
  <c r="S1728" i="1"/>
  <c r="Y1728" i="1"/>
  <c r="X1728" i="1"/>
  <c r="V1728" i="1"/>
  <c r="U1728" i="1"/>
  <c r="T1728" i="1"/>
  <c r="X1509" i="1"/>
  <c r="W1509" i="1"/>
  <c r="S1509" i="1"/>
  <c r="S1514" i="1"/>
  <c r="X1514" i="1"/>
  <c r="V1514" i="1"/>
  <c r="Y1519" i="1"/>
  <c r="T1519" i="1"/>
  <c r="X1551" i="1"/>
  <c r="W1551" i="1"/>
  <c r="U1551" i="1"/>
  <c r="S1602" i="1"/>
  <c r="T1602" i="1"/>
  <c r="U1602" i="1"/>
  <c r="S1650" i="1"/>
  <c r="U1650" i="1"/>
  <c r="T1650" i="1"/>
  <c r="Y1650" i="1"/>
  <c r="S1668" i="1"/>
  <c r="T1668" i="1"/>
  <c r="Y1721" i="1"/>
  <c r="W1721" i="1"/>
  <c r="V1721" i="1"/>
  <c r="X1769" i="1"/>
  <c r="T1769" i="1"/>
  <c r="X1807" i="1"/>
  <c r="T1807" i="1"/>
  <c r="U1459" i="1"/>
  <c r="T1459" i="1"/>
  <c r="U1479" i="1"/>
  <c r="S1479" i="1"/>
  <c r="S1492" i="1"/>
  <c r="T1492" i="1"/>
  <c r="W1588" i="1"/>
  <c r="U1588" i="1"/>
  <c r="Y1631" i="1"/>
  <c r="U1631" i="1"/>
  <c r="T1631" i="1"/>
  <c r="S1631" i="1"/>
  <c r="X1645" i="1"/>
  <c r="W1650" i="1"/>
  <c r="S1676" i="1"/>
  <c r="U1676" i="1"/>
  <c r="W1676" i="1"/>
  <c r="W1678" i="1"/>
  <c r="U1678" i="1"/>
  <c r="T1678" i="1"/>
  <c r="S1678" i="1"/>
  <c r="U1721" i="1"/>
  <c r="X1767" i="1"/>
  <c r="V1767" i="1"/>
  <c r="X1804" i="1"/>
  <c r="V1804" i="1"/>
  <c r="S1566" i="1"/>
  <c r="V1566" i="1"/>
  <c r="W1566" i="1"/>
  <c r="U1566" i="1"/>
  <c r="U1605" i="1"/>
  <c r="X1605" i="1"/>
  <c r="Y1611" i="1"/>
  <c r="W1611" i="1"/>
  <c r="S1611" i="1"/>
  <c r="X1611" i="1"/>
  <c r="V1611" i="1"/>
  <c r="U1613" i="1"/>
  <c r="S1613" i="1"/>
  <c r="V1613" i="1"/>
  <c r="T1613" i="1"/>
  <c r="U1621" i="1"/>
  <c r="X1621" i="1"/>
  <c r="S1621" i="1"/>
  <c r="Y1621" i="1"/>
  <c r="X1650" i="1"/>
  <c r="Y1707" i="1"/>
  <c r="S1707" i="1"/>
  <c r="W1690" i="1"/>
  <c r="T1690" i="1"/>
  <c r="S1690" i="1"/>
  <c r="V1707" i="1"/>
  <c r="S1712" i="1"/>
  <c r="Y1712" i="1"/>
  <c r="V1712" i="1"/>
  <c r="X1712" i="1"/>
  <c r="T1712" i="1"/>
  <c r="S1716" i="1"/>
  <c r="Y1716" i="1"/>
  <c r="W1716" i="1"/>
  <c r="Y1742" i="1"/>
  <c r="X1742" i="1"/>
  <c r="V1742" i="1"/>
  <c r="X1802" i="1"/>
  <c r="V1802" i="1"/>
  <c r="T1802" i="1"/>
  <c r="Y1566" i="1"/>
  <c r="V1588" i="1"/>
  <c r="W1592" i="1"/>
  <c r="S1592" i="1"/>
  <c r="S1598" i="1"/>
  <c r="T1598" i="1"/>
  <c r="X1598" i="1"/>
  <c r="V1598" i="1"/>
  <c r="U1598" i="1"/>
  <c r="W1600" i="1"/>
  <c r="S1600" i="1"/>
  <c r="X1600" i="1"/>
  <c r="U1611" i="1"/>
  <c r="S1618" i="1"/>
  <c r="V1618" i="1"/>
  <c r="V1621" i="1"/>
  <c r="W1624" i="1"/>
  <c r="U1624" i="1"/>
  <c r="T1624" i="1"/>
  <c r="S1624" i="1"/>
  <c r="X1631" i="1"/>
  <c r="Y1651" i="1"/>
  <c r="T1651" i="1"/>
  <c r="S1651" i="1"/>
  <c r="V1651" i="1"/>
  <c r="U1651" i="1"/>
  <c r="S1654" i="1"/>
  <c r="U1654" i="1"/>
  <c r="T1654" i="1"/>
  <c r="Y1654" i="1"/>
  <c r="X1654" i="1"/>
  <c r="U1667" i="1"/>
  <c r="T1667" i="1"/>
  <c r="Y1700" i="1"/>
  <c r="X1700" i="1"/>
  <c r="V1700" i="1"/>
  <c r="U1700" i="1"/>
  <c r="U1712" i="1"/>
  <c r="S1742" i="1"/>
  <c r="Y1744" i="1"/>
  <c r="W1744" i="1"/>
  <c r="W1651" i="1"/>
  <c r="V1654" i="1"/>
  <c r="S1667" i="1"/>
  <c r="U1683" i="1"/>
  <c r="Y1683" i="1"/>
  <c r="X1683" i="1"/>
  <c r="X1698" i="1"/>
  <c r="V1698" i="1"/>
  <c r="T1698" i="1"/>
  <c r="W1700" i="1"/>
  <c r="W1738" i="1"/>
  <c r="Y1738" i="1"/>
  <c r="T1738" i="1"/>
  <c r="U1742" i="1"/>
  <c r="Y1405" i="1"/>
  <c r="X1421" i="1"/>
  <c r="Y1479" i="1"/>
  <c r="W1482" i="1"/>
  <c r="U1482" i="1"/>
  <c r="W1490" i="1"/>
  <c r="X1490" i="1"/>
  <c r="T1538" i="1"/>
  <c r="X1538" i="1"/>
  <c r="W1556" i="1"/>
  <c r="V1556" i="1"/>
  <c r="U1556" i="1"/>
  <c r="T1556" i="1"/>
  <c r="Y1567" i="1"/>
  <c r="U1567" i="1"/>
  <c r="W1567" i="1"/>
  <c r="V1567" i="1"/>
  <c r="W1576" i="1"/>
  <c r="V1576" i="1"/>
  <c r="Y1588" i="1"/>
  <c r="U1592" i="1"/>
  <c r="Y1598" i="1"/>
  <c r="U1600" i="1"/>
  <c r="W1604" i="1"/>
  <c r="Y1604" i="1"/>
  <c r="S1610" i="1"/>
  <c r="X1610" i="1"/>
  <c r="T1610" i="1"/>
  <c r="V1610" i="1"/>
  <c r="U1610" i="1"/>
  <c r="W1616" i="1"/>
  <c r="X1616" i="1"/>
  <c r="X1618" i="1"/>
  <c r="W1620" i="1"/>
  <c r="X1620" i="1"/>
  <c r="S1620" i="1"/>
  <c r="V1620" i="1"/>
  <c r="U1620" i="1"/>
  <c r="U1625" i="1"/>
  <c r="T1625" i="1"/>
  <c r="U1629" i="1"/>
  <c r="V1629" i="1"/>
  <c r="W1632" i="1"/>
  <c r="U1632" i="1"/>
  <c r="V1632" i="1"/>
  <c r="T1632" i="1"/>
  <c r="U1663" i="1"/>
  <c r="Y1663" i="1"/>
  <c r="X1663" i="1"/>
  <c r="T1663" i="1"/>
  <c r="Y1665" i="1"/>
  <c r="U1665" i="1"/>
  <c r="W1665" i="1"/>
  <c r="T1665" i="1"/>
  <c r="U1675" i="1"/>
  <c r="Y1675" i="1"/>
  <c r="X1675" i="1"/>
  <c r="S1675" i="1"/>
  <c r="W1675" i="1"/>
  <c r="V1675" i="1"/>
  <c r="W1662" i="1"/>
  <c r="Y1662" i="1"/>
  <c r="X1662" i="1"/>
  <c r="T1662" i="1"/>
  <c r="U1731" i="1"/>
  <c r="X1731" i="1"/>
  <c r="W1731" i="1"/>
  <c r="V1731" i="1"/>
  <c r="S1731" i="1"/>
  <c r="X1741" i="1"/>
  <c r="W1741" i="1"/>
  <c r="U1741" i="1"/>
  <c r="U1811" i="1"/>
  <c r="V1811" i="1"/>
  <c r="T1811" i="1"/>
  <c r="Y1729" i="1"/>
  <c r="X1729" i="1"/>
  <c r="W1729" i="1"/>
  <c r="U1729" i="1"/>
  <c r="S1586" i="1"/>
  <c r="X1586" i="1"/>
  <c r="S1630" i="1"/>
  <c r="V1630" i="1"/>
  <c r="W1639" i="1"/>
  <c r="V1639" i="1"/>
  <c r="Y1655" i="1"/>
  <c r="T1655" i="1"/>
  <c r="S1655" i="1"/>
  <c r="V1662" i="1"/>
  <c r="S1688" i="1"/>
  <c r="U1688" i="1"/>
  <c r="S1729" i="1"/>
  <c r="S1732" i="1"/>
  <c r="Y1732" i="1"/>
  <c r="W1732" i="1"/>
  <c r="T1741" i="1"/>
  <c r="U1743" i="1"/>
  <c r="Y1743" i="1"/>
  <c r="X1743" i="1"/>
  <c r="W1743" i="1"/>
  <c r="V1743" i="1"/>
  <c r="X1752" i="1"/>
  <c r="V1752" i="1"/>
  <c r="T1752" i="1"/>
  <c r="X1765" i="1"/>
  <c r="T1765" i="1"/>
  <c r="V1771" i="1"/>
  <c r="V1776" i="1"/>
  <c r="X1800" i="1"/>
  <c r="T1800" i="1"/>
  <c r="X1809" i="1"/>
  <c r="T1809" i="1"/>
  <c r="S1549" i="1"/>
  <c r="T1559" i="1"/>
  <c r="S1563" i="1"/>
  <c r="V1586" i="1"/>
  <c r="U1589" i="1"/>
  <c r="V1589" i="1"/>
  <c r="U1609" i="1"/>
  <c r="X1609" i="1"/>
  <c r="S1609" i="1"/>
  <c r="U1617" i="1"/>
  <c r="W1617" i="1"/>
  <c r="Y1619" i="1"/>
  <c r="W1619" i="1"/>
  <c r="T1630" i="1"/>
  <c r="V1634" i="1"/>
  <c r="U1637" i="1"/>
  <c r="S1637" i="1"/>
  <c r="S1642" i="1"/>
  <c r="U1642" i="1"/>
  <c r="T1642" i="1"/>
  <c r="Y1642" i="1"/>
  <c r="U1655" i="1"/>
  <c r="S1672" i="1"/>
  <c r="X1672" i="1"/>
  <c r="U1679" i="1"/>
  <c r="S1679" i="1"/>
  <c r="T1688" i="1"/>
  <c r="U1699" i="1"/>
  <c r="Y1699" i="1"/>
  <c r="X1699" i="1"/>
  <c r="S1699" i="1"/>
  <c r="Y1717" i="1"/>
  <c r="X1717" i="1"/>
  <c r="U1723" i="1"/>
  <c r="X1723" i="1"/>
  <c r="V1723" i="1"/>
  <c r="T1723" i="1"/>
  <c r="T1729" i="1"/>
  <c r="U1732" i="1"/>
  <c r="S1743" i="1"/>
  <c r="W1577" i="1"/>
  <c r="W1578" i="1"/>
  <c r="V1579" i="1"/>
  <c r="W1685" i="1"/>
  <c r="X1686" i="1"/>
  <c r="Y1702" i="1"/>
  <c r="Y1718" i="1"/>
  <c r="Y1739" i="1"/>
  <c r="S1734" i="1"/>
  <c r="V1736" i="1"/>
  <c r="T1745" i="1"/>
  <c r="S1702" i="1"/>
  <c r="W1703" i="1"/>
  <c r="S1710" i="1"/>
  <c r="S1718" i="1"/>
  <c r="T1719" i="1"/>
  <c r="T1727" i="1"/>
  <c r="T1734" i="1"/>
  <c r="W1740" i="1"/>
  <c r="V1745" i="1"/>
  <c r="T1751" i="1"/>
  <c r="T1761" i="1"/>
  <c r="T1768" i="1"/>
  <c r="T1777" i="1"/>
  <c r="T1793" i="1"/>
  <c r="T1810" i="1"/>
  <c r="S1648" i="1"/>
  <c r="W1658" i="1"/>
  <c r="V1659" i="1"/>
  <c r="Y1671" i="1"/>
  <c r="U1673" i="1"/>
  <c r="X1674" i="1"/>
  <c r="S1686" i="1"/>
  <c r="V1687" i="1"/>
  <c r="S1697" i="1"/>
  <c r="T1702" i="1"/>
  <c r="U1710" i="1"/>
  <c r="T1718" i="1"/>
  <c r="W1719" i="1"/>
  <c r="T1722" i="1"/>
  <c r="Y1727" i="1"/>
  <c r="U1734" i="1"/>
  <c r="V1761" i="1"/>
  <c r="V1793" i="1"/>
  <c r="W2" i="1"/>
  <c r="Y3" i="1"/>
  <c r="Y4" i="1"/>
  <c r="U5" i="1"/>
  <c r="W6" i="1"/>
  <c r="Y7" i="1"/>
  <c r="S8" i="1"/>
  <c r="U9" i="1"/>
  <c r="W10" i="1"/>
  <c r="Y11" i="1"/>
  <c r="W12" i="1"/>
  <c r="U13" i="1"/>
  <c r="S14" i="1"/>
  <c r="Y15" i="1"/>
  <c r="W16" i="1"/>
  <c r="U17" i="1"/>
  <c r="S18" i="1"/>
  <c r="Y19" i="1"/>
  <c r="W20" i="1"/>
  <c r="U21" i="1"/>
  <c r="S22" i="1"/>
  <c r="Y23" i="1"/>
  <c r="W24" i="1"/>
  <c r="U25" i="1"/>
  <c r="S26" i="1"/>
  <c r="Y27" i="1"/>
  <c r="W28" i="1"/>
  <c r="U29" i="1"/>
  <c r="S30" i="1"/>
  <c r="Y31" i="1"/>
  <c r="W32" i="1"/>
  <c r="S34" i="1"/>
  <c r="Y35" i="1"/>
  <c r="W36" i="1"/>
  <c r="S38" i="1"/>
  <c r="X42" i="1"/>
  <c r="W43" i="1"/>
  <c r="U46" i="1"/>
  <c r="T47" i="1"/>
  <c r="X53" i="1"/>
  <c r="T57" i="1"/>
  <c r="X64" i="1"/>
  <c r="T68" i="1"/>
  <c r="X74" i="1"/>
  <c r="W75" i="1"/>
  <c r="U78" i="1"/>
  <c r="T79" i="1"/>
  <c r="X85" i="1"/>
  <c r="T89" i="1"/>
  <c r="Y98" i="1"/>
  <c r="W98" i="1"/>
  <c r="S98" i="1"/>
  <c r="T99" i="1"/>
  <c r="V104" i="1"/>
  <c r="Y106" i="1"/>
  <c r="W106" i="1"/>
  <c r="T106" i="1"/>
  <c r="S106" i="1"/>
  <c r="Y146" i="1"/>
  <c r="X146" i="1"/>
  <c r="W146" i="1"/>
  <c r="V146" i="1"/>
  <c r="T146" i="1"/>
  <c r="S146" i="1"/>
  <c r="Y178" i="1"/>
  <c r="X178" i="1"/>
  <c r="W178" i="1"/>
  <c r="V178" i="1"/>
  <c r="T178" i="1"/>
  <c r="S178" i="1"/>
  <c r="Y210" i="1"/>
  <c r="X210" i="1"/>
  <c r="W210" i="1"/>
  <c r="V210" i="1"/>
  <c r="T210" i="1"/>
  <c r="S210" i="1"/>
  <c r="Y258" i="1"/>
  <c r="X258" i="1"/>
  <c r="W258" i="1"/>
  <c r="V258" i="1"/>
  <c r="T258" i="1"/>
  <c r="S258" i="1"/>
  <c r="Y321" i="1"/>
  <c r="W321" i="1"/>
  <c r="U321" i="1"/>
  <c r="X321" i="1"/>
  <c r="T321" i="1"/>
  <c r="S321" i="1"/>
  <c r="W330" i="1"/>
  <c r="V330" i="1"/>
  <c r="U330" i="1"/>
  <c r="S330" i="1"/>
  <c r="X330" i="1"/>
  <c r="T330" i="1"/>
  <c r="Y341" i="1"/>
  <c r="X341" i="1"/>
  <c r="W341" i="1"/>
  <c r="V341" i="1"/>
  <c r="U341" i="1"/>
  <c r="T341" i="1"/>
  <c r="S341" i="1"/>
  <c r="X10" i="1"/>
  <c r="X12" i="1"/>
  <c r="T14" i="1"/>
  <c r="X16" i="1"/>
  <c r="T18" i="1"/>
  <c r="X20" i="1"/>
  <c r="T22" i="1"/>
  <c r="X24" i="1"/>
  <c r="T26" i="1"/>
  <c r="X28" i="1"/>
  <c r="T30" i="1"/>
  <c r="X32" i="1"/>
  <c r="T34" i="1"/>
  <c r="X36" i="1"/>
  <c r="T38" i="1"/>
  <c r="Y42" i="1"/>
  <c r="X43" i="1"/>
  <c r="V46" i="1"/>
  <c r="U47" i="1"/>
  <c r="Y53" i="1"/>
  <c r="V57" i="1"/>
  <c r="Y64" i="1"/>
  <c r="U68" i="1"/>
  <c r="T70" i="1"/>
  <c r="Y74" i="1"/>
  <c r="X75" i="1"/>
  <c r="V78" i="1"/>
  <c r="U79" i="1"/>
  <c r="Y85" i="1"/>
  <c r="V89" i="1"/>
  <c r="S93" i="1"/>
  <c r="Y93" i="1"/>
  <c r="U93" i="1"/>
  <c r="T98" i="1"/>
  <c r="V99" i="1"/>
  <c r="Y102" i="1"/>
  <c r="W102" i="1"/>
  <c r="S102" i="1"/>
  <c r="S109" i="1"/>
  <c r="Y109" i="1"/>
  <c r="V109" i="1"/>
  <c r="U109" i="1"/>
  <c r="U112" i="1"/>
  <c r="T112" i="1"/>
  <c r="S112" i="1"/>
  <c r="X112" i="1"/>
  <c r="W112" i="1"/>
  <c r="Y122" i="1"/>
  <c r="X122" i="1"/>
  <c r="W122" i="1"/>
  <c r="V122" i="1"/>
  <c r="T122" i="1"/>
  <c r="S122" i="1"/>
  <c r="U146" i="1"/>
  <c r="Y158" i="1"/>
  <c r="X158" i="1"/>
  <c r="W158" i="1"/>
  <c r="V158" i="1"/>
  <c r="T158" i="1"/>
  <c r="S158" i="1"/>
  <c r="U178" i="1"/>
  <c r="Y190" i="1"/>
  <c r="X190" i="1"/>
  <c r="W190" i="1"/>
  <c r="V190" i="1"/>
  <c r="T190" i="1"/>
  <c r="S190" i="1"/>
  <c r="U210" i="1"/>
  <c r="Y226" i="1"/>
  <c r="X226" i="1"/>
  <c r="W226" i="1"/>
  <c r="V226" i="1"/>
  <c r="T226" i="1"/>
  <c r="S226" i="1"/>
  <c r="Y242" i="1"/>
  <c r="X242" i="1"/>
  <c r="W242" i="1"/>
  <c r="V242" i="1"/>
  <c r="T242" i="1"/>
  <c r="S242" i="1"/>
  <c r="U258" i="1"/>
  <c r="Y270" i="1"/>
  <c r="X270" i="1"/>
  <c r="W270" i="1"/>
  <c r="V270" i="1"/>
  <c r="T270" i="1"/>
  <c r="S270" i="1"/>
  <c r="S296" i="1"/>
  <c r="W296" i="1"/>
  <c r="Y296" i="1"/>
  <c r="X296" i="1"/>
  <c r="U296" i="1"/>
  <c r="T296" i="1"/>
  <c r="V321" i="1"/>
  <c r="Y330" i="1"/>
  <c r="Y364" i="1"/>
  <c r="W364" i="1"/>
  <c r="X364" i="1"/>
  <c r="V364" i="1"/>
  <c r="U364" i="1"/>
  <c r="T364" i="1"/>
  <c r="S364" i="1"/>
  <c r="S367" i="1"/>
  <c r="Y367" i="1"/>
  <c r="X367" i="1"/>
  <c r="W367" i="1"/>
  <c r="V367" i="1"/>
  <c r="U367" i="1"/>
  <c r="T367" i="1"/>
  <c r="Y2" i="1"/>
  <c r="S3" i="1"/>
  <c r="S4" i="1"/>
  <c r="W5" i="1"/>
  <c r="Y6" i="1"/>
  <c r="S7" i="1"/>
  <c r="U8" i="1"/>
  <c r="W9" i="1"/>
  <c r="Y10" i="1"/>
  <c r="S11" i="1"/>
  <c r="Y12" i="1"/>
  <c r="W13" i="1"/>
  <c r="U14" i="1"/>
  <c r="S15" i="1"/>
  <c r="Y16" i="1"/>
  <c r="W17" i="1"/>
  <c r="U18" i="1"/>
  <c r="S19" i="1"/>
  <c r="Y20" i="1"/>
  <c r="W21" i="1"/>
  <c r="U22" i="1"/>
  <c r="S23" i="1"/>
  <c r="Y24" i="1"/>
  <c r="W25" i="1"/>
  <c r="U26" i="1"/>
  <c r="S27" i="1"/>
  <c r="Y28" i="1"/>
  <c r="W29" i="1"/>
  <c r="U30" i="1"/>
  <c r="S31" i="1"/>
  <c r="Y32" i="1"/>
  <c r="W33" i="1"/>
  <c r="U34" i="1"/>
  <c r="S35" i="1"/>
  <c r="Y36" i="1"/>
  <c r="W37" i="1"/>
  <c r="U38" i="1"/>
  <c r="T39" i="1"/>
  <c r="S40" i="1"/>
  <c r="Y44" i="1"/>
  <c r="X45" i="1"/>
  <c r="W46" i="1"/>
  <c r="V47" i="1"/>
  <c r="U48" i="1"/>
  <c r="T49" i="1"/>
  <c r="T50" i="1"/>
  <c r="S51" i="1"/>
  <c r="Y54" i="1"/>
  <c r="X55" i="1"/>
  <c r="X56" i="1"/>
  <c r="W57" i="1"/>
  <c r="V58" i="1"/>
  <c r="U59" i="1"/>
  <c r="T60" i="1"/>
  <c r="S61" i="1"/>
  <c r="Y65" i="1"/>
  <c r="X66" i="1"/>
  <c r="W67" i="1"/>
  <c r="V68" i="1"/>
  <c r="V69" i="1"/>
  <c r="U70" i="1"/>
  <c r="T71" i="1"/>
  <c r="S72" i="1"/>
  <c r="Y76" i="1"/>
  <c r="X77" i="1"/>
  <c r="W78" i="1"/>
  <c r="V79" i="1"/>
  <c r="U80" i="1"/>
  <c r="T81" i="1"/>
  <c r="T82" i="1"/>
  <c r="S83" i="1"/>
  <c r="Y86" i="1"/>
  <c r="X87" i="1"/>
  <c r="X88" i="1"/>
  <c r="W89" i="1"/>
  <c r="V90" i="1"/>
  <c r="U91" i="1"/>
  <c r="T92" i="1"/>
  <c r="T93" i="1"/>
  <c r="S97" i="1"/>
  <c r="Y97" i="1"/>
  <c r="U97" i="1"/>
  <c r="U98" i="1"/>
  <c r="T102" i="1"/>
  <c r="V106" i="1"/>
  <c r="T109" i="1"/>
  <c r="V112" i="1"/>
  <c r="Y114" i="1"/>
  <c r="X114" i="1"/>
  <c r="W114" i="1"/>
  <c r="T114" i="1"/>
  <c r="S114" i="1"/>
  <c r="U122" i="1"/>
  <c r="U158" i="1"/>
  <c r="Y170" i="1"/>
  <c r="X170" i="1"/>
  <c r="W170" i="1"/>
  <c r="V170" i="1"/>
  <c r="T170" i="1"/>
  <c r="S170" i="1"/>
  <c r="U190" i="1"/>
  <c r="Y202" i="1"/>
  <c r="X202" i="1"/>
  <c r="W202" i="1"/>
  <c r="V202" i="1"/>
  <c r="T202" i="1"/>
  <c r="S202" i="1"/>
  <c r="U226" i="1"/>
  <c r="U242" i="1"/>
  <c r="Y246" i="1"/>
  <c r="X246" i="1"/>
  <c r="W246" i="1"/>
  <c r="V246" i="1"/>
  <c r="T246" i="1"/>
  <c r="S246" i="1"/>
  <c r="U270" i="1"/>
  <c r="Y282" i="1"/>
  <c r="X282" i="1"/>
  <c r="W282" i="1"/>
  <c r="V282" i="1"/>
  <c r="T282" i="1"/>
  <c r="S282" i="1"/>
  <c r="V296" i="1"/>
  <c r="S324" i="1"/>
  <c r="Y324" i="1"/>
  <c r="W324" i="1"/>
  <c r="X324" i="1"/>
  <c r="V324" i="1"/>
  <c r="U324" i="1"/>
  <c r="T324" i="1"/>
  <c r="T3" i="1"/>
  <c r="T4" i="1"/>
  <c r="X5" i="1"/>
  <c r="T7" i="1"/>
  <c r="V8" i="1"/>
  <c r="V14" i="1"/>
  <c r="V18" i="1"/>
  <c r="V22" i="1"/>
  <c r="V26" i="1"/>
  <c r="V30" i="1"/>
  <c r="V34" i="1"/>
  <c r="V38" i="1"/>
  <c r="X46" i="1"/>
  <c r="W47" i="1"/>
  <c r="X57" i="1"/>
  <c r="X68" i="1"/>
  <c r="X78" i="1"/>
  <c r="W79" i="1"/>
  <c r="X89" i="1"/>
  <c r="S101" i="1"/>
  <c r="Y101" i="1"/>
  <c r="U101" i="1"/>
  <c r="S105" i="1"/>
  <c r="Y105" i="1"/>
  <c r="V105" i="1"/>
  <c r="U105" i="1"/>
  <c r="Y150" i="1"/>
  <c r="X150" i="1"/>
  <c r="W150" i="1"/>
  <c r="V150" i="1"/>
  <c r="T150" i="1"/>
  <c r="S150" i="1"/>
  <c r="Y182" i="1"/>
  <c r="X182" i="1"/>
  <c r="W182" i="1"/>
  <c r="V182" i="1"/>
  <c r="T182" i="1"/>
  <c r="S182" i="1"/>
  <c r="Y214" i="1"/>
  <c r="X214" i="1"/>
  <c r="W214" i="1"/>
  <c r="V214" i="1"/>
  <c r="T214" i="1"/>
  <c r="S214" i="1"/>
  <c r="Y230" i="1"/>
  <c r="X230" i="1"/>
  <c r="W230" i="1"/>
  <c r="V230" i="1"/>
  <c r="T230" i="1"/>
  <c r="S230" i="1"/>
  <c r="Y262" i="1"/>
  <c r="X262" i="1"/>
  <c r="W262" i="1"/>
  <c r="V262" i="1"/>
  <c r="T262" i="1"/>
  <c r="S262" i="1"/>
  <c r="Y305" i="1"/>
  <c r="U305" i="1"/>
  <c r="W305" i="1"/>
  <c r="V305" i="1"/>
  <c r="T305" i="1"/>
  <c r="S305" i="1"/>
  <c r="U311" i="1"/>
  <c r="Y311" i="1"/>
  <c r="X311" i="1"/>
  <c r="W311" i="1"/>
  <c r="T311" i="1"/>
  <c r="S311" i="1"/>
  <c r="U315" i="1"/>
  <c r="S315" i="1"/>
  <c r="Y315" i="1"/>
  <c r="X315" i="1"/>
  <c r="W315" i="1"/>
  <c r="V315" i="1"/>
  <c r="T315" i="1"/>
  <c r="W326" i="1"/>
  <c r="U326" i="1"/>
  <c r="S326" i="1"/>
  <c r="Y326" i="1"/>
  <c r="V326" i="1"/>
  <c r="T326" i="1"/>
  <c r="U479" i="1"/>
  <c r="T479" i="1"/>
  <c r="S479" i="1"/>
  <c r="Y479" i="1"/>
  <c r="X479" i="1"/>
  <c r="W479" i="1"/>
  <c r="V479" i="1"/>
  <c r="S2" i="1"/>
  <c r="U3" i="1"/>
  <c r="U4" i="1"/>
  <c r="Y5" i="1"/>
  <c r="S6" i="1"/>
  <c r="U7" i="1"/>
  <c r="W8" i="1"/>
  <c r="S10" i="1"/>
  <c r="U11" i="1"/>
  <c r="S12" i="1"/>
  <c r="W14" i="1"/>
  <c r="U15" i="1"/>
  <c r="S16" i="1"/>
  <c r="W18" i="1"/>
  <c r="U19" i="1"/>
  <c r="S20" i="1"/>
  <c r="W22" i="1"/>
  <c r="U23" i="1"/>
  <c r="S24" i="1"/>
  <c r="W26" i="1"/>
  <c r="U27" i="1"/>
  <c r="S28" i="1"/>
  <c r="W30" i="1"/>
  <c r="U31" i="1"/>
  <c r="S32" i="1"/>
  <c r="W34" i="1"/>
  <c r="U35" i="1"/>
  <c r="S36" i="1"/>
  <c r="W38" i="1"/>
  <c r="V39" i="1"/>
  <c r="U40" i="1"/>
  <c r="T42" i="1"/>
  <c r="S43" i="1"/>
  <c r="Y46" i="1"/>
  <c r="X47" i="1"/>
  <c r="X48" i="1"/>
  <c r="W49" i="1"/>
  <c r="V50" i="1"/>
  <c r="U51" i="1"/>
  <c r="S53" i="1"/>
  <c r="Y57" i="1"/>
  <c r="X58" i="1"/>
  <c r="W59" i="1"/>
  <c r="V60" i="1"/>
  <c r="V61" i="1"/>
  <c r="S64" i="1"/>
  <c r="Y68" i="1"/>
  <c r="X69" i="1"/>
  <c r="W70" i="1"/>
  <c r="V71" i="1"/>
  <c r="U72" i="1"/>
  <c r="T74" i="1"/>
  <c r="S75" i="1"/>
  <c r="Y78" i="1"/>
  <c r="X79" i="1"/>
  <c r="X80" i="1"/>
  <c r="W81" i="1"/>
  <c r="V82" i="1"/>
  <c r="U83" i="1"/>
  <c r="S85" i="1"/>
  <c r="Y89" i="1"/>
  <c r="X90" i="1"/>
  <c r="W91" i="1"/>
  <c r="V92" i="1"/>
  <c r="W93" i="1"/>
  <c r="U96" i="1"/>
  <c r="S96" i="1"/>
  <c r="W96" i="1"/>
  <c r="X98" i="1"/>
  <c r="T101" i="1"/>
  <c r="V102" i="1"/>
  <c r="T105" i="1"/>
  <c r="U108" i="1"/>
  <c r="S108" i="1"/>
  <c r="X108" i="1"/>
  <c r="W108" i="1"/>
  <c r="X109" i="1"/>
  <c r="U150" i="1"/>
  <c r="Y162" i="1"/>
  <c r="X162" i="1"/>
  <c r="W162" i="1"/>
  <c r="V162" i="1"/>
  <c r="T162" i="1"/>
  <c r="S162" i="1"/>
  <c r="U182" i="1"/>
  <c r="Y194" i="1"/>
  <c r="X194" i="1"/>
  <c r="W194" i="1"/>
  <c r="V194" i="1"/>
  <c r="T194" i="1"/>
  <c r="S194" i="1"/>
  <c r="U214" i="1"/>
  <c r="U230" i="1"/>
  <c r="Y250" i="1"/>
  <c r="X250" i="1"/>
  <c r="W250" i="1"/>
  <c r="V250" i="1"/>
  <c r="T250" i="1"/>
  <c r="S250" i="1"/>
  <c r="U262" i="1"/>
  <c r="Y274" i="1"/>
  <c r="X274" i="1"/>
  <c r="W274" i="1"/>
  <c r="V274" i="1"/>
  <c r="T274" i="1"/>
  <c r="S274" i="1"/>
  <c r="X305" i="1"/>
  <c r="V311" i="1"/>
  <c r="X326" i="1"/>
  <c r="W365" i="1"/>
  <c r="U365" i="1"/>
  <c r="Y365" i="1"/>
  <c r="X365" i="1"/>
  <c r="V365" i="1"/>
  <c r="T365" i="1"/>
  <c r="S365" i="1"/>
  <c r="V3" i="1"/>
  <c r="V4" i="1"/>
  <c r="V7" i="1"/>
  <c r="X8" i="1"/>
  <c r="T10" i="1"/>
  <c r="T12" i="1"/>
  <c r="X14" i="1"/>
  <c r="T16" i="1"/>
  <c r="X18" i="1"/>
  <c r="T20" i="1"/>
  <c r="X22" i="1"/>
  <c r="T24" i="1"/>
  <c r="X26" i="1"/>
  <c r="T28" i="1"/>
  <c r="X30" i="1"/>
  <c r="T32" i="1"/>
  <c r="T36" i="1"/>
  <c r="W39" i="1"/>
  <c r="V40" i="1"/>
  <c r="U42" i="1"/>
  <c r="T43" i="1"/>
  <c r="Y48" i="1"/>
  <c r="X49" i="1"/>
  <c r="W50" i="1"/>
  <c r="V51" i="1"/>
  <c r="T53" i="1"/>
  <c r="T54" i="1"/>
  <c r="Y58" i="1"/>
  <c r="X59" i="1"/>
  <c r="X60" i="1"/>
  <c r="W61" i="1"/>
  <c r="T64" i="1"/>
  <c r="Y69" i="1"/>
  <c r="X70" i="1"/>
  <c r="W71" i="1"/>
  <c r="V72" i="1"/>
  <c r="U74" i="1"/>
  <c r="T75" i="1"/>
  <c r="Y80" i="1"/>
  <c r="X81" i="1"/>
  <c r="W82" i="1"/>
  <c r="V83" i="1"/>
  <c r="T85" i="1"/>
  <c r="Y90" i="1"/>
  <c r="X91" i="1"/>
  <c r="X92" i="1"/>
  <c r="X93" i="1"/>
  <c r="W95" i="1"/>
  <c r="U95" i="1"/>
  <c r="Y95" i="1"/>
  <c r="U100" i="1"/>
  <c r="S100" i="1"/>
  <c r="W100" i="1"/>
  <c r="V101" i="1"/>
  <c r="X102" i="1"/>
  <c r="W105" i="1"/>
  <c r="Y174" i="1"/>
  <c r="X174" i="1"/>
  <c r="W174" i="1"/>
  <c r="V174" i="1"/>
  <c r="T174" i="1"/>
  <c r="S174" i="1"/>
  <c r="Y206" i="1"/>
  <c r="X206" i="1"/>
  <c r="W206" i="1"/>
  <c r="V206" i="1"/>
  <c r="T206" i="1"/>
  <c r="S206" i="1"/>
  <c r="Y218" i="1"/>
  <c r="X218" i="1"/>
  <c r="W218" i="1"/>
  <c r="V218" i="1"/>
  <c r="T218" i="1"/>
  <c r="S218" i="1"/>
  <c r="Y234" i="1"/>
  <c r="X234" i="1"/>
  <c r="W234" i="1"/>
  <c r="V234" i="1"/>
  <c r="T234" i="1"/>
  <c r="S234" i="1"/>
  <c r="U250" i="1"/>
  <c r="U274" i="1"/>
  <c r="Y286" i="1"/>
  <c r="X286" i="1"/>
  <c r="W286" i="1"/>
  <c r="V286" i="1"/>
  <c r="T286" i="1"/>
  <c r="S286" i="1"/>
  <c r="U291" i="1"/>
  <c r="Y291" i="1"/>
  <c r="X291" i="1"/>
  <c r="W291" i="1"/>
  <c r="T291" i="1"/>
  <c r="S291" i="1"/>
  <c r="U295" i="1"/>
  <c r="Y295" i="1"/>
  <c r="X295" i="1"/>
  <c r="W295" i="1"/>
  <c r="T295" i="1"/>
  <c r="S295" i="1"/>
  <c r="W3" i="1"/>
  <c r="W4" i="1"/>
  <c r="S5" i="1"/>
  <c r="W7" i="1"/>
  <c r="W99" i="1"/>
  <c r="U99" i="1"/>
  <c r="Y99" i="1"/>
  <c r="U104" i="1"/>
  <c r="S104" i="1"/>
  <c r="X104" i="1"/>
  <c r="W104" i="1"/>
  <c r="Y110" i="1"/>
  <c r="X110" i="1"/>
  <c r="W110" i="1"/>
  <c r="T110" i="1"/>
  <c r="S110" i="1"/>
  <c r="Y118" i="1"/>
  <c r="X118" i="1"/>
  <c r="W118" i="1"/>
  <c r="V118" i="1"/>
  <c r="T118" i="1"/>
  <c r="S118" i="1"/>
  <c r="Y154" i="1"/>
  <c r="X154" i="1"/>
  <c r="W154" i="1"/>
  <c r="V154" i="1"/>
  <c r="T154" i="1"/>
  <c r="S154" i="1"/>
  <c r="Y186" i="1"/>
  <c r="X186" i="1"/>
  <c r="W186" i="1"/>
  <c r="V186" i="1"/>
  <c r="T186" i="1"/>
  <c r="S186" i="1"/>
  <c r="Y254" i="1"/>
  <c r="X254" i="1"/>
  <c r="W254" i="1"/>
  <c r="V254" i="1"/>
  <c r="T254" i="1"/>
  <c r="S254" i="1"/>
  <c r="Y266" i="1"/>
  <c r="X266" i="1"/>
  <c r="W266" i="1"/>
  <c r="V266" i="1"/>
  <c r="T266" i="1"/>
  <c r="S266" i="1"/>
  <c r="Y333" i="1"/>
  <c r="X333" i="1"/>
  <c r="W333" i="1"/>
  <c r="V333" i="1"/>
  <c r="U333" i="1"/>
  <c r="T333" i="1"/>
  <c r="S333" i="1"/>
  <c r="W361" i="1"/>
  <c r="Y361" i="1"/>
  <c r="X361" i="1"/>
  <c r="V361" i="1"/>
  <c r="U361" i="1"/>
  <c r="T361" i="1"/>
  <c r="S361" i="1"/>
  <c r="Y40" i="1"/>
  <c r="W42" i="1"/>
  <c r="V43" i="1"/>
  <c r="T46" i="1"/>
  <c r="S47" i="1"/>
  <c r="Y50" i="1"/>
  <c r="X51" i="1"/>
  <c r="W53" i="1"/>
  <c r="S57" i="1"/>
  <c r="Y61" i="1"/>
  <c r="V64" i="1"/>
  <c r="S68" i="1"/>
  <c r="Y72" i="1"/>
  <c r="W74" i="1"/>
  <c r="V75" i="1"/>
  <c r="T78" i="1"/>
  <c r="S79" i="1"/>
  <c r="Y82" i="1"/>
  <c r="X83" i="1"/>
  <c r="W85" i="1"/>
  <c r="S89" i="1"/>
  <c r="Y94" i="1"/>
  <c r="W94" i="1"/>
  <c r="S94" i="1"/>
  <c r="S99" i="1"/>
  <c r="X101" i="1"/>
  <c r="T104" i="1"/>
  <c r="U110" i="1"/>
  <c r="U118" i="1"/>
  <c r="Y126" i="1"/>
  <c r="X126" i="1"/>
  <c r="W126" i="1"/>
  <c r="V126" i="1"/>
  <c r="T126" i="1"/>
  <c r="S126" i="1"/>
  <c r="Y130" i="1"/>
  <c r="X130" i="1"/>
  <c r="W130" i="1"/>
  <c r="V130" i="1"/>
  <c r="T130" i="1"/>
  <c r="S130" i="1"/>
  <c r="Y134" i="1"/>
  <c r="X134" i="1"/>
  <c r="W134" i="1"/>
  <c r="V134" i="1"/>
  <c r="T134" i="1"/>
  <c r="S134" i="1"/>
  <c r="Y138" i="1"/>
  <c r="X138" i="1"/>
  <c r="W138" i="1"/>
  <c r="V138" i="1"/>
  <c r="T138" i="1"/>
  <c r="S138" i="1"/>
  <c r="Y142" i="1"/>
  <c r="X142" i="1"/>
  <c r="W142" i="1"/>
  <c r="V142" i="1"/>
  <c r="T142" i="1"/>
  <c r="S142" i="1"/>
  <c r="U154" i="1"/>
  <c r="Y166" i="1"/>
  <c r="X166" i="1"/>
  <c r="W166" i="1"/>
  <c r="V166" i="1"/>
  <c r="T166" i="1"/>
  <c r="S166" i="1"/>
  <c r="U186" i="1"/>
  <c r="Y198" i="1"/>
  <c r="X198" i="1"/>
  <c r="W198" i="1"/>
  <c r="V198" i="1"/>
  <c r="T198" i="1"/>
  <c r="S198" i="1"/>
  <c r="Y222" i="1"/>
  <c r="X222" i="1"/>
  <c r="W222" i="1"/>
  <c r="V222" i="1"/>
  <c r="T222" i="1"/>
  <c r="S222" i="1"/>
  <c r="Y238" i="1"/>
  <c r="X238" i="1"/>
  <c r="W238" i="1"/>
  <c r="V238" i="1"/>
  <c r="T238" i="1"/>
  <c r="S238" i="1"/>
  <c r="U254" i="1"/>
  <c r="U266" i="1"/>
  <c r="Y278" i="1"/>
  <c r="X278" i="1"/>
  <c r="W278" i="1"/>
  <c r="V278" i="1"/>
  <c r="T278" i="1"/>
  <c r="S278" i="1"/>
  <c r="W306" i="1"/>
  <c r="S306" i="1"/>
  <c r="X306" i="1"/>
  <c r="V306" i="1"/>
  <c r="U306" i="1"/>
  <c r="T306" i="1"/>
  <c r="S312" i="1"/>
  <c r="Y312" i="1"/>
  <c r="W312" i="1"/>
  <c r="X312" i="1"/>
  <c r="U312" i="1"/>
  <c r="T312" i="1"/>
  <c r="Y103" i="1"/>
  <c r="Y107" i="1"/>
  <c r="Y111" i="1"/>
  <c r="U113" i="1"/>
  <c r="Y115" i="1"/>
  <c r="W116" i="1"/>
  <c r="U117" i="1"/>
  <c r="Y119" i="1"/>
  <c r="W120" i="1"/>
  <c r="U121" i="1"/>
  <c r="W124" i="1"/>
  <c r="U125" i="1"/>
  <c r="W128" i="1"/>
  <c r="U129" i="1"/>
  <c r="W132" i="1"/>
  <c r="U133" i="1"/>
  <c r="W136" i="1"/>
  <c r="U137" i="1"/>
  <c r="W140" i="1"/>
  <c r="U141" i="1"/>
  <c r="W144" i="1"/>
  <c r="U145" i="1"/>
  <c r="W148" i="1"/>
  <c r="U149" i="1"/>
  <c r="W152" i="1"/>
  <c r="U153" i="1"/>
  <c r="W156" i="1"/>
  <c r="U157" i="1"/>
  <c r="W160" i="1"/>
  <c r="U161" i="1"/>
  <c r="W164" i="1"/>
  <c r="U165" i="1"/>
  <c r="W168" i="1"/>
  <c r="U169" i="1"/>
  <c r="W172" i="1"/>
  <c r="U173" i="1"/>
  <c r="W176" i="1"/>
  <c r="U177" i="1"/>
  <c r="W180" i="1"/>
  <c r="U181" i="1"/>
  <c r="W184" i="1"/>
  <c r="U185" i="1"/>
  <c r="W188" i="1"/>
  <c r="U189" i="1"/>
  <c r="W192" i="1"/>
  <c r="U193" i="1"/>
  <c r="W196" i="1"/>
  <c r="U197" i="1"/>
  <c r="W200" i="1"/>
  <c r="U201" i="1"/>
  <c r="W204" i="1"/>
  <c r="U205" i="1"/>
  <c r="W208" i="1"/>
  <c r="U209" i="1"/>
  <c r="W212" i="1"/>
  <c r="U213" i="1"/>
  <c r="Y215" i="1"/>
  <c r="W216" i="1"/>
  <c r="U217" i="1"/>
  <c r="Y219" i="1"/>
  <c r="W220" i="1"/>
  <c r="U221" i="1"/>
  <c r="Y223" i="1"/>
  <c r="W224" i="1"/>
  <c r="U225" i="1"/>
  <c r="Y227" i="1"/>
  <c r="W228" i="1"/>
  <c r="U229" i="1"/>
  <c r="Y231" i="1"/>
  <c r="W232" i="1"/>
  <c r="U233" i="1"/>
  <c r="Y235" i="1"/>
  <c r="W236" i="1"/>
  <c r="U237" i="1"/>
  <c r="Y239" i="1"/>
  <c r="W240" i="1"/>
  <c r="U241" i="1"/>
  <c r="Y243" i="1"/>
  <c r="W244" i="1"/>
  <c r="U245" i="1"/>
  <c r="Y247" i="1"/>
  <c r="W248" i="1"/>
  <c r="U249" i="1"/>
  <c r="Y251" i="1"/>
  <c r="W252" i="1"/>
  <c r="U253" i="1"/>
  <c r="Y255" i="1"/>
  <c r="W256" i="1"/>
  <c r="U257" i="1"/>
  <c r="Y259" i="1"/>
  <c r="W260" i="1"/>
  <c r="Y263" i="1"/>
  <c r="W264" i="1"/>
  <c r="Y267" i="1"/>
  <c r="W268" i="1"/>
  <c r="Y271" i="1"/>
  <c r="W272" i="1"/>
  <c r="Y275" i="1"/>
  <c r="W276" i="1"/>
  <c r="Y279" i="1"/>
  <c r="W280" i="1"/>
  <c r="Y283" i="1"/>
  <c r="W284" i="1"/>
  <c r="Y287" i="1"/>
  <c r="W288" i="1"/>
  <c r="T290" i="1"/>
  <c r="Y293" i="1"/>
  <c r="U293" i="1"/>
  <c r="W294" i="1"/>
  <c r="S294" i="1"/>
  <c r="T297" i="1"/>
  <c r="U298" i="1"/>
  <c r="W301" i="1"/>
  <c r="X302" i="1"/>
  <c r="Y309" i="1"/>
  <c r="U309" i="1"/>
  <c r="W310" i="1"/>
  <c r="S310" i="1"/>
  <c r="S316" i="1"/>
  <c r="Y316" i="1"/>
  <c r="W316" i="1"/>
  <c r="T317" i="1"/>
  <c r="V322" i="1"/>
  <c r="Y325" i="1"/>
  <c r="W325" i="1"/>
  <c r="U325" i="1"/>
  <c r="W338" i="1"/>
  <c r="V338" i="1"/>
  <c r="U338" i="1"/>
  <c r="T338" i="1"/>
  <c r="S338" i="1"/>
  <c r="X346" i="1"/>
  <c r="W346" i="1"/>
  <c r="V346" i="1"/>
  <c r="U346" i="1"/>
  <c r="T346" i="1"/>
  <c r="S346" i="1"/>
  <c r="W450" i="1"/>
  <c r="U450" i="1"/>
  <c r="S450" i="1"/>
  <c r="Y450" i="1"/>
  <c r="X450" i="1"/>
  <c r="V450" i="1"/>
  <c r="T450" i="1"/>
  <c r="U495" i="1"/>
  <c r="T495" i="1"/>
  <c r="S495" i="1"/>
  <c r="Y495" i="1"/>
  <c r="X495" i="1"/>
  <c r="W495" i="1"/>
  <c r="V495" i="1"/>
  <c r="V113" i="1"/>
  <c r="X116" i="1"/>
  <c r="V117" i="1"/>
  <c r="X120" i="1"/>
  <c r="V121" i="1"/>
  <c r="X124" i="1"/>
  <c r="V125" i="1"/>
  <c r="X128" i="1"/>
  <c r="X132" i="1"/>
  <c r="X136" i="1"/>
  <c r="X140" i="1"/>
  <c r="X144" i="1"/>
  <c r="X148" i="1"/>
  <c r="X152" i="1"/>
  <c r="X156" i="1"/>
  <c r="X160" i="1"/>
  <c r="X164" i="1"/>
  <c r="X168" i="1"/>
  <c r="X172" i="1"/>
  <c r="X176" i="1"/>
  <c r="X180" i="1"/>
  <c r="X184" i="1"/>
  <c r="X188" i="1"/>
  <c r="X192" i="1"/>
  <c r="X196" i="1"/>
  <c r="X200" i="1"/>
  <c r="X204" i="1"/>
  <c r="X208" i="1"/>
  <c r="X212" i="1"/>
  <c r="X216" i="1"/>
  <c r="X220" i="1"/>
  <c r="X224" i="1"/>
  <c r="X228" i="1"/>
  <c r="X232" i="1"/>
  <c r="X236" i="1"/>
  <c r="X240" i="1"/>
  <c r="X244" i="1"/>
  <c r="X248" i="1"/>
  <c r="X252" i="1"/>
  <c r="X256" i="1"/>
  <c r="X260" i="1"/>
  <c r="X264" i="1"/>
  <c r="X268" i="1"/>
  <c r="X272" i="1"/>
  <c r="X276" i="1"/>
  <c r="X280" i="1"/>
  <c r="X284" i="1"/>
  <c r="X288" i="1"/>
  <c r="U290" i="1"/>
  <c r="V297" i="1"/>
  <c r="V298" i="1"/>
  <c r="U307" i="1"/>
  <c r="Y307" i="1"/>
  <c r="S308" i="1"/>
  <c r="W308" i="1"/>
  <c r="S320" i="1"/>
  <c r="Y320" i="1"/>
  <c r="W320" i="1"/>
  <c r="Y329" i="1"/>
  <c r="X329" i="1"/>
  <c r="W329" i="1"/>
  <c r="U329" i="1"/>
  <c r="U382" i="1"/>
  <c r="S382" i="1"/>
  <c r="Y382" i="1"/>
  <c r="X382" i="1"/>
  <c r="W382" i="1"/>
  <c r="V382" i="1"/>
  <c r="T382" i="1"/>
  <c r="W418" i="1"/>
  <c r="U418" i="1"/>
  <c r="S418" i="1"/>
  <c r="Y418" i="1"/>
  <c r="X418" i="1"/>
  <c r="V418" i="1"/>
  <c r="T418" i="1"/>
  <c r="S436" i="1"/>
  <c r="Y436" i="1"/>
  <c r="W436" i="1"/>
  <c r="X436" i="1"/>
  <c r="V436" i="1"/>
  <c r="U436" i="1"/>
  <c r="T436" i="1"/>
  <c r="X290" i="1"/>
  <c r="U303" i="1"/>
  <c r="Y303" i="1"/>
  <c r="S304" i="1"/>
  <c r="W304" i="1"/>
  <c r="U319" i="1"/>
  <c r="S319" i="1"/>
  <c r="Y319" i="1"/>
  <c r="Y337" i="1"/>
  <c r="X337" i="1"/>
  <c r="W337" i="1"/>
  <c r="V337" i="1"/>
  <c r="U337" i="1"/>
  <c r="X350" i="1"/>
  <c r="W350" i="1"/>
  <c r="V350" i="1"/>
  <c r="U350" i="1"/>
  <c r="T350" i="1"/>
  <c r="S350" i="1"/>
  <c r="Y380" i="1"/>
  <c r="W380" i="1"/>
  <c r="X380" i="1"/>
  <c r="V380" i="1"/>
  <c r="U380" i="1"/>
  <c r="T380" i="1"/>
  <c r="S380" i="1"/>
  <c r="S383" i="1"/>
  <c r="Y383" i="1"/>
  <c r="X383" i="1"/>
  <c r="W383" i="1"/>
  <c r="V383" i="1"/>
  <c r="U383" i="1"/>
  <c r="S404" i="1"/>
  <c r="Y404" i="1"/>
  <c r="W404" i="1"/>
  <c r="X404" i="1"/>
  <c r="V404" i="1"/>
  <c r="U404" i="1"/>
  <c r="T404" i="1"/>
  <c r="Y445" i="1"/>
  <c r="W445" i="1"/>
  <c r="U445" i="1"/>
  <c r="X445" i="1"/>
  <c r="V445" i="1"/>
  <c r="T445" i="1"/>
  <c r="S445" i="1"/>
  <c r="U459" i="1"/>
  <c r="S459" i="1"/>
  <c r="Y459" i="1"/>
  <c r="X459" i="1"/>
  <c r="W459" i="1"/>
  <c r="V459" i="1"/>
  <c r="T459" i="1"/>
  <c r="Y473" i="1"/>
  <c r="X473" i="1"/>
  <c r="W473" i="1"/>
  <c r="U473" i="1"/>
  <c r="V473" i="1"/>
  <c r="T473" i="1"/>
  <c r="S473" i="1"/>
  <c r="U503" i="1"/>
  <c r="T503" i="1"/>
  <c r="S503" i="1"/>
  <c r="Y503" i="1"/>
  <c r="X503" i="1"/>
  <c r="W503" i="1"/>
  <c r="V503" i="1"/>
  <c r="U103" i="1"/>
  <c r="U107" i="1"/>
  <c r="U111" i="1"/>
  <c r="Y113" i="1"/>
  <c r="U115" i="1"/>
  <c r="S116" i="1"/>
  <c r="Y117" i="1"/>
  <c r="U119" i="1"/>
  <c r="S120" i="1"/>
  <c r="Y121" i="1"/>
  <c r="S124" i="1"/>
  <c r="Y125" i="1"/>
  <c r="S128" i="1"/>
  <c r="S132" i="1"/>
  <c r="S136" i="1"/>
  <c r="S140" i="1"/>
  <c r="S144" i="1"/>
  <c r="Y301" i="1"/>
  <c r="U301" i="1"/>
  <c r="W302" i="1"/>
  <c r="S302" i="1"/>
  <c r="W314" i="1"/>
  <c r="U314" i="1"/>
  <c r="S314" i="1"/>
  <c r="U323" i="1"/>
  <c r="S323" i="1"/>
  <c r="Y323" i="1"/>
  <c r="W334" i="1"/>
  <c r="V334" i="1"/>
  <c r="U334" i="1"/>
  <c r="T334" i="1"/>
  <c r="S334" i="1"/>
  <c r="W342" i="1"/>
  <c r="V342" i="1"/>
  <c r="U342" i="1"/>
  <c r="T342" i="1"/>
  <c r="S342" i="1"/>
  <c r="U427" i="1"/>
  <c r="S427" i="1"/>
  <c r="Y427" i="1"/>
  <c r="X427" i="1"/>
  <c r="W427" i="1"/>
  <c r="V427" i="1"/>
  <c r="T427" i="1"/>
  <c r="T116" i="1"/>
  <c r="T120" i="1"/>
  <c r="T124" i="1"/>
  <c r="T128" i="1"/>
  <c r="T132" i="1"/>
  <c r="T136" i="1"/>
  <c r="T140" i="1"/>
  <c r="T144" i="1"/>
  <c r="X292" i="1"/>
  <c r="X293" i="1"/>
  <c r="Y294" i="1"/>
  <c r="U299" i="1"/>
  <c r="Y299" i="1"/>
  <c r="S300" i="1"/>
  <c r="W300" i="1"/>
  <c r="S301" i="1"/>
  <c r="T302" i="1"/>
  <c r="T303" i="1"/>
  <c r="U304" i="1"/>
  <c r="W307" i="1"/>
  <c r="X308" i="1"/>
  <c r="X309" i="1"/>
  <c r="Y310" i="1"/>
  <c r="Y313" i="1"/>
  <c r="W313" i="1"/>
  <c r="U313" i="1"/>
  <c r="T314" i="1"/>
  <c r="W318" i="1"/>
  <c r="U318" i="1"/>
  <c r="S318" i="1"/>
  <c r="V319" i="1"/>
  <c r="X320" i="1"/>
  <c r="T323" i="1"/>
  <c r="U327" i="1"/>
  <c r="S327" i="1"/>
  <c r="Y327" i="1"/>
  <c r="X334" i="1"/>
  <c r="T337" i="1"/>
  <c r="X342" i="1"/>
  <c r="U366" i="1"/>
  <c r="S366" i="1"/>
  <c r="Y366" i="1"/>
  <c r="X366" i="1"/>
  <c r="W366" i="1"/>
  <c r="V366" i="1"/>
  <c r="T366" i="1"/>
  <c r="Y413" i="1"/>
  <c r="W413" i="1"/>
  <c r="U413" i="1"/>
  <c r="X413" i="1"/>
  <c r="V413" i="1"/>
  <c r="T413" i="1"/>
  <c r="S413" i="1"/>
  <c r="U487" i="1"/>
  <c r="T487" i="1"/>
  <c r="S487" i="1"/>
  <c r="Y487" i="1"/>
  <c r="X487" i="1"/>
  <c r="W487" i="1"/>
  <c r="V487" i="1"/>
  <c r="Y297" i="1"/>
  <c r="U297" i="1"/>
  <c r="W298" i="1"/>
  <c r="S298" i="1"/>
  <c r="T301" i="1"/>
  <c r="U302" i="1"/>
  <c r="V314" i="1"/>
  <c r="Y317" i="1"/>
  <c r="W317" i="1"/>
  <c r="U317" i="1"/>
  <c r="W322" i="1"/>
  <c r="U322" i="1"/>
  <c r="S322" i="1"/>
  <c r="V323" i="1"/>
  <c r="Y334" i="1"/>
  <c r="Y342" i="1"/>
  <c r="X354" i="1"/>
  <c r="W354" i="1"/>
  <c r="V354" i="1"/>
  <c r="U354" i="1"/>
  <c r="T354" i="1"/>
  <c r="S354" i="1"/>
  <c r="U362" i="1"/>
  <c r="Y362" i="1"/>
  <c r="X362" i="1"/>
  <c r="W362" i="1"/>
  <c r="V362" i="1"/>
  <c r="T362" i="1"/>
  <c r="S362" i="1"/>
  <c r="W381" i="1"/>
  <c r="U381" i="1"/>
  <c r="Y381" i="1"/>
  <c r="X381" i="1"/>
  <c r="V381" i="1"/>
  <c r="T381" i="1"/>
  <c r="S381" i="1"/>
  <c r="U395" i="1"/>
  <c r="S395" i="1"/>
  <c r="Y395" i="1"/>
  <c r="X395" i="1"/>
  <c r="W395" i="1"/>
  <c r="V395" i="1"/>
  <c r="T395" i="1"/>
  <c r="W470" i="1"/>
  <c r="V470" i="1"/>
  <c r="U470" i="1"/>
  <c r="S470" i="1"/>
  <c r="Y470" i="1"/>
  <c r="X470" i="1"/>
  <c r="T470" i="1"/>
  <c r="U511" i="1"/>
  <c r="T511" i="1"/>
  <c r="S511" i="1"/>
  <c r="Y511" i="1"/>
  <c r="X511" i="1"/>
  <c r="W511" i="1"/>
  <c r="V511" i="1"/>
  <c r="T386" i="1"/>
  <c r="U391" i="1"/>
  <c r="S391" i="1"/>
  <c r="Y391" i="1"/>
  <c r="T396" i="1"/>
  <c r="S400" i="1"/>
  <c r="Y400" i="1"/>
  <c r="W400" i="1"/>
  <c r="S405" i="1"/>
  <c r="Y409" i="1"/>
  <c r="W409" i="1"/>
  <c r="U409" i="1"/>
  <c r="T410" i="1"/>
  <c r="W414" i="1"/>
  <c r="U414" i="1"/>
  <c r="S414" i="1"/>
  <c r="T419" i="1"/>
  <c r="U423" i="1"/>
  <c r="S423" i="1"/>
  <c r="Y423" i="1"/>
  <c r="T428" i="1"/>
  <c r="S432" i="1"/>
  <c r="Y432" i="1"/>
  <c r="W432" i="1"/>
  <c r="S437" i="1"/>
  <c r="Y441" i="1"/>
  <c r="W441" i="1"/>
  <c r="U441" i="1"/>
  <c r="T442" i="1"/>
  <c r="W446" i="1"/>
  <c r="U446" i="1"/>
  <c r="S446" i="1"/>
  <c r="T451" i="1"/>
  <c r="U455" i="1"/>
  <c r="S455" i="1"/>
  <c r="Y455" i="1"/>
  <c r="T460" i="1"/>
  <c r="U467" i="1"/>
  <c r="T467" i="1"/>
  <c r="S467" i="1"/>
  <c r="Y467" i="1"/>
  <c r="T474" i="1"/>
  <c r="Y517" i="1"/>
  <c r="X517" i="1"/>
  <c r="W517" i="1"/>
  <c r="U517" i="1"/>
  <c r="T517" i="1"/>
  <c r="U523" i="1"/>
  <c r="T523" i="1"/>
  <c r="S523" i="1"/>
  <c r="Y523" i="1"/>
  <c r="X523" i="1"/>
  <c r="Y533" i="1"/>
  <c r="X533" i="1"/>
  <c r="W533" i="1"/>
  <c r="V533" i="1"/>
  <c r="U533" i="1"/>
  <c r="T533" i="1"/>
  <c r="Y740" i="1"/>
  <c r="X740" i="1"/>
  <c r="W740" i="1"/>
  <c r="V740" i="1"/>
  <c r="U740" i="1"/>
  <c r="T740" i="1"/>
  <c r="S740" i="1"/>
  <c r="Y768" i="1"/>
  <c r="X768" i="1"/>
  <c r="W768" i="1"/>
  <c r="V768" i="1"/>
  <c r="U768" i="1"/>
  <c r="T768" i="1"/>
  <c r="S768" i="1"/>
  <c r="Y796" i="1"/>
  <c r="X796" i="1"/>
  <c r="W796" i="1"/>
  <c r="V796" i="1"/>
  <c r="U796" i="1"/>
  <c r="T796" i="1"/>
  <c r="S796" i="1"/>
  <c r="Y553" i="1"/>
  <c r="X553" i="1"/>
  <c r="W553" i="1"/>
  <c r="V553" i="1"/>
  <c r="U553" i="1"/>
  <c r="T553" i="1"/>
  <c r="Y565" i="1"/>
  <c r="X565" i="1"/>
  <c r="W565" i="1"/>
  <c r="V565" i="1"/>
  <c r="U565" i="1"/>
  <c r="T565" i="1"/>
  <c r="Y581" i="1"/>
  <c r="X581" i="1"/>
  <c r="W581" i="1"/>
  <c r="V581" i="1"/>
  <c r="U581" i="1"/>
  <c r="T581" i="1"/>
  <c r="U662" i="1"/>
  <c r="Y662" i="1"/>
  <c r="W662" i="1"/>
  <c r="X662" i="1"/>
  <c r="V662" i="1"/>
  <c r="T662" i="1"/>
  <c r="S662" i="1"/>
  <c r="W673" i="1"/>
  <c r="U673" i="1"/>
  <c r="S673" i="1"/>
  <c r="Y673" i="1"/>
  <c r="X673" i="1"/>
  <c r="V673" i="1"/>
  <c r="T673" i="1"/>
  <c r="Y688" i="1"/>
  <c r="X688" i="1"/>
  <c r="W688" i="1"/>
  <c r="V688" i="1"/>
  <c r="U688" i="1"/>
  <c r="S688" i="1"/>
  <c r="T688" i="1"/>
  <c r="W328" i="1"/>
  <c r="Y331" i="1"/>
  <c r="W332" i="1"/>
  <c r="Y335" i="1"/>
  <c r="W336" i="1"/>
  <c r="Y339" i="1"/>
  <c r="W340" i="1"/>
  <c r="Y343" i="1"/>
  <c r="W344" i="1"/>
  <c r="U345" i="1"/>
  <c r="Y347" i="1"/>
  <c r="W348" i="1"/>
  <c r="U349" i="1"/>
  <c r="Y351" i="1"/>
  <c r="W352" i="1"/>
  <c r="U353" i="1"/>
  <c r="Y355" i="1"/>
  <c r="X356" i="1"/>
  <c r="X357" i="1"/>
  <c r="V359" i="1"/>
  <c r="U360" i="1"/>
  <c r="S363" i="1"/>
  <c r="Y363" i="1"/>
  <c r="U368" i="1"/>
  <c r="V369" i="1"/>
  <c r="W370" i="1"/>
  <c r="S379" i="1"/>
  <c r="Y379" i="1"/>
  <c r="U384" i="1"/>
  <c r="V385" i="1"/>
  <c r="W386" i="1"/>
  <c r="W390" i="1"/>
  <c r="U390" i="1"/>
  <c r="S390" i="1"/>
  <c r="V391" i="1"/>
  <c r="V396" i="1"/>
  <c r="U399" i="1"/>
  <c r="S399" i="1"/>
  <c r="Y399" i="1"/>
  <c r="U400" i="1"/>
  <c r="V405" i="1"/>
  <c r="S408" i="1"/>
  <c r="Y408" i="1"/>
  <c r="W408" i="1"/>
  <c r="T409" i="1"/>
  <c r="X410" i="1"/>
  <c r="V414" i="1"/>
  <c r="Y417" i="1"/>
  <c r="W417" i="1"/>
  <c r="U417" i="1"/>
  <c r="W419" i="1"/>
  <c r="W422" i="1"/>
  <c r="U422" i="1"/>
  <c r="S422" i="1"/>
  <c r="V423" i="1"/>
  <c r="V428" i="1"/>
  <c r="U431" i="1"/>
  <c r="S431" i="1"/>
  <c r="Y431" i="1"/>
  <c r="U432" i="1"/>
  <c r="V437" i="1"/>
  <c r="S440" i="1"/>
  <c r="Y440" i="1"/>
  <c r="W440" i="1"/>
  <c r="T441" i="1"/>
  <c r="X442" i="1"/>
  <c r="V446" i="1"/>
  <c r="Y449" i="1"/>
  <c r="W449" i="1"/>
  <c r="U449" i="1"/>
  <c r="W451" i="1"/>
  <c r="W454" i="1"/>
  <c r="U454" i="1"/>
  <c r="S454" i="1"/>
  <c r="V455" i="1"/>
  <c r="V460" i="1"/>
  <c r="U463" i="1"/>
  <c r="T463" i="1"/>
  <c r="S463" i="1"/>
  <c r="Y463" i="1"/>
  <c r="W467" i="1"/>
  <c r="V517" i="1"/>
  <c r="U519" i="1"/>
  <c r="T519" i="1"/>
  <c r="S519" i="1"/>
  <c r="Y519" i="1"/>
  <c r="X519" i="1"/>
  <c r="W523" i="1"/>
  <c r="Y529" i="1"/>
  <c r="X529" i="1"/>
  <c r="W529" i="1"/>
  <c r="U529" i="1"/>
  <c r="T529" i="1"/>
  <c r="Y541" i="1"/>
  <c r="X541" i="1"/>
  <c r="W541" i="1"/>
  <c r="V541" i="1"/>
  <c r="U541" i="1"/>
  <c r="T541" i="1"/>
  <c r="S553" i="1"/>
  <c r="S565" i="1"/>
  <c r="S581" i="1"/>
  <c r="U598" i="1"/>
  <c r="Y598" i="1"/>
  <c r="W598" i="1"/>
  <c r="X598" i="1"/>
  <c r="V598" i="1"/>
  <c r="T598" i="1"/>
  <c r="S598" i="1"/>
  <c r="Y612" i="1"/>
  <c r="U612" i="1"/>
  <c r="S612" i="1"/>
  <c r="X612" i="1"/>
  <c r="W612" i="1"/>
  <c r="V612" i="1"/>
  <c r="T612" i="1"/>
  <c r="S635" i="1"/>
  <c r="W635" i="1"/>
  <c r="U635" i="1"/>
  <c r="Y635" i="1"/>
  <c r="X635" i="1"/>
  <c r="V635" i="1"/>
  <c r="T635" i="1"/>
  <c r="V345" i="1"/>
  <c r="V349" i="1"/>
  <c r="V353" i="1"/>
  <c r="W359" i="1"/>
  <c r="V360" i="1"/>
  <c r="V368" i="1"/>
  <c r="X369" i="1"/>
  <c r="X370" i="1"/>
  <c r="Y376" i="1"/>
  <c r="W376" i="1"/>
  <c r="W377" i="1"/>
  <c r="U377" i="1"/>
  <c r="U378" i="1"/>
  <c r="S378" i="1"/>
  <c r="V384" i="1"/>
  <c r="X385" i="1"/>
  <c r="X386" i="1"/>
  <c r="Y389" i="1"/>
  <c r="W389" i="1"/>
  <c r="U389" i="1"/>
  <c r="W391" i="1"/>
  <c r="W394" i="1"/>
  <c r="U394" i="1"/>
  <c r="S394" i="1"/>
  <c r="V400" i="1"/>
  <c r="U403" i="1"/>
  <c r="S403" i="1"/>
  <c r="Y403" i="1"/>
  <c r="V409" i="1"/>
  <c r="S412" i="1"/>
  <c r="Y412" i="1"/>
  <c r="W412" i="1"/>
  <c r="X414" i="1"/>
  <c r="Y421" i="1"/>
  <c r="W421" i="1"/>
  <c r="U421" i="1"/>
  <c r="W423" i="1"/>
  <c r="W426" i="1"/>
  <c r="U426" i="1"/>
  <c r="S426" i="1"/>
  <c r="V432" i="1"/>
  <c r="U435" i="1"/>
  <c r="S435" i="1"/>
  <c r="Y435" i="1"/>
  <c r="V441" i="1"/>
  <c r="S444" i="1"/>
  <c r="Y444" i="1"/>
  <c r="W444" i="1"/>
  <c r="X446" i="1"/>
  <c r="Y453" i="1"/>
  <c r="W453" i="1"/>
  <c r="U453" i="1"/>
  <c r="W455" i="1"/>
  <c r="W458" i="1"/>
  <c r="U458" i="1"/>
  <c r="S458" i="1"/>
  <c r="W466" i="1"/>
  <c r="V466" i="1"/>
  <c r="U466" i="1"/>
  <c r="S466" i="1"/>
  <c r="X467" i="1"/>
  <c r="Y469" i="1"/>
  <c r="X469" i="1"/>
  <c r="W469" i="1"/>
  <c r="U469" i="1"/>
  <c r="Y481" i="1"/>
  <c r="X481" i="1"/>
  <c r="W481" i="1"/>
  <c r="U481" i="1"/>
  <c r="T481" i="1"/>
  <c r="Y489" i="1"/>
  <c r="X489" i="1"/>
  <c r="W489" i="1"/>
  <c r="U489" i="1"/>
  <c r="T489" i="1"/>
  <c r="Y497" i="1"/>
  <c r="X497" i="1"/>
  <c r="W497" i="1"/>
  <c r="U497" i="1"/>
  <c r="T497" i="1"/>
  <c r="Y505" i="1"/>
  <c r="X505" i="1"/>
  <c r="W505" i="1"/>
  <c r="U505" i="1"/>
  <c r="T505" i="1"/>
  <c r="Y513" i="1"/>
  <c r="X513" i="1"/>
  <c r="W513" i="1"/>
  <c r="U513" i="1"/>
  <c r="T513" i="1"/>
  <c r="Y561" i="1"/>
  <c r="X561" i="1"/>
  <c r="W561" i="1"/>
  <c r="V561" i="1"/>
  <c r="U561" i="1"/>
  <c r="T561" i="1"/>
  <c r="Y577" i="1"/>
  <c r="X577" i="1"/>
  <c r="W577" i="1"/>
  <c r="V577" i="1"/>
  <c r="U577" i="1"/>
  <c r="T577" i="1"/>
  <c r="U630" i="1"/>
  <c r="Y630" i="1"/>
  <c r="W630" i="1"/>
  <c r="X630" i="1"/>
  <c r="V630" i="1"/>
  <c r="T630" i="1"/>
  <c r="S630" i="1"/>
  <c r="W653" i="1"/>
  <c r="S653" i="1"/>
  <c r="Y653" i="1"/>
  <c r="X653" i="1"/>
  <c r="V653" i="1"/>
  <c r="U653" i="1"/>
  <c r="T653" i="1"/>
  <c r="Y328" i="1"/>
  <c r="S331" i="1"/>
  <c r="Y332" i="1"/>
  <c r="S335" i="1"/>
  <c r="Y336" i="1"/>
  <c r="S339" i="1"/>
  <c r="Y340" i="1"/>
  <c r="S343" i="1"/>
  <c r="Y344" i="1"/>
  <c r="W345" i="1"/>
  <c r="S347" i="1"/>
  <c r="Y348" i="1"/>
  <c r="W349" i="1"/>
  <c r="S351" i="1"/>
  <c r="Y352" i="1"/>
  <c r="W353" i="1"/>
  <c r="S355" i="1"/>
  <c r="X359" i="1"/>
  <c r="W360" i="1"/>
  <c r="S375" i="1"/>
  <c r="Y375" i="1"/>
  <c r="S376" i="1"/>
  <c r="S377" i="1"/>
  <c r="T378" i="1"/>
  <c r="S389" i="1"/>
  <c r="X391" i="1"/>
  <c r="Y393" i="1"/>
  <c r="W393" i="1"/>
  <c r="U393" i="1"/>
  <c r="T394" i="1"/>
  <c r="W398" i="1"/>
  <c r="U398" i="1"/>
  <c r="S398" i="1"/>
  <c r="X400" i="1"/>
  <c r="T403" i="1"/>
  <c r="U407" i="1"/>
  <c r="S407" i="1"/>
  <c r="Y407" i="1"/>
  <c r="X409" i="1"/>
  <c r="T412" i="1"/>
  <c r="Y414" i="1"/>
  <c r="S416" i="1"/>
  <c r="Y416" i="1"/>
  <c r="W416" i="1"/>
  <c r="S421" i="1"/>
  <c r="X423" i="1"/>
  <c r="Y425" i="1"/>
  <c r="W425" i="1"/>
  <c r="U425" i="1"/>
  <c r="T426" i="1"/>
  <c r="W430" i="1"/>
  <c r="U430" i="1"/>
  <c r="S430" i="1"/>
  <c r="X432" i="1"/>
  <c r="T435" i="1"/>
  <c r="U439" i="1"/>
  <c r="S439" i="1"/>
  <c r="Y439" i="1"/>
  <c r="X441" i="1"/>
  <c r="T444" i="1"/>
  <c r="Y446" i="1"/>
  <c r="S448" i="1"/>
  <c r="Y448" i="1"/>
  <c r="W448" i="1"/>
  <c r="S453" i="1"/>
  <c r="X455" i="1"/>
  <c r="Y457" i="1"/>
  <c r="W457" i="1"/>
  <c r="U457" i="1"/>
  <c r="T458" i="1"/>
  <c r="W462" i="1"/>
  <c r="U462" i="1"/>
  <c r="S462" i="1"/>
  <c r="T466" i="1"/>
  <c r="S469" i="1"/>
  <c r="U475" i="1"/>
  <c r="T475" i="1"/>
  <c r="S475" i="1"/>
  <c r="Y475" i="1"/>
  <c r="S481" i="1"/>
  <c r="S489" i="1"/>
  <c r="S497" i="1"/>
  <c r="S505" i="1"/>
  <c r="S513" i="1"/>
  <c r="Y525" i="1"/>
  <c r="X525" i="1"/>
  <c r="W525" i="1"/>
  <c r="U525" i="1"/>
  <c r="T525" i="1"/>
  <c r="Y549" i="1"/>
  <c r="X549" i="1"/>
  <c r="W549" i="1"/>
  <c r="V549" i="1"/>
  <c r="U549" i="1"/>
  <c r="T549" i="1"/>
  <c r="S561" i="1"/>
  <c r="S577" i="1"/>
  <c r="W621" i="1"/>
  <c r="S621" i="1"/>
  <c r="Y621" i="1"/>
  <c r="X621" i="1"/>
  <c r="V621" i="1"/>
  <c r="U621" i="1"/>
  <c r="T621" i="1"/>
  <c r="T331" i="1"/>
  <c r="T335" i="1"/>
  <c r="T339" i="1"/>
  <c r="T343" i="1"/>
  <c r="X345" i="1"/>
  <c r="T347" i="1"/>
  <c r="X349" i="1"/>
  <c r="T351" i="1"/>
  <c r="X353" i="1"/>
  <c r="T355" i="1"/>
  <c r="S356" i="1"/>
  <c r="Y359" i="1"/>
  <c r="X360" i="1"/>
  <c r="Y372" i="1"/>
  <c r="W372" i="1"/>
  <c r="W373" i="1"/>
  <c r="U373" i="1"/>
  <c r="U374" i="1"/>
  <c r="S374" i="1"/>
  <c r="T375" i="1"/>
  <c r="T376" i="1"/>
  <c r="T377" i="1"/>
  <c r="V378" i="1"/>
  <c r="S388" i="1"/>
  <c r="Y388" i="1"/>
  <c r="W388" i="1"/>
  <c r="T389" i="1"/>
  <c r="S393" i="1"/>
  <c r="V394" i="1"/>
  <c r="Y397" i="1"/>
  <c r="W397" i="1"/>
  <c r="U397" i="1"/>
  <c r="T398" i="1"/>
  <c r="W402" i="1"/>
  <c r="U402" i="1"/>
  <c r="S402" i="1"/>
  <c r="V403" i="1"/>
  <c r="T407" i="1"/>
  <c r="U411" i="1"/>
  <c r="S411" i="1"/>
  <c r="Y411" i="1"/>
  <c r="U412" i="1"/>
  <c r="T416" i="1"/>
  <c r="S420" i="1"/>
  <c r="Y420" i="1"/>
  <c r="W420" i="1"/>
  <c r="T421" i="1"/>
  <c r="S425" i="1"/>
  <c r="V426" i="1"/>
  <c r="Y429" i="1"/>
  <c r="W429" i="1"/>
  <c r="U429" i="1"/>
  <c r="T430" i="1"/>
  <c r="W434" i="1"/>
  <c r="U434" i="1"/>
  <c r="S434" i="1"/>
  <c r="V435" i="1"/>
  <c r="T439" i="1"/>
  <c r="U443" i="1"/>
  <c r="S443" i="1"/>
  <c r="Y443" i="1"/>
  <c r="U444" i="1"/>
  <c r="T448" i="1"/>
  <c r="S452" i="1"/>
  <c r="Y452" i="1"/>
  <c r="W452" i="1"/>
  <c r="T453" i="1"/>
  <c r="S457" i="1"/>
  <c r="V458" i="1"/>
  <c r="Y461" i="1"/>
  <c r="W461" i="1"/>
  <c r="U461" i="1"/>
  <c r="T462" i="1"/>
  <c r="Y465" i="1"/>
  <c r="X465" i="1"/>
  <c r="W465" i="1"/>
  <c r="U465" i="1"/>
  <c r="X466" i="1"/>
  <c r="T469" i="1"/>
  <c r="V475" i="1"/>
  <c r="V481" i="1"/>
  <c r="U483" i="1"/>
  <c r="T483" i="1"/>
  <c r="S483" i="1"/>
  <c r="Y483" i="1"/>
  <c r="X483" i="1"/>
  <c r="V489" i="1"/>
  <c r="U491" i="1"/>
  <c r="T491" i="1"/>
  <c r="S491" i="1"/>
  <c r="Y491" i="1"/>
  <c r="X491" i="1"/>
  <c r="V497" i="1"/>
  <c r="U499" i="1"/>
  <c r="T499" i="1"/>
  <c r="S499" i="1"/>
  <c r="Y499" i="1"/>
  <c r="X499" i="1"/>
  <c r="V505" i="1"/>
  <c r="U507" i="1"/>
  <c r="T507" i="1"/>
  <c r="S507" i="1"/>
  <c r="Y507" i="1"/>
  <c r="X507" i="1"/>
  <c r="V513" i="1"/>
  <c r="U515" i="1"/>
  <c r="T515" i="1"/>
  <c r="S515" i="1"/>
  <c r="Y515" i="1"/>
  <c r="X515" i="1"/>
  <c r="S525" i="1"/>
  <c r="Y537" i="1"/>
  <c r="X537" i="1"/>
  <c r="W537" i="1"/>
  <c r="V537" i="1"/>
  <c r="U537" i="1"/>
  <c r="T537" i="1"/>
  <c r="S549" i="1"/>
  <c r="Y573" i="1"/>
  <c r="X573" i="1"/>
  <c r="W573" i="1"/>
  <c r="V573" i="1"/>
  <c r="U573" i="1"/>
  <c r="T573" i="1"/>
  <c r="Y589" i="1"/>
  <c r="X589" i="1"/>
  <c r="W589" i="1"/>
  <c r="V589" i="1"/>
  <c r="U589" i="1"/>
  <c r="T589" i="1"/>
  <c r="W665" i="1"/>
  <c r="U665" i="1"/>
  <c r="S665" i="1"/>
  <c r="Y665" i="1"/>
  <c r="X665" i="1"/>
  <c r="V665" i="1"/>
  <c r="T665" i="1"/>
  <c r="W681" i="1"/>
  <c r="U681" i="1"/>
  <c r="S681" i="1"/>
  <c r="Y681" i="1"/>
  <c r="X681" i="1"/>
  <c r="V681" i="1"/>
  <c r="T681" i="1"/>
  <c r="T356" i="1"/>
  <c r="S357" i="1"/>
  <c r="W363" i="1"/>
  <c r="S371" i="1"/>
  <c r="Y371" i="1"/>
  <c r="S372" i="1"/>
  <c r="S373" i="1"/>
  <c r="T374" i="1"/>
  <c r="U375" i="1"/>
  <c r="U376" i="1"/>
  <c r="V377" i="1"/>
  <c r="W378" i="1"/>
  <c r="W379" i="1"/>
  <c r="S387" i="1"/>
  <c r="Y387" i="1"/>
  <c r="T388" i="1"/>
  <c r="V389" i="1"/>
  <c r="Y390" i="1"/>
  <c r="S392" i="1"/>
  <c r="Y392" i="1"/>
  <c r="W392" i="1"/>
  <c r="T393" i="1"/>
  <c r="X394" i="1"/>
  <c r="S397" i="1"/>
  <c r="V398" i="1"/>
  <c r="X399" i="1"/>
  <c r="Y401" i="1"/>
  <c r="W401" i="1"/>
  <c r="U401" i="1"/>
  <c r="T402" i="1"/>
  <c r="W403" i="1"/>
  <c r="W406" i="1"/>
  <c r="U406" i="1"/>
  <c r="S406" i="1"/>
  <c r="V407" i="1"/>
  <c r="X408" i="1"/>
  <c r="T411" i="1"/>
  <c r="V412" i="1"/>
  <c r="U415" i="1"/>
  <c r="S415" i="1"/>
  <c r="Y415" i="1"/>
  <c r="U416" i="1"/>
  <c r="X417" i="1"/>
  <c r="T420" i="1"/>
  <c r="V421" i="1"/>
  <c r="Y422" i="1"/>
  <c r="S424" i="1"/>
  <c r="Y424" i="1"/>
  <c r="W424" i="1"/>
  <c r="T425" i="1"/>
  <c r="X426" i="1"/>
  <c r="S429" i="1"/>
  <c r="V430" i="1"/>
  <c r="X431" i="1"/>
  <c r="Y433" i="1"/>
  <c r="W433" i="1"/>
  <c r="U433" i="1"/>
  <c r="T434" i="1"/>
  <c r="W435" i="1"/>
  <c r="W438" i="1"/>
  <c r="U438" i="1"/>
  <c r="S438" i="1"/>
  <c r="V439" i="1"/>
  <c r="X440" i="1"/>
  <c r="T443" i="1"/>
  <c r="V444" i="1"/>
  <c r="U447" i="1"/>
  <c r="S447" i="1"/>
  <c r="Y447" i="1"/>
  <c r="U448" i="1"/>
  <c r="X449" i="1"/>
  <c r="T452" i="1"/>
  <c r="V453" i="1"/>
  <c r="Y454" i="1"/>
  <c r="S456" i="1"/>
  <c r="Y456" i="1"/>
  <c r="W456" i="1"/>
  <c r="T457" i="1"/>
  <c r="X458" i="1"/>
  <c r="S461" i="1"/>
  <c r="V462" i="1"/>
  <c r="S465" i="1"/>
  <c r="Y466" i="1"/>
  <c r="V469" i="1"/>
  <c r="U471" i="1"/>
  <c r="T471" i="1"/>
  <c r="S471" i="1"/>
  <c r="Y471" i="1"/>
  <c r="W475" i="1"/>
  <c r="V483" i="1"/>
  <c r="V491" i="1"/>
  <c r="V499" i="1"/>
  <c r="V507" i="1"/>
  <c r="V515" i="1"/>
  <c r="Y521" i="1"/>
  <c r="X521" i="1"/>
  <c r="W521" i="1"/>
  <c r="U521" i="1"/>
  <c r="T521" i="1"/>
  <c r="V525" i="1"/>
  <c r="U527" i="1"/>
  <c r="T527" i="1"/>
  <c r="S527" i="1"/>
  <c r="Y527" i="1"/>
  <c r="X527" i="1"/>
  <c r="S537" i="1"/>
  <c r="Y557" i="1"/>
  <c r="X557" i="1"/>
  <c r="W557" i="1"/>
  <c r="V557" i="1"/>
  <c r="U557" i="1"/>
  <c r="T557" i="1"/>
  <c r="S573" i="1"/>
  <c r="S589" i="1"/>
  <c r="Y368" i="1"/>
  <c r="W368" i="1"/>
  <c r="W369" i="1"/>
  <c r="U369" i="1"/>
  <c r="U370" i="1"/>
  <c r="S370" i="1"/>
  <c r="Y384" i="1"/>
  <c r="W384" i="1"/>
  <c r="W385" i="1"/>
  <c r="U385" i="1"/>
  <c r="U386" i="1"/>
  <c r="S386" i="1"/>
  <c r="S396" i="1"/>
  <c r="Y396" i="1"/>
  <c r="W396" i="1"/>
  <c r="Y405" i="1"/>
  <c r="W405" i="1"/>
  <c r="U405" i="1"/>
  <c r="W410" i="1"/>
  <c r="U410" i="1"/>
  <c r="S410" i="1"/>
  <c r="U419" i="1"/>
  <c r="S419" i="1"/>
  <c r="Y419" i="1"/>
  <c r="S428" i="1"/>
  <c r="Y428" i="1"/>
  <c r="W428" i="1"/>
  <c r="Y437" i="1"/>
  <c r="W437" i="1"/>
  <c r="U437" i="1"/>
  <c r="W442" i="1"/>
  <c r="U442" i="1"/>
  <c r="S442" i="1"/>
  <c r="U451" i="1"/>
  <c r="S451" i="1"/>
  <c r="Y451" i="1"/>
  <c r="S460" i="1"/>
  <c r="Y460" i="1"/>
  <c r="W460" i="1"/>
  <c r="W474" i="1"/>
  <c r="V474" i="1"/>
  <c r="U474" i="1"/>
  <c r="S474" i="1"/>
  <c r="Y477" i="1"/>
  <c r="X477" i="1"/>
  <c r="W477" i="1"/>
  <c r="U477" i="1"/>
  <c r="T477" i="1"/>
  <c r="Y485" i="1"/>
  <c r="X485" i="1"/>
  <c r="W485" i="1"/>
  <c r="U485" i="1"/>
  <c r="T485" i="1"/>
  <c r="Y493" i="1"/>
  <c r="X493" i="1"/>
  <c r="W493" i="1"/>
  <c r="U493" i="1"/>
  <c r="T493" i="1"/>
  <c r="Y501" i="1"/>
  <c r="X501" i="1"/>
  <c r="W501" i="1"/>
  <c r="U501" i="1"/>
  <c r="T501" i="1"/>
  <c r="Y509" i="1"/>
  <c r="X509" i="1"/>
  <c r="W509" i="1"/>
  <c r="U509" i="1"/>
  <c r="T509" i="1"/>
  <c r="Y545" i="1"/>
  <c r="X545" i="1"/>
  <c r="W545" i="1"/>
  <c r="V545" i="1"/>
  <c r="U545" i="1"/>
  <c r="T545" i="1"/>
  <c r="Y569" i="1"/>
  <c r="X569" i="1"/>
  <c r="W569" i="1"/>
  <c r="V569" i="1"/>
  <c r="U569" i="1"/>
  <c r="T569" i="1"/>
  <c r="Y585" i="1"/>
  <c r="X585" i="1"/>
  <c r="W585" i="1"/>
  <c r="V585" i="1"/>
  <c r="U585" i="1"/>
  <c r="T585" i="1"/>
  <c r="S603" i="1"/>
  <c r="W603" i="1"/>
  <c r="U603" i="1"/>
  <c r="Y603" i="1"/>
  <c r="X603" i="1"/>
  <c r="V603" i="1"/>
  <c r="T603" i="1"/>
  <c r="Y644" i="1"/>
  <c r="U644" i="1"/>
  <c r="S644" i="1"/>
  <c r="X644" i="1"/>
  <c r="W644" i="1"/>
  <c r="V644" i="1"/>
  <c r="T644" i="1"/>
  <c r="W593" i="1"/>
  <c r="S593" i="1"/>
  <c r="Y593" i="1"/>
  <c r="U602" i="1"/>
  <c r="Y602" i="1"/>
  <c r="W602" i="1"/>
  <c r="S607" i="1"/>
  <c r="W607" i="1"/>
  <c r="U607" i="1"/>
  <c r="Y616" i="1"/>
  <c r="U616" i="1"/>
  <c r="S616" i="1"/>
  <c r="W625" i="1"/>
  <c r="S625" i="1"/>
  <c r="Y625" i="1"/>
  <c r="U634" i="1"/>
  <c r="Y634" i="1"/>
  <c r="W634" i="1"/>
  <c r="S639" i="1"/>
  <c r="W639" i="1"/>
  <c r="U639" i="1"/>
  <c r="Y648" i="1"/>
  <c r="U648" i="1"/>
  <c r="S648" i="1"/>
  <c r="W657" i="1"/>
  <c r="S657" i="1"/>
  <c r="Y657" i="1"/>
  <c r="U670" i="1"/>
  <c r="S670" i="1"/>
  <c r="Y670" i="1"/>
  <c r="W670" i="1"/>
  <c r="U678" i="1"/>
  <c r="S678" i="1"/>
  <c r="Y678" i="1"/>
  <c r="W678" i="1"/>
  <c r="Y704" i="1"/>
  <c r="X704" i="1"/>
  <c r="W704" i="1"/>
  <c r="V704" i="1"/>
  <c r="U704" i="1"/>
  <c r="T704" i="1"/>
  <c r="S704" i="1"/>
  <c r="Y716" i="1"/>
  <c r="X716" i="1"/>
  <c r="W716" i="1"/>
  <c r="V716" i="1"/>
  <c r="U716" i="1"/>
  <c r="T716" i="1"/>
  <c r="S716" i="1"/>
  <c r="Y744" i="1"/>
  <c r="X744" i="1"/>
  <c r="W744" i="1"/>
  <c r="V744" i="1"/>
  <c r="U744" i="1"/>
  <c r="T744" i="1"/>
  <c r="S744" i="1"/>
  <c r="Y764" i="1"/>
  <c r="X764" i="1"/>
  <c r="W764" i="1"/>
  <c r="V764" i="1"/>
  <c r="U764" i="1"/>
  <c r="T764" i="1"/>
  <c r="S764" i="1"/>
  <c r="X531" i="1"/>
  <c r="X535" i="1"/>
  <c r="X539" i="1"/>
  <c r="X543" i="1"/>
  <c r="X547" i="1"/>
  <c r="X551" i="1"/>
  <c r="X555" i="1"/>
  <c r="X559" i="1"/>
  <c r="X563" i="1"/>
  <c r="X567" i="1"/>
  <c r="X571" i="1"/>
  <c r="X575" i="1"/>
  <c r="X579" i="1"/>
  <c r="X583" i="1"/>
  <c r="X587" i="1"/>
  <c r="T593" i="1"/>
  <c r="V594" i="1"/>
  <c r="W597" i="1"/>
  <c r="S597" i="1"/>
  <c r="Y597" i="1"/>
  <c r="X599" i="1"/>
  <c r="S602" i="1"/>
  <c r="U606" i="1"/>
  <c r="Y606" i="1"/>
  <c r="W606" i="1"/>
  <c r="T607" i="1"/>
  <c r="W608" i="1"/>
  <c r="S611" i="1"/>
  <c r="W611" i="1"/>
  <c r="U611" i="1"/>
  <c r="T616" i="1"/>
  <c r="V617" i="1"/>
  <c r="Y620" i="1"/>
  <c r="U620" i="1"/>
  <c r="S620" i="1"/>
  <c r="T625" i="1"/>
  <c r="W629" i="1"/>
  <c r="S629" i="1"/>
  <c r="Y629" i="1"/>
  <c r="S634" i="1"/>
  <c r="U638" i="1"/>
  <c r="Y638" i="1"/>
  <c r="W638" i="1"/>
  <c r="T639" i="1"/>
  <c r="S643" i="1"/>
  <c r="W643" i="1"/>
  <c r="U643" i="1"/>
  <c r="T648" i="1"/>
  <c r="Y652" i="1"/>
  <c r="U652" i="1"/>
  <c r="S652" i="1"/>
  <c r="T657" i="1"/>
  <c r="W661" i="1"/>
  <c r="S661" i="1"/>
  <c r="Y661" i="1"/>
  <c r="S667" i="1"/>
  <c r="Y667" i="1"/>
  <c r="W667" i="1"/>
  <c r="U667" i="1"/>
  <c r="T670" i="1"/>
  <c r="S675" i="1"/>
  <c r="Y675" i="1"/>
  <c r="W675" i="1"/>
  <c r="U675" i="1"/>
  <c r="T678" i="1"/>
  <c r="Y720" i="1"/>
  <c r="X720" i="1"/>
  <c r="W720" i="1"/>
  <c r="V720" i="1"/>
  <c r="U720" i="1"/>
  <c r="T720" i="1"/>
  <c r="S720" i="1"/>
  <c r="Y748" i="1"/>
  <c r="X748" i="1"/>
  <c r="W748" i="1"/>
  <c r="V748" i="1"/>
  <c r="U748" i="1"/>
  <c r="T748" i="1"/>
  <c r="S748" i="1"/>
  <c r="Y752" i="1"/>
  <c r="X752" i="1"/>
  <c r="W752" i="1"/>
  <c r="V752" i="1"/>
  <c r="U752" i="1"/>
  <c r="T752" i="1"/>
  <c r="S752" i="1"/>
  <c r="Y756" i="1"/>
  <c r="X756" i="1"/>
  <c r="W756" i="1"/>
  <c r="V756" i="1"/>
  <c r="U756" i="1"/>
  <c r="T756" i="1"/>
  <c r="S756" i="1"/>
  <c r="Y760" i="1"/>
  <c r="X760" i="1"/>
  <c r="W760" i="1"/>
  <c r="V760" i="1"/>
  <c r="U760" i="1"/>
  <c r="T760" i="1"/>
  <c r="S760" i="1"/>
  <c r="Y800" i="1"/>
  <c r="X800" i="1"/>
  <c r="W800" i="1"/>
  <c r="V800" i="1"/>
  <c r="U800" i="1"/>
  <c r="T800" i="1"/>
  <c r="S800" i="1"/>
  <c r="W464" i="1"/>
  <c r="W468" i="1"/>
  <c r="W472" i="1"/>
  <c r="W476" i="1"/>
  <c r="S478" i="1"/>
  <c r="W480" i="1"/>
  <c r="S482" i="1"/>
  <c r="W484" i="1"/>
  <c r="S486" i="1"/>
  <c r="W488" i="1"/>
  <c r="S490" i="1"/>
  <c r="W492" i="1"/>
  <c r="S494" i="1"/>
  <c r="W496" i="1"/>
  <c r="S498" i="1"/>
  <c r="W500" i="1"/>
  <c r="S502" i="1"/>
  <c r="W504" i="1"/>
  <c r="S506" i="1"/>
  <c r="W508" i="1"/>
  <c r="S510" i="1"/>
  <c r="W512" i="1"/>
  <c r="S514" i="1"/>
  <c r="W516" i="1"/>
  <c r="S518" i="1"/>
  <c r="W520" i="1"/>
  <c r="S522" i="1"/>
  <c r="W524" i="1"/>
  <c r="S526" i="1"/>
  <c r="W528" i="1"/>
  <c r="S530" i="1"/>
  <c r="Y531" i="1"/>
  <c r="W532" i="1"/>
  <c r="S534" i="1"/>
  <c r="Y535" i="1"/>
  <c r="W536" i="1"/>
  <c r="S538" i="1"/>
  <c r="Y539" i="1"/>
  <c r="W540" i="1"/>
  <c r="S542" i="1"/>
  <c r="Y543" i="1"/>
  <c r="W544" i="1"/>
  <c r="S546" i="1"/>
  <c r="Y547" i="1"/>
  <c r="W548" i="1"/>
  <c r="S550" i="1"/>
  <c r="Y551" i="1"/>
  <c r="W552" i="1"/>
  <c r="S554" i="1"/>
  <c r="Y555" i="1"/>
  <c r="W556" i="1"/>
  <c r="S558" i="1"/>
  <c r="Y559" i="1"/>
  <c r="W560" i="1"/>
  <c r="S562" i="1"/>
  <c r="Y563" i="1"/>
  <c r="W564" i="1"/>
  <c r="S566" i="1"/>
  <c r="Y567" i="1"/>
  <c r="W568" i="1"/>
  <c r="S570" i="1"/>
  <c r="Y571" i="1"/>
  <c r="W572" i="1"/>
  <c r="S574" i="1"/>
  <c r="Y575" i="1"/>
  <c r="W576" i="1"/>
  <c r="S578" i="1"/>
  <c r="Y579" i="1"/>
  <c r="W580" i="1"/>
  <c r="S582" i="1"/>
  <c r="Y583" i="1"/>
  <c r="W584" i="1"/>
  <c r="S586" i="1"/>
  <c r="Y587" i="1"/>
  <c r="W588" i="1"/>
  <c r="S590" i="1"/>
  <c r="Y592" i="1"/>
  <c r="U592" i="1"/>
  <c r="S592" i="1"/>
  <c r="U593" i="1"/>
  <c r="T597" i="1"/>
  <c r="W601" i="1"/>
  <c r="S601" i="1"/>
  <c r="Y601" i="1"/>
  <c r="T602" i="1"/>
  <c r="S606" i="1"/>
  <c r="V607" i="1"/>
  <c r="U610" i="1"/>
  <c r="Y610" i="1"/>
  <c r="W610" i="1"/>
  <c r="T611" i="1"/>
  <c r="S615" i="1"/>
  <c r="W615" i="1"/>
  <c r="U615" i="1"/>
  <c r="V616" i="1"/>
  <c r="T620" i="1"/>
  <c r="Y624" i="1"/>
  <c r="U624" i="1"/>
  <c r="S624" i="1"/>
  <c r="U625" i="1"/>
  <c r="T629" i="1"/>
  <c r="W633" i="1"/>
  <c r="S633" i="1"/>
  <c r="Y633" i="1"/>
  <c r="T634" i="1"/>
  <c r="S638" i="1"/>
  <c r="V639" i="1"/>
  <c r="U642" i="1"/>
  <c r="Y642" i="1"/>
  <c r="W642" i="1"/>
  <c r="T643" i="1"/>
  <c r="S647" i="1"/>
  <c r="W647" i="1"/>
  <c r="U647" i="1"/>
  <c r="V648" i="1"/>
  <c r="T652" i="1"/>
  <c r="Y656" i="1"/>
  <c r="U656" i="1"/>
  <c r="S656" i="1"/>
  <c r="U657" i="1"/>
  <c r="T661" i="1"/>
  <c r="Y664" i="1"/>
  <c r="W664" i="1"/>
  <c r="U664" i="1"/>
  <c r="S664" i="1"/>
  <c r="T667" i="1"/>
  <c r="V670" i="1"/>
  <c r="Y672" i="1"/>
  <c r="W672" i="1"/>
  <c r="U672" i="1"/>
  <c r="S672" i="1"/>
  <c r="T675" i="1"/>
  <c r="V678" i="1"/>
  <c r="Y680" i="1"/>
  <c r="W680" i="1"/>
  <c r="U680" i="1"/>
  <c r="S680" i="1"/>
  <c r="W685" i="1"/>
  <c r="V685" i="1"/>
  <c r="U685" i="1"/>
  <c r="S685" i="1"/>
  <c r="Y685" i="1"/>
  <c r="Y700" i="1"/>
  <c r="X700" i="1"/>
  <c r="W700" i="1"/>
  <c r="V700" i="1"/>
  <c r="U700" i="1"/>
  <c r="T700" i="1"/>
  <c r="S700" i="1"/>
  <c r="S591" i="1"/>
  <c r="U591" i="1"/>
  <c r="V593" i="1"/>
  <c r="Y596" i="1"/>
  <c r="U596" i="1"/>
  <c r="S596" i="1"/>
  <c r="V602" i="1"/>
  <c r="W605" i="1"/>
  <c r="S605" i="1"/>
  <c r="Y605" i="1"/>
  <c r="X607" i="1"/>
  <c r="U614" i="1"/>
  <c r="Y614" i="1"/>
  <c r="W614" i="1"/>
  <c r="W616" i="1"/>
  <c r="S619" i="1"/>
  <c r="W619" i="1"/>
  <c r="U619" i="1"/>
  <c r="V625" i="1"/>
  <c r="Y628" i="1"/>
  <c r="U628" i="1"/>
  <c r="S628" i="1"/>
  <c r="V634" i="1"/>
  <c r="W637" i="1"/>
  <c r="S637" i="1"/>
  <c r="Y637" i="1"/>
  <c r="X639" i="1"/>
  <c r="U646" i="1"/>
  <c r="Y646" i="1"/>
  <c r="W646" i="1"/>
  <c r="W648" i="1"/>
  <c r="S651" i="1"/>
  <c r="W651" i="1"/>
  <c r="U651" i="1"/>
  <c r="V657" i="1"/>
  <c r="Y660" i="1"/>
  <c r="U660" i="1"/>
  <c r="S660" i="1"/>
  <c r="U661" i="1"/>
  <c r="V667" i="1"/>
  <c r="W669" i="1"/>
  <c r="U669" i="1"/>
  <c r="S669" i="1"/>
  <c r="Y669" i="1"/>
  <c r="X670" i="1"/>
  <c r="W677" i="1"/>
  <c r="U677" i="1"/>
  <c r="S677" i="1"/>
  <c r="Y677" i="1"/>
  <c r="X678" i="1"/>
  <c r="Y712" i="1"/>
  <c r="X712" i="1"/>
  <c r="W712" i="1"/>
  <c r="V712" i="1"/>
  <c r="U712" i="1"/>
  <c r="T712" i="1"/>
  <c r="S712" i="1"/>
  <c r="Y724" i="1"/>
  <c r="X724" i="1"/>
  <c r="W724" i="1"/>
  <c r="V724" i="1"/>
  <c r="U724" i="1"/>
  <c r="T724" i="1"/>
  <c r="S724" i="1"/>
  <c r="Y464" i="1"/>
  <c r="Y468" i="1"/>
  <c r="Y472" i="1"/>
  <c r="Y476" i="1"/>
  <c r="U478" i="1"/>
  <c r="Y480" i="1"/>
  <c r="U482" i="1"/>
  <c r="Y484" i="1"/>
  <c r="U486" i="1"/>
  <c r="Y488" i="1"/>
  <c r="U490" i="1"/>
  <c r="Y492" i="1"/>
  <c r="U494" i="1"/>
  <c r="Y496" i="1"/>
  <c r="U498" i="1"/>
  <c r="Y500" i="1"/>
  <c r="U502" i="1"/>
  <c r="Y504" i="1"/>
  <c r="U506" i="1"/>
  <c r="Y508" i="1"/>
  <c r="U510" i="1"/>
  <c r="Y512" i="1"/>
  <c r="U514" i="1"/>
  <c r="Y516" i="1"/>
  <c r="U518" i="1"/>
  <c r="U522" i="1"/>
  <c r="U526" i="1"/>
  <c r="U530" i="1"/>
  <c r="S531" i="1"/>
  <c r="U534" i="1"/>
  <c r="S535" i="1"/>
  <c r="U538" i="1"/>
  <c r="S539" i="1"/>
  <c r="U542" i="1"/>
  <c r="S543" i="1"/>
  <c r="U546" i="1"/>
  <c r="S547" i="1"/>
  <c r="U550" i="1"/>
  <c r="S551" i="1"/>
  <c r="U554" i="1"/>
  <c r="S555" i="1"/>
  <c r="U558" i="1"/>
  <c r="S559" i="1"/>
  <c r="U562" i="1"/>
  <c r="S563" i="1"/>
  <c r="U566" i="1"/>
  <c r="S567" i="1"/>
  <c r="U570" i="1"/>
  <c r="S571" i="1"/>
  <c r="U574" i="1"/>
  <c r="S575" i="1"/>
  <c r="U578" i="1"/>
  <c r="S579" i="1"/>
  <c r="U582" i="1"/>
  <c r="S583" i="1"/>
  <c r="U586" i="1"/>
  <c r="S587" i="1"/>
  <c r="U590" i="1"/>
  <c r="T591" i="1"/>
  <c r="V592" i="1"/>
  <c r="X593" i="1"/>
  <c r="T596" i="1"/>
  <c r="V597" i="1"/>
  <c r="Y600" i="1"/>
  <c r="U600" i="1"/>
  <c r="S600" i="1"/>
  <c r="U601" i="1"/>
  <c r="X602" i="1"/>
  <c r="T605" i="1"/>
  <c r="V606" i="1"/>
  <c r="Y607" i="1"/>
  <c r="W609" i="1"/>
  <c r="S609" i="1"/>
  <c r="Y609" i="1"/>
  <c r="T610" i="1"/>
  <c r="X611" i="1"/>
  <c r="S614" i="1"/>
  <c r="V615" i="1"/>
  <c r="X616" i="1"/>
  <c r="U618" i="1"/>
  <c r="Y618" i="1"/>
  <c r="W618" i="1"/>
  <c r="T619" i="1"/>
  <c r="W620" i="1"/>
  <c r="S623" i="1"/>
  <c r="W623" i="1"/>
  <c r="U623" i="1"/>
  <c r="V624" i="1"/>
  <c r="X625" i="1"/>
  <c r="T628" i="1"/>
  <c r="V629" i="1"/>
  <c r="Y632" i="1"/>
  <c r="U632" i="1"/>
  <c r="S632" i="1"/>
  <c r="X634" i="1"/>
  <c r="T637" i="1"/>
  <c r="V638" i="1"/>
  <c r="Y639" i="1"/>
  <c r="W641" i="1"/>
  <c r="S641" i="1"/>
  <c r="Y641" i="1"/>
  <c r="X643" i="1"/>
  <c r="S646" i="1"/>
  <c r="X648" i="1"/>
  <c r="U650" i="1"/>
  <c r="Y650" i="1"/>
  <c r="W650" i="1"/>
  <c r="T651" i="1"/>
  <c r="W652" i="1"/>
  <c r="S655" i="1"/>
  <c r="W655" i="1"/>
  <c r="U655" i="1"/>
  <c r="V656" i="1"/>
  <c r="X657" i="1"/>
  <c r="T660" i="1"/>
  <c r="V661" i="1"/>
  <c r="U666" i="1"/>
  <c r="S666" i="1"/>
  <c r="Y666" i="1"/>
  <c r="W666" i="1"/>
  <c r="X667" i="1"/>
  <c r="T669" i="1"/>
  <c r="U674" i="1"/>
  <c r="S674" i="1"/>
  <c r="Y674" i="1"/>
  <c r="W674" i="1"/>
  <c r="X675" i="1"/>
  <c r="T677" i="1"/>
  <c r="U682" i="1"/>
  <c r="S682" i="1"/>
  <c r="Y682" i="1"/>
  <c r="W682" i="1"/>
  <c r="Y696" i="1"/>
  <c r="X696" i="1"/>
  <c r="W696" i="1"/>
  <c r="V696" i="1"/>
  <c r="U696" i="1"/>
  <c r="T696" i="1"/>
  <c r="S696" i="1"/>
  <c r="Y728" i="1"/>
  <c r="X728" i="1"/>
  <c r="W728" i="1"/>
  <c r="V728" i="1"/>
  <c r="U728" i="1"/>
  <c r="T728" i="1"/>
  <c r="S728" i="1"/>
  <c r="Y784" i="1"/>
  <c r="X784" i="1"/>
  <c r="W784" i="1"/>
  <c r="V784" i="1"/>
  <c r="U784" i="1"/>
  <c r="T784" i="1"/>
  <c r="S78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T531" i="1"/>
  <c r="V534" i="1"/>
  <c r="T535" i="1"/>
  <c r="V538" i="1"/>
  <c r="T539" i="1"/>
  <c r="V542" i="1"/>
  <c r="T543" i="1"/>
  <c r="V546" i="1"/>
  <c r="T547" i="1"/>
  <c r="V550" i="1"/>
  <c r="T551" i="1"/>
  <c r="V554" i="1"/>
  <c r="T555" i="1"/>
  <c r="V558" i="1"/>
  <c r="T559" i="1"/>
  <c r="T563" i="1"/>
  <c r="T567" i="1"/>
  <c r="T571" i="1"/>
  <c r="T575" i="1"/>
  <c r="T579" i="1"/>
  <c r="T583" i="1"/>
  <c r="T587" i="1"/>
  <c r="V591" i="1"/>
  <c r="S595" i="1"/>
  <c r="W595" i="1"/>
  <c r="U595" i="1"/>
  <c r="V596" i="1"/>
  <c r="X597" i="1"/>
  <c r="Y604" i="1"/>
  <c r="U604" i="1"/>
  <c r="S604" i="1"/>
  <c r="U605" i="1"/>
  <c r="X606" i="1"/>
  <c r="Y611" i="1"/>
  <c r="W613" i="1"/>
  <c r="S613" i="1"/>
  <c r="Y613" i="1"/>
  <c r="T614" i="1"/>
  <c r="V619" i="1"/>
  <c r="X620" i="1"/>
  <c r="U622" i="1"/>
  <c r="Y622" i="1"/>
  <c r="W622" i="1"/>
  <c r="S627" i="1"/>
  <c r="W627" i="1"/>
  <c r="U627" i="1"/>
  <c r="V628" i="1"/>
  <c r="X629" i="1"/>
  <c r="Y636" i="1"/>
  <c r="U636" i="1"/>
  <c r="S636" i="1"/>
  <c r="U637" i="1"/>
  <c r="X638" i="1"/>
  <c r="Y643" i="1"/>
  <c r="W645" i="1"/>
  <c r="S645" i="1"/>
  <c r="Y645" i="1"/>
  <c r="T646" i="1"/>
  <c r="V651" i="1"/>
  <c r="X652" i="1"/>
  <c r="U654" i="1"/>
  <c r="Y654" i="1"/>
  <c r="W654" i="1"/>
  <c r="S659" i="1"/>
  <c r="W659" i="1"/>
  <c r="U659" i="1"/>
  <c r="V660" i="1"/>
  <c r="X661" i="1"/>
  <c r="S663" i="1"/>
  <c r="Y663" i="1"/>
  <c r="W663" i="1"/>
  <c r="U663" i="1"/>
  <c r="V669" i="1"/>
  <c r="S671" i="1"/>
  <c r="Y671" i="1"/>
  <c r="W671" i="1"/>
  <c r="U671" i="1"/>
  <c r="T674" i="1"/>
  <c r="V677" i="1"/>
  <c r="S679" i="1"/>
  <c r="Y679" i="1"/>
  <c r="W679" i="1"/>
  <c r="U679" i="1"/>
  <c r="T682" i="1"/>
  <c r="Y732" i="1"/>
  <c r="X732" i="1"/>
  <c r="W732" i="1"/>
  <c r="V732" i="1"/>
  <c r="U732" i="1"/>
  <c r="T732" i="1"/>
  <c r="S732" i="1"/>
  <c r="Y776" i="1"/>
  <c r="X776" i="1"/>
  <c r="W776" i="1"/>
  <c r="V776" i="1"/>
  <c r="U776" i="1"/>
  <c r="T776" i="1"/>
  <c r="S776" i="1"/>
  <c r="Y780" i="1"/>
  <c r="X780" i="1"/>
  <c r="W780" i="1"/>
  <c r="V780" i="1"/>
  <c r="U780" i="1"/>
  <c r="T780" i="1"/>
  <c r="S780" i="1"/>
  <c r="Y788" i="1"/>
  <c r="X788" i="1"/>
  <c r="W788" i="1"/>
  <c r="V788" i="1"/>
  <c r="U788" i="1"/>
  <c r="T788" i="1"/>
  <c r="S788" i="1"/>
  <c r="W591" i="1"/>
  <c r="U594" i="1"/>
  <c r="Y594" i="1"/>
  <c r="W594" i="1"/>
  <c r="W596" i="1"/>
  <c r="S599" i="1"/>
  <c r="W599" i="1"/>
  <c r="U599" i="1"/>
  <c r="V605" i="1"/>
  <c r="Y608" i="1"/>
  <c r="U608" i="1"/>
  <c r="S608" i="1"/>
  <c r="V614" i="1"/>
  <c r="W617" i="1"/>
  <c r="S617" i="1"/>
  <c r="Y617" i="1"/>
  <c r="X619" i="1"/>
  <c r="U626" i="1"/>
  <c r="Y626" i="1"/>
  <c r="W626" i="1"/>
  <c r="W628" i="1"/>
  <c r="S631" i="1"/>
  <c r="W631" i="1"/>
  <c r="U631" i="1"/>
  <c r="V637" i="1"/>
  <c r="Y640" i="1"/>
  <c r="U640" i="1"/>
  <c r="S640" i="1"/>
  <c r="V646" i="1"/>
  <c r="W649" i="1"/>
  <c r="S649" i="1"/>
  <c r="Y649" i="1"/>
  <c r="X651" i="1"/>
  <c r="U658" i="1"/>
  <c r="Y658" i="1"/>
  <c r="W658" i="1"/>
  <c r="W660" i="1"/>
  <c r="Y668" i="1"/>
  <c r="W668" i="1"/>
  <c r="U668" i="1"/>
  <c r="S668" i="1"/>
  <c r="X669" i="1"/>
  <c r="Y676" i="1"/>
  <c r="W676" i="1"/>
  <c r="U676" i="1"/>
  <c r="S676" i="1"/>
  <c r="X677" i="1"/>
  <c r="Y684" i="1"/>
  <c r="X684" i="1"/>
  <c r="W684" i="1"/>
  <c r="U684" i="1"/>
  <c r="S684" i="1"/>
  <c r="Y692" i="1"/>
  <c r="X692" i="1"/>
  <c r="W692" i="1"/>
  <c r="V692" i="1"/>
  <c r="U692" i="1"/>
  <c r="T692" i="1"/>
  <c r="S692" i="1"/>
  <c r="Y708" i="1"/>
  <c r="X708" i="1"/>
  <c r="W708" i="1"/>
  <c r="V708" i="1"/>
  <c r="U708" i="1"/>
  <c r="T708" i="1"/>
  <c r="S708" i="1"/>
  <c r="Y736" i="1"/>
  <c r="X736" i="1"/>
  <c r="W736" i="1"/>
  <c r="V736" i="1"/>
  <c r="U736" i="1"/>
  <c r="T736" i="1"/>
  <c r="S736" i="1"/>
  <c r="Y772" i="1"/>
  <c r="X772" i="1"/>
  <c r="W772" i="1"/>
  <c r="V772" i="1"/>
  <c r="U772" i="1"/>
  <c r="T772" i="1"/>
  <c r="S772" i="1"/>
  <c r="Y792" i="1"/>
  <c r="X792" i="1"/>
  <c r="W792" i="1"/>
  <c r="V792" i="1"/>
  <c r="U792" i="1"/>
  <c r="T792" i="1"/>
  <c r="S792" i="1"/>
  <c r="U859" i="1"/>
  <c r="Y859" i="1"/>
  <c r="S860" i="1"/>
  <c r="W860" i="1"/>
  <c r="U868" i="1"/>
  <c r="S868" i="1"/>
  <c r="Y868" i="1"/>
  <c r="W868" i="1"/>
  <c r="U876" i="1"/>
  <c r="S876" i="1"/>
  <c r="Y876" i="1"/>
  <c r="W876" i="1"/>
  <c r="U884" i="1"/>
  <c r="S884" i="1"/>
  <c r="Y884" i="1"/>
  <c r="W884" i="1"/>
  <c r="T889" i="1"/>
  <c r="S889" i="1"/>
  <c r="Y889" i="1"/>
  <c r="W889" i="1"/>
  <c r="U889" i="1"/>
  <c r="U683" i="1"/>
  <c r="W686" i="1"/>
  <c r="U687" i="1"/>
  <c r="Y689" i="1"/>
  <c r="W690" i="1"/>
  <c r="U691" i="1"/>
  <c r="Y693" i="1"/>
  <c r="W694" i="1"/>
  <c r="U695" i="1"/>
  <c r="Y697" i="1"/>
  <c r="W698" i="1"/>
  <c r="U699" i="1"/>
  <c r="Y701" i="1"/>
  <c r="W702" i="1"/>
  <c r="U703" i="1"/>
  <c r="Y705" i="1"/>
  <c r="W706" i="1"/>
  <c r="U707" i="1"/>
  <c r="Y709" i="1"/>
  <c r="W710" i="1"/>
  <c r="U711" i="1"/>
  <c r="Y713" i="1"/>
  <c r="W714" i="1"/>
  <c r="U715" i="1"/>
  <c r="Y717" i="1"/>
  <c r="W718" i="1"/>
  <c r="U719" i="1"/>
  <c r="Y721" i="1"/>
  <c r="W722" i="1"/>
  <c r="U723" i="1"/>
  <c r="Y725" i="1"/>
  <c r="W726" i="1"/>
  <c r="U727" i="1"/>
  <c r="Y729" i="1"/>
  <c r="W730" i="1"/>
  <c r="U731" i="1"/>
  <c r="Y733" i="1"/>
  <c r="W734" i="1"/>
  <c r="U735" i="1"/>
  <c r="Y737" i="1"/>
  <c r="W738" i="1"/>
  <c r="U739" i="1"/>
  <c r="Y741" i="1"/>
  <c r="W742" i="1"/>
  <c r="U743" i="1"/>
  <c r="Y745" i="1"/>
  <c r="W746" i="1"/>
  <c r="U747" i="1"/>
  <c r="Y749" i="1"/>
  <c r="W750" i="1"/>
  <c r="U751" i="1"/>
  <c r="Y753" i="1"/>
  <c r="W754" i="1"/>
  <c r="U755" i="1"/>
  <c r="Y757" i="1"/>
  <c r="W758" i="1"/>
  <c r="U759" i="1"/>
  <c r="Y761" i="1"/>
  <c r="W762" i="1"/>
  <c r="U763" i="1"/>
  <c r="Y765" i="1"/>
  <c r="W766" i="1"/>
  <c r="U767" i="1"/>
  <c r="Y769" i="1"/>
  <c r="W770" i="1"/>
  <c r="U771" i="1"/>
  <c r="Y773" i="1"/>
  <c r="W774" i="1"/>
  <c r="U775" i="1"/>
  <c r="Y777" i="1"/>
  <c r="W778" i="1"/>
  <c r="U779" i="1"/>
  <c r="Y781" i="1"/>
  <c r="W782" i="1"/>
  <c r="U783" i="1"/>
  <c r="Y785" i="1"/>
  <c r="W786" i="1"/>
  <c r="U787" i="1"/>
  <c r="Y789" i="1"/>
  <c r="W790" i="1"/>
  <c r="U791" i="1"/>
  <c r="Y793" i="1"/>
  <c r="W794" i="1"/>
  <c r="U795" i="1"/>
  <c r="Y797" i="1"/>
  <c r="W798" i="1"/>
  <c r="U799" i="1"/>
  <c r="Y801" i="1"/>
  <c r="W802" i="1"/>
  <c r="U803" i="1"/>
  <c r="S804" i="1"/>
  <c r="Y805" i="1"/>
  <c r="W806" i="1"/>
  <c r="U807" i="1"/>
  <c r="S808" i="1"/>
  <c r="Y809" i="1"/>
  <c r="W810" i="1"/>
  <c r="U811" i="1"/>
  <c r="S812" i="1"/>
  <c r="Y813" i="1"/>
  <c r="W814" i="1"/>
  <c r="U815" i="1"/>
  <c r="S816" i="1"/>
  <c r="Y817" i="1"/>
  <c r="W818" i="1"/>
  <c r="U819" i="1"/>
  <c r="S820" i="1"/>
  <c r="Y821" i="1"/>
  <c r="W822" i="1"/>
  <c r="U823" i="1"/>
  <c r="S824" i="1"/>
  <c r="Y825" i="1"/>
  <c r="W826" i="1"/>
  <c r="U827" i="1"/>
  <c r="S828" i="1"/>
  <c r="Y829" i="1"/>
  <c r="W830" i="1"/>
  <c r="S832" i="1"/>
  <c r="Y833" i="1"/>
  <c r="W834" i="1"/>
  <c r="S836" i="1"/>
  <c r="Y837" i="1"/>
  <c r="W838" i="1"/>
  <c r="S840" i="1"/>
  <c r="Y841" i="1"/>
  <c r="W842" i="1"/>
  <c r="S844" i="1"/>
  <c r="X847" i="1"/>
  <c r="W848" i="1"/>
  <c r="W849" i="1"/>
  <c r="X850" i="1"/>
  <c r="Y857" i="1"/>
  <c r="U857" i="1"/>
  <c r="W858" i="1"/>
  <c r="S858" i="1"/>
  <c r="S859" i="1"/>
  <c r="T860" i="1"/>
  <c r="T861" i="1"/>
  <c r="U862" i="1"/>
  <c r="S865" i="1"/>
  <c r="Y865" i="1"/>
  <c r="W865" i="1"/>
  <c r="U865" i="1"/>
  <c r="T868" i="1"/>
  <c r="S873" i="1"/>
  <c r="Y873" i="1"/>
  <c r="W873" i="1"/>
  <c r="U873" i="1"/>
  <c r="T876" i="1"/>
  <c r="S881" i="1"/>
  <c r="Y881" i="1"/>
  <c r="W881" i="1"/>
  <c r="U881" i="1"/>
  <c r="T884" i="1"/>
  <c r="V889" i="1"/>
  <c r="X891" i="1"/>
  <c r="W891" i="1"/>
  <c r="U891" i="1"/>
  <c r="S891" i="1"/>
  <c r="Y891" i="1"/>
  <c r="T893" i="1"/>
  <c r="S893" i="1"/>
  <c r="Y893" i="1"/>
  <c r="W893" i="1"/>
  <c r="U893" i="1"/>
  <c r="X714" i="1"/>
  <c r="V715" i="1"/>
  <c r="X718" i="1"/>
  <c r="V719" i="1"/>
  <c r="X722" i="1"/>
  <c r="V723" i="1"/>
  <c r="X726" i="1"/>
  <c r="V727" i="1"/>
  <c r="X730" i="1"/>
  <c r="V731" i="1"/>
  <c r="X734" i="1"/>
  <c r="V735" i="1"/>
  <c r="X738" i="1"/>
  <c r="V739" i="1"/>
  <c r="X742" i="1"/>
  <c r="V743" i="1"/>
  <c r="X746" i="1"/>
  <c r="V747" i="1"/>
  <c r="X750" i="1"/>
  <c r="V751" i="1"/>
  <c r="X754" i="1"/>
  <c r="V755" i="1"/>
  <c r="X758" i="1"/>
  <c r="V759" i="1"/>
  <c r="X762" i="1"/>
  <c r="V763" i="1"/>
  <c r="X766" i="1"/>
  <c r="V767" i="1"/>
  <c r="X770" i="1"/>
  <c r="V771" i="1"/>
  <c r="X774" i="1"/>
  <c r="V775" i="1"/>
  <c r="X778" i="1"/>
  <c r="V779" i="1"/>
  <c r="X782" i="1"/>
  <c r="V783" i="1"/>
  <c r="X786" i="1"/>
  <c r="X790" i="1"/>
  <c r="X794" i="1"/>
  <c r="X798" i="1"/>
  <c r="X802" i="1"/>
  <c r="T804" i="1"/>
  <c r="X806" i="1"/>
  <c r="T808" i="1"/>
  <c r="X810" i="1"/>
  <c r="T812" i="1"/>
  <c r="X814" i="1"/>
  <c r="T816" i="1"/>
  <c r="X818" i="1"/>
  <c r="T820" i="1"/>
  <c r="X822" i="1"/>
  <c r="T824" i="1"/>
  <c r="X826" i="1"/>
  <c r="T828" i="1"/>
  <c r="X830" i="1"/>
  <c r="T832" i="1"/>
  <c r="X834" i="1"/>
  <c r="T836" i="1"/>
  <c r="X838" i="1"/>
  <c r="T840" i="1"/>
  <c r="X842" i="1"/>
  <c r="T844" i="1"/>
  <c r="Y847" i="1"/>
  <c r="X848" i="1"/>
  <c r="U855" i="1"/>
  <c r="Y855" i="1"/>
  <c r="S856" i="1"/>
  <c r="W856" i="1"/>
  <c r="S857" i="1"/>
  <c r="T858" i="1"/>
  <c r="T859" i="1"/>
  <c r="U860" i="1"/>
  <c r="V861" i="1"/>
  <c r="V862" i="1"/>
  <c r="T865" i="1"/>
  <c r="V868" i="1"/>
  <c r="Y870" i="1"/>
  <c r="W870" i="1"/>
  <c r="U870" i="1"/>
  <c r="S870" i="1"/>
  <c r="T873" i="1"/>
  <c r="V876" i="1"/>
  <c r="Y878" i="1"/>
  <c r="W878" i="1"/>
  <c r="U878" i="1"/>
  <c r="S878" i="1"/>
  <c r="T881" i="1"/>
  <c r="V884" i="1"/>
  <c r="Y886" i="1"/>
  <c r="W886" i="1"/>
  <c r="U886" i="1"/>
  <c r="S886" i="1"/>
  <c r="X889" i="1"/>
  <c r="T891" i="1"/>
  <c r="X895" i="1"/>
  <c r="W895" i="1"/>
  <c r="U895" i="1"/>
  <c r="S895" i="1"/>
  <c r="Y895" i="1"/>
  <c r="W683" i="1"/>
  <c r="Y686" i="1"/>
  <c r="W687" i="1"/>
  <c r="S689" i="1"/>
  <c r="Y690" i="1"/>
  <c r="W691" i="1"/>
  <c r="S693" i="1"/>
  <c r="Y694" i="1"/>
  <c r="W695" i="1"/>
  <c r="S697" i="1"/>
  <c r="Y698" i="1"/>
  <c r="W699" i="1"/>
  <c r="S701" i="1"/>
  <c r="Y702" i="1"/>
  <c r="W703" i="1"/>
  <c r="S705" i="1"/>
  <c r="Y706" i="1"/>
  <c r="W707" i="1"/>
  <c r="S709" i="1"/>
  <c r="Y710" i="1"/>
  <c r="W711" i="1"/>
  <c r="S713" i="1"/>
  <c r="Y714" i="1"/>
  <c r="W715" i="1"/>
  <c r="S717" i="1"/>
  <c r="Y718" i="1"/>
  <c r="W719" i="1"/>
  <c r="S721" i="1"/>
  <c r="Y722" i="1"/>
  <c r="W723" i="1"/>
  <c r="S725" i="1"/>
  <c r="Y726" i="1"/>
  <c r="W727" i="1"/>
  <c r="S729" i="1"/>
  <c r="Y730" i="1"/>
  <c r="W731" i="1"/>
  <c r="S733" i="1"/>
  <c r="Y734" i="1"/>
  <c r="W735" i="1"/>
  <c r="S737" i="1"/>
  <c r="Y738" i="1"/>
  <c r="W739" i="1"/>
  <c r="S741" i="1"/>
  <c r="Y742" i="1"/>
  <c r="W743" i="1"/>
  <c r="S745" i="1"/>
  <c r="Y746" i="1"/>
  <c r="W747" i="1"/>
  <c r="S749" i="1"/>
  <c r="Y750" i="1"/>
  <c r="W751" i="1"/>
  <c r="S753" i="1"/>
  <c r="Y754" i="1"/>
  <c r="W755" i="1"/>
  <c r="S757" i="1"/>
  <c r="Y758" i="1"/>
  <c r="W759" i="1"/>
  <c r="S761" i="1"/>
  <c r="Y762" i="1"/>
  <c r="W763" i="1"/>
  <c r="S765" i="1"/>
  <c r="Y766" i="1"/>
  <c r="W767" i="1"/>
  <c r="S769" i="1"/>
  <c r="Y770" i="1"/>
  <c r="W771" i="1"/>
  <c r="S773" i="1"/>
  <c r="Y774" i="1"/>
  <c r="W775" i="1"/>
  <c r="S777" i="1"/>
  <c r="Y778" i="1"/>
  <c r="W779" i="1"/>
  <c r="S781" i="1"/>
  <c r="Y782" i="1"/>
  <c r="W783" i="1"/>
  <c r="S785" i="1"/>
  <c r="Y786" i="1"/>
  <c r="W787" i="1"/>
  <c r="S789" i="1"/>
  <c r="Y790" i="1"/>
  <c r="W791" i="1"/>
  <c r="S793" i="1"/>
  <c r="Y794" i="1"/>
  <c r="W795" i="1"/>
  <c r="S797" i="1"/>
  <c r="Y798" i="1"/>
  <c r="W799" i="1"/>
  <c r="S801" i="1"/>
  <c r="Y802" i="1"/>
  <c r="W803" i="1"/>
  <c r="U804" i="1"/>
  <c r="S805" i="1"/>
  <c r="Y806" i="1"/>
  <c r="W807" i="1"/>
  <c r="U808" i="1"/>
  <c r="S809" i="1"/>
  <c r="Y810" i="1"/>
  <c r="W811" i="1"/>
  <c r="U812" i="1"/>
  <c r="S813" i="1"/>
  <c r="Y814" i="1"/>
  <c r="W815" i="1"/>
  <c r="U816" i="1"/>
  <c r="S817" i="1"/>
  <c r="Y818" i="1"/>
  <c r="W819" i="1"/>
  <c r="U820" i="1"/>
  <c r="S821" i="1"/>
  <c r="Y822" i="1"/>
  <c r="W823" i="1"/>
  <c r="U824" i="1"/>
  <c r="S825" i="1"/>
  <c r="Y826" i="1"/>
  <c r="U828" i="1"/>
  <c r="S829" i="1"/>
  <c r="Y830" i="1"/>
  <c r="U832" i="1"/>
  <c r="S833" i="1"/>
  <c r="Y834" i="1"/>
  <c r="U836" i="1"/>
  <c r="S837" i="1"/>
  <c r="Y838" i="1"/>
  <c r="U840" i="1"/>
  <c r="S841" i="1"/>
  <c r="Y842" i="1"/>
  <c r="U844" i="1"/>
  <c r="S845" i="1"/>
  <c r="Y848" i="1"/>
  <c r="Y853" i="1"/>
  <c r="U853" i="1"/>
  <c r="W854" i="1"/>
  <c r="S854" i="1"/>
  <c r="S855" i="1"/>
  <c r="T856" i="1"/>
  <c r="T857" i="1"/>
  <c r="U858" i="1"/>
  <c r="V859" i="1"/>
  <c r="V860" i="1"/>
  <c r="W861" i="1"/>
  <c r="V865" i="1"/>
  <c r="W867" i="1"/>
  <c r="U867" i="1"/>
  <c r="S867" i="1"/>
  <c r="Y867" i="1"/>
  <c r="X868" i="1"/>
  <c r="T870" i="1"/>
  <c r="V873" i="1"/>
  <c r="W875" i="1"/>
  <c r="U875" i="1"/>
  <c r="S875" i="1"/>
  <c r="Y875" i="1"/>
  <c r="X876" i="1"/>
  <c r="T878" i="1"/>
  <c r="V881" i="1"/>
  <c r="W883" i="1"/>
  <c r="U883" i="1"/>
  <c r="S883" i="1"/>
  <c r="Y883" i="1"/>
  <c r="X884" i="1"/>
  <c r="T886" i="1"/>
  <c r="V891" i="1"/>
  <c r="X893" i="1"/>
  <c r="T895" i="1"/>
  <c r="T689" i="1"/>
  <c r="T693" i="1"/>
  <c r="T697" i="1"/>
  <c r="T701" i="1"/>
  <c r="T705" i="1"/>
  <c r="T709" i="1"/>
  <c r="X711" i="1"/>
  <c r="T713" i="1"/>
  <c r="X715" i="1"/>
  <c r="X719" i="1"/>
  <c r="X723" i="1"/>
  <c r="X727" i="1"/>
  <c r="X731" i="1"/>
  <c r="X735" i="1"/>
  <c r="X739" i="1"/>
  <c r="X743" i="1"/>
  <c r="X747" i="1"/>
  <c r="X751" i="1"/>
  <c r="X755" i="1"/>
  <c r="X759" i="1"/>
  <c r="T761" i="1"/>
  <c r="X763" i="1"/>
  <c r="T765" i="1"/>
  <c r="X767" i="1"/>
  <c r="T769" i="1"/>
  <c r="X771" i="1"/>
  <c r="T773" i="1"/>
  <c r="X775" i="1"/>
  <c r="T777" i="1"/>
  <c r="X779" i="1"/>
  <c r="T781" i="1"/>
  <c r="X783" i="1"/>
  <c r="T785" i="1"/>
  <c r="T789" i="1"/>
  <c r="T793" i="1"/>
  <c r="V804" i="1"/>
  <c r="V808" i="1"/>
  <c r="V812" i="1"/>
  <c r="V816" i="1"/>
  <c r="V820" i="1"/>
  <c r="V824" i="1"/>
  <c r="V828" i="1"/>
  <c r="V832" i="1"/>
  <c r="V836" i="1"/>
  <c r="V840" i="1"/>
  <c r="V844" i="1"/>
  <c r="U851" i="1"/>
  <c r="Y851" i="1"/>
  <c r="S852" i="1"/>
  <c r="W852" i="1"/>
  <c r="W859" i="1"/>
  <c r="X860" i="1"/>
  <c r="U864" i="1"/>
  <c r="S864" i="1"/>
  <c r="Y864" i="1"/>
  <c r="W864" i="1"/>
  <c r="V870" i="1"/>
  <c r="U872" i="1"/>
  <c r="S872" i="1"/>
  <c r="Y872" i="1"/>
  <c r="W872" i="1"/>
  <c r="X873" i="1"/>
  <c r="V878" i="1"/>
  <c r="U880" i="1"/>
  <c r="S880" i="1"/>
  <c r="Y880" i="1"/>
  <c r="W880" i="1"/>
  <c r="X881" i="1"/>
  <c r="V886" i="1"/>
  <c r="V888" i="1"/>
  <c r="U888" i="1"/>
  <c r="S888" i="1"/>
  <c r="Y888" i="1"/>
  <c r="W888" i="1"/>
  <c r="V895" i="1"/>
  <c r="Y683" i="1"/>
  <c r="S686" i="1"/>
  <c r="Y687" i="1"/>
  <c r="U689" i="1"/>
  <c r="S690" i="1"/>
  <c r="Y691" i="1"/>
  <c r="U693" i="1"/>
  <c r="S694" i="1"/>
  <c r="Y695" i="1"/>
  <c r="U697" i="1"/>
  <c r="S698" i="1"/>
  <c r="Y699" i="1"/>
  <c r="U701" i="1"/>
  <c r="S702" i="1"/>
  <c r="Y703" i="1"/>
  <c r="U705" i="1"/>
  <c r="S706" i="1"/>
  <c r="Y707" i="1"/>
  <c r="U709" i="1"/>
  <c r="S710" i="1"/>
  <c r="Y711" i="1"/>
  <c r="U713" i="1"/>
  <c r="Y715" i="1"/>
  <c r="W804" i="1"/>
  <c r="W808" i="1"/>
  <c r="W812" i="1"/>
  <c r="W816" i="1"/>
  <c r="W820" i="1"/>
  <c r="W824" i="1"/>
  <c r="W828" i="1"/>
  <c r="W832" i="1"/>
  <c r="W836" i="1"/>
  <c r="W840" i="1"/>
  <c r="W844" i="1"/>
  <c r="Y849" i="1"/>
  <c r="U849" i="1"/>
  <c r="W850" i="1"/>
  <c r="S850" i="1"/>
  <c r="X859" i="1"/>
  <c r="Y860" i="1"/>
  <c r="W863" i="1"/>
  <c r="U863" i="1"/>
  <c r="Y863" i="1"/>
  <c r="S869" i="1"/>
  <c r="Y869" i="1"/>
  <c r="W869" i="1"/>
  <c r="U869" i="1"/>
  <c r="S877" i="1"/>
  <c r="Y877" i="1"/>
  <c r="W877" i="1"/>
  <c r="U877" i="1"/>
  <c r="S885" i="1"/>
  <c r="Y885" i="1"/>
  <c r="W885" i="1"/>
  <c r="U885" i="1"/>
  <c r="V892" i="1"/>
  <c r="U892" i="1"/>
  <c r="S892" i="1"/>
  <c r="Y892" i="1"/>
  <c r="W892" i="1"/>
  <c r="T686" i="1"/>
  <c r="V689" i="1"/>
  <c r="T690" i="1"/>
  <c r="V693" i="1"/>
  <c r="T694" i="1"/>
  <c r="V697" i="1"/>
  <c r="T698" i="1"/>
  <c r="V701" i="1"/>
  <c r="T702" i="1"/>
  <c r="V705" i="1"/>
  <c r="T706" i="1"/>
  <c r="V709" i="1"/>
  <c r="T710" i="1"/>
  <c r="V713" i="1"/>
  <c r="T714" i="1"/>
  <c r="T718" i="1"/>
  <c r="T726" i="1"/>
  <c r="T730" i="1"/>
  <c r="T734" i="1"/>
  <c r="T738" i="1"/>
  <c r="T742" i="1"/>
  <c r="T746" i="1"/>
  <c r="V749" i="1"/>
  <c r="T750" i="1"/>
  <c r="V753" i="1"/>
  <c r="T754" i="1"/>
  <c r="V757" i="1"/>
  <c r="T758" i="1"/>
  <c r="V761" i="1"/>
  <c r="T762" i="1"/>
  <c r="V765" i="1"/>
  <c r="T766" i="1"/>
  <c r="V769" i="1"/>
  <c r="T770" i="1"/>
  <c r="V773" i="1"/>
  <c r="T774" i="1"/>
  <c r="V777" i="1"/>
  <c r="V781" i="1"/>
  <c r="T782" i="1"/>
  <c r="V785" i="1"/>
  <c r="T786" i="1"/>
  <c r="V789" i="1"/>
  <c r="T790" i="1"/>
  <c r="V793" i="1"/>
  <c r="T794" i="1"/>
  <c r="V797" i="1"/>
  <c r="T798" i="1"/>
  <c r="V801" i="1"/>
  <c r="T802" i="1"/>
  <c r="X804" i="1"/>
  <c r="V805" i="1"/>
  <c r="T806" i="1"/>
  <c r="X808" i="1"/>
  <c r="V809" i="1"/>
  <c r="T810" i="1"/>
  <c r="X812" i="1"/>
  <c r="V813" i="1"/>
  <c r="T814" i="1"/>
  <c r="X816" i="1"/>
  <c r="V817" i="1"/>
  <c r="T818" i="1"/>
  <c r="X820" i="1"/>
  <c r="V821" i="1"/>
  <c r="T822" i="1"/>
  <c r="X824" i="1"/>
  <c r="V825" i="1"/>
  <c r="T826" i="1"/>
  <c r="X828" i="1"/>
  <c r="V829" i="1"/>
  <c r="T830" i="1"/>
  <c r="X832" i="1"/>
  <c r="V833" i="1"/>
  <c r="T834" i="1"/>
  <c r="X836" i="1"/>
  <c r="V837" i="1"/>
  <c r="T838" i="1"/>
  <c r="X840" i="1"/>
  <c r="V841" i="1"/>
  <c r="T842" i="1"/>
  <c r="X844" i="1"/>
  <c r="V845" i="1"/>
  <c r="U846" i="1"/>
  <c r="T847" i="1"/>
  <c r="T848" i="1"/>
  <c r="S849" i="1"/>
  <c r="T850" i="1"/>
  <c r="T851" i="1"/>
  <c r="U852" i="1"/>
  <c r="V853" i="1"/>
  <c r="V854" i="1"/>
  <c r="W855" i="1"/>
  <c r="X856" i="1"/>
  <c r="X857" i="1"/>
  <c r="Y858" i="1"/>
  <c r="S863" i="1"/>
  <c r="V864" i="1"/>
  <c r="Y866" i="1"/>
  <c r="W866" i="1"/>
  <c r="U866" i="1"/>
  <c r="S866" i="1"/>
  <c r="X867" i="1"/>
  <c r="T869" i="1"/>
  <c r="V872" i="1"/>
  <c r="Y874" i="1"/>
  <c r="W874" i="1"/>
  <c r="U874" i="1"/>
  <c r="S874" i="1"/>
  <c r="X875" i="1"/>
  <c r="T877" i="1"/>
  <c r="V880" i="1"/>
  <c r="Y882" i="1"/>
  <c r="W882" i="1"/>
  <c r="U882" i="1"/>
  <c r="S882" i="1"/>
  <c r="X883" i="1"/>
  <c r="T885" i="1"/>
  <c r="X888" i="1"/>
  <c r="T892" i="1"/>
  <c r="V847" i="1"/>
  <c r="U848" i="1"/>
  <c r="T849" i="1"/>
  <c r="U850" i="1"/>
  <c r="V851" i="1"/>
  <c r="V852" i="1"/>
  <c r="Y861" i="1"/>
  <c r="U861" i="1"/>
  <c r="Y862" i="1"/>
  <c r="W862" i="1"/>
  <c r="S862" i="1"/>
  <c r="T863" i="1"/>
  <c r="X864" i="1"/>
  <c r="V869" i="1"/>
  <c r="W871" i="1"/>
  <c r="U871" i="1"/>
  <c r="S871" i="1"/>
  <c r="Y871" i="1"/>
  <c r="X872" i="1"/>
  <c r="V877" i="1"/>
  <c r="W879" i="1"/>
  <c r="U879" i="1"/>
  <c r="S879" i="1"/>
  <c r="Y879" i="1"/>
  <c r="X880" i="1"/>
  <c r="V885" i="1"/>
  <c r="W887" i="1"/>
  <c r="U887" i="1"/>
  <c r="S887" i="1"/>
  <c r="Y887" i="1"/>
  <c r="X892" i="1"/>
  <c r="S890" i="1"/>
  <c r="S894" i="1"/>
  <c r="W896" i="1"/>
  <c r="U897" i="1"/>
  <c r="S898" i="1"/>
  <c r="Y899" i="1"/>
  <c r="W900" i="1"/>
  <c r="U901" i="1"/>
  <c r="S902" i="1"/>
  <c r="Y903" i="1"/>
  <c r="W904" i="1"/>
  <c r="U905" i="1"/>
  <c r="S906" i="1"/>
  <c r="Y907" i="1"/>
  <c r="W908" i="1"/>
  <c r="U909" i="1"/>
  <c r="S910" i="1"/>
  <c r="Y911" i="1"/>
  <c r="W912" i="1"/>
  <c r="U913" i="1"/>
  <c r="S914" i="1"/>
  <c r="Y915" i="1"/>
  <c r="W916" i="1"/>
  <c r="U917" i="1"/>
  <c r="S918" i="1"/>
  <c r="Y919" i="1"/>
  <c r="W920" i="1"/>
  <c r="U921" i="1"/>
  <c r="S922" i="1"/>
  <c r="Y923" i="1"/>
  <c r="W924" i="1"/>
  <c r="U925" i="1"/>
  <c r="S926" i="1"/>
  <c r="Y927" i="1"/>
  <c r="W928" i="1"/>
  <c r="U929" i="1"/>
  <c r="S930" i="1"/>
  <c r="Y940" i="1"/>
  <c r="U940" i="1"/>
  <c r="S940" i="1"/>
  <c r="U941" i="1"/>
  <c r="W949" i="1"/>
  <c r="S949" i="1"/>
  <c r="Y949" i="1"/>
  <c r="T950" i="1"/>
  <c r="V955" i="1"/>
  <c r="U958" i="1"/>
  <c r="Y958" i="1"/>
  <c r="W958" i="1"/>
  <c r="S963" i="1"/>
  <c r="W963" i="1"/>
  <c r="U963" i="1"/>
  <c r="V964" i="1"/>
  <c r="Y972" i="1"/>
  <c r="U972" i="1"/>
  <c r="S972" i="1"/>
  <c r="U973" i="1"/>
  <c r="W981" i="1"/>
  <c r="S981" i="1"/>
  <c r="Y981" i="1"/>
  <c r="T982" i="1"/>
  <c r="V987" i="1"/>
  <c r="U990" i="1"/>
  <c r="Y990" i="1"/>
  <c r="W990" i="1"/>
  <c r="S995" i="1"/>
  <c r="W995" i="1"/>
  <c r="U995" i="1"/>
  <c r="V996" i="1"/>
  <c r="Y1004" i="1"/>
  <c r="U1004" i="1"/>
  <c r="S1004" i="1"/>
  <c r="U1005" i="1"/>
  <c r="W1013" i="1"/>
  <c r="V1013" i="1"/>
  <c r="S1013" i="1"/>
  <c r="Y1013" i="1"/>
  <c r="W1081" i="1"/>
  <c r="V1081" i="1"/>
  <c r="U1081" i="1"/>
  <c r="S1081" i="1"/>
  <c r="Y1081" i="1"/>
  <c r="X896" i="1"/>
  <c r="V897" i="1"/>
  <c r="X900" i="1"/>
  <c r="V901" i="1"/>
  <c r="X904" i="1"/>
  <c r="V905" i="1"/>
  <c r="X908" i="1"/>
  <c r="V909" i="1"/>
  <c r="X912" i="1"/>
  <c r="V913" i="1"/>
  <c r="X916" i="1"/>
  <c r="V917" i="1"/>
  <c r="X920" i="1"/>
  <c r="V921" i="1"/>
  <c r="X924" i="1"/>
  <c r="V925" i="1"/>
  <c r="X928" i="1"/>
  <c r="V929" i="1"/>
  <c r="U934" i="1"/>
  <c r="Y934" i="1"/>
  <c r="S935" i="1"/>
  <c r="W935" i="1"/>
  <c r="U935" i="1"/>
  <c r="V941" i="1"/>
  <c r="Y944" i="1"/>
  <c r="U944" i="1"/>
  <c r="S944" i="1"/>
  <c r="W953" i="1"/>
  <c r="S953" i="1"/>
  <c r="Y953" i="1"/>
  <c r="U962" i="1"/>
  <c r="Y962" i="1"/>
  <c r="W962" i="1"/>
  <c r="W964" i="1"/>
  <c r="S967" i="1"/>
  <c r="W967" i="1"/>
  <c r="U967" i="1"/>
  <c r="Y976" i="1"/>
  <c r="U976" i="1"/>
  <c r="S976" i="1"/>
  <c r="W985" i="1"/>
  <c r="S985" i="1"/>
  <c r="Y985" i="1"/>
  <c r="U994" i="1"/>
  <c r="Y994" i="1"/>
  <c r="W994" i="1"/>
  <c r="S999" i="1"/>
  <c r="W999" i="1"/>
  <c r="U999" i="1"/>
  <c r="Y1008" i="1"/>
  <c r="U1008" i="1"/>
  <c r="S1008" i="1"/>
  <c r="Y1016" i="1"/>
  <c r="X1016" i="1"/>
  <c r="U1016" i="1"/>
  <c r="S1016" i="1"/>
  <c r="U1022" i="1"/>
  <c r="T1022" i="1"/>
  <c r="S1022" i="1"/>
  <c r="Y1022" i="1"/>
  <c r="W1022" i="1"/>
  <c r="W1029" i="1"/>
  <c r="V1029" i="1"/>
  <c r="U1029" i="1"/>
  <c r="S1029" i="1"/>
  <c r="Y1029" i="1"/>
  <c r="Y1036" i="1"/>
  <c r="X1036" i="1"/>
  <c r="W1036" i="1"/>
  <c r="U1036" i="1"/>
  <c r="S1036" i="1"/>
  <c r="U1038" i="1"/>
  <c r="T1038" i="1"/>
  <c r="S1038" i="1"/>
  <c r="Y1038" i="1"/>
  <c r="W1038" i="1"/>
  <c r="W1045" i="1"/>
  <c r="V1045" i="1"/>
  <c r="U1045" i="1"/>
  <c r="S1045" i="1"/>
  <c r="Y1045" i="1"/>
  <c r="Y1052" i="1"/>
  <c r="X1052" i="1"/>
  <c r="W1052" i="1"/>
  <c r="U1052" i="1"/>
  <c r="S1052" i="1"/>
  <c r="U1054" i="1"/>
  <c r="T1054" i="1"/>
  <c r="S1054" i="1"/>
  <c r="Y1054" i="1"/>
  <c r="W1054" i="1"/>
  <c r="W1061" i="1"/>
  <c r="V1061" i="1"/>
  <c r="U1061" i="1"/>
  <c r="S1061" i="1"/>
  <c r="Y1061" i="1"/>
  <c r="Y1068" i="1"/>
  <c r="X1068" i="1"/>
  <c r="W1068" i="1"/>
  <c r="U1068" i="1"/>
  <c r="S1068" i="1"/>
  <c r="U1070" i="1"/>
  <c r="T1070" i="1"/>
  <c r="S1070" i="1"/>
  <c r="Y1070" i="1"/>
  <c r="W1070" i="1"/>
  <c r="W1085" i="1"/>
  <c r="V1085" i="1"/>
  <c r="U1085" i="1"/>
  <c r="S1085" i="1"/>
  <c r="Y1085" i="1"/>
  <c r="W1093" i="1"/>
  <c r="V1093" i="1"/>
  <c r="U1093" i="1"/>
  <c r="T1093" i="1"/>
  <c r="S1093" i="1"/>
  <c r="Y1093" i="1"/>
  <c r="X1093" i="1"/>
  <c r="W1109" i="1"/>
  <c r="V1109" i="1"/>
  <c r="U1109" i="1"/>
  <c r="T1109" i="1"/>
  <c r="S1109" i="1"/>
  <c r="Y1109" i="1"/>
  <c r="X1109" i="1"/>
  <c r="W1113" i="1"/>
  <c r="V1113" i="1"/>
  <c r="U1113" i="1"/>
  <c r="T1113" i="1"/>
  <c r="S1113" i="1"/>
  <c r="Y1113" i="1"/>
  <c r="X1113" i="1"/>
  <c r="W1117" i="1"/>
  <c r="V1117" i="1"/>
  <c r="U1117" i="1"/>
  <c r="T1117" i="1"/>
  <c r="S1117" i="1"/>
  <c r="Y1117" i="1"/>
  <c r="X1117" i="1"/>
  <c r="W1121" i="1"/>
  <c r="V1121" i="1"/>
  <c r="U1121" i="1"/>
  <c r="T1121" i="1"/>
  <c r="S1121" i="1"/>
  <c r="Y1121" i="1"/>
  <c r="X1121" i="1"/>
  <c r="W1125" i="1"/>
  <c r="V1125" i="1"/>
  <c r="U1125" i="1"/>
  <c r="T1125" i="1"/>
  <c r="S1125" i="1"/>
  <c r="Y1125" i="1"/>
  <c r="X1125" i="1"/>
  <c r="U1153" i="1"/>
  <c r="W1153" i="1"/>
  <c r="Y1153" i="1"/>
  <c r="X1153" i="1"/>
  <c r="V1153" i="1"/>
  <c r="T1153" i="1"/>
  <c r="S1153" i="1"/>
  <c r="U890" i="1"/>
  <c r="U894" i="1"/>
  <c r="Y896" i="1"/>
  <c r="W897" i="1"/>
  <c r="U898" i="1"/>
  <c r="S899" i="1"/>
  <c r="Y900" i="1"/>
  <c r="W901" i="1"/>
  <c r="U902" i="1"/>
  <c r="S903" i="1"/>
  <c r="Y904" i="1"/>
  <c r="W905" i="1"/>
  <c r="U906" i="1"/>
  <c r="S907" i="1"/>
  <c r="Y908" i="1"/>
  <c r="W909" i="1"/>
  <c r="U910" i="1"/>
  <c r="S911" i="1"/>
  <c r="Y912" i="1"/>
  <c r="W913" i="1"/>
  <c r="U914" i="1"/>
  <c r="S915" i="1"/>
  <c r="Y916" i="1"/>
  <c r="W917" i="1"/>
  <c r="S919" i="1"/>
  <c r="Y920" i="1"/>
  <c r="W921" i="1"/>
  <c r="S923" i="1"/>
  <c r="Y924" i="1"/>
  <c r="W925" i="1"/>
  <c r="S927" i="1"/>
  <c r="Y928" i="1"/>
  <c r="W929" i="1"/>
  <c r="S931" i="1"/>
  <c r="Y932" i="1"/>
  <c r="U932" i="1"/>
  <c r="W933" i="1"/>
  <c r="S933" i="1"/>
  <c r="S934" i="1"/>
  <c r="T935" i="1"/>
  <c r="S939" i="1"/>
  <c r="W939" i="1"/>
  <c r="U939" i="1"/>
  <c r="T944" i="1"/>
  <c r="Y948" i="1"/>
  <c r="U948" i="1"/>
  <c r="S948" i="1"/>
  <c r="T953" i="1"/>
  <c r="W957" i="1"/>
  <c r="S957" i="1"/>
  <c r="Y957" i="1"/>
  <c r="S962" i="1"/>
  <c r="U966" i="1"/>
  <c r="Y966" i="1"/>
  <c r="W966" i="1"/>
  <c r="T967" i="1"/>
  <c r="S971" i="1"/>
  <c r="W971" i="1"/>
  <c r="U971" i="1"/>
  <c r="T976" i="1"/>
  <c r="Y980" i="1"/>
  <c r="U980" i="1"/>
  <c r="S980" i="1"/>
  <c r="T985" i="1"/>
  <c r="W989" i="1"/>
  <c r="S989" i="1"/>
  <c r="Y989" i="1"/>
  <c r="S994" i="1"/>
  <c r="U998" i="1"/>
  <c r="Y998" i="1"/>
  <c r="W998" i="1"/>
  <c r="T999" i="1"/>
  <c r="S1003" i="1"/>
  <c r="W1003" i="1"/>
  <c r="U1003" i="1"/>
  <c r="V1004" i="1"/>
  <c r="T1008" i="1"/>
  <c r="Y1012" i="1"/>
  <c r="U1012" i="1"/>
  <c r="S1012" i="1"/>
  <c r="U1013" i="1"/>
  <c r="T1016" i="1"/>
  <c r="V1022" i="1"/>
  <c r="T1029" i="1"/>
  <c r="T1036" i="1"/>
  <c r="V1038" i="1"/>
  <c r="T1045" i="1"/>
  <c r="T1052" i="1"/>
  <c r="V1054" i="1"/>
  <c r="T1061" i="1"/>
  <c r="T1068" i="1"/>
  <c r="V1070" i="1"/>
  <c r="Y1072" i="1"/>
  <c r="X1072" i="1"/>
  <c r="W1072" i="1"/>
  <c r="U1072" i="1"/>
  <c r="S1072" i="1"/>
  <c r="U1074" i="1"/>
  <c r="T1074" i="1"/>
  <c r="S1074" i="1"/>
  <c r="Y1074" i="1"/>
  <c r="W1074" i="1"/>
  <c r="T1085" i="1"/>
  <c r="W1089" i="1"/>
  <c r="V1089" i="1"/>
  <c r="U1089" i="1"/>
  <c r="S1089" i="1"/>
  <c r="Y1089" i="1"/>
  <c r="X1089" i="1"/>
  <c r="W1129" i="1"/>
  <c r="V1129" i="1"/>
  <c r="U1129" i="1"/>
  <c r="T1129" i="1"/>
  <c r="S1129" i="1"/>
  <c r="Y1129" i="1"/>
  <c r="X1129" i="1"/>
  <c r="W1168" i="1"/>
  <c r="Y1168" i="1"/>
  <c r="X1168" i="1"/>
  <c r="V1168" i="1"/>
  <c r="U1168" i="1"/>
  <c r="T1168" i="1"/>
  <c r="S1168" i="1"/>
  <c r="X897" i="1"/>
  <c r="T899" i="1"/>
  <c r="X901" i="1"/>
  <c r="T903" i="1"/>
  <c r="X905" i="1"/>
  <c r="X909" i="1"/>
  <c r="X913" i="1"/>
  <c r="X917" i="1"/>
  <c r="X921" i="1"/>
  <c r="X925" i="1"/>
  <c r="X929" i="1"/>
  <c r="T931" i="1"/>
  <c r="S932" i="1"/>
  <c r="T934" i="1"/>
  <c r="V935" i="1"/>
  <c r="U938" i="1"/>
  <c r="Y938" i="1"/>
  <c r="W938" i="1"/>
  <c r="S943" i="1"/>
  <c r="W943" i="1"/>
  <c r="U943" i="1"/>
  <c r="V944" i="1"/>
  <c r="Y952" i="1"/>
  <c r="U952" i="1"/>
  <c r="S952" i="1"/>
  <c r="U953" i="1"/>
  <c r="W961" i="1"/>
  <c r="S961" i="1"/>
  <c r="Y961" i="1"/>
  <c r="T962" i="1"/>
  <c r="V967" i="1"/>
  <c r="U970" i="1"/>
  <c r="Y970" i="1"/>
  <c r="W970" i="1"/>
  <c r="S975" i="1"/>
  <c r="W975" i="1"/>
  <c r="U975" i="1"/>
  <c r="V976" i="1"/>
  <c r="Y984" i="1"/>
  <c r="U984" i="1"/>
  <c r="S984" i="1"/>
  <c r="U985" i="1"/>
  <c r="W993" i="1"/>
  <c r="S993" i="1"/>
  <c r="Y993" i="1"/>
  <c r="T994" i="1"/>
  <c r="V999" i="1"/>
  <c r="U1002" i="1"/>
  <c r="Y1002" i="1"/>
  <c r="W1002" i="1"/>
  <c r="S1007" i="1"/>
  <c r="W1007" i="1"/>
  <c r="U1007" i="1"/>
  <c r="V1008" i="1"/>
  <c r="V1016" i="1"/>
  <c r="U1018" i="1"/>
  <c r="T1018" i="1"/>
  <c r="Y1018" i="1"/>
  <c r="W1018" i="1"/>
  <c r="X1022" i="1"/>
  <c r="Y1024" i="1"/>
  <c r="X1024" i="1"/>
  <c r="W1024" i="1"/>
  <c r="U1024" i="1"/>
  <c r="S1024" i="1"/>
  <c r="U1026" i="1"/>
  <c r="T1026" i="1"/>
  <c r="S1026" i="1"/>
  <c r="Y1026" i="1"/>
  <c r="W1026" i="1"/>
  <c r="X1029" i="1"/>
  <c r="W1033" i="1"/>
  <c r="V1033" i="1"/>
  <c r="U1033" i="1"/>
  <c r="S1033" i="1"/>
  <c r="Y1033" i="1"/>
  <c r="V1036" i="1"/>
  <c r="X1038" i="1"/>
  <c r="Y1040" i="1"/>
  <c r="X1040" i="1"/>
  <c r="W1040" i="1"/>
  <c r="U1040" i="1"/>
  <c r="S1040" i="1"/>
  <c r="U1042" i="1"/>
  <c r="T1042" i="1"/>
  <c r="S1042" i="1"/>
  <c r="Y1042" i="1"/>
  <c r="W1042" i="1"/>
  <c r="X1045" i="1"/>
  <c r="W1049" i="1"/>
  <c r="V1049" i="1"/>
  <c r="U1049" i="1"/>
  <c r="S1049" i="1"/>
  <c r="Y1049" i="1"/>
  <c r="V1052" i="1"/>
  <c r="X1054" i="1"/>
  <c r="Y1056" i="1"/>
  <c r="X1056" i="1"/>
  <c r="W1056" i="1"/>
  <c r="U1056" i="1"/>
  <c r="S1056" i="1"/>
  <c r="U1058" i="1"/>
  <c r="T1058" i="1"/>
  <c r="S1058" i="1"/>
  <c r="Y1058" i="1"/>
  <c r="W1058" i="1"/>
  <c r="X1061" i="1"/>
  <c r="W1065" i="1"/>
  <c r="V1065" i="1"/>
  <c r="U1065" i="1"/>
  <c r="S1065" i="1"/>
  <c r="Y1065" i="1"/>
  <c r="V1068" i="1"/>
  <c r="X1070" i="1"/>
  <c r="T1072" i="1"/>
  <c r="V1074" i="1"/>
  <c r="Y1076" i="1"/>
  <c r="X1076" i="1"/>
  <c r="W1076" i="1"/>
  <c r="U1076" i="1"/>
  <c r="S1076" i="1"/>
  <c r="U1078" i="1"/>
  <c r="T1078" i="1"/>
  <c r="S1078" i="1"/>
  <c r="Y1078" i="1"/>
  <c r="W1078" i="1"/>
  <c r="X1085" i="1"/>
  <c r="T1089" i="1"/>
  <c r="W1105" i="1"/>
  <c r="V1105" i="1"/>
  <c r="U1105" i="1"/>
  <c r="T1105" i="1"/>
  <c r="S1105" i="1"/>
  <c r="Y1105" i="1"/>
  <c r="X1105" i="1"/>
  <c r="W1133" i="1"/>
  <c r="V1133" i="1"/>
  <c r="U1133" i="1"/>
  <c r="T1133" i="1"/>
  <c r="S1133" i="1"/>
  <c r="Y1133" i="1"/>
  <c r="X1133" i="1"/>
  <c r="S1154" i="1"/>
  <c r="U1154" i="1"/>
  <c r="Y1154" i="1"/>
  <c r="X1154" i="1"/>
  <c r="W1154" i="1"/>
  <c r="V1154" i="1"/>
  <c r="T1154" i="1"/>
  <c r="W890" i="1"/>
  <c r="W894" i="1"/>
  <c r="S896" i="1"/>
  <c r="Y897" i="1"/>
  <c r="W898" i="1"/>
  <c r="U899" i="1"/>
  <c r="S900" i="1"/>
  <c r="Y901" i="1"/>
  <c r="W902" i="1"/>
  <c r="U903" i="1"/>
  <c r="S904" i="1"/>
  <c r="Y905" i="1"/>
  <c r="W906" i="1"/>
  <c r="U907" i="1"/>
  <c r="S908" i="1"/>
  <c r="Y909" i="1"/>
  <c r="W910" i="1"/>
  <c r="U911" i="1"/>
  <c r="S912" i="1"/>
  <c r="Y913" i="1"/>
  <c r="W914" i="1"/>
  <c r="U915" i="1"/>
  <c r="S916" i="1"/>
  <c r="Y917" i="1"/>
  <c r="U919" i="1"/>
  <c r="S920" i="1"/>
  <c r="Y921" i="1"/>
  <c r="U923" i="1"/>
  <c r="S924" i="1"/>
  <c r="Y925" i="1"/>
  <c r="U927" i="1"/>
  <c r="S928" i="1"/>
  <c r="Y929" i="1"/>
  <c r="U931" i="1"/>
  <c r="T932" i="1"/>
  <c r="U933" i="1"/>
  <c r="V934" i="1"/>
  <c r="X935" i="1"/>
  <c r="S938" i="1"/>
  <c r="V939" i="1"/>
  <c r="X940" i="1"/>
  <c r="U942" i="1"/>
  <c r="Y942" i="1"/>
  <c r="W942" i="1"/>
  <c r="T943" i="1"/>
  <c r="W944" i="1"/>
  <c r="S947" i="1"/>
  <c r="W947" i="1"/>
  <c r="U947" i="1"/>
  <c r="V948" i="1"/>
  <c r="X949" i="1"/>
  <c r="T952" i="1"/>
  <c r="V953" i="1"/>
  <c r="Y956" i="1"/>
  <c r="U956" i="1"/>
  <c r="S956" i="1"/>
  <c r="U957" i="1"/>
  <c r="X958" i="1"/>
  <c r="T961" i="1"/>
  <c r="V962" i="1"/>
  <c r="Y963" i="1"/>
  <c r="W965" i="1"/>
  <c r="S965" i="1"/>
  <c r="Y965" i="1"/>
  <c r="T966" i="1"/>
  <c r="X967" i="1"/>
  <c r="S970" i="1"/>
  <c r="V971" i="1"/>
  <c r="X972" i="1"/>
  <c r="U974" i="1"/>
  <c r="Y974" i="1"/>
  <c r="W974" i="1"/>
  <c r="T975" i="1"/>
  <c r="W976" i="1"/>
  <c r="S979" i="1"/>
  <c r="W979" i="1"/>
  <c r="U979" i="1"/>
  <c r="V980" i="1"/>
  <c r="X981" i="1"/>
  <c r="T984" i="1"/>
  <c r="V985" i="1"/>
  <c r="Y988" i="1"/>
  <c r="U988" i="1"/>
  <c r="S988" i="1"/>
  <c r="U989" i="1"/>
  <c r="X990" i="1"/>
  <c r="T993" i="1"/>
  <c r="V994" i="1"/>
  <c r="Y995" i="1"/>
  <c r="W997" i="1"/>
  <c r="S997" i="1"/>
  <c r="Y997" i="1"/>
  <c r="T998" i="1"/>
  <c r="X999" i="1"/>
  <c r="S1002" i="1"/>
  <c r="V1003" i="1"/>
  <c r="X1004" i="1"/>
  <c r="U1006" i="1"/>
  <c r="Y1006" i="1"/>
  <c r="W1006" i="1"/>
  <c r="T1007" i="1"/>
  <c r="W1008" i="1"/>
  <c r="S1011" i="1"/>
  <c r="W1011" i="1"/>
  <c r="U1011" i="1"/>
  <c r="V1012" i="1"/>
  <c r="W1016" i="1"/>
  <c r="S1018" i="1"/>
  <c r="W1021" i="1"/>
  <c r="V1021" i="1"/>
  <c r="S1021" i="1"/>
  <c r="Y1021" i="1"/>
  <c r="T1024" i="1"/>
  <c r="V1026" i="1"/>
  <c r="T1033" i="1"/>
  <c r="T1040" i="1"/>
  <c r="V1042" i="1"/>
  <c r="T1049" i="1"/>
  <c r="T1056" i="1"/>
  <c r="V1058" i="1"/>
  <c r="T1065" i="1"/>
  <c r="V1072" i="1"/>
  <c r="X1074" i="1"/>
  <c r="T1076" i="1"/>
  <c r="Y1080" i="1"/>
  <c r="X1080" i="1"/>
  <c r="W1080" i="1"/>
  <c r="U1080" i="1"/>
  <c r="S1080" i="1"/>
  <c r="U1082" i="1"/>
  <c r="T1082" i="1"/>
  <c r="S1082" i="1"/>
  <c r="Y1082" i="1"/>
  <c r="W1082" i="1"/>
  <c r="U1169" i="1"/>
  <c r="W1169" i="1"/>
  <c r="Y1169" i="1"/>
  <c r="X1169" i="1"/>
  <c r="V1169" i="1"/>
  <c r="T1169" i="1"/>
  <c r="S1169" i="1"/>
  <c r="V899" i="1"/>
  <c r="V903" i="1"/>
  <c r="T904" i="1"/>
  <c r="V907" i="1"/>
  <c r="T908" i="1"/>
  <c r="V911" i="1"/>
  <c r="T912" i="1"/>
  <c r="V915" i="1"/>
  <c r="T916" i="1"/>
  <c r="V919" i="1"/>
  <c r="T920" i="1"/>
  <c r="V923" i="1"/>
  <c r="T924" i="1"/>
  <c r="V927" i="1"/>
  <c r="T928" i="1"/>
  <c r="V931" i="1"/>
  <c r="V932" i="1"/>
  <c r="W934" i="1"/>
  <c r="Y935" i="1"/>
  <c r="W937" i="1"/>
  <c r="S937" i="1"/>
  <c r="Y937" i="1"/>
  <c r="T938" i="1"/>
  <c r="V943" i="1"/>
  <c r="X944" i="1"/>
  <c r="U946" i="1"/>
  <c r="Y946" i="1"/>
  <c r="W946" i="1"/>
  <c r="S951" i="1"/>
  <c r="W951" i="1"/>
  <c r="U951" i="1"/>
  <c r="V952" i="1"/>
  <c r="X953" i="1"/>
  <c r="Y960" i="1"/>
  <c r="U960" i="1"/>
  <c r="S960" i="1"/>
  <c r="U961" i="1"/>
  <c r="X962" i="1"/>
  <c r="Y967" i="1"/>
  <c r="W969" i="1"/>
  <c r="S969" i="1"/>
  <c r="Y969" i="1"/>
  <c r="T970" i="1"/>
  <c r="V975" i="1"/>
  <c r="X976" i="1"/>
  <c r="U978" i="1"/>
  <c r="Y978" i="1"/>
  <c r="W978" i="1"/>
  <c r="W980" i="1"/>
  <c r="S983" i="1"/>
  <c r="W983" i="1"/>
  <c r="U983" i="1"/>
  <c r="V984" i="1"/>
  <c r="X985" i="1"/>
  <c r="V989" i="1"/>
  <c r="Y992" i="1"/>
  <c r="U992" i="1"/>
  <c r="S992" i="1"/>
  <c r="U993" i="1"/>
  <c r="X994" i="1"/>
  <c r="V998" i="1"/>
  <c r="Y999" i="1"/>
  <c r="W1001" i="1"/>
  <c r="S1001" i="1"/>
  <c r="Y1001" i="1"/>
  <c r="T1002" i="1"/>
  <c r="V1007" i="1"/>
  <c r="X1008" i="1"/>
  <c r="U1010" i="1"/>
  <c r="Y1010" i="1"/>
  <c r="W1010" i="1"/>
  <c r="U1014" i="1"/>
  <c r="T1014" i="1"/>
  <c r="Y1014" i="1"/>
  <c r="W1014" i="1"/>
  <c r="V1018" i="1"/>
  <c r="V1024" i="1"/>
  <c r="X1026" i="1"/>
  <c r="Y1028" i="1"/>
  <c r="X1028" i="1"/>
  <c r="W1028" i="1"/>
  <c r="U1028" i="1"/>
  <c r="S1028" i="1"/>
  <c r="U1030" i="1"/>
  <c r="T1030" i="1"/>
  <c r="S1030" i="1"/>
  <c r="Y1030" i="1"/>
  <c r="W1030" i="1"/>
  <c r="X1033" i="1"/>
  <c r="W1037" i="1"/>
  <c r="V1037" i="1"/>
  <c r="U1037" i="1"/>
  <c r="S1037" i="1"/>
  <c r="Y1037" i="1"/>
  <c r="V1040" i="1"/>
  <c r="X1042" i="1"/>
  <c r="Y1044" i="1"/>
  <c r="X1044" i="1"/>
  <c r="W1044" i="1"/>
  <c r="U1044" i="1"/>
  <c r="S1044" i="1"/>
  <c r="U1046" i="1"/>
  <c r="T1046" i="1"/>
  <c r="S1046" i="1"/>
  <c r="Y1046" i="1"/>
  <c r="W1046" i="1"/>
  <c r="X1049" i="1"/>
  <c r="W1053" i="1"/>
  <c r="V1053" i="1"/>
  <c r="U1053" i="1"/>
  <c r="S1053" i="1"/>
  <c r="Y1053" i="1"/>
  <c r="V1056" i="1"/>
  <c r="X1058" i="1"/>
  <c r="Y1060" i="1"/>
  <c r="X1060" i="1"/>
  <c r="W1060" i="1"/>
  <c r="U1060" i="1"/>
  <c r="S1060" i="1"/>
  <c r="U1062" i="1"/>
  <c r="T1062" i="1"/>
  <c r="S1062" i="1"/>
  <c r="Y1062" i="1"/>
  <c r="W1062" i="1"/>
  <c r="X1065" i="1"/>
  <c r="W1069" i="1"/>
  <c r="V1069" i="1"/>
  <c r="U1069" i="1"/>
  <c r="S1069" i="1"/>
  <c r="Y1069" i="1"/>
  <c r="V1076" i="1"/>
  <c r="X1078" i="1"/>
  <c r="T1080" i="1"/>
  <c r="V1082" i="1"/>
  <c r="Y1084" i="1"/>
  <c r="X1084" i="1"/>
  <c r="W1084" i="1"/>
  <c r="U1084" i="1"/>
  <c r="S1084" i="1"/>
  <c r="U1086" i="1"/>
  <c r="T1086" i="1"/>
  <c r="S1086" i="1"/>
  <c r="Y1086" i="1"/>
  <c r="W1086" i="1"/>
  <c r="U1090" i="1"/>
  <c r="T1090" i="1"/>
  <c r="S1090" i="1"/>
  <c r="Y1090" i="1"/>
  <c r="W1090" i="1"/>
  <c r="V1090" i="1"/>
  <c r="W1101" i="1"/>
  <c r="V1101" i="1"/>
  <c r="U1101" i="1"/>
  <c r="T1101" i="1"/>
  <c r="S1101" i="1"/>
  <c r="Y1101" i="1"/>
  <c r="X1101" i="1"/>
  <c r="U896" i="1"/>
  <c r="S897" i="1"/>
  <c r="W899" i="1"/>
  <c r="U900" i="1"/>
  <c r="S901" i="1"/>
  <c r="W903" i="1"/>
  <c r="U904" i="1"/>
  <c r="S905" i="1"/>
  <c r="W907" i="1"/>
  <c r="U908" i="1"/>
  <c r="S909" i="1"/>
  <c r="W911" i="1"/>
  <c r="U912" i="1"/>
  <c r="S913" i="1"/>
  <c r="W915" i="1"/>
  <c r="U916" i="1"/>
  <c r="S917" i="1"/>
  <c r="W919" i="1"/>
  <c r="U920" i="1"/>
  <c r="S921" i="1"/>
  <c r="W923" i="1"/>
  <c r="U924" i="1"/>
  <c r="S925" i="1"/>
  <c r="W927" i="1"/>
  <c r="U928" i="1"/>
  <c r="S929" i="1"/>
  <c r="X931" i="1"/>
  <c r="X934" i="1"/>
  <c r="W941" i="1"/>
  <c r="S941" i="1"/>
  <c r="Y941" i="1"/>
  <c r="U950" i="1"/>
  <c r="Y950" i="1"/>
  <c r="W950" i="1"/>
  <c r="S955" i="1"/>
  <c r="W955" i="1"/>
  <c r="U955" i="1"/>
  <c r="Y964" i="1"/>
  <c r="U964" i="1"/>
  <c r="S964" i="1"/>
  <c r="W973" i="1"/>
  <c r="S973" i="1"/>
  <c r="Y973" i="1"/>
  <c r="U982" i="1"/>
  <c r="Y982" i="1"/>
  <c r="W982" i="1"/>
  <c r="S987" i="1"/>
  <c r="W987" i="1"/>
  <c r="U987" i="1"/>
  <c r="Y996" i="1"/>
  <c r="U996" i="1"/>
  <c r="S996" i="1"/>
  <c r="W1005" i="1"/>
  <c r="S1005" i="1"/>
  <c r="Y1005" i="1"/>
  <c r="T1006" i="1"/>
  <c r="X1007" i="1"/>
  <c r="S1010" i="1"/>
  <c r="V1011" i="1"/>
  <c r="X1012" i="1"/>
  <c r="S1014" i="1"/>
  <c r="W1017" i="1"/>
  <c r="V1017" i="1"/>
  <c r="S1017" i="1"/>
  <c r="Y1017" i="1"/>
  <c r="X1018" i="1"/>
  <c r="U1021" i="1"/>
  <c r="T1028" i="1"/>
  <c r="V1030" i="1"/>
  <c r="T1037" i="1"/>
  <c r="T1044" i="1"/>
  <c r="V1046" i="1"/>
  <c r="T1053" i="1"/>
  <c r="T1060" i="1"/>
  <c r="W1073" i="1"/>
  <c r="V1073" i="1"/>
  <c r="U1073" i="1"/>
  <c r="S1073" i="1"/>
  <c r="Y1073" i="1"/>
  <c r="V1080" i="1"/>
  <c r="S1170" i="1"/>
  <c r="U1170" i="1"/>
  <c r="Y1170" i="1"/>
  <c r="X1170" i="1"/>
  <c r="W1170" i="1"/>
  <c r="V1170" i="1"/>
  <c r="T1170" i="1"/>
  <c r="Y931" i="1"/>
  <c r="X932" i="1"/>
  <c r="Y933" i="1"/>
  <c r="Y936" i="1"/>
  <c r="U936" i="1"/>
  <c r="S936" i="1"/>
  <c r="U937" i="1"/>
  <c r="X938" i="1"/>
  <c r="T941" i="1"/>
  <c r="Y943" i="1"/>
  <c r="W945" i="1"/>
  <c r="S945" i="1"/>
  <c r="Y945" i="1"/>
  <c r="T946" i="1"/>
  <c r="S950" i="1"/>
  <c r="V951" i="1"/>
  <c r="X952" i="1"/>
  <c r="U954" i="1"/>
  <c r="Y954" i="1"/>
  <c r="W954" i="1"/>
  <c r="T955" i="1"/>
  <c r="S959" i="1"/>
  <c r="W959" i="1"/>
  <c r="U959" i="1"/>
  <c r="V960" i="1"/>
  <c r="X961" i="1"/>
  <c r="T964" i="1"/>
  <c r="Y968" i="1"/>
  <c r="U968" i="1"/>
  <c r="S968" i="1"/>
  <c r="U969" i="1"/>
  <c r="X970" i="1"/>
  <c r="T973" i="1"/>
  <c r="Y975" i="1"/>
  <c r="W977" i="1"/>
  <c r="S977" i="1"/>
  <c r="Y977" i="1"/>
  <c r="T978" i="1"/>
  <c r="S982" i="1"/>
  <c r="V983" i="1"/>
  <c r="X984" i="1"/>
  <c r="U986" i="1"/>
  <c r="Y986" i="1"/>
  <c r="W986" i="1"/>
  <c r="T987" i="1"/>
  <c r="S991" i="1"/>
  <c r="W991" i="1"/>
  <c r="U991" i="1"/>
  <c r="V992" i="1"/>
  <c r="X993" i="1"/>
  <c r="T996" i="1"/>
  <c r="Y1000" i="1"/>
  <c r="U1000" i="1"/>
  <c r="S1000" i="1"/>
  <c r="U1001" i="1"/>
  <c r="X1002" i="1"/>
  <c r="T1005" i="1"/>
  <c r="Y1007" i="1"/>
  <c r="W1009" i="1"/>
  <c r="S1009" i="1"/>
  <c r="Y1009" i="1"/>
  <c r="T1010" i="1"/>
  <c r="V1014" i="1"/>
  <c r="Y1020" i="1"/>
  <c r="X1020" i="1"/>
  <c r="U1020" i="1"/>
  <c r="S1020" i="1"/>
  <c r="W1025" i="1"/>
  <c r="V1025" i="1"/>
  <c r="U1025" i="1"/>
  <c r="S1025" i="1"/>
  <c r="Y1025" i="1"/>
  <c r="V1028" i="1"/>
  <c r="X1030" i="1"/>
  <c r="Y1032" i="1"/>
  <c r="X1032" i="1"/>
  <c r="W1032" i="1"/>
  <c r="U1032" i="1"/>
  <c r="S1032" i="1"/>
  <c r="U1034" i="1"/>
  <c r="T1034" i="1"/>
  <c r="S1034" i="1"/>
  <c r="Y1034" i="1"/>
  <c r="W1034" i="1"/>
  <c r="X1037" i="1"/>
  <c r="W1041" i="1"/>
  <c r="V1041" i="1"/>
  <c r="U1041" i="1"/>
  <c r="S1041" i="1"/>
  <c r="Y1041" i="1"/>
  <c r="V1044" i="1"/>
  <c r="X1046" i="1"/>
  <c r="Y1048" i="1"/>
  <c r="X1048" i="1"/>
  <c r="W1048" i="1"/>
  <c r="U1048" i="1"/>
  <c r="S1048" i="1"/>
  <c r="U1050" i="1"/>
  <c r="T1050" i="1"/>
  <c r="S1050" i="1"/>
  <c r="Y1050" i="1"/>
  <c r="W1050" i="1"/>
  <c r="X1053" i="1"/>
  <c r="W1057" i="1"/>
  <c r="V1057" i="1"/>
  <c r="U1057" i="1"/>
  <c r="S1057" i="1"/>
  <c r="Y1057" i="1"/>
  <c r="V1060" i="1"/>
  <c r="X1062" i="1"/>
  <c r="Y1064" i="1"/>
  <c r="X1064" i="1"/>
  <c r="W1064" i="1"/>
  <c r="U1064" i="1"/>
  <c r="S1064" i="1"/>
  <c r="U1066" i="1"/>
  <c r="T1066" i="1"/>
  <c r="S1066" i="1"/>
  <c r="Y1066" i="1"/>
  <c r="W1066" i="1"/>
  <c r="X1069" i="1"/>
  <c r="T1073" i="1"/>
  <c r="W1077" i="1"/>
  <c r="V1077" i="1"/>
  <c r="U1077" i="1"/>
  <c r="S1077" i="1"/>
  <c r="Y1077" i="1"/>
  <c r="V1084" i="1"/>
  <c r="W1097" i="1"/>
  <c r="V1097" i="1"/>
  <c r="U1097" i="1"/>
  <c r="T1097" i="1"/>
  <c r="S1097" i="1"/>
  <c r="Y1097" i="1"/>
  <c r="X1097" i="1"/>
  <c r="W1152" i="1"/>
  <c r="Y1152" i="1"/>
  <c r="X1152" i="1"/>
  <c r="V1152" i="1"/>
  <c r="U1152" i="1"/>
  <c r="T1152" i="1"/>
  <c r="S1152" i="1"/>
  <c r="V1094" i="1"/>
  <c r="V1098" i="1"/>
  <c r="V1102" i="1"/>
  <c r="V1106" i="1"/>
  <c r="V1110" i="1"/>
  <c r="V1114" i="1"/>
  <c r="V1118" i="1"/>
  <c r="V1122" i="1"/>
  <c r="V1126" i="1"/>
  <c r="V1130" i="1"/>
  <c r="V1134" i="1"/>
  <c r="W1140" i="1"/>
  <c r="Y1140" i="1"/>
  <c r="U1141" i="1"/>
  <c r="W1141" i="1"/>
  <c r="S1142" i="1"/>
  <c r="U1142" i="1"/>
  <c r="V1148" i="1"/>
  <c r="X1149" i="1"/>
  <c r="X1150" i="1"/>
  <c r="W1156" i="1"/>
  <c r="Y1156" i="1"/>
  <c r="U1157" i="1"/>
  <c r="W1157" i="1"/>
  <c r="S1158" i="1"/>
  <c r="U1158" i="1"/>
  <c r="V1164" i="1"/>
  <c r="X1165" i="1"/>
  <c r="X1166" i="1"/>
  <c r="W1172" i="1"/>
  <c r="Y1172" i="1"/>
  <c r="U1173" i="1"/>
  <c r="W1173" i="1"/>
  <c r="S1174" i="1"/>
  <c r="U1174" i="1"/>
  <c r="U1181" i="1"/>
  <c r="Y1181" i="1"/>
  <c r="W1181" i="1"/>
  <c r="S1186" i="1"/>
  <c r="W1186" i="1"/>
  <c r="U1186" i="1"/>
  <c r="Y1207" i="1"/>
  <c r="X1207" i="1"/>
  <c r="W1207" i="1"/>
  <c r="V1207" i="1"/>
  <c r="U1207" i="1"/>
  <c r="S1207" i="1"/>
  <c r="Y1250" i="1"/>
  <c r="W1250" i="1"/>
  <c r="V1250" i="1"/>
  <c r="U1250" i="1"/>
  <c r="T1250" i="1"/>
  <c r="S1250" i="1"/>
  <c r="S1257" i="1"/>
  <c r="Y1257" i="1"/>
  <c r="X1257" i="1"/>
  <c r="W1257" i="1"/>
  <c r="V1257" i="1"/>
  <c r="T1257" i="1"/>
  <c r="U1015" i="1"/>
  <c r="U1019" i="1"/>
  <c r="U1023" i="1"/>
  <c r="U1027" i="1"/>
  <c r="U1031" i="1"/>
  <c r="U1035" i="1"/>
  <c r="U1039" i="1"/>
  <c r="U1043" i="1"/>
  <c r="U1047" i="1"/>
  <c r="U1051" i="1"/>
  <c r="U1055" i="1"/>
  <c r="U1059" i="1"/>
  <c r="U1063" i="1"/>
  <c r="U1067" i="1"/>
  <c r="U1071" i="1"/>
  <c r="U1075" i="1"/>
  <c r="U1079" i="1"/>
  <c r="U1083" i="1"/>
  <c r="U1087" i="1"/>
  <c r="S1088" i="1"/>
  <c r="U1091" i="1"/>
  <c r="S1092" i="1"/>
  <c r="W1094" i="1"/>
  <c r="U1095" i="1"/>
  <c r="S1096" i="1"/>
  <c r="W1098" i="1"/>
  <c r="U1099" i="1"/>
  <c r="S1100" i="1"/>
  <c r="W1102" i="1"/>
  <c r="U1103" i="1"/>
  <c r="S1104" i="1"/>
  <c r="W1106" i="1"/>
  <c r="U1107" i="1"/>
  <c r="S1108" i="1"/>
  <c r="W1110" i="1"/>
  <c r="U1111" i="1"/>
  <c r="S1112" i="1"/>
  <c r="W1114" i="1"/>
  <c r="U1115" i="1"/>
  <c r="S1116" i="1"/>
  <c r="W1118" i="1"/>
  <c r="U1119" i="1"/>
  <c r="S1120" i="1"/>
  <c r="W1122" i="1"/>
  <c r="U1123" i="1"/>
  <c r="S1124" i="1"/>
  <c r="W1126" i="1"/>
  <c r="U1127" i="1"/>
  <c r="S1128" i="1"/>
  <c r="W1130" i="1"/>
  <c r="U1131" i="1"/>
  <c r="S1132" i="1"/>
  <c r="W1134" i="1"/>
  <c r="U1135" i="1"/>
  <c r="T1136" i="1"/>
  <c r="S1137" i="1"/>
  <c r="Y1139" i="1"/>
  <c r="S1139" i="1"/>
  <c r="S1140" i="1"/>
  <c r="S1141" i="1"/>
  <c r="T1142" i="1"/>
  <c r="U1143" i="1"/>
  <c r="Y1155" i="1"/>
  <c r="S1155" i="1"/>
  <c r="S1156" i="1"/>
  <c r="S1157" i="1"/>
  <c r="T1158" i="1"/>
  <c r="U1159" i="1"/>
  <c r="Y1171" i="1"/>
  <c r="S1171" i="1"/>
  <c r="S1172" i="1"/>
  <c r="S1173" i="1"/>
  <c r="T1174" i="1"/>
  <c r="U1175" i="1"/>
  <c r="S1181" i="1"/>
  <c r="V1182" i="1"/>
  <c r="U1185" i="1"/>
  <c r="Y1185" i="1"/>
  <c r="W1185" i="1"/>
  <c r="T1186" i="1"/>
  <c r="S1190" i="1"/>
  <c r="W1190" i="1"/>
  <c r="U1190" i="1"/>
  <c r="U1193" i="1"/>
  <c r="T1193" i="1"/>
  <c r="Y1193" i="1"/>
  <c r="W1193" i="1"/>
  <c r="W1204" i="1"/>
  <c r="V1204" i="1"/>
  <c r="U1204" i="1"/>
  <c r="S1204" i="1"/>
  <c r="Y1204" i="1"/>
  <c r="T1207" i="1"/>
  <c r="Y1211" i="1"/>
  <c r="X1211" i="1"/>
  <c r="W1211" i="1"/>
  <c r="V1211" i="1"/>
  <c r="U1211" i="1"/>
  <c r="S1211" i="1"/>
  <c r="Y1218" i="1"/>
  <c r="W1218" i="1"/>
  <c r="V1218" i="1"/>
  <c r="U1218" i="1"/>
  <c r="T1218" i="1"/>
  <c r="S1218" i="1"/>
  <c r="U1236" i="1"/>
  <c r="Y1236" i="1"/>
  <c r="X1236" i="1"/>
  <c r="W1236" i="1"/>
  <c r="V1236" i="1"/>
  <c r="S1236" i="1"/>
  <c r="X1250" i="1"/>
  <c r="U1257" i="1"/>
  <c r="W1180" i="1"/>
  <c r="S1180" i="1"/>
  <c r="Y1180" i="1"/>
  <c r="U1189" i="1"/>
  <c r="Y1189" i="1"/>
  <c r="W1189" i="1"/>
  <c r="Y1199" i="1"/>
  <c r="X1199" i="1"/>
  <c r="W1199" i="1"/>
  <c r="U1199" i="1"/>
  <c r="S1199" i="1"/>
  <c r="U1201" i="1"/>
  <c r="T1201" i="1"/>
  <c r="S1201" i="1"/>
  <c r="Y1201" i="1"/>
  <c r="W1201" i="1"/>
  <c r="W1215" i="1"/>
  <c r="Y1215" i="1"/>
  <c r="X1215" i="1"/>
  <c r="V1215" i="1"/>
  <c r="U1215" i="1"/>
  <c r="S1215" i="1"/>
  <c r="W1015" i="1"/>
  <c r="W1019" i="1"/>
  <c r="W1023" i="1"/>
  <c r="W1027" i="1"/>
  <c r="W1031" i="1"/>
  <c r="W1035" i="1"/>
  <c r="W1039" i="1"/>
  <c r="W1043" i="1"/>
  <c r="W1047" i="1"/>
  <c r="W1051" i="1"/>
  <c r="W1055" i="1"/>
  <c r="W1059" i="1"/>
  <c r="W1063" i="1"/>
  <c r="W1067" i="1"/>
  <c r="W1071" i="1"/>
  <c r="W1075" i="1"/>
  <c r="W1079" i="1"/>
  <c r="W1083" i="1"/>
  <c r="W1087" i="1"/>
  <c r="U1088" i="1"/>
  <c r="W1091" i="1"/>
  <c r="U1092" i="1"/>
  <c r="Y1094" i="1"/>
  <c r="W1095" i="1"/>
  <c r="U1096" i="1"/>
  <c r="Y1098" i="1"/>
  <c r="W1099" i="1"/>
  <c r="U1100" i="1"/>
  <c r="Y1102" i="1"/>
  <c r="W1103" i="1"/>
  <c r="U1104" i="1"/>
  <c r="Y1106" i="1"/>
  <c r="W1107" i="1"/>
  <c r="U1108" i="1"/>
  <c r="Y1110" i="1"/>
  <c r="W1111" i="1"/>
  <c r="U1112" i="1"/>
  <c r="Y1114" i="1"/>
  <c r="W1115" i="1"/>
  <c r="U1116" i="1"/>
  <c r="Y1118" i="1"/>
  <c r="W1119" i="1"/>
  <c r="U1120" i="1"/>
  <c r="Y1122" i="1"/>
  <c r="W1123" i="1"/>
  <c r="U1124" i="1"/>
  <c r="Y1126" i="1"/>
  <c r="U1128" i="1"/>
  <c r="Y1130" i="1"/>
  <c r="U1132" i="1"/>
  <c r="Y1134" i="1"/>
  <c r="V1136" i="1"/>
  <c r="U1137" i="1"/>
  <c r="U1140" i="1"/>
  <c r="V1141" i="1"/>
  <c r="W1142" i="1"/>
  <c r="Y1151" i="1"/>
  <c r="S1151" i="1"/>
  <c r="U1156" i="1"/>
  <c r="V1157" i="1"/>
  <c r="W1158" i="1"/>
  <c r="Y1167" i="1"/>
  <c r="S1167" i="1"/>
  <c r="U1172" i="1"/>
  <c r="V1173" i="1"/>
  <c r="W1174" i="1"/>
  <c r="T1180" i="1"/>
  <c r="V1181" i="1"/>
  <c r="W1184" i="1"/>
  <c r="S1184" i="1"/>
  <c r="Y1184" i="1"/>
  <c r="X1186" i="1"/>
  <c r="S1189" i="1"/>
  <c r="W1196" i="1"/>
  <c r="V1196" i="1"/>
  <c r="U1196" i="1"/>
  <c r="S1196" i="1"/>
  <c r="Y1196" i="1"/>
  <c r="T1199" i="1"/>
  <c r="V1201" i="1"/>
  <c r="W1208" i="1"/>
  <c r="V1208" i="1"/>
  <c r="U1208" i="1"/>
  <c r="T1208" i="1"/>
  <c r="S1208" i="1"/>
  <c r="Y1208" i="1"/>
  <c r="T1215" i="1"/>
  <c r="U1228" i="1"/>
  <c r="X1228" i="1"/>
  <c r="W1228" i="1"/>
  <c r="V1228" i="1"/>
  <c r="T1228" i="1"/>
  <c r="S1228" i="1"/>
  <c r="W1247" i="1"/>
  <c r="Y1247" i="1"/>
  <c r="X1247" i="1"/>
  <c r="V1247" i="1"/>
  <c r="U1247" i="1"/>
  <c r="S1247" i="1"/>
  <c r="Y1258" i="1"/>
  <c r="X1258" i="1"/>
  <c r="W1258" i="1"/>
  <c r="V1258" i="1"/>
  <c r="U1258" i="1"/>
  <c r="S1258" i="1"/>
  <c r="W1271" i="1"/>
  <c r="X1271" i="1"/>
  <c r="V1271" i="1"/>
  <c r="U1271" i="1"/>
  <c r="T1271" i="1"/>
  <c r="S1271" i="1"/>
  <c r="V1373" i="1"/>
  <c r="U1373" i="1"/>
  <c r="Y1373" i="1"/>
  <c r="X1373" i="1"/>
  <c r="T1373" i="1"/>
  <c r="S1373" i="1"/>
  <c r="W1373" i="1"/>
  <c r="W1148" i="1"/>
  <c r="Y1148" i="1"/>
  <c r="U1149" i="1"/>
  <c r="W1149" i="1"/>
  <c r="S1150" i="1"/>
  <c r="U1150" i="1"/>
  <c r="W1164" i="1"/>
  <c r="Y1164" i="1"/>
  <c r="U1165" i="1"/>
  <c r="W1165" i="1"/>
  <c r="S1166" i="1"/>
  <c r="U1166" i="1"/>
  <c r="Y1179" i="1"/>
  <c r="U1179" i="1"/>
  <c r="S1179" i="1"/>
  <c r="U1180" i="1"/>
  <c r="W1188" i="1"/>
  <c r="S1188" i="1"/>
  <c r="Y1188" i="1"/>
  <c r="T1189" i="1"/>
  <c r="W1192" i="1"/>
  <c r="V1192" i="1"/>
  <c r="S1192" i="1"/>
  <c r="Y1192" i="1"/>
  <c r="V1199" i="1"/>
  <c r="X1201" i="1"/>
  <c r="W1212" i="1"/>
  <c r="V1212" i="1"/>
  <c r="U1212" i="1"/>
  <c r="T1212" i="1"/>
  <c r="S1212" i="1"/>
  <c r="Y1212" i="1"/>
  <c r="S1225" i="1"/>
  <c r="Y1225" i="1"/>
  <c r="X1225" i="1"/>
  <c r="W1225" i="1"/>
  <c r="V1225" i="1"/>
  <c r="T1225" i="1"/>
  <c r="Y1071" i="1"/>
  <c r="Y1075" i="1"/>
  <c r="Y1079" i="1"/>
  <c r="Y1083" i="1"/>
  <c r="Y1087" i="1"/>
  <c r="W1088" i="1"/>
  <c r="Y1091" i="1"/>
  <c r="W1092" i="1"/>
  <c r="S1094" i="1"/>
  <c r="Y1095" i="1"/>
  <c r="W1096" i="1"/>
  <c r="S1098" i="1"/>
  <c r="Y1099" i="1"/>
  <c r="W1100" i="1"/>
  <c r="S1102" i="1"/>
  <c r="Y1103" i="1"/>
  <c r="W1104" i="1"/>
  <c r="S1106" i="1"/>
  <c r="Y1107" i="1"/>
  <c r="W1108" i="1"/>
  <c r="S1110" i="1"/>
  <c r="W1112" i="1"/>
  <c r="S1114" i="1"/>
  <c r="W1116" i="1"/>
  <c r="S1118" i="1"/>
  <c r="W1120" i="1"/>
  <c r="S1122" i="1"/>
  <c r="W1124" i="1"/>
  <c r="S1126" i="1"/>
  <c r="W1128" i="1"/>
  <c r="S1130" i="1"/>
  <c r="W1132" i="1"/>
  <c r="S1134" i="1"/>
  <c r="X1136" i="1"/>
  <c r="X1137" i="1"/>
  <c r="X1140" i="1"/>
  <c r="Y1141" i="1"/>
  <c r="Y1142" i="1"/>
  <c r="Y1147" i="1"/>
  <c r="S1147" i="1"/>
  <c r="S1148" i="1"/>
  <c r="S1149" i="1"/>
  <c r="T1150" i="1"/>
  <c r="X1156" i="1"/>
  <c r="Y1157" i="1"/>
  <c r="Y1158" i="1"/>
  <c r="Y1163" i="1"/>
  <c r="S1163" i="1"/>
  <c r="S1164" i="1"/>
  <c r="S1165" i="1"/>
  <c r="T1166" i="1"/>
  <c r="X1172" i="1"/>
  <c r="Y1173" i="1"/>
  <c r="Y1174" i="1"/>
  <c r="T1179" i="1"/>
  <c r="V1180" i="1"/>
  <c r="Y1183" i="1"/>
  <c r="U1183" i="1"/>
  <c r="S1183" i="1"/>
  <c r="T1188" i="1"/>
  <c r="V1189" i="1"/>
  <c r="T1192" i="1"/>
  <c r="Y1203" i="1"/>
  <c r="X1203" i="1"/>
  <c r="W1203" i="1"/>
  <c r="U1203" i="1"/>
  <c r="S1203" i="1"/>
  <c r="U1205" i="1"/>
  <c r="T1205" i="1"/>
  <c r="S1205" i="1"/>
  <c r="Y1205" i="1"/>
  <c r="W1205" i="1"/>
  <c r="X1212" i="1"/>
  <c r="U1225" i="1"/>
  <c r="W1239" i="1"/>
  <c r="X1239" i="1"/>
  <c r="V1239" i="1"/>
  <c r="U1239" i="1"/>
  <c r="T1239" i="1"/>
  <c r="S1239" i="1"/>
  <c r="S1249" i="1"/>
  <c r="X1249" i="1"/>
  <c r="W1249" i="1"/>
  <c r="V1249" i="1"/>
  <c r="U1249" i="1"/>
  <c r="T1249" i="1"/>
  <c r="U1260" i="1"/>
  <c r="X1260" i="1"/>
  <c r="W1260" i="1"/>
  <c r="V1260" i="1"/>
  <c r="T1260" i="1"/>
  <c r="S1260" i="1"/>
  <c r="U1268" i="1"/>
  <c r="Y1268" i="1"/>
  <c r="X1268" i="1"/>
  <c r="W1268" i="1"/>
  <c r="V1268" i="1"/>
  <c r="S1268" i="1"/>
  <c r="X1088" i="1"/>
  <c r="X1092" i="1"/>
  <c r="T1094" i="1"/>
  <c r="X1096" i="1"/>
  <c r="T1098" i="1"/>
  <c r="X1100" i="1"/>
  <c r="T1102" i="1"/>
  <c r="X1104" i="1"/>
  <c r="T1106" i="1"/>
  <c r="X1108" i="1"/>
  <c r="T1110" i="1"/>
  <c r="X1112" i="1"/>
  <c r="T1114" i="1"/>
  <c r="X1116" i="1"/>
  <c r="T1118" i="1"/>
  <c r="X1120" i="1"/>
  <c r="T1122" i="1"/>
  <c r="X1124" i="1"/>
  <c r="T1126" i="1"/>
  <c r="X1128" i="1"/>
  <c r="T1130" i="1"/>
  <c r="X1132" i="1"/>
  <c r="T1134" i="1"/>
  <c r="Y1137" i="1"/>
  <c r="W1144" i="1"/>
  <c r="Y1144" i="1"/>
  <c r="U1145" i="1"/>
  <c r="W1145" i="1"/>
  <c r="S1146" i="1"/>
  <c r="U1146" i="1"/>
  <c r="T1147" i="1"/>
  <c r="T1148" i="1"/>
  <c r="T1149" i="1"/>
  <c r="V1150" i="1"/>
  <c r="V1151" i="1"/>
  <c r="W1160" i="1"/>
  <c r="Y1160" i="1"/>
  <c r="U1161" i="1"/>
  <c r="W1161" i="1"/>
  <c r="S1162" i="1"/>
  <c r="U1162" i="1"/>
  <c r="T1163" i="1"/>
  <c r="T1164" i="1"/>
  <c r="T1165" i="1"/>
  <c r="V1166" i="1"/>
  <c r="V1167" i="1"/>
  <c r="X1171" i="1"/>
  <c r="W1176" i="1"/>
  <c r="Y1176" i="1"/>
  <c r="U1177" i="1"/>
  <c r="W1177" i="1"/>
  <c r="S1178" i="1"/>
  <c r="W1178" i="1"/>
  <c r="U1178" i="1"/>
  <c r="V1179" i="1"/>
  <c r="X1180" i="1"/>
  <c r="T1183" i="1"/>
  <c r="V1184" i="1"/>
  <c r="Y1187" i="1"/>
  <c r="U1187" i="1"/>
  <c r="S1187" i="1"/>
  <c r="U1188" i="1"/>
  <c r="X1189" i="1"/>
  <c r="U1192" i="1"/>
  <c r="Y1195" i="1"/>
  <c r="X1195" i="1"/>
  <c r="U1195" i="1"/>
  <c r="S1195" i="1"/>
  <c r="W1200" i="1"/>
  <c r="V1200" i="1"/>
  <c r="U1200" i="1"/>
  <c r="S1200" i="1"/>
  <c r="Y1200" i="1"/>
  <c r="T1203" i="1"/>
  <c r="V1205" i="1"/>
  <c r="S1217" i="1"/>
  <c r="X1217" i="1"/>
  <c r="W1217" i="1"/>
  <c r="V1217" i="1"/>
  <c r="U1217" i="1"/>
  <c r="T1217" i="1"/>
  <c r="Y1239" i="1"/>
  <c r="Y1249" i="1"/>
  <c r="Y1260" i="1"/>
  <c r="T1268" i="1"/>
  <c r="Y1143" i="1"/>
  <c r="S1143" i="1"/>
  <c r="U1148" i="1"/>
  <c r="V1149" i="1"/>
  <c r="W1150" i="1"/>
  <c r="Y1159" i="1"/>
  <c r="S1159" i="1"/>
  <c r="U1164" i="1"/>
  <c r="V1165" i="1"/>
  <c r="W1166" i="1"/>
  <c r="Y1175" i="1"/>
  <c r="S1175" i="1"/>
  <c r="W1179" i="1"/>
  <c r="S1182" i="1"/>
  <c r="W1182" i="1"/>
  <c r="U1182" i="1"/>
  <c r="V1188" i="1"/>
  <c r="Y1191" i="1"/>
  <c r="X1191" i="1"/>
  <c r="U1191" i="1"/>
  <c r="S1191" i="1"/>
  <c r="X1192" i="1"/>
  <c r="T1195" i="1"/>
  <c r="U1197" i="1"/>
  <c r="T1197" i="1"/>
  <c r="S1197" i="1"/>
  <c r="Y1197" i="1"/>
  <c r="W1197" i="1"/>
  <c r="T1200" i="1"/>
  <c r="V1203" i="1"/>
  <c r="X1205" i="1"/>
  <c r="Y1226" i="1"/>
  <c r="X1226" i="1"/>
  <c r="W1226" i="1"/>
  <c r="V1226" i="1"/>
  <c r="U1226" i="1"/>
  <c r="S1226" i="1"/>
  <c r="V1310" i="1"/>
  <c r="Y1310" i="1"/>
  <c r="X1310" i="1"/>
  <c r="W1310" i="1"/>
  <c r="U1310" i="1"/>
  <c r="T1310" i="1"/>
  <c r="S1310" i="1"/>
  <c r="V1326" i="1"/>
  <c r="Y1326" i="1"/>
  <c r="X1326" i="1"/>
  <c r="W1326" i="1"/>
  <c r="U1326" i="1"/>
  <c r="T1326" i="1"/>
  <c r="S1326" i="1"/>
  <c r="U1573" i="1"/>
  <c r="W1573" i="1"/>
  <c r="V1573" i="1"/>
  <c r="T1573" i="1"/>
  <c r="Y1573" i="1"/>
  <c r="X1573" i="1"/>
  <c r="S1573" i="1"/>
  <c r="U1194" i="1"/>
  <c r="U1198" i="1"/>
  <c r="U1202" i="1"/>
  <c r="U1206" i="1"/>
  <c r="W1209" i="1"/>
  <c r="U1210" i="1"/>
  <c r="W1213" i="1"/>
  <c r="U1214" i="1"/>
  <c r="Y1219" i="1"/>
  <c r="X1220" i="1"/>
  <c r="W1221" i="1"/>
  <c r="V1222" i="1"/>
  <c r="U1223" i="1"/>
  <c r="T1224" i="1"/>
  <c r="Y1229" i="1"/>
  <c r="X1230" i="1"/>
  <c r="X1231" i="1"/>
  <c r="W1232" i="1"/>
  <c r="V1233" i="1"/>
  <c r="U1234" i="1"/>
  <c r="T1235" i="1"/>
  <c r="Y1240" i="1"/>
  <c r="X1241" i="1"/>
  <c r="W1242" i="1"/>
  <c r="V1243" i="1"/>
  <c r="V1244" i="1"/>
  <c r="U1245" i="1"/>
  <c r="T1246" i="1"/>
  <c r="Y1251" i="1"/>
  <c r="X1252" i="1"/>
  <c r="W1253" i="1"/>
  <c r="V1254" i="1"/>
  <c r="Y1261" i="1"/>
  <c r="X1262" i="1"/>
  <c r="X1263" i="1"/>
  <c r="W1264" i="1"/>
  <c r="Y1272" i="1"/>
  <c r="X1273" i="1"/>
  <c r="T1307" i="1"/>
  <c r="W1307" i="1"/>
  <c r="V1307" i="1"/>
  <c r="T1323" i="1"/>
  <c r="W1323" i="1"/>
  <c r="V1323" i="1"/>
  <c r="S1342" i="1"/>
  <c r="W1342" i="1"/>
  <c r="X1342" i="1"/>
  <c r="W1348" i="1"/>
  <c r="S1348" i="1"/>
  <c r="U1348" i="1"/>
  <c r="T1348" i="1"/>
  <c r="U1357" i="1"/>
  <c r="Y1357" i="1"/>
  <c r="W1357" i="1"/>
  <c r="V1357" i="1"/>
  <c r="T1357" i="1"/>
  <c r="S1357" i="1"/>
  <c r="V1377" i="1"/>
  <c r="U1377" i="1"/>
  <c r="S1377" i="1"/>
  <c r="Y1377" i="1"/>
  <c r="W1377" i="1"/>
  <c r="T1377" i="1"/>
  <c r="X1396" i="1"/>
  <c r="U1396" i="1"/>
  <c r="Y1396" i="1"/>
  <c r="W1396" i="1"/>
  <c r="T1396" i="1"/>
  <c r="S1396" i="1"/>
  <c r="V1396" i="1"/>
  <c r="V1306" i="1"/>
  <c r="Y1306" i="1"/>
  <c r="X1306" i="1"/>
  <c r="S1307" i="1"/>
  <c r="V1322" i="1"/>
  <c r="Y1322" i="1"/>
  <c r="X1322" i="1"/>
  <c r="S1323" i="1"/>
  <c r="W1336" i="1"/>
  <c r="S1336" i="1"/>
  <c r="T1336" i="1"/>
  <c r="X1336" i="1"/>
  <c r="V1336" i="1"/>
  <c r="U1341" i="1"/>
  <c r="Y1341" i="1"/>
  <c r="W1341" i="1"/>
  <c r="T1342" i="1"/>
  <c r="V1348" i="1"/>
  <c r="X1357" i="1"/>
  <c r="X1377" i="1"/>
  <c r="Y1209" i="1"/>
  <c r="Y1213" i="1"/>
  <c r="Y1221" i="1"/>
  <c r="X1222" i="1"/>
  <c r="Y1232" i="1"/>
  <c r="Y1243" i="1"/>
  <c r="Y1253" i="1"/>
  <c r="X1254" i="1"/>
  <c r="Y1264" i="1"/>
  <c r="T1303" i="1"/>
  <c r="W1303" i="1"/>
  <c r="V1303" i="1"/>
  <c r="T1319" i="1"/>
  <c r="W1319" i="1"/>
  <c r="V1319" i="1"/>
  <c r="S1338" i="1"/>
  <c r="W1338" i="1"/>
  <c r="U1338" i="1"/>
  <c r="Y1338" i="1"/>
  <c r="X1338" i="1"/>
  <c r="S1440" i="1"/>
  <c r="X1440" i="1"/>
  <c r="W1440" i="1"/>
  <c r="V1440" i="1"/>
  <c r="U1440" i="1"/>
  <c r="T1440" i="1"/>
  <c r="Y1440" i="1"/>
  <c r="Y1507" i="1"/>
  <c r="U1507" i="1"/>
  <c r="X1507" i="1"/>
  <c r="W1507" i="1"/>
  <c r="V1507" i="1"/>
  <c r="T1507" i="1"/>
  <c r="S1507" i="1"/>
  <c r="Y1274" i="1"/>
  <c r="X1274" i="1"/>
  <c r="W1275" i="1"/>
  <c r="V1275" i="1"/>
  <c r="U1276" i="1"/>
  <c r="T1276" i="1"/>
  <c r="Y1278" i="1"/>
  <c r="X1278" i="1"/>
  <c r="W1279" i="1"/>
  <c r="V1279" i="1"/>
  <c r="U1280" i="1"/>
  <c r="T1280" i="1"/>
  <c r="Y1282" i="1"/>
  <c r="X1282" i="1"/>
  <c r="W1283" i="1"/>
  <c r="V1283" i="1"/>
  <c r="U1284" i="1"/>
  <c r="T1284" i="1"/>
  <c r="Y1286" i="1"/>
  <c r="X1286" i="1"/>
  <c r="W1287" i="1"/>
  <c r="V1287" i="1"/>
  <c r="U1288" i="1"/>
  <c r="T1288" i="1"/>
  <c r="Y1290" i="1"/>
  <c r="X1290" i="1"/>
  <c r="W1291" i="1"/>
  <c r="V1291" i="1"/>
  <c r="U1292" i="1"/>
  <c r="T1292" i="1"/>
  <c r="Y1294" i="1"/>
  <c r="X1294" i="1"/>
  <c r="W1295" i="1"/>
  <c r="V1295" i="1"/>
  <c r="U1296" i="1"/>
  <c r="T1296" i="1"/>
  <c r="Y1298" i="1"/>
  <c r="X1298" i="1"/>
  <c r="W1299" i="1"/>
  <c r="V1299" i="1"/>
  <c r="U1300" i="1"/>
  <c r="T1300" i="1"/>
  <c r="V1302" i="1"/>
  <c r="Y1302" i="1"/>
  <c r="X1302" i="1"/>
  <c r="S1303" i="1"/>
  <c r="V1318" i="1"/>
  <c r="Y1318" i="1"/>
  <c r="X1318" i="1"/>
  <c r="S1319" i="1"/>
  <c r="T1338" i="1"/>
  <c r="Y1347" i="1"/>
  <c r="U1347" i="1"/>
  <c r="T1347" i="1"/>
  <c r="S1347" i="1"/>
  <c r="S1209" i="1"/>
  <c r="S1213" i="1"/>
  <c r="S1220" i="1"/>
  <c r="W1269" i="1"/>
  <c r="V1270" i="1"/>
  <c r="T1272" i="1"/>
  <c r="T1273" i="1"/>
  <c r="S1274" i="1"/>
  <c r="S1275" i="1"/>
  <c r="S1276" i="1"/>
  <c r="S1278" i="1"/>
  <c r="S1279" i="1"/>
  <c r="S1280" i="1"/>
  <c r="S1282" i="1"/>
  <c r="S1283" i="1"/>
  <c r="S1284" i="1"/>
  <c r="S1286" i="1"/>
  <c r="S1287" i="1"/>
  <c r="S1288" i="1"/>
  <c r="S1290" i="1"/>
  <c r="S1291" i="1"/>
  <c r="S1292" i="1"/>
  <c r="S1294" i="1"/>
  <c r="S1295" i="1"/>
  <c r="S1296" i="1"/>
  <c r="S1298" i="1"/>
  <c r="S1299" i="1"/>
  <c r="S1300" i="1"/>
  <c r="S1302" i="1"/>
  <c r="U1303" i="1"/>
  <c r="T1315" i="1"/>
  <c r="W1315" i="1"/>
  <c r="V1315" i="1"/>
  <c r="S1318" i="1"/>
  <c r="U1319" i="1"/>
  <c r="U1322" i="1"/>
  <c r="Y1323" i="1"/>
  <c r="T1331" i="1"/>
  <c r="W1331" i="1"/>
  <c r="V1331" i="1"/>
  <c r="Y1335" i="1"/>
  <c r="U1335" i="1"/>
  <c r="S1335" i="1"/>
  <c r="W1335" i="1"/>
  <c r="V1335" i="1"/>
  <c r="V1338" i="1"/>
  <c r="W1340" i="1"/>
  <c r="S1340" i="1"/>
  <c r="V1340" i="1"/>
  <c r="Y1340" i="1"/>
  <c r="V1341" i="1"/>
  <c r="Y1342" i="1"/>
  <c r="V1347" i="1"/>
  <c r="T1358" i="1"/>
  <c r="S1358" i="1"/>
  <c r="W1358" i="1"/>
  <c r="Y1358" i="1"/>
  <c r="X1358" i="1"/>
  <c r="V1358" i="1"/>
  <c r="U1358" i="1"/>
  <c r="T1209" i="1"/>
  <c r="T1213" i="1"/>
  <c r="U1219" i="1"/>
  <c r="T1220" i="1"/>
  <c r="T1221" i="1"/>
  <c r="S1222" i="1"/>
  <c r="V1229" i="1"/>
  <c r="U1230" i="1"/>
  <c r="T1231" i="1"/>
  <c r="S1232" i="1"/>
  <c r="V1240" i="1"/>
  <c r="U1241" i="1"/>
  <c r="T1242" i="1"/>
  <c r="S1243" i="1"/>
  <c r="X1248" i="1"/>
  <c r="U1251" i="1"/>
  <c r="T1252" i="1"/>
  <c r="T1253" i="1"/>
  <c r="S1254" i="1"/>
  <c r="X1259" i="1"/>
  <c r="V1261" i="1"/>
  <c r="U1262" i="1"/>
  <c r="T1263" i="1"/>
  <c r="S1264" i="1"/>
  <c r="X1269" i="1"/>
  <c r="W1270" i="1"/>
  <c r="V1272" i="1"/>
  <c r="U1273" i="1"/>
  <c r="T1274" i="1"/>
  <c r="T1275" i="1"/>
  <c r="V1276" i="1"/>
  <c r="T1278" i="1"/>
  <c r="T1279" i="1"/>
  <c r="V1280" i="1"/>
  <c r="T1282" i="1"/>
  <c r="T1283" i="1"/>
  <c r="V1284" i="1"/>
  <c r="T1286" i="1"/>
  <c r="T1287" i="1"/>
  <c r="V1288" i="1"/>
  <c r="T1290" i="1"/>
  <c r="T1291" i="1"/>
  <c r="V1292" i="1"/>
  <c r="T1294" i="1"/>
  <c r="T1295" i="1"/>
  <c r="V1296" i="1"/>
  <c r="T1298" i="1"/>
  <c r="T1299" i="1"/>
  <c r="V1300" i="1"/>
  <c r="T1302" i="1"/>
  <c r="X1303" i="1"/>
  <c r="W1306" i="1"/>
  <c r="V1314" i="1"/>
  <c r="Y1314" i="1"/>
  <c r="X1314" i="1"/>
  <c r="S1315" i="1"/>
  <c r="T1318" i="1"/>
  <c r="X1319" i="1"/>
  <c r="W1322" i="1"/>
  <c r="V1330" i="1"/>
  <c r="Y1330" i="1"/>
  <c r="X1330" i="1"/>
  <c r="S1331" i="1"/>
  <c r="T1335" i="1"/>
  <c r="U1337" i="1"/>
  <c r="Y1337" i="1"/>
  <c r="T1337" i="1"/>
  <c r="X1337" i="1"/>
  <c r="W1337" i="1"/>
  <c r="T1340" i="1"/>
  <c r="X1341" i="1"/>
  <c r="W1347" i="1"/>
  <c r="V1219" i="1"/>
  <c r="V1220" i="1"/>
  <c r="U1221" i="1"/>
  <c r="T1222" i="1"/>
  <c r="W1229" i="1"/>
  <c r="V1230" i="1"/>
  <c r="U1231" i="1"/>
  <c r="T1232" i="1"/>
  <c r="T1233" i="1"/>
  <c r="W1240" i="1"/>
  <c r="V1241" i="1"/>
  <c r="U1242" i="1"/>
  <c r="T1243" i="1"/>
  <c r="Y1248" i="1"/>
  <c r="V1251" i="1"/>
  <c r="V1252" i="1"/>
  <c r="U1253" i="1"/>
  <c r="T1254" i="1"/>
  <c r="Y1259" i="1"/>
  <c r="W1261" i="1"/>
  <c r="V1262" i="1"/>
  <c r="U1263" i="1"/>
  <c r="T1264" i="1"/>
  <c r="T1265" i="1"/>
  <c r="Y1269" i="1"/>
  <c r="X1270" i="1"/>
  <c r="W1272" i="1"/>
  <c r="V1273" i="1"/>
  <c r="U1274" i="1"/>
  <c r="U1275" i="1"/>
  <c r="W1276" i="1"/>
  <c r="U1278" i="1"/>
  <c r="U1279" i="1"/>
  <c r="W1280" i="1"/>
  <c r="U1282" i="1"/>
  <c r="U1283" i="1"/>
  <c r="W1284" i="1"/>
  <c r="U1286" i="1"/>
  <c r="U1287" i="1"/>
  <c r="W1288" i="1"/>
  <c r="U1290" i="1"/>
  <c r="U1291" i="1"/>
  <c r="W1292" i="1"/>
  <c r="U1294" i="1"/>
  <c r="U1295" i="1"/>
  <c r="W1296" i="1"/>
  <c r="U1298" i="1"/>
  <c r="U1299" i="1"/>
  <c r="W1300" i="1"/>
  <c r="U1302" i="1"/>
  <c r="Y1303" i="1"/>
  <c r="T1311" i="1"/>
  <c r="W1311" i="1"/>
  <c r="V1311" i="1"/>
  <c r="S1314" i="1"/>
  <c r="U1315" i="1"/>
  <c r="U1318" i="1"/>
  <c r="Y1319" i="1"/>
  <c r="T1327" i="1"/>
  <c r="W1327" i="1"/>
  <c r="V1327" i="1"/>
  <c r="S1330" i="1"/>
  <c r="U1331" i="1"/>
  <c r="X1335" i="1"/>
  <c r="Y1339" i="1"/>
  <c r="U1339" i="1"/>
  <c r="V1339" i="1"/>
  <c r="X1339" i="1"/>
  <c r="U1340" i="1"/>
  <c r="X1347" i="1"/>
  <c r="X1376" i="1"/>
  <c r="W1376" i="1"/>
  <c r="U1376" i="1"/>
  <c r="S1376" i="1"/>
  <c r="Y1376" i="1"/>
  <c r="V1376" i="1"/>
  <c r="T1376" i="1"/>
  <c r="T1304" i="1"/>
  <c r="T1308" i="1"/>
  <c r="T1312" i="1"/>
  <c r="T1316" i="1"/>
  <c r="T1320" i="1"/>
  <c r="T1324" i="1"/>
  <c r="T1328" i="1"/>
  <c r="T1332" i="1"/>
  <c r="T1333" i="1"/>
  <c r="U1334" i="1"/>
  <c r="U1345" i="1"/>
  <c r="Y1345" i="1"/>
  <c r="S1346" i="1"/>
  <c r="W1346" i="1"/>
  <c r="T1349" i="1"/>
  <c r="U1350" i="1"/>
  <c r="W1353" i="1"/>
  <c r="X1354" i="1"/>
  <c r="X1360" i="1"/>
  <c r="W1360" i="1"/>
  <c r="S1360" i="1"/>
  <c r="T1361" i="1"/>
  <c r="T1366" i="1"/>
  <c r="S1366" i="1"/>
  <c r="W1366" i="1"/>
  <c r="U1368" i="1"/>
  <c r="W1381" i="1"/>
  <c r="S1385" i="1"/>
  <c r="Y1385" i="1"/>
  <c r="W1385" i="1"/>
  <c r="U1385" i="1"/>
  <c r="S1389" i="1"/>
  <c r="W1389" i="1"/>
  <c r="V1389" i="1"/>
  <c r="T1389" i="1"/>
  <c r="U1392" i="1"/>
  <c r="T1392" i="1"/>
  <c r="S1392" i="1"/>
  <c r="X1392" i="1"/>
  <c r="U1332" i="1"/>
  <c r="Y1343" i="1"/>
  <c r="U1343" i="1"/>
  <c r="W1344" i="1"/>
  <c r="S1344" i="1"/>
  <c r="V1365" i="1"/>
  <c r="U1365" i="1"/>
  <c r="Y1365" i="1"/>
  <c r="X1372" i="1"/>
  <c r="W1372" i="1"/>
  <c r="S1372" i="1"/>
  <c r="X1380" i="1"/>
  <c r="W1380" i="1"/>
  <c r="U1380" i="1"/>
  <c r="S1380" i="1"/>
  <c r="T1385" i="1"/>
  <c r="U1389" i="1"/>
  <c r="V1392" i="1"/>
  <c r="W1430" i="1"/>
  <c r="X1430" i="1"/>
  <c r="V1430" i="1"/>
  <c r="U1430" i="1"/>
  <c r="T1430" i="1"/>
  <c r="S1430" i="1"/>
  <c r="Y1430" i="1"/>
  <c r="Y1355" i="1"/>
  <c r="U1355" i="1"/>
  <c r="W1356" i="1"/>
  <c r="S1356" i="1"/>
  <c r="V1360" i="1"/>
  <c r="X1364" i="1"/>
  <c r="W1364" i="1"/>
  <c r="S1364" i="1"/>
  <c r="T1365" i="1"/>
  <c r="X1366" i="1"/>
  <c r="T1370" i="1"/>
  <c r="S1370" i="1"/>
  <c r="W1370" i="1"/>
  <c r="U1372" i="1"/>
  <c r="V1380" i="1"/>
  <c r="Y1382" i="1"/>
  <c r="T1382" i="1"/>
  <c r="S1382" i="1"/>
  <c r="W1382" i="1"/>
  <c r="X1385" i="1"/>
  <c r="W1387" i="1"/>
  <c r="Y1387" i="1"/>
  <c r="X1387" i="1"/>
  <c r="U1387" i="1"/>
  <c r="S1387" i="1"/>
  <c r="Y1389" i="1"/>
  <c r="Y1392" i="1"/>
  <c r="V1397" i="1"/>
  <c r="S1397" i="1"/>
  <c r="Y1397" i="1"/>
  <c r="X1397" i="1"/>
  <c r="U1397" i="1"/>
  <c r="T1397" i="1"/>
  <c r="S1448" i="1"/>
  <c r="T1448" i="1"/>
  <c r="Y1448" i="1"/>
  <c r="X1448" i="1"/>
  <c r="W1448" i="1"/>
  <c r="V1448" i="1"/>
  <c r="U1448" i="1"/>
  <c r="U1353" i="1"/>
  <c r="Y1353" i="1"/>
  <c r="S1354" i="1"/>
  <c r="W1354" i="1"/>
  <c r="V1369" i="1"/>
  <c r="U1369" i="1"/>
  <c r="Y1369" i="1"/>
  <c r="T1378" i="1"/>
  <c r="S1378" i="1"/>
  <c r="Y1378" i="1"/>
  <c r="W1378" i="1"/>
  <c r="W1438" i="1"/>
  <c r="Y1438" i="1"/>
  <c r="X1438" i="1"/>
  <c r="V1438" i="1"/>
  <c r="U1438" i="1"/>
  <c r="T1438" i="1"/>
  <c r="S1438" i="1"/>
  <c r="Y1441" i="1"/>
  <c r="W1441" i="1"/>
  <c r="V1441" i="1"/>
  <c r="U1441" i="1"/>
  <c r="T1441" i="1"/>
  <c r="S1441" i="1"/>
  <c r="X1441" i="1"/>
  <c r="Y1351" i="1"/>
  <c r="U1351" i="1"/>
  <c r="W1352" i="1"/>
  <c r="S1352" i="1"/>
  <c r="S1353" i="1"/>
  <c r="T1354" i="1"/>
  <c r="T1362" i="1"/>
  <c r="S1362" i="1"/>
  <c r="W1362" i="1"/>
  <c r="X1365" i="1"/>
  <c r="S1369" i="1"/>
  <c r="Y1372" i="1"/>
  <c r="T1374" i="1"/>
  <c r="S1374" i="1"/>
  <c r="Y1374" i="1"/>
  <c r="W1374" i="1"/>
  <c r="U1378" i="1"/>
  <c r="Y1386" i="1"/>
  <c r="X1386" i="1"/>
  <c r="V1386" i="1"/>
  <c r="T1386" i="1"/>
  <c r="Y1390" i="1"/>
  <c r="V1390" i="1"/>
  <c r="U1390" i="1"/>
  <c r="S1390" i="1"/>
  <c r="U1333" i="1"/>
  <c r="Y1333" i="1"/>
  <c r="S1334" i="1"/>
  <c r="W1334" i="1"/>
  <c r="U1349" i="1"/>
  <c r="Y1349" i="1"/>
  <c r="S1350" i="1"/>
  <c r="W1350" i="1"/>
  <c r="T1353" i="1"/>
  <c r="U1354" i="1"/>
  <c r="V1361" i="1"/>
  <c r="U1361" i="1"/>
  <c r="Y1361" i="1"/>
  <c r="X1368" i="1"/>
  <c r="W1368" i="1"/>
  <c r="S1368" i="1"/>
  <c r="T1369" i="1"/>
  <c r="V1378" i="1"/>
  <c r="V1381" i="1"/>
  <c r="U1381" i="1"/>
  <c r="S1381" i="1"/>
  <c r="Y1381" i="1"/>
  <c r="X1400" i="1"/>
  <c r="U1400" i="1"/>
  <c r="T1400" i="1"/>
  <c r="Y1400" i="1"/>
  <c r="V1400" i="1"/>
  <c r="S1400" i="1"/>
  <c r="U1423" i="1"/>
  <c r="T1423" i="1"/>
  <c r="S1423" i="1"/>
  <c r="Y1423" i="1"/>
  <c r="Y1473" i="1"/>
  <c r="X1473" i="1"/>
  <c r="W1473" i="1"/>
  <c r="V1473" i="1"/>
  <c r="U1473" i="1"/>
  <c r="T1473" i="1"/>
  <c r="S1473" i="1"/>
  <c r="U1561" i="1"/>
  <c r="X1561" i="1"/>
  <c r="W1561" i="1"/>
  <c r="V1561" i="1"/>
  <c r="Y1561" i="1"/>
  <c r="T1561" i="1"/>
  <c r="S1561" i="1"/>
  <c r="U1569" i="1"/>
  <c r="Y1569" i="1"/>
  <c r="X1569" i="1"/>
  <c r="W1569" i="1"/>
  <c r="T1569" i="1"/>
  <c r="S1569" i="1"/>
  <c r="V1569" i="1"/>
  <c r="U1359" i="1"/>
  <c r="U1363" i="1"/>
  <c r="U1367" i="1"/>
  <c r="U1371" i="1"/>
  <c r="U1375" i="1"/>
  <c r="U1379" i="1"/>
  <c r="V1383" i="1"/>
  <c r="V1384" i="1"/>
  <c r="Y1391" i="1"/>
  <c r="W1393" i="1"/>
  <c r="V1394" i="1"/>
  <c r="U1395" i="1"/>
  <c r="V1423" i="1"/>
  <c r="W1494" i="1"/>
  <c r="Y1494" i="1"/>
  <c r="X1494" i="1"/>
  <c r="V1494" i="1"/>
  <c r="U1494" i="1"/>
  <c r="T1494" i="1"/>
  <c r="S1494" i="1"/>
  <c r="Y1393" i="1"/>
  <c r="X1394" i="1"/>
  <c r="X1395" i="1"/>
  <c r="T1410" i="1"/>
  <c r="Y1410" i="1"/>
  <c r="X1410" i="1"/>
  <c r="X1423" i="1"/>
  <c r="S1428" i="1"/>
  <c r="Y1428" i="1"/>
  <c r="X1428" i="1"/>
  <c r="W1428" i="1"/>
  <c r="V1428" i="1"/>
  <c r="U1428" i="1"/>
  <c r="U1483" i="1"/>
  <c r="Y1483" i="1"/>
  <c r="X1483" i="1"/>
  <c r="W1483" i="1"/>
  <c r="V1483" i="1"/>
  <c r="T1483" i="1"/>
  <c r="S1483" i="1"/>
  <c r="Y1395" i="1"/>
  <c r="T1406" i="1"/>
  <c r="Y1406" i="1"/>
  <c r="X1406" i="1"/>
  <c r="X1412" i="1"/>
  <c r="U1412" i="1"/>
  <c r="T1412" i="1"/>
  <c r="T1414" i="1"/>
  <c r="Y1414" i="1"/>
  <c r="X1414" i="1"/>
  <c r="X1420" i="1"/>
  <c r="W1420" i="1"/>
  <c r="U1420" i="1"/>
  <c r="T1420" i="1"/>
  <c r="W1508" i="1"/>
  <c r="S1508" i="1"/>
  <c r="Y1508" i="1"/>
  <c r="X1508" i="1"/>
  <c r="V1508" i="1"/>
  <c r="U1508" i="1"/>
  <c r="T1508" i="1"/>
  <c r="T1391" i="1"/>
  <c r="T1402" i="1"/>
  <c r="Y1402" i="1"/>
  <c r="X1402" i="1"/>
  <c r="S1406" i="1"/>
  <c r="X1408" i="1"/>
  <c r="U1408" i="1"/>
  <c r="T1408" i="1"/>
  <c r="U1410" i="1"/>
  <c r="S1412" i="1"/>
  <c r="S1414" i="1"/>
  <c r="X1416" i="1"/>
  <c r="U1416" i="1"/>
  <c r="T1416" i="1"/>
  <c r="T1418" i="1"/>
  <c r="S1418" i="1"/>
  <c r="Y1418" i="1"/>
  <c r="X1418" i="1"/>
  <c r="S1420" i="1"/>
  <c r="Y1449" i="1"/>
  <c r="S1449" i="1"/>
  <c r="X1449" i="1"/>
  <c r="W1449" i="1"/>
  <c r="V1449" i="1"/>
  <c r="U1449" i="1"/>
  <c r="W1462" i="1"/>
  <c r="Y1462" i="1"/>
  <c r="X1462" i="1"/>
  <c r="V1462" i="1"/>
  <c r="U1462" i="1"/>
  <c r="T1462" i="1"/>
  <c r="S1462" i="1"/>
  <c r="U1391" i="1"/>
  <c r="T1398" i="1"/>
  <c r="Y1398" i="1"/>
  <c r="X1398" i="1"/>
  <c r="X1404" i="1"/>
  <c r="U1404" i="1"/>
  <c r="T1404" i="1"/>
  <c r="U1406" i="1"/>
  <c r="V1412" i="1"/>
  <c r="U1414" i="1"/>
  <c r="V1420" i="1"/>
  <c r="U1427" i="1"/>
  <c r="Y1427" i="1"/>
  <c r="X1427" i="1"/>
  <c r="W1427" i="1"/>
  <c r="V1427" i="1"/>
  <c r="Y1429" i="1"/>
  <c r="X1429" i="1"/>
  <c r="W1429" i="1"/>
  <c r="V1429" i="1"/>
  <c r="U1429" i="1"/>
  <c r="T1429" i="1"/>
  <c r="U1451" i="1"/>
  <c r="X1451" i="1"/>
  <c r="W1451" i="1"/>
  <c r="V1451" i="1"/>
  <c r="T1451" i="1"/>
  <c r="S1451" i="1"/>
  <c r="S1472" i="1"/>
  <c r="Y1472" i="1"/>
  <c r="X1472" i="1"/>
  <c r="W1472" i="1"/>
  <c r="V1472" i="1"/>
  <c r="U1472" i="1"/>
  <c r="T1472" i="1"/>
  <c r="X1424" i="1"/>
  <c r="W1425" i="1"/>
  <c r="V1426" i="1"/>
  <c r="Y1434" i="1"/>
  <c r="X1435" i="1"/>
  <c r="T1439" i="1"/>
  <c r="Y1444" i="1"/>
  <c r="X1445" i="1"/>
  <c r="T1450" i="1"/>
  <c r="Y1455" i="1"/>
  <c r="V1459" i="1"/>
  <c r="U1460" i="1"/>
  <c r="T1461" i="1"/>
  <c r="Y1466" i="1"/>
  <c r="U1470" i="1"/>
  <c r="T1471" i="1"/>
  <c r="Y1476" i="1"/>
  <c r="X1477" i="1"/>
  <c r="V1480" i="1"/>
  <c r="U1481" i="1"/>
  <c r="T1482" i="1"/>
  <c r="Y1487" i="1"/>
  <c r="V1491" i="1"/>
  <c r="U1492" i="1"/>
  <c r="T1493" i="1"/>
  <c r="Y1498" i="1"/>
  <c r="U1505" i="1"/>
  <c r="Y1505" i="1"/>
  <c r="S1506" i="1"/>
  <c r="W1506" i="1"/>
  <c r="T1509" i="1"/>
  <c r="V1511" i="1"/>
  <c r="W1516" i="1"/>
  <c r="V1516" i="1"/>
  <c r="S1516" i="1"/>
  <c r="V1517" i="1"/>
  <c r="Y1524" i="1"/>
  <c r="X1524" i="1"/>
  <c r="W1524" i="1"/>
  <c r="V1524" i="1"/>
  <c r="S1524" i="1"/>
  <c r="W1537" i="1"/>
  <c r="V1537" i="1"/>
  <c r="U1537" i="1"/>
  <c r="T1537" i="1"/>
  <c r="Y1537" i="1"/>
  <c r="S1582" i="1"/>
  <c r="X1582" i="1"/>
  <c r="W1582" i="1"/>
  <c r="V1582" i="1"/>
  <c r="U1582" i="1"/>
  <c r="T1582" i="1"/>
  <c r="S1401" i="1"/>
  <c r="S1405" i="1"/>
  <c r="S1409" i="1"/>
  <c r="Y1424" i="1"/>
  <c r="X1425" i="1"/>
  <c r="X1426" i="1"/>
  <c r="Y1435" i="1"/>
  <c r="V1439" i="1"/>
  <c r="W1459" i="1"/>
  <c r="V1470" i="1"/>
  <c r="W1480" i="1"/>
  <c r="V1481" i="1"/>
  <c r="W1491" i="1"/>
  <c r="Y1503" i="1"/>
  <c r="U1503" i="1"/>
  <c r="W1504" i="1"/>
  <c r="S1504" i="1"/>
  <c r="V1509" i="1"/>
  <c r="Y1515" i="1"/>
  <c r="X1515" i="1"/>
  <c r="U1515" i="1"/>
  <c r="Y1528" i="1"/>
  <c r="X1528" i="1"/>
  <c r="W1528" i="1"/>
  <c r="V1528" i="1"/>
  <c r="S1528" i="1"/>
  <c r="Y1544" i="1"/>
  <c r="X1544" i="1"/>
  <c r="W1544" i="1"/>
  <c r="V1544" i="1"/>
  <c r="S1544" i="1"/>
  <c r="S1558" i="1"/>
  <c r="Y1558" i="1"/>
  <c r="X1558" i="1"/>
  <c r="W1558" i="1"/>
  <c r="U1558" i="1"/>
  <c r="T1558" i="1"/>
  <c r="W1584" i="1"/>
  <c r="V1584" i="1"/>
  <c r="U1584" i="1"/>
  <c r="T1584" i="1"/>
  <c r="Y1584" i="1"/>
  <c r="X1584" i="1"/>
  <c r="S1584" i="1"/>
  <c r="W1439" i="1"/>
  <c r="X1459" i="1"/>
  <c r="X1470" i="1"/>
  <c r="X1480" i="1"/>
  <c r="W1481" i="1"/>
  <c r="X1491" i="1"/>
  <c r="U1501" i="1"/>
  <c r="Y1501" i="1"/>
  <c r="S1502" i="1"/>
  <c r="W1502" i="1"/>
  <c r="U1513" i="1"/>
  <c r="T1513" i="1"/>
  <c r="Y1513" i="1"/>
  <c r="V1521" i="1"/>
  <c r="U1521" i="1"/>
  <c r="T1521" i="1"/>
  <c r="Y1521" i="1"/>
  <c r="Y1532" i="1"/>
  <c r="X1532" i="1"/>
  <c r="W1532" i="1"/>
  <c r="V1532" i="1"/>
  <c r="S1532" i="1"/>
  <c r="W1541" i="1"/>
  <c r="V1541" i="1"/>
  <c r="U1541" i="1"/>
  <c r="T1541" i="1"/>
  <c r="Y1541" i="1"/>
  <c r="V1546" i="1"/>
  <c r="W1546" i="1"/>
  <c r="U1546" i="1"/>
  <c r="T1546" i="1"/>
  <c r="S1546" i="1"/>
  <c r="Y1546" i="1"/>
  <c r="W1612" i="1"/>
  <c r="Y1612" i="1"/>
  <c r="X1612" i="1"/>
  <c r="V1612" i="1"/>
  <c r="U1612" i="1"/>
  <c r="T1612" i="1"/>
  <c r="S1612" i="1"/>
  <c r="S1622" i="1"/>
  <c r="Y1622" i="1"/>
  <c r="X1622" i="1"/>
  <c r="W1622" i="1"/>
  <c r="V1622" i="1"/>
  <c r="U1622" i="1"/>
  <c r="T1622" i="1"/>
  <c r="S1434" i="1"/>
  <c r="X1439" i="1"/>
  <c r="U1442" i="1"/>
  <c r="T1443" i="1"/>
  <c r="T1444" i="1"/>
  <c r="S1445" i="1"/>
  <c r="X1450" i="1"/>
  <c r="V1452" i="1"/>
  <c r="U1453" i="1"/>
  <c r="T1454" i="1"/>
  <c r="S1455" i="1"/>
  <c r="Y1459" i="1"/>
  <c r="X1460" i="1"/>
  <c r="W1461" i="1"/>
  <c r="V1463" i="1"/>
  <c r="U1464" i="1"/>
  <c r="T1465" i="1"/>
  <c r="S1466" i="1"/>
  <c r="Y1470" i="1"/>
  <c r="X1471" i="1"/>
  <c r="U1474" i="1"/>
  <c r="T1475" i="1"/>
  <c r="T1476" i="1"/>
  <c r="S1477" i="1"/>
  <c r="Y1480" i="1"/>
  <c r="X1481" i="1"/>
  <c r="X1482" i="1"/>
  <c r="V1484" i="1"/>
  <c r="U1485" i="1"/>
  <c r="T1486" i="1"/>
  <c r="S1487" i="1"/>
  <c r="Y1491" i="1"/>
  <c r="X1492" i="1"/>
  <c r="W1493" i="1"/>
  <c r="V1495" i="1"/>
  <c r="U1496" i="1"/>
  <c r="T1497" i="1"/>
  <c r="S1498" i="1"/>
  <c r="Y1499" i="1"/>
  <c r="U1499" i="1"/>
  <c r="W1500" i="1"/>
  <c r="S1500" i="1"/>
  <c r="S1501" i="1"/>
  <c r="T1502" i="1"/>
  <c r="T1503" i="1"/>
  <c r="U1504" i="1"/>
  <c r="V1505" i="1"/>
  <c r="V1506" i="1"/>
  <c r="S1513" i="1"/>
  <c r="T1515" i="1"/>
  <c r="X1516" i="1"/>
  <c r="S1521" i="1"/>
  <c r="U1528" i="1"/>
  <c r="T1532" i="1"/>
  <c r="S1541" i="1"/>
  <c r="U1544" i="1"/>
  <c r="X1546" i="1"/>
  <c r="S1590" i="1"/>
  <c r="Y1590" i="1"/>
  <c r="X1590" i="1"/>
  <c r="U1590" i="1"/>
  <c r="T1590" i="1"/>
  <c r="W1590" i="1"/>
  <c r="V1590" i="1"/>
  <c r="V1421" i="1"/>
  <c r="U1422" i="1"/>
  <c r="T1424" i="1"/>
  <c r="S1425" i="1"/>
  <c r="W1431" i="1"/>
  <c r="V1432" i="1"/>
  <c r="U1433" i="1"/>
  <c r="T1434" i="1"/>
  <c r="S1435" i="1"/>
  <c r="Y1439" i="1"/>
  <c r="V1442" i="1"/>
  <c r="V1443" i="1"/>
  <c r="U1444" i="1"/>
  <c r="T1445" i="1"/>
  <c r="S1446" i="1"/>
  <c r="Y1450" i="1"/>
  <c r="W1452" i="1"/>
  <c r="V1453" i="1"/>
  <c r="U1454" i="1"/>
  <c r="T1455" i="1"/>
  <c r="T1456" i="1"/>
  <c r="S1457" i="1"/>
  <c r="Y1460" i="1"/>
  <c r="X1461" i="1"/>
  <c r="W1463" i="1"/>
  <c r="V1464" i="1"/>
  <c r="U1465" i="1"/>
  <c r="T1466" i="1"/>
  <c r="S1467" i="1"/>
  <c r="Y1471" i="1"/>
  <c r="V1474" i="1"/>
  <c r="V1475" i="1"/>
  <c r="U1476" i="1"/>
  <c r="T1477" i="1"/>
  <c r="S1478" i="1"/>
  <c r="Y1482" i="1"/>
  <c r="W1484" i="1"/>
  <c r="V1485" i="1"/>
  <c r="U1486" i="1"/>
  <c r="T1487" i="1"/>
  <c r="T1488" i="1"/>
  <c r="S1489" i="1"/>
  <c r="Y1492" i="1"/>
  <c r="X1493" i="1"/>
  <c r="W1495" i="1"/>
  <c r="V1496" i="1"/>
  <c r="U1497" i="1"/>
  <c r="T1498" i="1"/>
  <c r="S1499" i="1"/>
  <c r="T1500" i="1"/>
  <c r="T1501" i="1"/>
  <c r="U1502" i="1"/>
  <c r="V1503" i="1"/>
  <c r="V1504" i="1"/>
  <c r="W1505" i="1"/>
  <c r="X1506" i="1"/>
  <c r="W1512" i="1"/>
  <c r="V1512" i="1"/>
  <c r="S1512" i="1"/>
  <c r="V1513" i="1"/>
  <c r="V1515" i="1"/>
  <c r="Y1516" i="1"/>
  <c r="W1521" i="1"/>
  <c r="W1525" i="1"/>
  <c r="V1525" i="1"/>
  <c r="U1525" i="1"/>
  <c r="T1525" i="1"/>
  <c r="Y1525" i="1"/>
  <c r="U1532" i="1"/>
  <c r="Y1536" i="1"/>
  <c r="X1536" i="1"/>
  <c r="W1536" i="1"/>
  <c r="V1536" i="1"/>
  <c r="S1536" i="1"/>
  <c r="X1541" i="1"/>
  <c r="V1550" i="1"/>
  <c r="Y1550" i="1"/>
  <c r="X1550" i="1"/>
  <c r="W1550" i="1"/>
  <c r="T1550" i="1"/>
  <c r="S1550" i="1"/>
  <c r="U1585" i="1"/>
  <c r="V1585" i="1"/>
  <c r="T1585" i="1"/>
  <c r="S1585" i="1"/>
  <c r="Y1585" i="1"/>
  <c r="X1585" i="1"/>
  <c r="W1585" i="1"/>
  <c r="U1498" i="1"/>
  <c r="Y1511" i="1"/>
  <c r="X1511" i="1"/>
  <c r="U1511" i="1"/>
  <c r="W1513" i="1"/>
  <c r="X1520" i="1"/>
  <c r="W1520" i="1"/>
  <c r="V1520" i="1"/>
  <c r="S1520" i="1"/>
  <c r="X1521" i="1"/>
  <c r="W1529" i="1"/>
  <c r="V1529" i="1"/>
  <c r="U1529" i="1"/>
  <c r="T1529" i="1"/>
  <c r="Y1529" i="1"/>
  <c r="X1545" i="1"/>
  <c r="W1545" i="1"/>
  <c r="V1545" i="1"/>
  <c r="U1545" i="1"/>
  <c r="T1545" i="1"/>
  <c r="X1443" i="1"/>
  <c r="W1444" i="1"/>
  <c r="V1445" i="1"/>
  <c r="X1454" i="1"/>
  <c r="W1455" i="1"/>
  <c r="S1459" i="1"/>
  <c r="X1464" i="1"/>
  <c r="W1465" i="1"/>
  <c r="V1466" i="1"/>
  <c r="S1470" i="1"/>
  <c r="X1475" i="1"/>
  <c r="W1476" i="1"/>
  <c r="V1477" i="1"/>
  <c r="T1480" i="1"/>
  <c r="S1481" i="1"/>
  <c r="X1486" i="1"/>
  <c r="W1487" i="1"/>
  <c r="S1491" i="1"/>
  <c r="X1496" i="1"/>
  <c r="W1497" i="1"/>
  <c r="V1498" i="1"/>
  <c r="W1501" i="1"/>
  <c r="X1502" i="1"/>
  <c r="X1503" i="1"/>
  <c r="U1509" i="1"/>
  <c r="Y1509" i="1"/>
  <c r="S1511" i="1"/>
  <c r="X1513" i="1"/>
  <c r="U1517" i="1"/>
  <c r="T1517" i="1"/>
  <c r="Y1517" i="1"/>
  <c r="T1520" i="1"/>
  <c r="X1525" i="1"/>
  <c r="S1529" i="1"/>
  <c r="W1533" i="1"/>
  <c r="V1533" i="1"/>
  <c r="U1533" i="1"/>
  <c r="T1533" i="1"/>
  <c r="Y1533" i="1"/>
  <c r="U1536" i="1"/>
  <c r="Y1540" i="1"/>
  <c r="X1540" i="1"/>
  <c r="W1540" i="1"/>
  <c r="V1540" i="1"/>
  <c r="S1540" i="1"/>
  <c r="S1545" i="1"/>
  <c r="W1510" i="1"/>
  <c r="W1514" i="1"/>
  <c r="U1519" i="1"/>
  <c r="U1523" i="1"/>
  <c r="U1527" i="1"/>
  <c r="U1531" i="1"/>
  <c r="W1534" i="1"/>
  <c r="W1538" i="1"/>
  <c r="W1542" i="1"/>
  <c r="X1547" i="1"/>
  <c r="T1549" i="1"/>
  <c r="T1551" i="1"/>
  <c r="S1551" i="1"/>
  <c r="S1562" i="1"/>
  <c r="W1562" i="1"/>
  <c r="V1562" i="1"/>
  <c r="U1562" i="1"/>
  <c r="Y1575" i="1"/>
  <c r="U1575" i="1"/>
  <c r="T1575" i="1"/>
  <c r="S1575" i="1"/>
  <c r="W1575" i="1"/>
  <c r="X1553" i="1"/>
  <c r="W1553" i="1"/>
  <c r="V1554" i="1"/>
  <c r="U1554" i="1"/>
  <c r="Y1555" i="1"/>
  <c r="T1555" i="1"/>
  <c r="S1555" i="1"/>
  <c r="W1572" i="1"/>
  <c r="X1572" i="1"/>
  <c r="V1572" i="1"/>
  <c r="U1572" i="1"/>
  <c r="V1653" i="1"/>
  <c r="U1653" i="1"/>
  <c r="T1653" i="1"/>
  <c r="S1653" i="1"/>
  <c r="Y1653" i="1"/>
  <c r="X1653" i="1"/>
  <c r="W1653" i="1"/>
  <c r="X1660" i="1"/>
  <c r="W1660" i="1"/>
  <c r="V1660" i="1"/>
  <c r="U1660" i="1"/>
  <c r="Y1660" i="1"/>
  <c r="T1660" i="1"/>
  <c r="S1660" i="1"/>
  <c r="W1670" i="1"/>
  <c r="Y1670" i="1"/>
  <c r="X1670" i="1"/>
  <c r="V1670" i="1"/>
  <c r="U1670" i="1"/>
  <c r="T1670" i="1"/>
  <c r="S1670" i="1"/>
  <c r="X1519" i="1"/>
  <c r="X1523" i="1"/>
  <c r="X1527" i="1"/>
  <c r="W1549" i="1"/>
  <c r="T1553" i="1"/>
  <c r="T1554" i="1"/>
  <c r="V1555" i="1"/>
  <c r="W1564" i="1"/>
  <c r="U1564" i="1"/>
  <c r="T1564" i="1"/>
  <c r="S1564" i="1"/>
  <c r="Y1571" i="1"/>
  <c r="X1571" i="1"/>
  <c r="W1571" i="1"/>
  <c r="V1571" i="1"/>
  <c r="T1572" i="1"/>
  <c r="Y1591" i="1"/>
  <c r="X1591" i="1"/>
  <c r="W1591" i="1"/>
  <c r="T1591" i="1"/>
  <c r="S1591" i="1"/>
  <c r="S1594" i="1"/>
  <c r="W1594" i="1"/>
  <c r="V1594" i="1"/>
  <c r="U1594" i="1"/>
  <c r="Y1594" i="1"/>
  <c r="Y1549" i="1"/>
  <c r="U1553" i="1"/>
  <c r="W1554" i="1"/>
  <c r="W1555" i="1"/>
  <c r="W1560" i="1"/>
  <c r="Y1560" i="1"/>
  <c r="X1560" i="1"/>
  <c r="V1560" i="1"/>
  <c r="Y1572" i="1"/>
  <c r="S1574" i="1"/>
  <c r="V1574" i="1"/>
  <c r="U1574" i="1"/>
  <c r="T1574" i="1"/>
  <c r="X1574" i="1"/>
  <c r="W1580" i="1"/>
  <c r="Y1580" i="1"/>
  <c r="X1580" i="1"/>
  <c r="S1580" i="1"/>
  <c r="Y1623" i="1"/>
  <c r="X1623" i="1"/>
  <c r="W1623" i="1"/>
  <c r="V1623" i="1"/>
  <c r="U1623" i="1"/>
  <c r="T1623" i="1"/>
  <c r="S1623" i="1"/>
  <c r="U1633" i="1"/>
  <c r="Y1633" i="1"/>
  <c r="X1633" i="1"/>
  <c r="W1633" i="1"/>
  <c r="V1633" i="1"/>
  <c r="T1633" i="1"/>
  <c r="S1633" i="1"/>
  <c r="U1547" i="1"/>
  <c r="Y1551" i="1"/>
  <c r="V1553" i="1"/>
  <c r="X1554" i="1"/>
  <c r="X1555" i="1"/>
  <c r="Y1559" i="1"/>
  <c r="X1559" i="1"/>
  <c r="W1559" i="1"/>
  <c r="S1560" i="1"/>
  <c r="Y1563" i="1"/>
  <c r="V1563" i="1"/>
  <c r="U1563" i="1"/>
  <c r="T1563" i="1"/>
  <c r="X1564" i="1"/>
  <c r="T1571" i="1"/>
  <c r="W1574" i="1"/>
  <c r="T1580" i="1"/>
  <c r="V1591" i="1"/>
  <c r="X1594" i="1"/>
  <c r="Y1553" i="1"/>
  <c r="Y1554" i="1"/>
  <c r="T1560" i="1"/>
  <c r="S1570" i="1"/>
  <c r="Y1570" i="1"/>
  <c r="X1570" i="1"/>
  <c r="W1570" i="1"/>
  <c r="Y1574" i="1"/>
  <c r="U1580" i="1"/>
  <c r="U1601" i="1"/>
  <c r="Y1601" i="1"/>
  <c r="X1601" i="1"/>
  <c r="W1601" i="1"/>
  <c r="V1601" i="1"/>
  <c r="T1601" i="1"/>
  <c r="S1601" i="1"/>
  <c r="W1666" i="1"/>
  <c r="Y1666" i="1"/>
  <c r="X1666" i="1"/>
  <c r="V1666" i="1"/>
  <c r="U1666" i="1"/>
  <c r="T1666" i="1"/>
  <c r="S1666" i="1"/>
  <c r="X1595" i="1"/>
  <c r="X1596" i="1"/>
  <c r="Y1605" i="1"/>
  <c r="X1606" i="1"/>
  <c r="W1607" i="1"/>
  <c r="Y1616" i="1"/>
  <c r="X1617" i="1"/>
  <c r="Y1626" i="1"/>
  <c r="X1627" i="1"/>
  <c r="X1628" i="1"/>
  <c r="X1638" i="1"/>
  <c r="Y1596" i="1"/>
  <c r="Y1606" i="1"/>
  <c r="X1607" i="1"/>
  <c r="Y1617" i="1"/>
  <c r="Y1628" i="1"/>
  <c r="T1634" i="1"/>
  <c r="S1635" i="1"/>
  <c r="Y1638" i="1"/>
  <c r="U1645" i="1"/>
  <c r="T1645" i="1"/>
  <c r="S1645" i="1"/>
  <c r="X1652" i="1"/>
  <c r="W1652" i="1"/>
  <c r="V1652" i="1"/>
  <c r="U1652" i="1"/>
  <c r="S1604" i="1"/>
  <c r="T1614" i="1"/>
  <c r="U1634" i="1"/>
  <c r="T1635" i="1"/>
  <c r="S1636" i="1"/>
  <c r="W1644" i="1"/>
  <c r="V1644" i="1"/>
  <c r="U1644" i="1"/>
  <c r="V1657" i="1"/>
  <c r="U1657" i="1"/>
  <c r="T1657" i="1"/>
  <c r="S1657" i="1"/>
  <c r="S1680" i="1"/>
  <c r="Y1680" i="1"/>
  <c r="X1680" i="1"/>
  <c r="W1680" i="1"/>
  <c r="V1680" i="1"/>
  <c r="U1680" i="1"/>
  <c r="T1680" i="1"/>
  <c r="Y1639" i="1"/>
  <c r="X1639" i="1"/>
  <c r="W1640" i="1"/>
  <c r="V1640" i="1"/>
  <c r="U1641" i="1"/>
  <c r="T1641" i="1"/>
  <c r="Y1643" i="1"/>
  <c r="X1643" i="1"/>
  <c r="W1643" i="1"/>
  <c r="S1644" i="1"/>
  <c r="W1581" i="1"/>
  <c r="U1583" i="1"/>
  <c r="V1592" i="1"/>
  <c r="V1593" i="1"/>
  <c r="T1595" i="1"/>
  <c r="S1596" i="1"/>
  <c r="W1602" i="1"/>
  <c r="V1603" i="1"/>
  <c r="U1604" i="1"/>
  <c r="T1605" i="1"/>
  <c r="T1606" i="1"/>
  <c r="S1607" i="1"/>
  <c r="W1613" i="1"/>
  <c r="V1614" i="1"/>
  <c r="U1615" i="1"/>
  <c r="T1616" i="1"/>
  <c r="S1617" i="1"/>
  <c r="V1624" i="1"/>
  <c r="V1625" i="1"/>
  <c r="U1626" i="1"/>
  <c r="T1627" i="1"/>
  <c r="S1628" i="1"/>
  <c r="W1634" i="1"/>
  <c r="V1635" i="1"/>
  <c r="U1636" i="1"/>
  <c r="T1637" i="1"/>
  <c r="T1638" i="1"/>
  <c r="S1639" i="1"/>
  <c r="S1640" i="1"/>
  <c r="S1641" i="1"/>
  <c r="S1643" i="1"/>
  <c r="T1644" i="1"/>
  <c r="V1649" i="1"/>
  <c r="U1649" i="1"/>
  <c r="T1649" i="1"/>
  <c r="S1649" i="1"/>
  <c r="X1656" i="1"/>
  <c r="W1656" i="1"/>
  <c r="V1656" i="1"/>
  <c r="U1656" i="1"/>
  <c r="X1657" i="1"/>
  <c r="Y1681" i="1"/>
  <c r="X1681" i="1"/>
  <c r="W1681" i="1"/>
  <c r="V1681" i="1"/>
  <c r="U1681" i="1"/>
  <c r="T1681" i="1"/>
  <c r="S1681" i="1"/>
  <c r="S1565" i="1"/>
  <c r="S1576" i="1"/>
  <c r="X1581" i="1"/>
  <c r="V1583" i="1"/>
  <c r="T1586" i="1"/>
  <c r="S1587" i="1"/>
  <c r="X1592" i="1"/>
  <c r="W1593" i="1"/>
  <c r="U1595" i="1"/>
  <c r="T1596" i="1"/>
  <c r="S1597" i="1"/>
  <c r="X1602" i="1"/>
  <c r="W1603" i="1"/>
  <c r="V1604" i="1"/>
  <c r="V1605" i="1"/>
  <c r="U1606" i="1"/>
  <c r="T1607" i="1"/>
  <c r="S1608" i="1"/>
  <c r="X1613" i="1"/>
  <c r="W1614" i="1"/>
  <c r="V1615" i="1"/>
  <c r="U1616" i="1"/>
  <c r="T1617" i="1"/>
  <c r="T1618" i="1"/>
  <c r="S1619" i="1"/>
  <c r="X1624" i="1"/>
  <c r="W1625" i="1"/>
  <c r="V1626" i="1"/>
  <c r="U1627" i="1"/>
  <c r="T1628" i="1"/>
  <c r="S1629" i="1"/>
  <c r="X1634" i="1"/>
  <c r="W1635" i="1"/>
  <c r="V1636" i="1"/>
  <c r="V1637" i="1"/>
  <c r="U1638" i="1"/>
  <c r="T1639" i="1"/>
  <c r="T1640" i="1"/>
  <c r="V1641" i="1"/>
  <c r="T1643" i="1"/>
  <c r="X1644" i="1"/>
  <c r="Y1645" i="1"/>
  <c r="W1649" i="1"/>
  <c r="S1656" i="1"/>
  <c r="Y1657" i="1"/>
  <c r="V1661" i="1"/>
  <c r="U1661" i="1"/>
  <c r="T1661" i="1"/>
  <c r="S1661" i="1"/>
  <c r="S1556" i="1"/>
  <c r="T1565" i="1"/>
  <c r="T1566" i="1"/>
  <c r="T1576" i="1"/>
  <c r="Y1581" i="1"/>
  <c r="W1583" i="1"/>
  <c r="U1586" i="1"/>
  <c r="T1587" i="1"/>
  <c r="Y1592" i="1"/>
  <c r="X1593" i="1"/>
  <c r="V1595" i="1"/>
  <c r="U1596" i="1"/>
  <c r="T1597" i="1"/>
  <c r="Y1602" i="1"/>
  <c r="X1603" i="1"/>
  <c r="X1604" i="1"/>
  <c r="W1605" i="1"/>
  <c r="V1606" i="1"/>
  <c r="U1607" i="1"/>
  <c r="T1608" i="1"/>
  <c r="Y1613" i="1"/>
  <c r="X1614" i="1"/>
  <c r="W1615" i="1"/>
  <c r="V1616" i="1"/>
  <c r="V1617" i="1"/>
  <c r="U1618" i="1"/>
  <c r="T1619" i="1"/>
  <c r="Y1624" i="1"/>
  <c r="X1625" i="1"/>
  <c r="W1626" i="1"/>
  <c r="V1627" i="1"/>
  <c r="U1628" i="1"/>
  <c r="T1629" i="1"/>
  <c r="Y1634" i="1"/>
  <c r="X1635" i="1"/>
  <c r="X1636" i="1"/>
  <c r="W1637" i="1"/>
  <c r="V1638" i="1"/>
  <c r="U1639" i="1"/>
  <c r="U1640" i="1"/>
  <c r="W1641" i="1"/>
  <c r="U1643" i="1"/>
  <c r="Y1644" i="1"/>
  <c r="X1648" i="1"/>
  <c r="W1648" i="1"/>
  <c r="V1648" i="1"/>
  <c r="U1648" i="1"/>
  <c r="X1649" i="1"/>
  <c r="T1656" i="1"/>
  <c r="U1691" i="1"/>
  <c r="Y1691" i="1"/>
  <c r="X1691" i="1"/>
  <c r="W1691" i="1"/>
  <c r="V1691" i="1"/>
  <c r="T1691" i="1"/>
  <c r="S1691" i="1"/>
  <c r="W1706" i="1"/>
  <c r="U1706" i="1"/>
  <c r="X1706" i="1"/>
  <c r="Y1706" i="1"/>
  <c r="V1706" i="1"/>
  <c r="T1706" i="1"/>
  <c r="S1706" i="1"/>
  <c r="W1647" i="1"/>
  <c r="V1667" i="1"/>
  <c r="U1668" i="1"/>
  <c r="T1669" i="1"/>
  <c r="T1679" i="1"/>
  <c r="W1687" i="1"/>
  <c r="S1696" i="1"/>
  <c r="U1696" i="1"/>
  <c r="W1696" i="1"/>
  <c r="Y1705" i="1"/>
  <c r="V1705" i="1"/>
  <c r="X1705" i="1"/>
  <c r="U1735" i="1"/>
  <c r="Y1735" i="1"/>
  <c r="X1735" i="1"/>
  <c r="W1735" i="1"/>
  <c r="V1735" i="1"/>
  <c r="T1735" i="1"/>
  <c r="S1735" i="1"/>
  <c r="W1746" i="1"/>
  <c r="U1746" i="1"/>
  <c r="S1746" i="1"/>
  <c r="Y1746" i="1"/>
  <c r="T1746" i="1"/>
  <c r="X1746" i="1"/>
  <c r="V1746" i="1"/>
  <c r="X1647" i="1"/>
  <c r="X1651" i="1"/>
  <c r="X1655" i="1"/>
  <c r="X1659" i="1"/>
  <c r="Y1664" i="1"/>
  <c r="X1665" i="1"/>
  <c r="W1667" i="1"/>
  <c r="V1668" i="1"/>
  <c r="U1669" i="1"/>
  <c r="S1671" i="1"/>
  <c r="X1676" i="1"/>
  <c r="W1677" i="1"/>
  <c r="V1679" i="1"/>
  <c r="S1682" i="1"/>
  <c r="X1687" i="1"/>
  <c r="U1690" i="1"/>
  <c r="T1692" i="1"/>
  <c r="S1693" i="1"/>
  <c r="W1694" i="1"/>
  <c r="Y1694" i="1"/>
  <c r="U1695" i="1"/>
  <c r="V1695" i="1"/>
  <c r="X1695" i="1"/>
  <c r="T1696" i="1"/>
  <c r="S1705" i="1"/>
  <c r="X1707" i="1"/>
  <c r="W1714" i="1"/>
  <c r="X1714" i="1"/>
  <c r="V1714" i="1"/>
  <c r="U1714" i="1"/>
  <c r="T1714" i="1"/>
  <c r="S1662" i="1"/>
  <c r="X1667" i="1"/>
  <c r="W1668" i="1"/>
  <c r="V1669" i="1"/>
  <c r="T1671" i="1"/>
  <c r="T1672" i="1"/>
  <c r="S1673" i="1"/>
  <c r="Y1676" i="1"/>
  <c r="X1677" i="1"/>
  <c r="X1678" i="1"/>
  <c r="W1679" i="1"/>
  <c r="T1682" i="1"/>
  <c r="S1683" i="1"/>
  <c r="Y1687" i="1"/>
  <c r="X1688" i="1"/>
  <c r="W1689" i="1"/>
  <c r="V1690" i="1"/>
  <c r="U1692" i="1"/>
  <c r="T1693" i="1"/>
  <c r="S1694" i="1"/>
  <c r="S1695" i="1"/>
  <c r="V1696" i="1"/>
  <c r="Y1701" i="1"/>
  <c r="S1701" i="1"/>
  <c r="U1703" i="1"/>
  <c r="X1703" i="1"/>
  <c r="S1704" i="1"/>
  <c r="W1704" i="1"/>
  <c r="Y1704" i="1"/>
  <c r="T1705" i="1"/>
  <c r="Y1709" i="1"/>
  <c r="S1709" i="1"/>
  <c r="X1709" i="1"/>
  <c r="U1709" i="1"/>
  <c r="S1714" i="1"/>
  <c r="S1788" i="1"/>
  <c r="Y1788" i="1"/>
  <c r="W1788" i="1"/>
  <c r="U1788" i="1"/>
  <c r="T1788" i="1"/>
  <c r="X1788" i="1"/>
  <c r="V1788" i="1"/>
  <c r="Y1667" i="1"/>
  <c r="X1668" i="1"/>
  <c r="W1669" i="1"/>
  <c r="V1671" i="1"/>
  <c r="U1672" i="1"/>
  <c r="T1673" i="1"/>
  <c r="Y1678" i="1"/>
  <c r="X1679" i="1"/>
  <c r="U1682" i="1"/>
  <c r="T1683" i="1"/>
  <c r="T1684" i="1"/>
  <c r="S1685" i="1"/>
  <c r="Y1688" i="1"/>
  <c r="X1689" i="1"/>
  <c r="X1690" i="1"/>
  <c r="V1692" i="1"/>
  <c r="U1693" i="1"/>
  <c r="T1694" i="1"/>
  <c r="T1695" i="1"/>
  <c r="X1696" i="1"/>
  <c r="S1700" i="1"/>
  <c r="T1700" i="1"/>
  <c r="T1701" i="1"/>
  <c r="S1703" i="1"/>
  <c r="T1704" i="1"/>
  <c r="U1705" i="1"/>
  <c r="T1709" i="1"/>
  <c r="Y1714" i="1"/>
  <c r="W1782" i="1"/>
  <c r="U1782" i="1"/>
  <c r="S1782" i="1"/>
  <c r="Y1782" i="1"/>
  <c r="V1782" i="1"/>
  <c r="T1782" i="1"/>
  <c r="X1782" i="1"/>
  <c r="Y1668" i="1"/>
  <c r="X1669" i="1"/>
  <c r="W1671" i="1"/>
  <c r="Y1679" i="1"/>
  <c r="V1682" i="1"/>
  <c r="Y1690" i="1"/>
  <c r="W1692" i="1"/>
  <c r="V1693" i="1"/>
  <c r="U1694" i="1"/>
  <c r="W1695" i="1"/>
  <c r="Y1696" i="1"/>
  <c r="U1701" i="1"/>
  <c r="T1703" i="1"/>
  <c r="U1704" i="1"/>
  <c r="W1705" i="1"/>
  <c r="V1709" i="1"/>
  <c r="S1724" i="1"/>
  <c r="Y1724" i="1"/>
  <c r="X1724" i="1"/>
  <c r="W1724" i="1"/>
  <c r="V1724" i="1"/>
  <c r="U1724" i="1"/>
  <c r="T1724" i="1"/>
  <c r="S1748" i="1"/>
  <c r="Y1748" i="1"/>
  <c r="W1748" i="1"/>
  <c r="U1748" i="1"/>
  <c r="X1748" i="1"/>
  <c r="V1748" i="1"/>
  <c r="T1748" i="1"/>
  <c r="X1671" i="1"/>
  <c r="W1672" i="1"/>
  <c r="V1673" i="1"/>
  <c r="U1674" i="1"/>
  <c r="T1675" i="1"/>
  <c r="T1676" i="1"/>
  <c r="S1677" i="1"/>
  <c r="X1682" i="1"/>
  <c r="W1683" i="1"/>
  <c r="V1684" i="1"/>
  <c r="S1687" i="1"/>
  <c r="X1692" i="1"/>
  <c r="W1693" i="1"/>
  <c r="V1694" i="1"/>
  <c r="Y1695" i="1"/>
  <c r="W1698" i="1"/>
  <c r="S1698" i="1"/>
  <c r="U1698" i="1"/>
  <c r="V1701" i="1"/>
  <c r="V1703" i="1"/>
  <c r="V1704" i="1"/>
  <c r="S1708" i="1"/>
  <c r="T1708" i="1"/>
  <c r="Y1708" i="1"/>
  <c r="V1708" i="1"/>
  <c r="W1709" i="1"/>
  <c r="Y1773" i="1"/>
  <c r="W1773" i="1"/>
  <c r="U1773" i="1"/>
  <c r="S1773" i="1"/>
  <c r="V1773" i="1"/>
  <c r="T1773" i="1"/>
  <c r="X1773" i="1"/>
  <c r="Y1682" i="1"/>
  <c r="T1687" i="1"/>
  <c r="Y1692" i="1"/>
  <c r="X1693" i="1"/>
  <c r="X1694" i="1"/>
  <c r="Y1697" i="1"/>
  <c r="T1697" i="1"/>
  <c r="V1697" i="1"/>
  <c r="U1707" i="1"/>
  <c r="T1707" i="1"/>
  <c r="W1707" i="1"/>
  <c r="U1711" i="1"/>
  <c r="Y1711" i="1"/>
  <c r="X1711" i="1"/>
  <c r="W1711" i="1"/>
  <c r="S1711" i="1"/>
  <c r="Y1725" i="1"/>
  <c r="X1725" i="1"/>
  <c r="W1725" i="1"/>
  <c r="V1725" i="1"/>
  <c r="U1725" i="1"/>
  <c r="T1725" i="1"/>
  <c r="S1725" i="1"/>
  <c r="Y1757" i="1"/>
  <c r="W1757" i="1"/>
  <c r="U1757" i="1"/>
  <c r="S1757" i="1"/>
  <c r="V1757" i="1"/>
  <c r="X1757" i="1"/>
  <c r="T1757" i="1"/>
  <c r="T1699" i="1"/>
  <c r="T1710" i="1"/>
  <c r="Y1715" i="1"/>
  <c r="X1716" i="1"/>
  <c r="W1717" i="1"/>
  <c r="V1719" i="1"/>
  <c r="U1720" i="1"/>
  <c r="T1721" i="1"/>
  <c r="S1722" i="1"/>
  <c r="Y1726" i="1"/>
  <c r="X1727" i="1"/>
  <c r="W1728" i="1"/>
  <c r="V1729" i="1"/>
  <c r="U1730" i="1"/>
  <c r="T1731" i="1"/>
  <c r="T1732" i="1"/>
  <c r="S1733" i="1"/>
  <c r="Y1736" i="1"/>
  <c r="X1737" i="1"/>
  <c r="X1738" i="1"/>
  <c r="W1739" i="1"/>
  <c r="V1740" i="1"/>
  <c r="V1744" i="1"/>
  <c r="Y1753" i="1"/>
  <c r="W1753" i="1"/>
  <c r="U1753" i="1"/>
  <c r="S1753" i="1"/>
  <c r="X1753" i="1"/>
  <c r="U1755" i="1"/>
  <c r="S1755" i="1"/>
  <c r="Y1755" i="1"/>
  <c r="W1755" i="1"/>
  <c r="T1755" i="1"/>
  <c r="W1806" i="1"/>
  <c r="U1806" i="1"/>
  <c r="S1806" i="1"/>
  <c r="Y1806" i="1"/>
  <c r="X1806" i="1"/>
  <c r="V1806" i="1"/>
  <c r="T1806" i="1"/>
  <c r="U1722" i="1"/>
  <c r="X1730" i="1"/>
  <c r="W1750" i="1"/>
  <c r="U1750" i="1"/>
  <c r="S1750" i="1"/>
  <c r="Y1750" i="1"/>
  <c r="V1750" i="1"/>
  <c r="U1763" i="1"/>
  <c r="S1763" i="1"/>
  <c r="Y1763" i="1"/>
  <c r="W1763" i="1"/>
  <c r="T1763" i="1"/>
  <c r="Y1765" i="1"/>
  <c r="W1765" i="1"/>
  <c r="U1765" i="1"/>
  <c r="S1765" i="1"/>
  <c r="V1765" i="1"/>
  <c r="S1715" i="1"/>
  <c r="Y1719" i="1"/>
  <c r="X1720" i="1"/>
  <c r="V1722" i="1"/>
  <c r="S1726" i="1"/>
  <c r="Y1730" i="1"/>
  <c r="T1736" i="1"/>
  <c r="S1737" i="1"/>
  <c r="S1780" i="1"/>
  <c r="Y1780" i="1"/>
  <c r="W1780" i="1"/>
  <c r="U1780" i="1"/>
  <c r="T1780" i="1"/>
  <c r="X1780" i="1"/>
  <c r="Y1710" i="1"/>
  <c r="W1712" i="1"/>
  <c r="V1713" i="1"/>
  <c r="T1715" i="1"/>
  <c r="T1716" i="1"/>
  <c r="S1717" i="1"/>
  <c r="Y1720" i="1"/>
  <c r="X1721" i="1"/>
  <c r="X1722" i="1"/>
  <c r="W1723" i="1"/>
  <c r="T1726" i="1"/>
  <c r="S1727" i="1"/>
  <c r="Y1731" i="1"/>
  <c r="X1732" i="1"/>
  <c r="W1733" i="1"/>
  <c r="V1734" i="1"/>
  <c r="U1736" i="1"/>
  <c r="T1737" i="1"/>
  <c r="S1738" i="1"/>
  <c r="Y1741" i="1"/>
  <c r="V1741" i="1"/>
  <c r="W1742" i="1"/>
  <c r="T1742" i="1"/>
  <c r="Y1745" i="1"/>
  <c r="U1745" i="1"/>
  <c r="S1745" i="1"/>
  <c r="X1745" i="1"/>
  <c r="X1750" i="1"/>
  <c r="W1754" i="1"/>
  <c r="U1754" i="1"/>
  <c r="S1754" i="1"/>
  <c r="Y1754" i="1"/>
  <c r="T1754" i="1"/>
  <c r="S1756" i="1"/>
  <c r="Y1756" i="1"/>
  <c r="W1756" i="1"/>
  <c r="U1756" i="1"/>
  <c r="W1774" i="1"/>
  <c r="U1774" i="1"/>
  <c r="S1774" i="1"/>
  <c r="Y1774" i="1"/>
  <c r="V1774" i="1"/>
  <c r="T1774" i="1"/>
  <c r="Y1789" i="1"/>
  <c r="W1789" i="1"/>
  <c r="U1789" i="1"/>
  <c r="S1789" i="1"/>
  <c r="V1789" i="1"/>
  <c r="T1789" i="1"/>
  <c r="W1798" i="1"/>
  <c r="U1798" i="1"/>
  <c r="S1798" i="1"/>
  <c r="Y1798" i="1"/>
  <c r="X1798" i="1"/>
  <c r="V1798" i="1"/>
  <c r="T1798" i="1"/>
  <c r="V1715" i="1"/>
  <c r="U1716" i="1"/>
  <c r="Y1722" i="1"/>
  <c r="U1726" i="1"/>
  <c r="S1740" i="1"/>
  <c r="X1740" i="1"/>
  <c r="S1744" i="1"/>
  <c r="X1744" i="1"/>
  <c r="U1747" i="1"/>
  <c r="S1747" i="1"/>
  <c r="Y1747" i="1"/>
  <c r="W1747" i="1"/>
  <c r="T1747" i="1"/>
  <c r="W1758" i="1"/>
  <c r="U1758" i="1"/>
  <c r="S1758" i="1"/>
  <c r="Y1758" i="1"/>
  <c r="V1758" i="1"/>
  <c r="W1715" i="1"/>
  <c r="V1716" i="1"/>
  <c r="U1717" i="1"/>
  <c r="S1719" i="1"/>
  <c r="Y1723" i="1"/>
  <c r="V1726" i="1"/>
  <c r="V1727" i="1"/>
  <c r="S1730" i="1"/>
  <c r="Y1734" i="1"/>
  <c r="W1736" i="1"/>
  <c r="V1737" i="1"/>
  <c r="U1738" i="1"/>
  <c r="T1740" i="1"/>
  <c r="T1744" i="1"/>
  <c r="V1747" i="1"/>
  <c r="Y1749" i="1"/>
  <c r="W1749" i="1"/>
  <c r="U1749" i="1"/>
  <c r="S1749" i="1"/>
  <c r="V1749" i="1"/>
  <c r="T1758" i="1"/>
  <c r="S1764" i="1"/>
  <c r="Y1764" i="1"/>
  <c r="W1764" i="1"/>
  <c r="U1764" i="1"/>
  <c r="T1764" i="1"/>
  <c r="W1766" i="1"/>
  <c r="U1766" i="1"/>
  <c r="S1766" i="1"/>
  <c r="Y1766" i="1"/>
  <c r="V1766" i="1"/>
  <c r="S1772" i="1"/>
  <c r="Y1772" i="1"/>
  <c r="W1772" i="1"/>
  <c r="U1772" i="1"/>
  <c r="T1772" i="1"/>
  <c r="X1772" i="1"/>
  <c r="Y1781" i="1"/>
  <c r="W1781" i="1"/>
  <c r="U1781" i="1"/>
  <c r="S1781" i="1"/>
  <c r="V1781" i="1"/>
  <c r="T1781" i="1"/>
  <c r="S1796" i="1"/>
  <c r="Y1796" i="1"/>
  <c r="W1796" i="1"/>
  <c r="U1796" i="1"/>
  <c r="T1796" i="1"/>
  <c r="X1796" i="1"/>
  <c r="X1726" i="1"/>
  <c r="W1727" i="1"/>
  <c r="T1730" i="1"/>
  <c r="X1736" i="1"/>
  <c r="W1737" i="1"/>
  <c r="V1738" i="1"/>
  <c r="U1740" i="1"/>
  <c r="U1744" i="1"/>
  <c r="X1747" i="1"/>
  <c r="X1756" i="1"/>
  <c r="X1758" i="1"/>
  <c r="W1762" i="1"/>
  <c r="U1762" i="1"/>
  <c r="S1762" i="1"/>
  <c r="Y1762" i="1"/>
  <c r="X1762" i="1"/>
  <c r="T1762" i="1"/>
  <c r="V1764" i="1"/>
  <c r="T1766" i="1"/>
  <c r="V1772" i="1"/>
  <c r="X1781" i="1"/>
  <c r="W1790" i="1"/>
  <c r="U1790" i="1"/>
  <c r="S1790" i="1"/>
  <c r="Y1790" i="1"/>
  <c r="V1790" i="1"/>
  <c r="T1790" i="1"/>
  <c r="V1796" i="1"/>
  <c r="V1769" i="1"/>
  <c r="U1771" i="1"/>
  <c r="S1771" i="1"/>
  <c r="Y1771" i="1"/>
  <c r="W1771" i="1"/>
  <c r="V1777" i="1"/>
  <c r="U1779" i="1"/>
  <c r="S1779" i="1"/>
  <c r="Y1779" i="1"/>
  <c r="W1779" i="1"/>
  <c r="U1787" i="1"/>
  <c r="S1787" i="1"/>
  <c r="Y1787" i="1"/>
  <c r="W1787" i="1"/>
  <c r="U1795" i="1"/>
  <c r="S1795" i="1"/>
  <c r="Y1795" i="1"/>
  <c r="W1795" i="1"/>
  <c r="V1801" i="1"/>
  <c r="U1803" i="1"/>
  <c r="S1803" i="1"/>
  <c r="Y1803" i="1"/>
  <c r="W1803" i="1"/>
  <c r="V1809" i="1"/>
  <c r="S1752" i="1"/>
  <c r="Y1752" i="1"/>
  <c r="W1752" i="1"/>
  <c r="U1752" i="1"/>
  <c r="S1760" i="1"/>
  <c r="Y1760" i="1"/>
  <c r="W1760" i="1"/>
  <c r="U1760" i="1"/>
  <c r="S1768" i="1"/>
  <c r="Y1768" i="1"/>
  <c r="W1768" i="1"/>
  <c r="U1768" i="1"/>
  <c r="T1771" i="1"/>
  <c r="S1776" i="1"/>
  <c r="Y1776" i="1"/>
  <c r="W1776" i="1"/>
  <c r="U1776" i="1"/>
  <c r="T1779" i="1"/>
  <c r="S1784" i="1"/>
  <c r="Y1784" i="1"/>
  <c r="W1784" i="1"/>
  <c r="U1784" i="1"/>
  <c r="T1787" i="1"/>
  <c r="S1792" i="1"/>
  <c r="Y1792" i="1"/>
  <c r="W1792" i="1"/>
  <c r="U1792" i="1"/>
  <c r="T1795" i="1"/>
  <c r="S1800" i="1"/>
  <c r="Y1800" i="1"/>
  <c r="W1800" i="1"/>
  <c r="U1800" i="1"/>
  <c r="S1808" i="1"/>
  <c r="Y1808" i="1"/>
  <c r="W1808" i="1"/>
  <c r="U1808" i="1"/>
  <c r="Y1797" i="1"/>
  <c r="W1797" i="1"/>
  <c r="U1797" i="1"/>
  <c r="S1797" i="1"/>
  <c r="Y1805" i="1"/>
  <c r="W1805" i="1"/>
  <c r="U1805" i="1"/>
  <c r="S1805" i="1"/>
  <c r="W1770" i="1"/>
  <c r="U1770" i="1"/>
  <c r="S1770" i="1"/>
  <c r="Y1770" i="1"/>
  <c r="W1778" i="1"/>
  <c r="U1778" i="1"/>
  <c r="S1778" i="1"/>
  <c r="Y1778" i="1"/>
  <c r="W1786" i="1"/>
  <c r="U1786" i="1"/>
  <c r="S1786" i="1"/>
  <c r="Y1786" i="1"/>
  <c r="W1794" i="1"/>
  <c r="U1794" i="1"/>
  <c r="S1794" i="1"/>
  <c r="Y1794" i="1"/>
  <c r="X1795" i="1"/>
  <c r="T1797" i="1"/>
  <c r="V1800" i="1"/>
  <c r="W1802" i="1"/>
  <c r="U1802" i="1"/>
  <c r="S1802" i="1"/>
  <c r="Y1802" i="1"/>
  <c r="X1803" i="1"/>
  <c r="T1805" i="1"/>
  <c r="V1808" i="1"/>
  <c r="U1751" i="1"/>
  <c r="S1751" i="1"/>
  <c r="Y1751" i="1"/>
  <c r="W1751" i="1"/>
  <c r="U1759" i="1"/>
  <c r="S1759" i="1"/>
  <c r="Y1759" i="1"/>
  <c r="W1759" i="1"/>
  <c r="U1767" i="1"/>
  <c r="S1767" i="1"/>
  <c r="Y1767" i="1"/>
  <c r="W1767" i="1"/>
  <c r="T1770" i="1"/>
  <c r="U1775" i="1"/>
  <c r="S1775" i="1"/>
  <c r="Y1775" i="1"/>
  <c r="W1775" i="1"/>
  <c r="T1778" i="1"/>
  <c r="U1783" i="1"/>
  <c r="S1783" i="1"/>
  <c r="Y1783" i="1"/>
  <c r="W1783" i="1"/>
  <c r="T1786" i="1"/>
  <c r="U1791" i="1"/>
  <c r="S1791" i="1"/>
  <c r="Y1791" i="1"/>
  <c r="W1791" i="1"/>
  <c r="T1794" i="1"/>
  <c r="V1797" i="1"/>
  <c r="U1799" i="1"/>
  <c r="S1799" i="1"/>
  <c r="Y1799" i="1"/>
  <c r="W1799" i="1"/>
  <c r="V1805" i="1"/>
  <c r="U1807" i="1"/>
  <c r="S1807" i="1"/>
  <c r="Y1807" i="1"/>
  <c r="W1807" i="1"/>
  <c r="S1812" i="1"/>
  <c r="Y1812" i="1"/>
  <c r="X1812" i="1"/>
  <c r="W1812" i="1"/>
  <c r="V1812" i="1"/>
  <c r="U1812" i="1"/>
  <c r="S1804" i="1"/>
  <c r="Y1804" i="1"/>
  <c r="W1804" i="1"/>
  <c r="U1804" i="1"/>
  <c r="T1812" i="1"/>
  <c r="Y1761" i="1"/>
  <c r="W1761" i="1"/>
  <c r="U1761" i="1"/>
  <c r="S1761" i="1"/>
  <c r="Y1769" i="1"/>
  <c r="W1769" i="1"/>
  <c r="U1769" i="1"/>
  <c r="S1769" i="1"/>
  <c r="X1770" i="1"/>
  <c r="Y1777" i="1"/>
  <c r="W1777" i="1"/>
  <c r="U1777" i="1"/>
  <c r="S1777" i="1"/>
  <c r="X1778" i="1"/>
  <c r="Y1785" i="1"/>
  <c r="W1785" i="1"/>
  <c r="U1785" i="1"/>
  <c r="S1785" i="1"/>
  <c r="X1786" i="1"/>
  <c r="Y1793" i="1"/>
  <c r="W1793" i="1"/>
  <c r="U1793" i="1"/>
  <c r="S1793" i="1"/>
  <c r="X1794" i="1"/>
  <c r="V1799" i="1"/>
  <c r="Y1801" i="1"/>
  <c r="W1801" i="1"/>
  <c r="U1801" i="1"/>
  <c r="S1801" i="1"/>
  <c r="T1804" i="1"/>
  <c r="V1807" i="1"/>
  <c r="Y1809" i="1"/>
  <c r="W1809" i="1"/>
  <c r="U1809" i="1"/>
  <c r="S1809" i="1"/>
  <c r="Y1810" i="1"/>
  <c r="W1811" i="1"/>
  <c r="X1811" i="1"/>
  <c r="S1810" i="1"/>
  <c r="Y1811" i="1"/>
  <c r="U1810" i="1"/>
  <c r="S18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DE23A8-166C-41E6-83AC-5EE50C90B5B2}" keepAlive="1" name="ModelConnection_ExternalData_1" description="Data Model" type="5" refreshedVersion="8" minRefreshableVersion="5" saveData="1">
    <dbPr connection="Data Model Connection" command="All Transac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BA4BB35-DF1A-40EB-A897-730DD4705709}" name="Query - All Transactions" description="Connection to the 'All Transactions' query in the workbook." type="100" refreshedVersion="8" minRefreshableVersion="5">
    <extLst>
      <ext xmlns:x15="http://schemas.microsoft.com/office/spreadsheetml/2010/11/main" uri="{DE250136-89BD-433C-8126-D09CA5730AF9}">
        <x15:connection id="4671d159-0161-46c8-a604-4b415d42ccbe">
          <x15:oledbPr connection="Provider=Microsoft.Mashup.OleDb.1;Data Source=$Workbook$;Location=&quot;All Transactions&quot;;Extended Properties=&quot;&quot;">
            <x15:dbTables>
              <x15:dbTable name="All Transactions"/>
            </x15:dbTables>
          </x15:oledbPr>
        </x15:connection>
      </ext>
    </extLst>
  </connection>
  <connection id="3" xr16:uid="{E218A8E1-E661-4555-A1D5-2096F824F720}" keepAlive="1" name="Query - AOR" description="Connection to the 'AOR' query in the workbook." type="5" refreshedVersion="0" background="1">
    <dbPr connection="Provider=Microsoft.Mashup.OleDb.1;Data Source=$Workbook$;Location=AOR;Extended Properties=&quot;&quot;" command="SELECT * FROM [AOR]"/>
  </connection>
  <connection id="4" xr16:uid="{1E72F246-04E6-47C4-A4AB-5AE694320EA0}" keepAlive="1" name="Query - ATR EU" description="Connection to the 'ATR EU' query in the workbook." type="5" refreshedVersion="0" background="1">
    <dbPr connection="Provider=Microsoft.Mashup.OleDb.1;Data Source=$Workbook$;Location=&quot;ATR EU&quot;;Extended Properties=&quot;&quot;" command="SELECT * FROM [ATR EU]"/>
  </connection>
  <connection id="5" xr16:uid="{F8F3EFC3-9BD0-4C45-9996-C1F7C7DF9CAE}" keepAlive="1" name="Query - ATR US" description="Connection to the 'ATR US' query in the workbook." type="5" refreshedVersion="0" background="1">
    <dbPr connection="Provider=Microsoft.Mashup.OleDb.1;Data Source=$Workbook$;Location=&quot;ATR US&quot;;Extended Properties=&quot;&quot;" command="SELECT * FROM [ATR US]"/>
  </connection>
  <connection id="6" xr16:uid="{A2442D52-5E28-43AF-828B-386392F4353B}" keepAlive="1" name="Query - DOR" description="Connection to the 'DOR' query in the workbook." type="5" refreshedVersion="0" background="1">
    <dbPr connection="Provider=Microsoft.Mashup.OleDb.1;Data Source=$Workbook$;Location=DOR;Extended Properties=&quot;&quot;" command="SELECT * FROM [DOR]"/>
  </connection>
  <connection id="7" xr16:uid="{0893F724-D32C-4F62-AFDA-E7DFF4A5C4B5}" keepAlive="1" name="Query - Mapping" description="Connection to the 'Mapping' query in the workbook." type="5" refreshedVersion="0" background="1">
    <dbPr connection="Provider=Microsoft.Mashup.OleDb.1;Data Source=$Workbook$;Location=Mapping;Extended Properties=&quot;&quot;" command="SELECT * FROM [Mapping]"/>
  </connection>
  <connection id="8" xr16:uid="{A48EFEC9-63D6-4086-962A-90ADAFB7CFB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9" xr16:uid="{B6910637-B633-4672-8631-E4E56C4D20B5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0" xr16:uid="{D790013C-9C5A-43CF-AC6A-F70756D4DBBC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1" xr16:uid="{42956085-C551-4327-83B7-8075E59EA255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12" xr16:uid="{14BD0DB9-5A9E-46BC-8964-C898E31250D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3" xr16:uid="{8FBC5182-37C1-497A-B5EF-1B2E9734860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4" xr16:uid="{FA79CBB1-5D4B-49C6-BFAD-8DA2A8D3A88B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5" xr16:uid="{F744D9D2-A6F7-4929-884D-8194161476FE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16" xr16:uid="{DF39BB3C-8E3B-4D55-A19C-F4C79F78DA0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<sst xmlns="http://schemas.openxmlformats.org/spreadsheetml/2006/main" count="16200" uniqueCount="4975">
  <si>
    <t>Transaction type</t>
  </si>
  <si>
    <t>Order ID</t>
  </si>
  <si>
    <t>Date</t>
  </si>
  <si>
    <t>Submission Date</t>
  </si>
  <si>
    <t>product-name</t>
  </si>
  <si>
    <t>sku</t>
  </si>
  <si>
    <t>Marketplace</t>
  </si>
  <si>
    <t>Original Price</t>
  </si>
  <si>
    <t>Quantity</t>
  </si>
  <si>
    <t>item-price</t>
  </si>
  <si>
    <t>Transaction status</t>
  </si>
  <si>
    <t>item-tax</t>
  </si>
  <si>
    <t>Total product charges</t>
  </si>
  <si>
    <t>Amazon fees</t>
  </si>
  <si>
    <t>Other</t>
  </si>
  <si>
    <t>Total</t>
  </si>
  <si>
    <t>Total promotional rebates</t>
  </si>
  <si>
    <t>ExRate</t>
  </si>
  <si>
    <t>Original Price GBP</t>
  </si>
  <si>
    <t>item-price GBP</t>
  </si>
  <si>
    <t>item-tax GBP</t>
  </si>
  <si>
    <t>Total Product Charges GBP</t>
  </si>
  <si>
    <t>Amazon fees GBP</t>
  </si>
  <si>
    <t>Other GBP</t>
  </si>
  <si>
    <t>Total GBP</t>
  </si>
  <si>
    <t>Currency</t>
  </si>
  <si>
    <t>Supplier Order Id</t>
  </si>
  <si>
    <t>S.O Tracking Id</t>
  </si>
  <si>
    <t>Shipping Carrier</t>
  </si>
  <si>
    <t>Status</t>
  </si>
  <si>
    <t>Service Fees</t>
  </si>
  <si>
    <t>---</t>
  </si>
  <si>
    <t>Germany</t>
  </si>
  <si>
    <t>EUR</t>
  </si>
  <si>
    <t>Order Payment</t>
  </si>
  <si>
    <t>Refund</t>
  </si>
  <si>
    <t>Spain</t>
  </si>
  <si>
    <t>Canada</t>
  </si>
  <si>
    <t>CDN</t>
  </si>
  <si>
    <t>France</t>
  </si>
  <si>
    <t>Italy</t>
  </si>
  <si>
    <t>Netherlands</t>
  </si>
  <si>
    <t>Sweden</t>
  </si>
  <si>
    <t>SEK</t>
  </si>
  <si>
    <t>United Kingdom</t>
  </si>
  <si>
    <t>GBP</t>
  </si>
  <si>
    <t>United States</t>
  </si>
  <si>
    <t>USD</t>
  </si>
  <si>
    <t>408-8337164-6245908</t>
  </si>
  <si>
    <t>LAMEIDA Tvättbar blöja väska våt torr väska härliga djur designad mini blöjbytesväskor blöjväska med enkel dragkedja för utomhus (gul)</t>
  </si>
  <si>
    <t>ARS_712_OS-12192941</t>
  </si>
  <si>
    <t>8149728477247076</t>
  </si>
  <si>
    <t>UA634988284HU</t>
  </si>
  <si>
    <t>Global Cainiao</t>
  </si>
  <si>
    <t>Shipped</t>
  </si>
  <si>
    <t>Previous statement's unavailable balance</t>
  </si>
  <si>
    <t>Unavailable balance</t>
  </si>
  <si>
    <t>403-9946483-9650754</t>
  </si>
  <si>
    <t>Lameida - 12 fermagli colorati per capelli a forma di fiocco, per bambine e ragazze, accessorio per capelli</t>
  </si>
  <si>
    <t>ARS_712_OS-12192640</t>
  </si>
  <si>
    <t>8150155438247076</t>
  </si>
  <si>
    <t>UT063155658NL</t>
  </si>
  <si>
    <t>028-5761030-0693945</t>
  </si>
  <si>
    <t>lameida 12 PCS Schleife Haar Clips für Baby Mädchen Lovely Haarnadeln Alligator Clip Haarspangen Haar Colorful-Styling-Zubehör</t>
  </si>
  <si>
    <t>8149617285867076</t>
  </si>
  <si>
    <t>UA640473019HU</t>
  </si>
  <si>
    <t>701-1668772-1650638</t>
  </si>
  <si>
    <t>SKYHY224 Large Inflatable Shampoo Basin, Portable Washing Basin, Wash Hair in Bed Assistive Aid Shampoo Bowl &amp; Drain Tube, Suitable for Injured, Elder</t>
  </si>
  <si>
    <t>ARS_712_OS-14103833</t>
  </si>
  <si>
    <t>N/A</t>
  </si>
  <si>
    <t>Processed</t>
  </si>
  <si>
    <t>113-4077639-7618651</t>
  </si>
  <si>
    <t>everd1487HH Dog Cat Puppy Hair Clips Hair Bowknot Hairpin Pet Grooming Topknot Accessories,Home Desktop Decoration Life Gadget- Random Color</t>
  </si>
  <si>
    <t>ARS_712_OS-14005626</t>
  </si>
  <si>
    <t>701-7685449-2133818</t>
  </si>
  <si>
    <t>SKYHY224 Handle Cover 1 Pair Keep Clean sy Install Refrigerator Door Use Kitchen Appliances Lightweight Adjustable Durable Protect Case Washable Dustp</t>
  </si>
  <si>
    <t>ARS_712_OS-14103980</t>
  </si>
  <si>
    <t>8150083329887076</t>
  </si>
  <si>
    <t>UT377493177TH</t>
  </si>
  <si>
    <t>114-5487570-6234620</t>
  </si>
  <si>
    <t>WillowswayW 2Pcs Metal Spiral Wire Tray Egg Cup Storage Holder Stand Kitchen Tool</t>
  </si>
  <si>
    <t>ARS_712_OS-14099769</t>
  </si>
  <si>
    <t>8150225420807076</t>
  </si>
  <si>
    <t>UT378919355TH</t>
  </si>
  <si>
    <t>702-6376678-4345865</t>
  </si>
  <si>
    <t>8149889763487076</t>
  </si>
  <si>
    <t>4006318020287601</t>
  </si>
  <si>
    <t>114-7526214-6217026</t>
  </si>
  <si>
    <t>hudiemm0B Touch Screen Stylus Pen, Capacitive Pen Touch Screen Stylus Pencil Touch Screen Stylus Pen iPhone iPad Tablet PC Smartphone Silver</t>
  </si>
  <si>
    <t>ARS_712_OS-14032439</t>
  </si>
  <si>
    <t>Cancelled</t>
  </si>
  <si>
    <t>113-4493541-5649847</t>
  </si>
  <si>
    <t>Tarente 1M Nickel Plated Steel Strip Sheet Compatible with 18650 Lithium Battery Pack Spot Welding (5P 0.1587.5mm)</t>
  </si>
  <si>
    <t>ARS_712_OS-14105917</t>
  </si>
  <si>
    <t>8150058087394880</t>
  </si>
  <si>
    <t>4208570492748902849688000034648771</t>
  </si>
  <si>
    <t>112-8889357-3742662</t>
  </si>
  <si>
    <t>USB Network Adapter, USB2.0 Male to RJ45 Ethernet LAN Network Adapter Dongle 10/100 Mbps for Notebook</t>
  </si>
  <si>
    <t>ARS_712_OS-14032308</t>
  </si>
  <si>
    <t>8150416380744880</t>
  </si>
  <si>
    <t>UT382000095TH</t>
  </si>
  <si>
    <t>701-0117684-1666626</t>
  </si>
  <si>
    <t>BINGFANG-W 1/4 inch DR 2-14Nm Bike Torque Wrench Set Bicycle Repair Tools kit Ratchet machanical Torque Spanner Manual Torque Wrench Tools</t>
  </si>
  <si>
    <t>ARS_712_OS-13940279</t>
  </si>
  <si>
    <t>701-7795835-9532239</t>
  </si>
  <si>
    <t>KONGZIR Creative PIR Motion Sensor Security Wall Pure White LED Waterproof Flood Light Lamp 10W</t>
  </si>
  <si>
    <t>ARS_712_OS-13907362</t>
  </si>
  <si>
    <t>113-3768014-3434617</t>
  </si>
  <si>
    <t>8150090896984880</t>
  </si>
  <si>
    <t>113-0720462-0711468</t>
  </si>
  <si>
    <t>8150231142944880</t>
  </si>
  <si>
    <t>4203474492748903017222000037018113</t>
  </si>
  <si>
    <t>112-8646113-4871407</t>
  </si>
  <si>
    <t>8150316841444880</t>
  </si>
  <si>
    <t>UT382000087TH</t>
  </si>
  <si>
    <t>204-2215648-6565135</t>
  </si>
  <si>
    <t>Rhinestone Crystal Diamond Hello Kitty Mini Calculator Fashion Solar Power Calculadora Student Office Stationery</t>
  </si>
  <si>
    <t>ARS_712_OS-12189469</t>
  </si>
  <si>
    <t>8150228828744880</t>
  </si>
  <si>
    <t>WB010174385GB</t>
  </si>
  <si>
    <t>404-9094121-7433938</t>
  </si>
  <si>
    <t>EmNarsissus Regolabile Girevole Ciclismo Mountain Road Bike Moto Specchietto retrovisore Specchietto retrovisore Manubrio</t>
  </si>
  <si>
    <t>ARS_712_OS-12188205</t>
  </si>
  <si>
    <t>8150169369814880</t>
  </si>
  <si>
    <t>CNITOM02330199FLM</t>
  </si>
  <si>
    <t>111-3767911-3992237</t>
  </si>
  <si>
    <t>8150234985954880</t>
  </si>
  <si>
    <t>4207990492748903017223000037011489</t>
  </si>
  <si>
    <t>403-3372765-9894701</t>
  </si>
  <si>
    <t>fervortop Diy Poppenhuis Kit Miniatuur 3D Retro Tin Doos Poppenhuis Handgemaakte Mini Theater Huis Model Met Meubels Perfecte Kerst Verjaardagscadeaus</t>
  </si>
  <si>
    <t>ARS_712_OS-12189290</t>
  </si>
  <si>
    <t>8150362127664880</t>
  </si>
  <si>
    <t>LS123812813NL</t>
  </si>
  <si>
    <t>113-2841256-3109002</t>
  </si>
  <si>
    <t>Dserw Bento Box for Adults Lunch,280/380ml Portable Transparent Sealed Lunch Box Food Bento Storage Container - Blue 280ml</t>
  </si>
  <si>
    <t>ARS_712_OS-14109702</t>
  </si>
  <si>
    <t>8150238189834880</t>
  </si>
  <si>
    <t>UT381153492TH</t>
  </si>
  <si>
    <t>408-7490485-9594753</t>
  </si>
  <si>
    <t>EmNarsissus 10 pièces/Ensemble Multicolore Transparent Jeu de rôle à 12 Faces dés D12 Nouvelle Nouvelle Marque</t>
  </si>
  <si>
    <t>ARS_712_OS-12191188</t>
  </si>
  <si>
    <t>8150198805324880</t>
  </si>
  <si>
    <t>LP00512142500770</t>
  </si>
  <si>
    <t>112-7203533-2585812</t>
  </si>
  <si>
    <t>701-4079275-6062618</t>
  </si>
  <si>
    <t>Mouth's Lips Shape Novel Style Desk Phone, Home Phone, or Female Office Furnishings Friends (Electroplating Powder)</t>
  </si>
  <si>
    <t>ARS_712_OS-13923155</t>
  </si>
  <si>
    <t>8150481327294880</t>
  </si>
  <si>
    <t>114-5832741-2755446</t>
  </si>
  <si>
    <t>yanbirdfx Vintage Jewelry Pearl Necklace Bracelet Storage Organizer Wooden Case Gift Box</t>
  </si>
  <si>
    <t>ARS_712_OS-13872122</t>
  </si>
  <si>
    <t>8150804079714880</t>
  </si>
  <si>
    <t>4208364292748902849688000038342651</t>
  </si>
  <si>
    <t>112-4740455-0794618</t>
  </si>
  <si>
    <t>JUSTPENGHUI Hepa Filter Replacement Kits for 17KPa Wireless Vacuum Cleaner Lite Spare Accessories MJWXCQ03DY Compatible with Xiaomi Compatible with Mi</t>
  </si>
  <si>
    <t>ARS_712_OS-14751418</t>
  </si>
  <si>
    <t>8150563747654880</t>
  </si>
  <si>
    <t>4203316092748927005455000289069744</t>
  </si>
  <si>
    <t>203-1053526-1253945</t>
  </si>
  <si>
    <t>50 Pcs Gift Bows Twist Tie Bows Packaging Tie for Bakery Candy Lollipop Cello Gift Bag (Yellow)</t>
  </si>
  <si>
    <t>ARS_712_OS-13130245</t>
  </si>
  <si>
    <t>8150511401554880</t>
  </si>
  <si>
    <t>S00000260081926</t>
  </si>
  <si>
    <t>204-4868703-9107523</t>
  </si>
  <si>
    <t>8150346347334880</t>
  </si>
  <si>
    <t>CP126158689IE</t>
  </si>
  <si>
    <t>171-6540237-5373146</t>
  </si>
  <si>
    <t>Lameida - Brocha para base de maquillaje, para sombra de ojos, líquido, doble punta, herramienta de belleza cosmética, para mujer</t>
  </si>
  <si>
    <t>ARS_712_OS-12192661</t>
  </si>
  <si>
    <t>8150611824454880</t>
  </si>
  <si>
    <t>CNES00704153569</t>
  </si>
  <si>
    <t>305-8133337-7931522</t>
  </si>
  <si>
    <t>fervortop Wollfilz Bügelbrett Bügelmatte Wolle Pressmatte Quilten Bügelunterlage Neuseeland Wollpressmatte Easy Press Bügelunterlage für Präzisi</t>
  </si>
  <si>
    <t>ARS_712_OS-12187603</t>
  </si>
  <si>
    <t>8150320480614880</t>
  </si>
  <si>
    <t>00340434627611202984</t>
  </si>
  <si>
    <t>408-1569272-8652336</t>
  </si>
  <si>
    <t>Pompa Bicicletta Pompa Bici Pompa per bici da strada Pompe da ciclo per bici Pompa mini bici Pompa per pneumatici bici Pompe per biciclette</t>
  </si>
  <si>
    <t>ARS_712_OS-13270676</t>
  </si>
  <si>
    <t>8150509409354880</t>
  </si>
  <si>
    <t>BA818770902XS</t>
  </si>
  <si>
    <t>111-1060357-1268266</t>
  </si>
  <si>
    <t>8150517485434880</t>
  </si>
  <si>
    <t>408-5259584-5263542</t>
  </si>
  <si>
    <t>Ocobudbxw F hona till RJ45 hane koaxial tunnkopplare adapter RJ45 till RF-kontakt omvandlare</t>
  </si>
  <si>
    <t>ARS_712_OS-14913690</t>
  </si>
  <si>
    <t>8150403040954880</t>
  </si>
  <si>
    <t>UA652441486HU</t>
  </si>
  <si>
    <t>701-9153179-6903442</t>
  </si>
  <si>
    <t>LED Music Light Bulb RGB Color Changing Light Bulbs with Remote E26/E27 Bluetooth Light Bulb Speaker LED Music Bulb for Home, Bedroom, Living Room, Pa</t>
  </si>
  <si>
    <t>ARS_712_OS-13911424</t>
  </si>
  <si>
    <t>8150588764064880</t>
  </si>
  <si>
    <t>4006318021587458</t>
  </si>
  <si>
    <t>408-0211321-3158756</t>
  </si>
  <si>
    <t>1:12 Dockhus miniatyr par bilder ram väggdekoration 2 st</t>
  </si>
  <si>
    <t>ARS_712_OS-11819243</t>
  </si>
  <si>
    <t>8150403120114880</t>
  </si>
  <si>
    <t>UA651848565HU</t>
  </si>
  <si>
    <t>202-3113848-7441962</t>
  </si>
  <si>
    <t>Ocobudbxw Ballpoint Pens Metal Ballpoint Pen Attached Base Stand Desk Office Counter Wedding Guest Sign</t>
  </si>
  <si>
    <t>ARS_712_OS-14912817</t>
  </si>
  <si>
    <t>8150760775684880</t>
  </si>
  <si>
    <t>LS061809600NL</t>
  </si>
  <si>
    <t>702-5617896-2317031</t>
  </si>
  <si>
    <t>404-5263558-5100365</t>
  </si>
  <si>
    <t>Lergo 7-tärningssidig Magic-the-Gathering RPG tärningsspel set D4 D6 D8 D10 D12 D20</t>
  </si>
  <si>
    <t>ARS_712_OS-11822343</t>
  </si>
  <si>
    <t>8150529394814880</t>
  </si>
  <si>
    <t>403-2987475-8478731</t>
  </si>
  <si>
    <t>Lergo Compteur de vitesse magnétique pour vélo</t>
  </si>
  <si>
    <t>ARS_712_OS-11821665</t>
  </si>
  <si>
    <t>8150381052374880</t>
  </si>
  <si>
    <t>UZ387484095FR</t>
  </si>
  <si>
    <t>LA POSTE</t>
  </si>
  <si>
    <t>114-8906463-6038634</t>
  </si>
  <si>
    <t>WillowswayW Lovely Milk Box Strawberry Pen Box Pencil Pouch School Students Stationery Bag</t>
  </si>
  <si>
    <t>ARS_712_OS-14099988</t>
  </si>
  <si>
    <t>8150699269914880</t>
  </si>
  <si>
    <t>4209470892748902849688000040378600</t>
  </si>
  <si>
    <t>306-6059940-5341102</t>
  </si>
  <si>
    <t>Ocobudbxw Fester Winkel Schärfen Seitenklemmen Fester Winkel Schärfer Schleifen Führungswerkzeug Aluminium Tranchiermesser</t>
  </si>
  <si>
    <t>ARS_712_OS-14913772</t>
  </si>
  <si>
    <t>8150414563364880</t>
  </si>
  <si>
    <t>S00000260261713</t>
  </si>
  <si>
    <t>113-3054681-9165022</t>
  </si>
  <si>
    <t>1x40 Pins Male 2.54 mm Pitch Single Row Pin Header Strip 10 Pcs</t>
  </si>
  <si>
    <t>ARS_712_OS-14117667</t>
  </si>
  <si>
    <t>113-4926715-9543400</t>
  </si>
  <si>
    <t>Jimfoty Mouth's Lips Shape Novel Style Desk Phone, Home Phone, or Female Office Furnishings Friends (Electroplating Powder)</t>
  </si>
  <si>
    <t>408-8033922-8733150</t>
  </si>
  <si>
    <t>Ocobudbxw Geassorteerde Fruit Plakjes 90g Wiel - Slijm Supplies/Slijm Acessories/Slime Add ins/Polymer Klei/Nail Art Kit Maker voor Kinderen</t>
  </si>
  <si>
    <t>ARS_712_OS-14912698</t>
  </si>
  <si>
    <t>701-0889431-0844237</t>
  </si>
  <si>
    <t>Enrilior Telescopic Magnetic Magnet Pick Up Tool with LED Light for Picking Up Nuts and Bolts</t>
  </si>
  <si>
    <t>ARS_712_OS-14061335</t>
  </si>
  <si>
    <t>8150816380314880</t>
  </si>
  <si>
    <t>701-2875126-9701867</t>
  </si>
  <si>
    <t>JUSTPENGHUI Replacement Kits 600 Series 610 620 630 650 660 Vacuum Cleaner Beater Bristle Brush/Hepa Filter/Side Brush Fit for IRobot Fit for Roomba R</t>
  </si>
  <si>
    <t>ARS_712_OS-14752582</t>
  </si>
  <si>
    <t>8150534082574880</t>
  </si>
  <si>
    <t>702-8845176-6890611</t>
  </si>
  <si>
    <t>8150582334724880</t>
  </si>
  <si>
    <t>4006318022465779</t>
  </si>
  <si>
    <t>113-1269729-8465813</t>
  </si>
  <si>
    <t>Enrilior Crank Extractor Bottom Bracket Remover Steel Crankset Repair Tool Set for Bicycle Bike</t>
  </si>
  <si>
    <t>ARS_712_OS-14060878</t>
  </si>
  <si>
    <t>8151217199854880</t>
  </si>
  <si>
    <t>4201321492748927005455000291592391</t>
  </si>
  <si>
    <t>408-4974999-8633135</t>
  </si>
  <si>
    <t>kdjsic Halkfri silikon öronknoppar spetsskydd ersättningsöronsnäckor tillbehör för Plantronics Backbeat Fit Bluetooth hörlurar</t>
  </si>
  <si>
    <t>ARS_712_OS-14890101</t>
  </si>
  <si>
    <t>8150804822104880</t>
  </si>
  <si>
    <t>LS063105603NL</t>
  </si>
  <si>
    <t>403-5206101-6872300</t>
  </si>
  <si>
    <t>Ocobudbxw Fiets Vintage Licht Houder Koplamp Fietslamp Retro Sensor Generator Ondersteuning LED Lichten Voorlicht Mount MTB Bike Deel</t>
  </si>
  <si>
    <t>ARS_712_OS-14913015</t>
  </si>
  <si>
    <t>8151297518414880</t>
  </si>
  <si>
    <t>UT074140535NL</t>
  </si>
  <si>
    <t>304-5883211-7872355</t>
  </si>
  <si>
    <t>LAVALINK 3 Ebenen Grinder, Kunststoff Tabak Grinder Blatt Kräuterkräuterrauchgewürz Crusher Hand Muller Rauchzubehör Farbe Random</t>
  </si>
  <si>
    <t>ARS_712_OS-14895529</t>
  </si>
  <si>
    <t>8150625775294880</t>
  </si>
  <si>
    <t>S00000261218108</t>
  </si>
  <si>
    <t>111-5079886-7359467</t>
  </si>
  <si>
    <t>hudiemm0B USB Receiver, Portable Bluetooth 5.0 Connector USB Receiver Adapter for Computer Mouse Printer</t>
  </si>
  <si>
    <t>ARS_712_OS-14031296</t>
  </si>
  <si>
    <t>8150829791914880</t>
  </si>
  <si>
    <t>113-9186941-6988256</t>
  </si>
  <si>
    <t>Rivetino New PCIE WiFi Card Bluetooth Dual Band Wireless Network Card Adapter NGFF M2 to PCIE AC Wireless Network Adapter Card for PC Desktop</t>
  </si>
  <si>
    <t>ARS_712_OS-13955990</t>
  </si>
  <si>
    <t>8150828746754880</t>
  </si>
  <si>
    <t>702-7109338-1182614</t>
  </si>
  <si>
    <t>8150881007394880</t>
  </si>
  <si>
    <t>111-9449280-3808267</t>
  </si>
  <si>
    <t>10 Ft 1 inch Split Wire Loom Conduit Polyethylene Tubing Black Color Sleeve Tube</t>
  </si>
  <si>
    <t>ARS_712_OS-14118393</t>
  </si>
  <si>
    <t>702-7024458-9919432</t>
  </si>
  <si>
    <t>High Resolution Scanner Digital Converts USB Negatives Slides Photo Scan Portable Digital Film Converter 2.4 Inch LCD</t>
  </si>
  <si>
    <t>ARS_712_OS-13918698</t>
  </si>
  <si>
    <t>407-7058616-2191505</t>
  </si>
  <si>
    <t>Sairis TY-007 Sporttas voor hardlopen, heuptas, joggen, beweegbare waterdichte fietstas voor buitenshuis, anti-diefstalriem, zwart</t>
  </si>
  <si>
    <t>ARS_712_OS-12903644</t>
  </si>
  <si>
    <t>701-1266942-5707457</t>
  </si>
  <si>
    <t>8150920500834880</t>
  </si>
  <si>
    <t>3207378613</t>
  </si>
  <si>
    <t>DHL</t>
  </si>
  <si>
    <t>408-2633551-2830742</t>
  </si>
  <si>
    <t>Ocobudbxw F Femelle vers RJ45 mâle Adaptateur de coupleur de Barillet coaxial RJ45 vers convertisseur de connecteur RF</t>
  </si>
  <si>
    <t>8151108222264880</t>
  </si>
  <si>
    <t>UZ397004332FR</t>
  </si>
  <si>
    <t>113-4155169-3141032</t>
  </si>
  <si>
    <t>RPi GPIO Breakout Expansion Board + Ribbon Cable + Assembled T Type GPIO Adapter 20cm FC40 40pin Flat Ribbon Cable for Raspberry</t>
  </si>
  <si>
    <t>ARS_712_OS-14049127</t>
  </si>
  <si>
    <t>8151060281964880</t>
  </si>
  <si>
    <t>4206608392748927005455000292176019</t>
  </si>
  <si>
    <t>204-3521807-1394759</t>
  </si>
  <si>
    <t>Microwave Bacon Rack Hanger Cooker Tray for Cook Bar Crisp Breakfast Meal Home Dorm Use Tools Bacon Cooker Cooking Tool</t>
  </si>
  <si>
    <t>ARS_712_OS-12193126</t>
  </si>
  <si>
    <t>8151014913184880</t>
  </si>
  <si>
    <t>LP00515533517798</t>
  </si>
  <si>
    <t>111-1822501-2726662</t>
  </si>
  <si>
    <t>8151355831784880</t>
  </si>
  <si>
    <t>UT391077570TH</t>
  </si>
  <si>
    <t>111-5829293-9168200</t>
  </si>
  <si>
    <t>8151355673624880</t>
  </si>
  <si>
    <t>UT391076194TH</t>
  </si>
  <si>
    <t>202-0476634-5109112</t>
  </si>
  <si>
    <t>8151012128094880</t>
  </si>
  <si>
    <t>LS063528054NL</t>
  </si>
  <si>
    <t>206-5484286-8900316</t>
  </si>
  <si>
    <t>kdjsic Earphone Ear Pads Earpads Sponge Soft Foam Cushion Replacement for-Skullcandy Uproar Wireless Headphone</t>
  </si>
  <si>
    <t>ARS_712_OS-14891090</t>
  </si>
  <si>
    <t>8151217578684880</t>
  </si>
  <si>
    <t>S00000261632966</t>
  </si>
  <si>
    <t>701-6536381-9855465</t>
  </si>
  <si>
    <t>Wooden Rolling Pin, Pstarts Embossed Engraved Noodle Stick for Baking Cookies Biscuit Fondant Cake Dough Clay</t>
  </si>
  <si>
    <t>ARS_712_OS-14079805</t>
  </si>
  <si>
    <t>306-2609302-9434729</t>
  </si>
  <si>
    <t>needlid 3 Slots Uhrengehäuse, 1-teiliges Uhrengehäuse, PU Leathe High Grade für Uhrenschmuck Display Storage Organizer</t>
  </si>
  <si>
    <t>ARS_712_OS-14909251</t>
  </si>
  <si>
    <t>406-1483230-6798717</t>
  </si>
  <si>
    <t>8151087705064880</t>
  </si>
  <si>
    <t>702-2572466-6620223</t>
  </si>
  <si>
    <t>8151353979664880</t>
  </si>
  <si>
    <t>4006318023058758</t>
  </si>
  <si>
    <t>112-1701211-5975458</t>
  </si>
  <si>
    <t>FastUU Pocket Compass 20mm Button Compass Camping for Hiking</t>
  </si>
  <si>
    <t>ARS_712_OS-13905570</t>
  </si>
  <si>
    <t>8151132526454880</t>
  </si>
  <si>
    <t>UT393018248TH</t>
  </si>
  <si>
    <t>113-1737797-8838632</t>
  </si>
  <si>
    <t>8151451274414880</t>
  </si>
  <si>
    <t>UT392896071TH</t>
  </si>
  <si>
    <t>112-3103914-8689840</t>
  </si>
  <si>
    <t>everd1487HH Manual Power Breast Pump Suction Maternity Milk Baby Nursing Feeding Bottle,Portable Multifunctional Storage Bottles Empty Box Cans Blue</t>
  </si>
  <si>
    <t>ARS_712_OS-14006018</t>
  </si>
  <si>
    <t>8150947448884880</t>
  </si>
  <si>
    <t>S00000261704236</t>
  </si>
  <si>
    <t>112-9354719-9301046</t>
  </si>
  <si>
    <t>8151352854804880</t>
  </si>
  <si>
    <t>UT393665043TH</t>
  </si>
  <si>
    <t>113-5080776-5465868</t>
  </si>
  <si>
    <t>8151444304894880</t>
  </si>
  <si>
    <t>UT396618039TH</t>
  </si>
  <si>
    <t>113-5540810-7364233</t>
  </si>
  <si>
    <t>8151651599694880</t>
  </si>
  <si>
    <t>UT395449016TH</t>
  </si>
  <si>
    <t>202-2998897-5165922</t>
  </si>
  <si>
    <t>Stainless Steel Framing Square Right Angle Ruler Thickened L Square Ruler 500 * 250mm Double-Sided Right Angle Ruler,2.0mm</t>
  </si>
  <si>
    <t>ARS_712_OS-12865039</t>
  </si>
  <si>
    <t>8151444704144880</t>
  </si>
  <si>
    <t>LS065371306NL</t>
  </si>
  <si>
    <t>402-1702485-7957913</t>
  </si>
  <si>
    <t>nJiaMe Nätverksadapter omvandlare USB 3.0 till RJ45 1000 Mbps Gigabit Ethernet LAN 10/100/1000 Mbps för PC svart</t>
  </si>
  <si>
    <t>ARS_712_OS-14909464</t>
  </si>
  <si>
    <t>8151371248684880</t>
  </si>
  <si>
    <t>UA662368905HU</t>
  </si>
  <si>
    <t>701-1358419-6812227</t>
  </si>
  <si>
    <t>8151558693584880</t>
  </si>
  <si>
    <t>405-3532679-3953935</t>
  </si>
  <si>
    <t>Tvättpåsar med dragkedja nät vikbara underkläder BH strumpor underkläder tvättmaskin kläder skyddsnät 120 x 150 mm - vit</t>
  </si>
  <si>
    <t>ARS_712_OS-14895527</t>
  </si>
  <si>
    <t>8151848552354880</t>
  </si>
  <si>
    <t>304-8250178-8553165</t>
  </si>
  <si>
    <t>LAMEIDA Gelb Hawaiian Luau Tischrock mit Hawaiianischer Blumen-Dekoration Tropische Party Strand Mottoparty Deko Tischrock, PVC, 276cm*30cm, 276cm*30c</t>
  </si>
  <si>
    <t>ARS_712_OS-12192930</t>
  </si>
  <si>
    <t>8151286811654880</t>
  </si>
  <si>
    <t>00340434627613339824</t>
  </si>
  <si>
    <t>403-0192664-9995558</t>
  </si>
  <si>
    <t>Ocobudbxw Cykelklossar SPD-SL Cleat Set Väg Cykel Pedaldubbar Dura Ace, Ultegra: SM-SH11 sh-10 sh-12</t>
  </si>
  <si>
    <t>ARS_712_OS-14913398</t>
  </si>
  <si>
    <t>8151412272724880</t>
  </si>
  <si>
    <t>UA664780141HU</t>
  </si>
  <si>
    <t>701-9106334-0562636</t>
  </si>
  <si>
    <t>Car Audio Speaker,2pcs 4 Inch 100W Car Tweeter Super Power Loud Speaker Vehicle Door Music Audio Speakers</t>
  </si>
  <si>
    <t>ARS_712_OS-13885215</t>
  </si>
  <si>
    <t>111-9099189-8993031</t>
  </si>
  <si>
    <t>LED Bulbs Light Bulbs 2G11LED Lamp 22W 535mm 2G11 Horizontal Plug Lamp 20W Cool White Lamp Transparent Cover 2G11 (Size : Cold white 6000K)</t>
  </si>
  <si>
    <t>ARS_712_OS-14756434</t>
  </si>
  <si>
    <t>701-7797944-9145067</t>
  </si>
  <si>
    <t>Jemets Fall Wreath,Artificial Fall Wreath for Front Door, Christmas Wreaths with Pumpkins, Sunflower, Maple Leaf and Berry, Halloween Easter Wreath, Thanksgiving Day Indoor Or Outdoor Decor 3535cm</t>
  </si>
  <si>
    <t>ARS_712_OS-14060443</t>
  </si>
  <si>
    <t>111-8149049-1159423</t>
  </si>
  <si>
    <t>8151935038904880</t>
  </si>
  <si>
    <t>112-8872643-8620225</t>
  </si>
  <si>
    <t>LUYANhapy9 Car Interior Accessories, Stylish Gecko Car Steering Wheel Spinner Knob Power Handle Control Ball Booster Car Decoration Gift, Black Red</t>
  </si>
  <si>
    <t>ARS_712_OS-14760567</t>
  </si>
  <si>
    <t>8151572358784880</t>
  </si>
  <si>
    <t>LB302593389SG</t>
  </si>
  <si>
    <t>USPS</t>
  </si>
  <si>
    <t>403-1465233-4085103</t>
  </si>
  <si>
    <t>Ocobudbxw 10 sets DIY USB 2.0 Type A Mannelijke USB 4-pins stekker Socket Connector w/Plastic Cover</t>
  </si>
  <si>
    <t>ARS_712_OS-14911480</t>
  </si>
  <si>
    <t>8151504596284880</t>
  </si>
  <si>
    <t>UT079725216NL</t>
  </si>
  <si>
    <t>113-7491321-9833046</t>
  </si>
  <si>
    <t>JUSTPENGHUI Square LED Ceiling Lamp AC220V White Color Kitchen Balcony Porch Panel Light Fixture Modern Led Ceiling Light led Lights (Body Color : Gold line, Wattage : 30x30cm)</t>
  </si>
  <si>
    <t>ARS_712_OS-14753065</t>
  </si>
  <si>
    <t>8151761970844880</t>
  </si>
  <si>
    <t>LW237613863CN</t>
  </si>
  <si>
    <t>112-4072577-1333010</t>
  </si>
  <si>
    <t>LUYANhapy9 Car Interior Accessories, 38cm Fashion Dragon Design Faux Leather Car Steering Wheel Cover Interior Decor Car Decoration Gift, Orange</t>
  </si>
  <si>
    <t>ARS_712_OS-14760502</t>
  </si>
  <si>
    <t>8151476967474880</t>
  </si>
  <si>
    <t>UT101225095TH</t>
  </si>
  <si>
    <t>113-1111727-5426627</t>
  </si>
  <si>
    <t>8151935196274880</t>
  </si>
  <si>
    <t>UT100422837TH</t>
  </si>
  <si>
    <t>701-2484269-9889831</t>
  </si>
  <si>
    <t>Knife Sharpening Stone, Sharpening Stone Set Knife Sharpener, 1Pc Knife Sharpening Stone Kit Sharpening Stone Kit Shave Tool for Scissors Kitchen Tools Cutter(Light Green)</t>
  </si>
  <si>
    <t>ARS_712_OS-14756032</t>
  </si>
  <si>
    <t>8151717188484880</t>
  </si>
  <si>
    <t>UT100823565TH</t>
  </si>
  <si>
    <t>701-7736173-0671446</t>
  </si>
  <si>
    <t>Cue Ball, Practice Ball Resin 5.72cm Red Dot Table Accessories Pool Ball, for Billiard Room for Game Room</t>
  </si>
  <si>
    <t>ARS_712_OS-13905582</t>
  </si>
  <si>
    <t>8151483524424880</t>
  </si>
  <si>
    <t>4006318024591551</t>
  </si>
  <si>
    <t>702-1455396-1780239</t>
  </si>
  <si>
    <t>702-5869719-4995408</t>
  </si>
  <si>
    <t>Boyce22Par Personalized Dog Bone Dog House Wooden Sign Decor Custom Name with Paw Modern Pet Accessories</t>
  </si>
  <si>
    <t>ARS_712_OS-13923980</t>
  </si>
  <si>
    <t>702-0879463-2300201</t>
  </si>
  <si>
    <t>MYERZI Handhold 68V 10mm Cordless Drill Driver Screwdriver LED 2-Speed 1X 7500MAh Li-Ion Battery UK Plug Domestic</t>
  </si>
  <si>
    <t>ARS_712_OS-13985737</t>
  </si>
  <si>
    <t>171-1707637-8241100</t>
  </si>
  <si>
    <t>Dockkläder amerikansk flicka dockor enhörning jumpsuit set enhörning kostym jumpsuit babydockor dekor kläder blå och rosa 2 st</t>
  </si>
  <si>
    <t>ARS_712_OS-12189435</t>
  </si>
  <si>
    <t>701-2980385-3771415</t>
  </si>
  <si>
    <t>8151482640604880</t>
  </si>
  <si>
    <t>4006318024594408</t>
  </si>
  <si>
    <t>111-7346734-3704228</t>
  </si>
  <si>
    <t>hudiemm0B Wireless Mouse, 2.4GHz 1600 DPI Ergonomic Wireless Optical Mouse USB 2.0 Receiver for PC Laptop Yellow</t>
  </si>
  <si>
    <t>ARS_712_OS-14032701</t>
  </si>
  <si>
    <t>8151865412804880</t>
  </si>
  <si>
    <t>420900359274890227365665641578</t>
  </si>
  <si>
    <t>701-3663531-3223423</t>
  </si>
  <si>
    <t>8151841812534880</t>
  </si>
  <si>
    <t>UT101365230TH</t>
  </si>
  <si>
    <t>113-2634097-3048220</t>
  </si>
  <si>
    <t>LUYANhapy9 Car Interior Accessories, 2Pcs Plush Car Interior Gear Shift Knob Cover Warm Hand Brake Grip Protection Car Decoration Gift, Pink</t>
  </si>
  <si>
    <t>ARS_712_OS-14760496</t>
  </si>
  <si>
    <t>8151467452244880</t>
  </si>
  <si>
    <t>4204672592748902849690000058298193</t>
  </si>
  <si>
    <t>112-0123573-3929037</t>
  </si>
  <si>
    <t>Liyes Garbage Bin Can, Door Hanging Trash, Rubbish Container, Plastic Wastebaskets Organizer, Deskside Reusable Garbage Bowls Containers for Collectin</t>
  </si>
  <si>
    <t>ARS_712_OS-13909918</t>
  </si>
  <si>
    <t>8151434094274880</t>
  </si>
  <si>
    <t>420900129274890227365665262551</t>
  </si>
  <si>
    <t>405-7729657-1883540</t>
  </si>
  <si>
    <t>LAMEIDA Simulatie Aquatische Planten Vis Tank Decoratie Simulatie Onderwater Plant Waterplanten Algen</t>
  </si>
  <si>
    <t>ARS_712_OS-12192577</t>
  </si>
  <si>
    <t>8151592583484880</t>
  </si>
  <si>
    <t>UT080423765NL</t>
  </si>
  <si>
    <t>402-8817494-6779557</t>
  </si>
  <si>
    <t>Poleringsmaskin bil polermaskin batteri dubbla action polering skivor dubbel action bil polering bil polsk svart, en storlek</t>
  </si>
  <si>
    <t>ARS_712_OS-12761612</t>
  </si>
  <si>
    <t>408-3658301-6322756</t>
  </si>
  <si>
    <t>SMEJS Klädtrimmer - laddningsbar hushållshårborttagningsboll rakmaskin bollborttagare</t>
  </si>
  <si>
    <t>ARS_712_OS-13026402</t>
  </si>
  <si>
    <t>113-3658440-2614635</t>
  </si>
  <si>
    <t>Silver 1.2 m 4 Laptop Security Lock for Laptop</t>
  </si>
  <si>
    <t>ARS_712_OS-14048932</t>
  </si>
  <si>
    <t>112-0292192-2075428</t>
  </si>
  <si>
    <t>LUYANhapy9 Car Interior Accessories, 1 Pair Stylish Car Safety Seat Belt Plush Head Support Cushion Shoulder Pads Car Decoration Gift, Black</t>
  </si>
  <si>
    <t>ARS_712_OS-14760491</t>
  </si>
  <si>
    <t>8151909980797031</t>
  </si>
  <si>
    <t>114-1263249-3228226</t>
  </si>
  <si>
    <t>Kitchen Cooker,Household Egg Pan Mini Frying Pan Pure Iron Coated Breakfast Artifact Pot Frying Pan Poached Egg Kitchen Cookware</t>
  </si>
  <si>
    <t>ARS_712_OS-14755880</t>
  </si>
  <si>
    <t>8152189030167031</t>
  </si>
  <si>
    <t>171-2445376-9839504</t>
  </si>
  <si>
    <t>kdjsic Ersättande pannband kudde dyna för Bo-se QuietComfort 35 II/35 (Serie I) trådlösa Bluetooth-hörlurar</t>
  </si>
  <si>
    <t>ARS_712_OS-14892526</t>
  </si>
  <si>
    <t>8151982210707031</t>
  </si>
  <si>
    <t>171-2550250-5597103</t>
  </si>
  <si>
    <t>LAMEIDA Sieraden doos Ronde Sieraden Case en Display Case 2 Lagen voor Vrouwen Meisjes Ringen Oorbellen Ketting Armbanden Organizer Kleine Reizen Sier</t>
  </si>
  <si>
    <t>ARS_712_OS-12192691</t>
  </si>
  <si>
    <t>8151879823414880</t>
  </si>
  <si>
    <t>408-1658594-2455558</t>
  </si>
  <si>
    <t>Ocobudbxw Kunstlederen mannequin ketting hanger sieraden buste hals display standaard houder</t>
  </si>
  <si>
    <t>ARS_712_OS-14913719</t>
  </si>
  <si>
    <t>8151797323994880</t>
  </si>
  <si>
    <t>404-4510677-6905903</t>
  </si>
  <si>
    <t>Ocobudbxw Volledige Vervanging Behuizing Shell Reparatie Gereedschap Onderdelen Kit Voor Nintendo DS Lite NDSL [Nintendo DS]</t>
  </si>
  <si>
    <t>ARS_712_OS-14913820</t>
  </si>
  <si>
    <t>8152170158607031</t>
  </si>
  <si>
    <t>407-4041147-3580366</t>
  </si>
  <si>
    <t>Lergo Fietsschoenen Set Fiets Pedaal Schoenplaatjes</t>
  </si>
  <si>
    <t>ARS_712_OS-11821404</t>
  </si>
  <si>
    <t>8152103830954880</t>
  </si>
  <si>
    <t>XK0000895884B3111</t>
  </si>
  <si>
    <t>702-8111116-4545835</t>
  </si>
  <si>
    <t>Kekailu Water Bottle,180ml Mini Kids Plastic Bright Color Water Bottle Children School Cute Drinkware,Black</t>
  </si>
  <si>
    <t>ARS_712_OS-13898359</t>
  </si>
  <si>
    <t>8151966613684880</t>
  </si>
  <si>
    <t>UT103217503TH</t>
  </si>
  <si>
    <t>701-0551677-1750668</t>
  </si>
  <si>
    <t>Selomore Large Foldable Drop Net Fishing Landing Net Prawn Bait Crab Shrimp</t>
  </si>
  <si>
    <t>ARS_712_OS-13956026</t>
  </si>
  <si>
    <t>8151505856314880</t>
  </si>
  <si>
    <t>4006318030153200</t>
  </si>
  <si>
    <t>302-4061751-8019521</t>
  </si>
  <si>
    <t>JYSLI Werkzeug Blumen eine Vielzahl von Fondant Silikonform DIY Formkuchenumfang trockene Formweichbonbon Set Gebäck (Color : L016)</t>
  </si>
  <si>
    <t>ARS_712_OS-12194405</t>
  </si>
  <si>
    <t>8151506096534880</t>
  </si>
  <si>
    <t>UL237864977BE</t>
  </si>
  <si>
    <t>111-4406911-4118606</t>
  </si>
  <si>
    <t>schicj133mm 750W Portable Household Electric Automatic 2 Slice Toaster Bread Baking Machine Sandwich maker multifunctional breakfast machine Silver</t>
  </si>
  <si>
    <t>ARS_712_OS-14107484</t>
  </si>
  <si>
    <t>402-4532846-1498704</t>
  </si>
  <si>
    <t>Kaffekanna 600 ml rostfritt stålfilter kaffekanna lämplig för induktionshäll manuell mjölkskummare kaffebryggare bekväm användning (storlek: 600 ml)</t>
  </si>
  <si>
    <t>ARS_712_OS-12190526</t>
  </si>
  <si>
    <t>113-8689181-8649830</t>
  </si>
  <si>
    <t>Enrilior 6-Way Fuse Box Block with Circuit Breaker Flame Retardant Compatible with Car Marine ATO ATC</t>
  </si>
  <si>
    <t>ARS_712_OS-14065026</t>
  </si>
  <si>
    <t>112-9230583-7432207</t>
  </si>
  <si>
    <t>1.25" Telescope Mirror Erecting,90 Degree Diagonal Adapter Erecting Image Prism Zenith Mirror for Telescope</t>
  </si>
  <si>
    <t>ARS_712_OS-13875583</t>
  </si>
  <si>
    <t>702-5353952-3116267</t>
  </si>
  <si>
    <t>114-5809869-0606614</t>
  </si>
  <si>
    <t>wpOP59NE Mouse 1000DPI Portable PC Laptop Computer Ergonomic Optical Business Wired Mouse Mice 1</t>
  </si>
  <si>
    <t>ARS_712_OS-13951463</t>
  </si>
  <si>
    <t>8151903326044880</t>
  </si>
  <si>
    <t>701-9417238-5321844</t>
  </si>
  <si>
    <t>Wooden Wok Spatula 4Pcs Wooden Spoons for Cooking Dining Wooden Soup Spoon Tableware Spatula Set for Non-Stick Pans Utensils Set</t>
  </si>
  <si>
    <t>ARS_712_OS-14106656</t>
  </si>
  <si>
    <t>8152031343537031</t>
  </si>
  <si>
    <t>702-8505813-4669845</t>
  </si>
  <si>
    <t>8151880356097031</t>
  </si>
  <si>
    <t>701-0521585-5880245</t>
  </si>
  <si>
    <t>Kitchen &amp; Dining, iuuhome Ironing Blanket Magnetic Pad Laundry Mat Cotton Ironing Ironing Pad 48×85cm</t>
  </si>
  <si>
    <t>ARS_712_OS-13919042</t>
  </si>
  <si>
    <t>8151753043167031</t>
  </si>
  <si>
    <t>404-2190763-2592351</t>
  </si>
  <si>
    <t>kdjsic I42PCS Cuscini Auricolari in Flanella Morbida sostituiti Cuscino per Le Orecchie per AKG K121 K121S K141 MKII K142HD Auricolare</t>
  </si>
  <si>
    <t>ARS_712_OS-14891586</t>
  </si>
  <si>
    <t>8152143015467031</t>
  </si>
  <si>
    <t>701-5094106-7361017</t>
  </si>
  <si>
    <t>CONSTR - Stickers Letters Wall Decor - French Motto Phrases Quote Wall Sticker - Wallpaper Poster Home Decoration Accessories</t>
  </si>
  <si>
    <t>ARS_712_OS-14117045</t>
  </si>
  <si>
    <t>8151842183097031</t>
  </si>
  <si>
    <t>UT105527511TH</t>
  </si>
  <si>
    <t>403-0113641-7165930</t>
  </si>
  <si>
    <t>Injoyo Lampe de travail magnétique COB LED rechargeable, zoomable, USB</t>
  </si>
  <si>
    <t>ARS_712_OS-13152870</t>
  </si>
  <si>
    <t>8152030460667031</t>
  </si>
  <si>
    <t>LZ188907682FR</t>
  </si>
  <si>
    <t>112-2443248-2085030</t>
  </si>
  <si>
    <t>All-Purpose Rinse-Free Cleaning Spray, Multi-Purpose Foam Cleaner Stains Grease Remove , Quick-dry Cleaner Carpet, Sofas, Chairs, Curtains, etc</t>
  </si>
  <si>
    <t>ARS_712_OS-14004065</t>
  </si>
  <si>
    <t>8151691051277031</t>
  </si>
  <si>
    <t>LP00519366340801</t>
  </si>
  <si>
    <t>112-5960874-8757003</t>
  </si>
  <si>
    <t>LUYANhapy9 Decor Artificial Flowers,100Pcs Beautiful Solid Color PE Foam Wedding Simulation Foam Rose Fake Flower for Indoor Outside Home Garden Office Party Wedding Wine Red One Size</t>
  </si>
  <si>
    <t>ARS_712_OS-14760580</t>
  </si>
  <si>
    <t>8152125732157031</t>
  </si>
  <si>
    <t>4203413592748903017222000060618946</t>
  </si>
  <si>
    <t>112-8815719-0355432</t>
  </si>
  <si>
    <t>Reusable Non-Toxic Frozen Tablecloth, Tulle Table Skirt, for Living Room Decor for Bedroom(Silver)</t>
  </si>
  <si>
    <t>ARS_712_OS-14050243</t>
  </si>
  <si>
    <t>8151756160687031</t>
  </si>
  <si>
    <t>4203000892748903017222000060664561</t>
  </si>
  <si>
    <t>111-9517636-4295454</t>
  </si>
  <si>
    <t>8151811313974880</t>
  </si>
  <si>
    <t>4208100792748927005455000296977865</t>
  </si>
  <si>
    <t>701-9020930-4047463</t>
  </si>
  <si>
    <t>hudiemm0B Type-C to HDMI Adapter, USB-C Type-C Male to HDMI Female 4K Converter Cable Adapter for HDTV Projector Black</t>
  </si>
  <si>
    <t>ARS_712_OS-14031268</t>
  </si>
  <si>
    <t>8151706498387031</t>
  </si>
  <si>
    <t>LP00519222961927</t>
  </si>
  <si>
    <t>402-3780917-1134758</t>
  </si>
  <si>
    <t>Messenslijper 3 Stadia Professionele Keuken Slijpen Stone Grinder Messen Whetstone Tungsten Diamond Keramische Slijper Tool</t>
  </si>
  <si>
    <t>ARS_712_OS-14894627</t>
  </si>
  <si>
    <t>8151848180427031</t>
  </si>
  <si>
    <t>UT082865385NL</t>
  </si>
  <si>
    <t>111-3845352-5069814</t>
  </si>
  <si>
    <t>Whistling Tea Kettle With Heat-Proof Handle, Kitchen Grade Stainless Steel Teapot Stovetops (Color : Red and Black)</t>
  </si>
  <si>
    <t>ARS_712_OS-14081381</t>
  </si>
  <si>
    <t>701-1008930-8697836</t>
  </si>
  <si>
    <t>Replacement Parts, Carburetor for Tecumseh 632678 632681 632733 632744 632747 631612 631748 631902</t>
  </si>
  <si>
    <t>ARS_712_OS-14070414</t>
  </si>
  <si>
    <t>407-9136251-7848327</t>
  </si>
  <si>
    <t>Ocobudbxw 3 unidades/Set Dicromatic D12 Polyhedral Astrology Dices for Constellation Divination</t>
  </si>
  <si>
    <t>ARS_712_OS-14912097</t>
  </si>
  <si>
    <t>404-6886025-8533927</t>
  </si>
  <si>
    <t>Cobeky Clé USB en forme de U avec enregistreur vocal numérique et emplacement pour carte TF</t>
  </si>
  <si>
    <t>ARS_712_OS-12190998</t>
  </si>
  <si>
    <t>408-4359550-0599552</t>
  </si>
  <si>
    <t>Caratteri Ocobudbxw per lavagna in feltro utilizzato come clip per lettere variabili</t>
  </si>
  <si>
    <t>ARS_712_OS-14913222</t>
  </si>
  <si>
    <t>406-1061451-6677165</t>
  </si>
  <si>
    <t>Meigold Diamond sleutelhanger hart sleutelhanger tas charm car hanger 12 * 3.5 * 4.5cm roze</t>
  </si>
  <si>
    <t>ARS_712_OS-14906674</t>
  </si>
  <si>
    <t>114-1620347-5527402</t>
  </si>
  <si>
    <t>114-7403964-7061067</t>
  </si>
  <si>
    <t>701-2915124-6104247</t>
  </si>
  <si>
    <t>8152040463987031</t>
  </si>
  <si>
    <t>113-7698605-1217059</t>
  </si>
  <si>
    <t>8152040304807031</t>
  </si>
  <si>
    <t>114-2077992-8827409</t>
  </si>
  <si>
    <t>8151762005477031</t>
  </si>
  <si>
    <t>114-9435288-5347450</t>
  </si>
  <si>
    <t>8151858269317031</t>
  </si>
  <si>
    <t>112-2241822-5794607</t>
  </si>
  <si>
    <t>8151865874927031</t>
  </si>
  <si>
    <t>701-1448000-2597014</t>
  </si>
  <si>
    <t>Tarente Reusable Coffee Capsule Filter Cup Replacement Fit for Nespresso Vertuoline GCA1 Coffee Machine</t>
  </si>
  <si>
    <t>ARS_712_OS-14107824</t>
  </si>
  <si>
    <t>171-5085425-7287535</t>
  </si>
  <si>
    <t>HomeDecTime 2 Pares De Gafas De Sol Cool Gradient 1: 6 para Accesorios De Ropa De Juguete</t>
  </si>
  <si>
    <t>ARS_712_OS-13172124</t>
  </si>
  <si>
    <t>701-1411954-7115427</t>
  </si>
  <si>
    <t>decwang Barrel Cover, IBC Tank Cover, Water Storage Tank Cover, rain Water Bucket Cover, Used for 1000L IBC Water Storage Container 420D Water Tank Accessories,Sliver</t>
  </si>
  <si>
    <t>ARS_712_OS-13937712</t>
  </si>
  <si>
    <t>701-6664384-4011402</t>
  </si>
  <si>
    <t>8151955876237031</t>
  </si>
  <si>
    <t>UT107047209TH</t>
  </si>
  <si>
    <t>Cainiao</t>
  </si>
  <si>
    <t>701-9727824-3947435</t>
  </si>
  <si>
    <t>8151851608427031</t>
  </si>
  <si>
    <t>UT107049615TH</t>
  </si>
  <si>
    <t>701-6493550-4633023</t>
  </si>
  <si>
    <t>Multi-Function Grater Shredded Device Cutter Gadget for Vegetable Bean Cutter Kitchen Slicer Tool</t>
  </si>
  <si>
    <t>ARS_712_OS-13910876</t>
  </si>
  <si>
    <t>8152494076747031</t>
  </si>
  <si>
    <t>UT005030392TW</t>
  </si>
  <si>
    <t>Chunghwa Post</t>
  </si>
  <si>
    <t>111-1772494-2995461</t>
  </si>
  <si>
    <t>LUYANhapy9 Screwdriver Set，Game T6 T8H T10H Screwdriver Repair Tool Kit for Xbox One/360 Controller/PS3/PS4 One Color One Size</t>
  </si>
  <si>
    <t>ARS_712_OS-14760604</t>
  </si>
  <si>
    <t>8151863614277031</t>
  </si>
  <si>
    <t>UT109030563TH</t>
  </si>
  <si>
    <t>403-1625986-8489949</t>
  </si>
  <si>
    <t>Lergo Lot de 100 dés en plastique Blanc 8 mm</t>
  </si>
  <si>
    <t>ARS_712_OS-11819777</t>
  </si>
  <si>
    <t>8151863931547031</t>
  </si>
  <si>
    <t>LD408092247BE</t>
  </si>
  <si>
    <t>403-7188661-2684369</t>
  </si>
  <si>
    <t>kdjsic Ersättande öronkuddar öronkuddar kuddar reparationsdelar för Turtle Beach 500 P 450 FORCE XO7 premium spelheadset örondyna</t>
  </si>
  <si>
    <t>ARS_712_OS-14892524</t>
  </si>
  <si>
    <t>8151863852077031</t>
  </si>
  <si>
    <t>UA673126480HU</t>
  </si>
  <si>
    <t>Magyar Posta</t>
  </si>
  <si>
    <t>111-1373948-0836200</t>
  </si>
  <si>
    <t>8151852007277031</t>
  </si>
  <si>
    <t>4208023892748902849688000064153412</t>
  </si>
  <si>
    <t>702-5291534-1924219</t>
  </si>
  <si>
    <t>SKYHY224 Handle Cover 1 Pair Keep Clean sy Install Refrigerator Door Use Kitchen Appliances Lightweight Adjustable Durable Protect Case Washable Dustproof Practical(Black)</t>
  </si>
  <si>
    <t>8151852087067031</t>
  </si>
  <si>
    <t>4006318025617540</t>
  </si>
  <si>
    <t>702-8803284-6084249</t>
  </si>
  <si>
    <t>8151926400557031</t>
  </si>
  <si>
    <t>LP00520043838350</t>
  </si>
  <si>
    <t>702-0751143-0723467</t>
  </si>
  <si>
    <t>8151851769437031</t>
  </si>
  <si>
    <t>UT107059958TH</t>
  </si>
  <si>
    <t>111-3451779-9380218</t>
  </si>
  <si>
    <t>Liyes Garbage Bin Can, Door Hanging Trash, Rubbish Container, Plastic Wastebaskets Organizer, Deskside Reusable Garbage Bowls Containers for Collecting Food Scraps from Counter (Pink)</t>
  </si>
  <si>
    <t>8152222690897031</t>
  </si>
  <si>
    <t>4206001692748903127778000001150443</t>
  </si>
  <si>
    <t>112-5119934-8457035</t>
  </si>
  <si>
    <t>8151852482227031</t>
  </si>
  <si>
    <t>UT107052552TH</t>
  </si>
  <si>
    <t>112-9717020-6122607</t>
  </si>
  <si>
    <t>8151946981757031</t>
  </si>
  <si>
    <t>4202879292748903017222000061971002</t>
  </si>
  <si>
    <t>112-4275489-3636233</t>
  </si>
  <si>
    <t>?&amp;#x1D402;&amp;#x1D421;&amp;#x1D42B;&amp;#x1D422;&amp;#x1D42C;&amp;#x1D42D;&amp;#x1D426;&amp;#x1D41A;&amp;#x1D42C; &amp;#x1D406;&amp;#x1D422;&amp;#x1D41F;&amp;#x1D42D;? Desktop Air Purifier, Mini Air Purifier, White Professional for Home Office Car Deeply Purify Air</t>
  </si>
  <si>
    <t>ARS_712_OS-14008722</t>
  </si>
  <si>
    <t>701-7926173-6693000</t>
  </si>
  <si>
    <t>LUYANhapy9 Car Interior Accessories, 10ml Fresh Perfume Refill Fragrance Scent Liquid Air Freshener for Car Ornament Car Decoration Gift, Colognes</t>
  </si>
  <si>
    <t>ARS_712_OS-14760493</t>
  </si>
  <si>
    <t>701-2657150-6344248</t>
  </si>
  <si>
    <t>Telephone, Corded Telephones,Wired English Landline Phone, Desk Phone with Display for Home Office Hotel ZSMPY (Color : Black)</t>
  </si>
  <si>
    <t>ARS_712_OS-14014781</t>
  </si>
  <si>
    <t>701-4524679-2049842</t>
  </si>
  <si>
    <t>Enrilior 40pcs Q-Shaped Carp Fishing Swivels Rolling Ring Snap Connector Stainless Steel Fishhook Tackle</t>
  </si>
  <si>
    <t>ARS_712_OS-14063103</t>
  </si>
  <si>
    <t>702-6186170-1737026</t>
  </si>
  <si>
    <t>Oiled Paper Umbrella, Handmade Parasol Umbrella, Chinese Art Classical Dance Umbrella for Home Decor Cosplay Props/Daily Use - Large Size</t>
  </si>
  <si>
    <t>ARS_712_OS-14096144</t>
  </si>
  <si>
    <t>404-4280897-8257949</t>
  </si>
  <si>
    <t>Nihlsfen Tijeras eléctricas para Tela, Cortador de Caja, Tijeras inalámbricas, Herramienta de Corte para Manualidades, Costura, cartón, álbum de Recortes CS4001</t>
  </si>
  <si>
    <t>ARS_712_OS-13282607</t>
  </si>
  <si>
    <t>171-8287871-1288366</t>
  </si>
  <si>
    <t>114-0681264-0618657</t>
  </si>
  <si>
    <t>8152126006117031</t>
  </si>
  <si>
    <t>112-0117018-9916263</t>
  </si>
  <si>
    <t>8152512933057031</t>
  </si>
  <si>
    <t>113-7819061-3853854</t>
  </si>
  <si>
    <t>JUSTPENGHUI Descaling Cartridge Filter Rod Compatible with Karcher SC 2U SC2UP SC3 SC3U SC3UP Upright Premium Series Steam Cleaner Accessories Purifier Vacuum Cleaner Parts</t>
  </si>
  <si>
    <t>ARS_712_OS-14750887</t>
  </si>
  <si>
    <t>8152209875407031</t>
  </si>
  <si>
    <t>702-3069570-3992250</t>
  </si>
  <si>
    <t>BAIJIAXIUSHANG Bearings 6203 3NC 6203RS Hybrid Ceramic Bearing ABEC-1 (1 PC) Industry Motor Spindle 6203HC Hybrids Si3N4 Ball Bearings 17 * 40 * 12 mm</t>
  </si>
  <si>
    <t>ARS_712_OS-13893029</t>
  </si>
  <si>
    <t>8152391980197031</t>
  </si>
  <si>
    <t>701-1651737-0522629</t>
  </si>
  <si>
    <t>Wuliuen Mini Ink Paints Mixing Blending Tools Round Foam Refills for Scrapbooking Craft 15#</t>
  </si>
  <si>
    <t>ARS_712_OS-14026848</t>
  </si>
  <si>
    <t>8152047376487031</t>
  </si>
  <si>
    <t>702-7150421-9165867</t>
  </si>
  <si>
    <t>8152486938027031</t>
  </si>
  <si>
    <t>112-8655985-8301029</t>
  </si>
  <si>
    <t>LUYANhapy9 Car Interior Accessories, Stylish Car Vehicle Faux Leather Anti-Slip Steering Wheel Wrap Cover Protector Car Decoration Gift, Black + Red</t>
  </si>
  <si>
    <t>ARS_712_OS-14760563</t>
  </si>
  <si>
    <t>8152209234447031</t>
  </si>
  <si>
    <t>UT111570275TH</t>
  </si>
  <si>
    <t>111-6855503-6421834</t>
  </si>
  <si>
    <t>8152254307047031</t>
  </si>
  <si>
    <t>4209582192748902849688000064148883</t>
  </si>
  <si>
    <t>702-7773812-1585822</t>
  </si>
  <si>
    <t>8151970646247031</t>
  </si>
  <si>
    <t>UT109169868TH</t>
  </si>
  <si>
    <t>701-8282692-1209053</t>
  </si>
  <si>
    <t>LUYANhapy9 Car Interior Accessories, Car Air Vent Freshener Perfume Clip LED Fan Fragrance Aroma Diffuser Decoration Car Decoration Gift, Black</t>
  </si>
  <si>
    <t>ARS_712_OS-14760511</t>
  </si>
  <si>
    <t>8152487016027031</t>
  </si>
  <si>
    <t>SYAET17120806</t>
  </si>
  <si>
    <t>OTHER</t>
  </si>
  <si>
    <t>702-9003793-8093022</t>
  </si>
  <si>
    <t>LUYANhapy9 Car Interior Accessories, Stylish Winter Warm Plush Car Vehicle Anti-Slip Steering Wheel Protective Cover Car Decoration Gift, Rose Red</t>
  </si>
  <si>
    <t>ARS_712_OS-14760569</t>
  </si>
  <si>
    <t>8152198907517031</t>
  </si>
  <si>
    <t>UT005881973TW</t>
  </si>
  <si>
    <t>701-7969561-3557031</t>
  </si>
  <si>
    <t>8152254941227031</t>
  </si>
  <si>
    <t>UT109172408TH</t>
  </si>
  <si>
    <t>701-2595126-8694600</t>
  </si>
  <si>
    <t>8152177566137031</t>
  </si>
  <si>
    <t>UT109170897TH</t>
  </si>
  <si>
    <t>702-9170220-9042639</t>
  </si>
  <si>
    <t>8152344052677031</t>
  </si>
  <si>
    <t>LP00520185683010</t>
  </si>
  <si>
    <t>702-9138013-0453800</t>
  </si>
  <si>
    <t>8151909852017031</t>
  </si>
  <si>
    <t>4006318025946619</t>
  </si>
  <si>
    <t>403-1865692-9626750</t>
  </si>
  <si>
    <t>kdjsic Ordinateur Portable de Jeu en graphène plaqué cuivre Pur Ordinateur Portable de Jeu dissipateur Thermique Gilet de Refroidissement radiateur Refroidisseur de mémoire</t>
  </si>
  <si>
    <t>ARS_712_OS-14892421</t>
  </si>
  <si>
    <t>8152393422987031</t>
  </si>
  <si>
    <t>LD408668131BE</t>
  </si>
  <si>
    <t>112-3201902-5438630</t>
  </si>
  <si>
    <t>8152177804587031</t>
  </si>
  <si>
    <t>LP00520081923880</t>
  </si>
  <si>
    <t>114-8159120-3166659</t>
  </si>
  <si>
    <t>8152200660737031</t>
  </si>
  <si>
    <t>LP00520593504591</t>
  </si>
  <si>
    <t>112-6024805-3576255</t>
  </si>
  <si>
    <t>Air Conditioner Remote, Kkg7B-C1 Original for Changhong Air Conditioner Remote Control</t>
  </si>
  <si>
    <t>ARS_712_OS-13930165</t>
  </si>
  <si>
    <t>8152198982027031</t>
  </si>
  <si>
    <t>4203332492748927005455000299005404</t>
  </si>
  <si>
    <t>702-5282205-0289801</t>
  </si>
  <si>
    <t>8151970883197031</t>
  </si>
  <si>
    <t>LP00520277945829</t>
  </si>
  <si>
    <t>405-1566537-7876317</t>
  </si>
  <si>
    <t>Ocobudbxw 0.5-3.2mm Mini Trapano a Mano Manuale Mandrino Punta da Trapano Gioielli Strumento per la Lavorazione del Legno Mestiere Fai da Te</t>
  </si>
  <si>
    <t>ARS_712_OS-14911327</t>
  </si>
  <si>
    <t>8152713913527031</t>
  </si>
  <si>
    <t>UL245758343BE</t>
  </si>
  <si>
    <t>112-8877332-4180207</t>
  </si>
  <si>
    <t>Excellent Sensitivity and Precision Digital Sound Level Meter, LCD Display Sound Level Meter, Sound Level Meter, for Home for Car</t>
  </si>
  <si>
    <t>ARS_712_OS-14060604</t>
  </si>
  <si>
    <t>701-3155733-0610636</t>
  </si>
  <si>
    <t>406-7085889-1786740</t>
  </si>
  <si>
    <t>26 LEDs Bureaulamp Oogzorgzame Flexibele Tafellampen Touch Sensor 10 helderheid Niveaus met USB Oplaadpoort voor Computer Telefoon Draadloze Oplader v</t>
  </si>
  <si>
    <t>ARS_712_OS-12188360</t>
  </si>
  <si>
    <t>702-9245271-2529052</t>
  </si>
  <si>
    <t>Kiorc Door Stop Rubber Flexible Door Stop Wedge 5-Piece Child Safety Lock Anti-Scratch for Home, Bedroom, Kitchen,DIY Decoration</t>
  </si>
  <si>
    <t>ARS_712_OS-13911825</t>
  </si>
  <si>
    <t>701-2032374-9016250</t>
  </si>
  <si>
    <t>WANGYUMI Stainless Steel Cooking Fish Spatula Professional Flexible Spatula Non-Stick</t>
  </si>
  <si>
    <t>ARS_712_OS-14082556</t>
  </si>
  <si>
    <t>8152672151527031</t>
  </si>
  <si>
    <t>406-2398310-0455567</t>
  </si>
  <si>
    <t>kdjsic Svart barmatta gummibar service spillmatta gummibar matta bar löpare glas droppbricka öl dryck skena barer service matta</t>
  </si>
  <si>
    <t>ARS_712_OS-14890210</t>
  </si>
  <si>
    <t>8152085453257031</t>
  </si>
  <si>
    <t>702-9546846-4105047</t>
  </si>
  <si>
    <t>8151999535117031</t>
  </si>
  <si>
    <t>UT110344618TH</t>
  </si>
  <si>
    <t>702-4391404-9270637</t>
  </si>
  <si>
    <t>schicj133mm 5Pcs/Set Household Double Side Three Layer Sponge Cleaning Scouring Pads Wipes Home Double-Sided Sponge Wipe Strong Decontamination Dish T</t>
  </si>
  <si>
    <t>ARS_712_OS-14107561</t>
  </si>
  <si>
    <t>8152094406677031</t>
  </si>
  <si>
    <t>UT111972821TH</t>
  </si>
  <si>
    <t>114-7331024-5269866</t>
  </si>
  <si>
    <t>8152439575167031</t>
  </si>
  <si>
    <t>LW242389803CN</t>
  </si>
  <si>
    <t>China Post</t>
  </si>
  <si>
    <t>702-1484317-5651459</t>
  </si>
  <si>
    <t>Plastic Kitchen Sink Protector Draining Mat Deluxe Anti-Slip Scratch Kitchen，Dining &amp; Bar Halloween Onsale</t>
  </si>
  <si>
    <t>ARS_712_OS-13935410</t>
  </si>
  <si>
    <t>8152481177967031</t>
  </si>
  <si>
    <t>UT007906474TW</t>
  </si>
  <si>
    <t>405-3519840-3853952</t>
  </si>
  <si>
    <t>Cobeky U-Disk en forma de grabadora de voz digital udio pluma USB Flash Drive TF ranura para tarjeta espía</t>
  </si>
  <si>
    <t>8152384304457031</t>
  </si>
  <si>
    <t>UX7VJ50460746190132004Z</t>
  </si>
  <si>
    <t>Correos Spain</t>
  </si>
  <si>
    <t>111-1026943-7529839</t>
  </si>
  <si>
    <t>8152347343107031</t>
  </si>
  <si>
    <t>4207858092612927005455000299385517</t>
  </si>
  <si>
    <t>701-5626441-7869822</t>
  </si>
  <si>
    <t>20pcs Fast Blow Glass Tube Fuse 10A 250V 5mm x 20mm</t>
  </si>
  <si>
    <t>ARS_712_OS-14118042</t>
  </si>
  <si>
    <t>8152481257997031</t>
  </si>
  <si>
    <t>4006318026311997</t>
  </si>
  <si>
    <t>111-0175497-3920251</t>
  </si>
  <si>
    <t>Tarente 1Pcs DC 12V 25GA-370 Low Speed Metal Gear Motor for Electronic Lock(12V 200RPM)</t>
  </si>
  <si>
    <t>ARS_712_OS-14106281</t>
  </si>
  <si>
    <t>8152043452137031</t>
  </si>
  <si>
    <t>LP00520435614170</t>
  </si>
  <si>
    <t>113-4534339-5405859</t>
  </si>
  <si>
    <t>8152165870697031</t>
  </si>
  <si>
    <t>4203007692748903017222000065438273</t>
  </si>
  <si>
    <t>114-6967449-4425060</t>
  </si>
  <si>
    <t>8152052726657031</t>
  </si>
  <si>
    <t>4205371392748903127778000001425602</t>
  </si>
  <si>
    <t>406-5422233-9289906</t>
  </si>
  <si>
    <t>EmNarsissus 1 Paio di Scarpe Sportive Solette Plantari Plantari Plantari Plantari Plantari Traspiranti Antiurto Uomo Donna Solette attività all'apert</t>
  </si>
  <si>
    <t>ARS_712_OS-12191698</t>
  </si>
  <si>
    <t>8152193947707031</t>
  </si>
  <si>
    <t>UL244844156BE</t>
  </si>
  <si>
    <t>205-3863425-4309954</t>
  </si>
  <si>
    <t>Leather Elasticated Woven Belt Stretch Belt For Men New Men Leather Braided Elastic Stretch Metal Buckle Belt Waistband - Khaki Grey Black</t>
  </si>
  <si>
    <t>ARS_712_OS-14895594</t>
  </si>
  <si>
    <t>8152481335917031</t>
  </si>
  <si>
    <t>UL195047961BE</t>
  </si>
  <si>
    <t>114-3004784-1503465</t>
  </si>
  <si>
    <t>WYKDL Electric Hand Mixer,Multifunctional Electric Hand-held Whisk, Egg Mixer and Dough Maker, Baking Tools,Pink</t>
  </si>
  <si>
    <t>ARS_712_OS-13954447</t>
  </si>
  <si>
    <t>114-7315867-6982637</t>
  </si>
  <si>
    <t>KONGZIR Double-Layer Stainless Steel Wine Barrel, Stainless Steel Ice Bucket Keeps Wine Cold for Several Hours</t>
  </si>
  <si>
    <t>ARS_712_OS-13906837</t>
  </si>
  <si>
    <t>701-2290739-6193825</t>
  </si>
  <si>
    <t>TIN-YAEN Pressure Washer Accessories Pressure Washer Accessories Kit, Pivoting Coupler 240 Degree with 7 Angles for Pressure Washer Nozzle, 3 Pressure</t>
  </si>
  <si>
    <t>ARS_712_OS-14786503</t>
  </si>
  <si>
    <t>114-1880255-9745048</t>
  </si>
  <si>
    <t>USB Charging Small Mini Portable Personal Air Cooler Air Conditioner Humidifier Purifier Cooling Fan Freshener Cooler (White)</t>
  </si>
  <si>
    <t>ARS_712_OS-14103245</t>
  </si>
  <si>
    <t>171-4440301-2847522</t>
  </si>
  <si>
    <t>fervortop Caseta para perros, casa para gatos, plegable, lavable, impermeable, resistente al viento, cálida casa para gatos, conejos y perros</t>
  </si>
  <si>
    <t>ARS_712_OS-12190746</t>
  </si>
  <si>
    <t>408-0102687-7024337</t>
  </si>
  <si>
    <t>Nihlsfen Tijeras eléctricas para Tela, Cortador de Caja, Tijeras inalámbricas, Herramienta de Corte para Manualidades, Costura, cartón, álbum de R</t>
  </si>
  <si>
    <t>406-2025245-6193163</t>
  </si>
  <si>
    <t>Lergo - Disco de freno de acero inoxidable para bicicleta, 160 mm, 6 pernos</t>
  </si>
  <si>
    <t>ARS_712_OS-11821666</t>
  </si>
  <si>
    <t>407-2750335-7066716</t>
  </si>
  <si>
    <t>305-5105858-9945926</t>
  </si>
  <si>
    <t>BadezimmerKüchenarmatur wasserhahn küche wasserhahn küche spüle küchenarmatur siphon Bad- und armatur Einzelne kalte Waschbecken Wasserhahn 304 E</t>
  </si>
  <si>
    <t>ARS_712_OS-12607228</t>
  </si>
  <si>
    <t>405-0410965-2798732</t>
  </si>
  <si>
    <t>Rysmliuhan Shop Cadeau Homme Original Distributeur De Cure Dent Bâtonnets à Cocktail Automatique Cure-Dents Distributeur Unique Cure-Dents Boîte Si</t>
  </si>
  <si>
    <t>ARS_712_OS-12792124</t>
  </si>
  <si>
    <t>404-8939124-5245125</t>
  </si>
  <si>
    <t>MEDAILLES D'siège portable d'appoint de siège auto Pet avec pince de cordon et la couverture pour les petits animaux noirs</t>
  </si>
  <si>
    <t>ARS_712_OS-12186837</t>
  </si>
  <si>
    <t>702-2190680-5435467</t>
  </si>
  <si>
    <t>8152132162687031</t>
  </si>
  <si>
    <t>302-3085863-0427524</t>
  </si>
  <si>
    <t>LAMEIDA Brillenetui Box Staubschutz Schutzhüllen für Sonnenbrillen, Schwimmbrille und Brillen, rot, 16 * 5.5 * 3.5CM</t>
  </si>
  <si>
    <t>ARS_712_OS-12192874</t>
  </si>
  <si>
    <t>8152342043447031</t>
  </si>
  <si>
    <t>171-7823419-2553164</t>
  </si>
  <si>
    <t>kdjsic T8/T9/T10 manipuleringssäker skruvmejsel säkerhet demontering av Torx-drivrutin för Xbox PS3</t>
  </si>
  <si>
    <t>ARS_712_OS-14892973</t>
  </si>
  <si>
    <t>8152377243827031</t>
  </si>
  <si>
    <t>171-9254929-7708321</t>
  </si>
  <si>
    <t>Lergo 1 rotolo 50 x 1000 mm danneggiato foro di riparazione in PVC patch kit - Gommone barche Kayak incollato impermeabile Patch Tool</t>
  </si>
  <si>
    <t>ARS_712_OS-11821088</t>
  </si>
  <si>
    <t>8152466544857031</t>
  </si>
  <si>
    <t>406-1419245-8872337</t>
  </si>
  <si>
    <t>Capo per chitarra Capotasto in metallo in lega di zinco Chiave a morsetto a cambio rapido Capo per chitarra classica acustica per regolazione del tono</t>
  </si>
  <si>
    <t>ARS_712_OS-12189019</t>
  </si>
  <si>
    <t>8152426706267031</t>
  </si>
  <si>
    <t>408-2893688-9127541</t>
  </si>
  <si>
    <t>EmNarsissus Lámpara de terrario de Espectro Completo con Bombilla compacta UVB 25W / 50W / 75W, Espectro Ideal para Tortugas, Reptiles, Anfibios</t>
  </si>
  <si>
    <t>ARS_712_OS-12189306</t>
  </si>
  <si>
    <t>8152083299637031</t>
  </si>
  <si>
    <t>UX7VJ50461241240124154P</t>
  </si>
  <si>
    <t>171-9555938-7350755</t>
  </si>
  <si>
    <t>kdjsic Multicolor Correa de Silicona Suave Correa de Reloj Correa de muñeca para Accesorios de Reloj Inteligente Amazfit Neo</t>
  </si>
  <si>
    <t>ARS_712_OS-14892064</t>
  </si>
  <si>
    <t>8152712636557031</t>
  </si>
  <si>
    <t>UX7VJ50461456420107510J</t>
  </si>
  <si>
    <t>304-8187810-9772308</t>
  </si>
  <si>
    <t>Ocobudbxw 2 Stück 40-5 43CC 52CC Motorsense Ansaugstutzen Basis Vergaser</t>
  </si>
  <si>
    <t>ARS_712_OS-14911925</t>
  </si>
  <si>
    <t>8152427988477031</t>
  </si>
  <si>
    <t>S00000264713749</t>
  </si>
  <si>
    <t>407-0242605-9174711</t>
  </si>
  <si>
    <t>Ocobudbxw 10 st 4 mm guldpläterad ljudhögtalare kabelskruv banan kontaktadapter</t>
  </si>
  <si>
    <t>ARS_712_OS-14911422</t>
  </si>
  <si>
    <t>8152341322967031</t>
  </si>
  <si>
    <t>UA675615993HU</t>
  </si>
  <si>
    <t>112-4781272-7558633</t>
  </si>
  <si>
    <t>8152338849537031</t>
  </si>
  <si>
    <t>4207992792748903017223000066575372</t>
  </si>
  <si>
    <t>305-6430970-9821109</t>
  </si>
  <si>
    <t>Ocobudbxw Doppelköpfiger Hand-Spiralbohrfutter-Bohrfutter-Halter kleiner Stift-Schraubstock</t>
  </si>
  <si>
    <t>ARS_712_OS-14913604</t>
  </si>
  <si>
    <t>8152240756207031</t>
  </si>
  <si>
    <t>UL245581717BE</t>
  </si>
  <si>
    <t>304-1441650-8422710</t>
  </si>
  <si>
    <t>kdjsic ZWB2 UV-UV-Bandpassfilter UV-Taschenlampe Durchmesser 25 mm Dicke 1,5 mm</t>
  </si>
  <si>
    <t>ARS_712_OS-14893396</t>
  </si>
  <si>
    <t>8152083777317031</t>
  </si>
  <si>
    <t>LP00520672489097</t>
  </si>
  <si>
    <t>028-0067416-9140333</t>
  </si>
  <si>
    <t>NEYOANN Rustikale Wimpelkette aus Jute, Sackleinen, 3,7 m, Spitze, Shabby-Chic, Hochzeitsbanner</t>
  </si>
  <si>
    <t>ARS_712_OS-14909374</t>
  </si>
  <si>
    <t>8152373248087031</t>
  </si>
  <si>
    <t>UL245842134BE</t>
  </si>
  <si>
    <t>205-6174891-2107542</t>
  </si>
  <si>
    <t>Ocobudbxw 2pcs Palm Wrist Hand Support Glove Elastic Brace Sleeve Sports Bandage Gym Wrap</t>
  </si>
  <si>
    <t>ARS_712_OS-14911953</t>
  </si>
  <si>
    <t>8152083456627031</t>
  </si>
  <si>
    <t>UL195171164BE</t>
  </si>
  <si>
    <t>408-2050926-2498754</t>
  </si>
  <si>
    <t>407-2473922-2977953</t>
  </si>
  <si>
    <t>Centro Giratorio, para Mini máquina de Torno Centro de Doble rodamiento Live Center DIY Parts</t>
  </si>
  <si>
    <t>ARS_712_OS-12700303</t>
  </si>
  <si>
    <t>405-3528017-3483505</t>
  </si>
  <si>
    <t>403-4574793-1741120</t>
  </si>
  <si>
    <t>Fervortop Niche pour chien et animal domestique en plastique imperméable et coupe-vent Grande maison pliable pour animal domestique</t>
  </si>
  <si>
    <t>ARS_712_OS-12189654</t>
  </si>
  <si>
    <t>404-1677923-6345132</t>
  </si>
  <si>
    <t>500ml crème fouettée Distributeur résistant à Leak professionnel en acier inoxydable crème Whipper Fancy Desserts Maker pour la Cuisine à Domicile</t>
  </si>
  <si>
    <t>ARS_712_OS-12190461</t>
  </si>
  <si>
    <t>406-3466124-9690720</t>
  </si>
  <si>
    <t>406-3440517-2431511</t>
  </si>
  <si>
    <t>Ocobudbxw 4 pièces Fleurs de Cerisier Cadre Blanc Pendentif Lunette Ouverte réglage Bijoux en résine UV</t>
  </si>
  <si>
    <t>ARS_712_OS-14912157</t>
  </si>
  <si>
    <t>408-2131147-8711536</t>
  </si>
  <si>
    <t>Kakoop - Mini ventilatore portatile USB ricaricabile mini ventilatore da scrivania per piccoli gatti, leggero raffreddamento per viaggi e attività all'aperto</t>
  </si>
  <si>
    <t>ARS_712_OS-12194042</t>
  </si>
  <si>
    <t>026-4360450-6933129</t>
  </si>
  <si>
    <t>fervortop DIY Miniature Dollhouse Kit Flower Shop Handmade Assembled Cottage House With Furniture And Music Movement For Kids Christmas Birthday</t>
  </si>
  <si>
    <t>ARS_712_OS-12188741</t>
  </si>
  <si>
    <t>113-9065025-3438627</t>
  </si>
  <si>
    <t>Enrilior 150CC Scooter Clutch Sprag Clutch Starter,Primary Drive Compatible with Moped GY6/125CC/150CC/152QMI/157QMJ/ATV</t>
  </si>
  <si>
    <t>ARS_712_OS-14062036</t>
  </si>
  <si>
    <t>114-1118389-9352228</t>
  </si>
  <si>
    <t>JUSTPENGHUI Top Sale C545 True HEPA Replacement Filter Fit for Winix C545 Air Purifier, Replaces Fit for Winix 1712-0096-00, 113050, P150, B151 Air Purifier Parts (Color : Orange)</t>
  </si>
  <si>
    <t>ARS_712_OS-14753256</t>
  </si>
  <si>
    <t>112-6331058-4203460</t>
  </si>
  <si>
    <t>407-6422544-8654762</t>
  </si>
  <si>
    <t>306-4486846-2375553</t>
  </si>
  <si>
    <t>EmNarsissus 11,1 V 2200 mAh 8 C Lipo Akku JST JR Futaba Stecker für RC Quadcopter Transmitter Quadcopter Praktischer Ersatz für Akku</t>
  </si>
  <si>
    <t>ARS_712_OS-12188201</t>
  </si>
  <si>
    <t>408-0755665-4132353</t>
  </si>
  <si>
    <t>EmNarsissus Pièces d'échecs médiévales/Plastique Complete Chessmen International Word Chess Game Entertainment Black &amp; White</t>
  </si>
  <si>
    <t>ARS_712_OS-12190219</t>
  </si>
  <si>
    <t>702-6869163-6941063</t>
  </si>
  <si>
    <t>Bicycle Saddle, Pstarts Comfort Mountain MTB Waterproof Leather Bike Seat, Double Steel Spring Unique Ventilation Design,Ultra Wide Comfortable Cushion, Suitable for Women or Men</t>
  </si>
  <si>
    <t>ARS_712_OS-14090227</t>
  </si>
  <si>
    <t>8152577321407031</t>
  </si>
  <si>
    <t>202-6874831-8937119</t>
  </si>
  <si>
    <t>wersdf small plastic storage baskets bedroom storage baskets storage baskets for shelves desk storage baskets for storage small storage basket purple</t>
  </si>
  <si>
    <t>ARS_712_OS-13055004</t>
  </si>
  <si>
    <t>8152567326267031</t>
  </si>
  <si>
    <t>204-5700742-8463507</t>
  </si>
  <si>
    <t>LAMEIDA Women Girls Headbands Plastic Teeth Fabric Covered Alice Hair band for Formal Leisure Occasion</t>
  </si>
  <si>
    <t>ARS_712_OS-12192601</t>
  </si>
  <si>
    <t>8152312658537031</t>
  </si>
  <si>
    <t>405-3301646-5368364</t>
  </si>
  <si>
    <t>Juego de dados Lergo de 7 dados, Magic-the-Gathering RPG D4 D6 D8 D10 D12 D20</t>
  </si>
  <si>
    <t>8152544367837031</t>
  </si>
  <si>
    <t>405-5943116-1815507</t>
  </si>
  <si>
    <t>8152731732077031</t>
  </si>
  <si>
    <t>302-6195245-8315561</t>
  </si>
  <si>
    <t>LAMEIDA Sukkulenten-Übertopf, Blumentöpfe, Tue Tier-Design, Keramik, Sukkulenten, Kakteen, Übertopf, Bonsai-Töpfe für Büro, Garten (blau)</t>
  </si>
  <si>
    <t>ARS_712_OS-12192929</t>
  </si>
  <si>
    <t>8152474032417031</t>
  </si>
  <si>
    <t>306-5878044-0227534</t>
  </si>
  <si>
    <t>kdjsic RGB-LED-Licht-Verlängerungskabel, bunt, 4P-Controller, Doppelkopf-Verbindungskabel, lötfrei, für Bar, Zuhause, DIY</t>
  </si>
  <si>
    <t>ARS_712_OS-14889785</t>
  </si>
  <si>
    <t>8152523047257031</t>
  </si>
  <si>
    <t>306-1971226-0624332</t>
  </si>
  <si>
    <t>LAMEIDA Hawaiianischer Luau-Tischrock mit künstlichen Blumen dunkelgrün Hawaiianischer Hibiskusgras-Tischrock Hawaii-Partyzubehör, PVC, 276cm*75cm Big Flowers, 276cm*75cm</t>
  </si>
  <si>
    <t>ARS_712_OS-12192928</t>
  </si>
  <si>
    <t>8152466830217031</t>
  </si>
  <si>
    <t>LV539554239CN</t>
  </si>
  <si>
    <t>CANADA POST</t>
  </si>
  <si>
    <t>407-5583721-5410747</t>
  </si>
  <si>
    <t>Kakoop - 1 porte-clés créatif avec pendentif bohème pompon broderie, porte-clés porte-clés, porte-clés, cadeau pour femme</t>
  </si>
  <si>
    <t>ARS_712_OS-12194200</t>
  </si>
  <si>
    <t>8152944959507031</t>
  </si>
  <si>
    <t>LZ212492974FR</t>
  </si>
  <si>
    <t>406-8812336-1431533</t>
  </si>
  <si>
    <t>Ocobudbxw 1 paar fietsgrepen kinderen fiets driewieler scooter antislip draad rubberen handvat</t>
  </si>
  <si>
    <t>ARS_712_OS-14911759</t>
  </si>
  <si>
    <t>8152513147017031</t>
  </si>
  <si>
    <t>LS212861952NL</t>
  </si>
  <si>
    <t>702-9519554-1849808</t>
  </si>
  <si>
    <t>LUYANhapy9 Car Interior Accessories, Stylish Car Vehicle Faux Leather Anti-Slip Steering Wheel Wrap Cover Protector Car Decoration Gift, Black</t>
  </si>
  <si>
    <t>ARS_712_OS-14760562</t>
  </si>
  <si>
    <t>8152454746177031</t>
  </si>
  <si>
    <t>4006318026713647</t>
  </si>
  <si>
    <t>302-8473997-5514749</t>
  </si>
  <si>
    <t>Lergo Magnet Fahrrad Computer Tacho Kilometerzähler</t>
  </si>
  <si>
    <t>8152336089467031</t>
  </si>
  <si>
    <t>UA678617185HU</t>
  </si>
  <si>
    <t>304-3559591-6693930</t>
  </si>
  <si>
    <t>Lergo 7-würfel-seitiges Magic-the-Gathering RPG Würfelspiel Set D4 D6 D8 D10 D12 D20</t>
  </si>
  <si>
    <t>8152513622297031</t>
  </si>
  <si>
    <t>UL250626711BE</t>
  </si>
  <si>
    <t>203-8453868-2739530</t>
  </si>
  <si>
    <t>8152436585307031</t>
  </si>
  <si>
    <t>WB023500248GB</t>
  </si>
  <si>
    <t>701-8147956-5071439</t>
  </si>
  <si>
    <t>TIN-YAEN Pressure Washer Accessories Pressure Washer Accessories Kit, Pivoting Coupler 240 Degree with 7 Angles for Pressure Washer Nozzle, 3 Pressure Washer Tips, 1/4 Inch Quick, 4500PSI</t>
  </si>
  <si>
    <t>8152431302517031</t>
  </si>
  <si>
    <t>4006318030840575</t>
  </si>
  <si>
    <t>702-9764160-8575455</t>
  </si>
  <si>
    <t>Selomore 500 Pcs/Roll Round Thank You for Your Order Heart Sticker Handmade Seal Labels, Multicolor, One Size</t>
  </si>
  <si>
    <t>ARS_712_OS-13893652</t>
  </si>
  <si>
    <t>8152806215927031</t>
  </si>
  <si>
    <t>UT009229572TW</t>
  </si>
  <si>
    <t>701-3843239-8086655</t>
  </si>
  <si>
    <t>8152436506587031</t>
  </si>
  <si>
    <t>LP00521705610458</t>
  </si>
  <si>
    <t>112-9411735-3849849</t>
  </si>
  <si>
    <t>10 pcs 0.39" x 15.75" Stainless Steel Metal Cable Zip Tie Wrap Exhaust Straps</t>
  </si>
  <si>
    <t>ARS_712_OS-14119126</t>
  </si>
  <si>
    <t>8152328724247031</t>
  </si>
  <si>
    <t>4209770792748902849688000069796409</t>
  </si>
  <si>
    <t>113-3677405-7884248</t>
  </si>
  <si>
    <t>10pcs 10 Positions Terminal Ground Bar, Electrical Distribution Wire Screw Terminal Brass Copper Ground Neutral Bar</t>
  </si>
  <si>
    <t>ARS_712_OS-13885199</t>
  </si>
  <si>
    <t>8152328488707031</t>
  </si>
  <si>
    <t>4207042292748927005455000300592534</t>
  </si>
  <si>
    <t>114-2714055-3650660</t>
  </si>
  <si>
    <t>LED Bulbs Light Bulbs 8W LED 2G7 2GX7 Plug Light 85-265V Wafer Lamp Beads (Color : 2G7, Size : Warm white 3000K)</t>
  </si>
  <si>
    <t>ARS_712_OS-14756879</t>
  </si>
  <si>
    <t>8152431303547031</t>
  </si>
  <si>
    <t>4207756692748903017223000069745246</t>
  </si>
  <si>
    <t>111-4118177-5602614</t>
  </si>
  <si>
    <t>8152924076027031</t>
  </si>
  <si>
    <t>LW244725865CN</t>
  </si>
  <si>
    <t>702-9383530-0189821</t>
  </si>
  <si>
    <t>8152544527307031</t>
  </si>
  <si>
    <t>UT114867694TH</t>
  </si>
  <si>
    <t>405-3384306-1229942</t>
  </si>
  <si>
    <t>Lergo Magnet - Cuentakilómetros para bicicleta</t>
  </si>
  <si>
    <t>8152632785827031</t>
  </si>
  <si>
    <t>PCLP0052157059894929630</t>
  </si>
  <si>
    <t>305-8295676-7001130</t>
  </si>
  <si>
    <t>Ocobudbxw 5Pcs Wasserflasche Metall UV-Rahmen Anhänger Offene Lünette Einstellung UV-Harz Schmuck</t>
  </si>
  <si>
    <t>ARS_712_OS-14912382</t>
  </si>
  <si>
    <t>8152355284287031</t>
  </si>
  <si>
    <t>UA679054256HU</t>
  </si>
  <si>
    <t>Ocobudbxw 5Pcs Honeybee Planet UV-Rahmen Anhänger offene Lünette Einstellung UV-Harz Schmuck DIY</t>
  </si>
  <si>
    <t>ARS_712_OS-14912342</t>
  </si>
  <si>
    <t>Ocobudbxw 5Pcs Pet Dog Footprint Blanker Rahmen Anhänger Offene Lünette Einstellung UV-Harz Schmuck</t>
  </si>
  <si>
    <t>ARS_712_OS-14912358</t>
  </si>
  <si>
    <t>Ocobudbxw 5Pcs Naughty Cat Hohlrohling Rahmen Anhänger Offene Lünette UV-Harz Schmuckherstellung</t>
  </si>
  <si>
    <t>ARS_712_OS-14912352</t>
  </si>
  <si>
    <t>303-3018623-1901118</t>
  </si>
  <si>
    <t>fedsjuihyg Toast-Rack Bread Toaster Tray Edelstahl Faltbare Für Familie Outdoor-Camping-Picknick Leicht Zu Tragen Kletterzubehör</t>
  </si>
  <si>
    <t>ARS_712_OS-13309103</t>
  </si>
  <si>
    <t>8152474917157031</t>
  </si>
  <si>
    <t>UL249363023BE</t>
  </si>
  <si>
    <t>302-0279405-6301114</t>
  </si>
  <si>
    <t>8152436585207031</t>
  </si>
  <si>
    <t>LP00521799928272</t>
  </si>
  <si>
    <t>306-4856578-0585122</t>
  </si>
  <si>
    <t>Ocobudbxw Acryl Ohrringe Ohrstecker Display Stand Ohrring Schmuck zeigt Lagerung Requisiten Regal</t>
  </si>
  <si>
    <t>ARS_712_OS-14912562</t>
  </si>
  <si>
    <t>8152322652177031</t>
  </si>
  <si>
    <t>UL249724549BE</t>
  </si>
  <si>
    <t>305-6286808-4160360</t>
  </si>
  <si>
    <t>GGQT Pizzaschaufel Paddel für Ofen Pizzaschieber Edelstahl Pizzaheber mit Griff</t>
  </si>
  <si>
    <t>ARS_712_OS-13192002</t>
  </si>
  <si>
    <t>8152474031647031</t>
  </si>
  <si>
    <t>H1024900414027401010</t>
  </si>
  <si>
    <t>305-5230887-0354743</t>
  </si>
  <si>
    <t>Meigold Tier Schlüsselanhänger Diamant Schildkröte Schlüsselanhänger Taschen Anhänger Auto Anhänger kreative Geschenke</t>
  </si>
  <si>
    <t>ARS_712_OS-14906667</t>
  </si>
  <si>
    <t>8152537880437031</t>
  </si>
  <si>
    <t>UL248719525BE</t>
  </si>
  <si>
    <t>408-8341908-4201955</t>
  </si>
  <si>
    <t>Ocobudbxw LED-dimmer DC 12 V-24 V/4 A för enkelfärgad LED-remsa beröringsbrytare på/av dimmer</t>
  </si>
  <si>
    <t>ARS_712_OS-14914141</t>
  </si>
  <si>
    <t>8152945036957031</t>
  </si>
  <si>
    <t>UA678784421HU</t>
  </si>
  <si>
    <t>203-8013684-2289107</t>
  </si>
  <si>
    <t>8152632545467031</t>
  </si>
  <si>
    <t>UL196191063BE</t>
  </si>
  <si>
    <t>205-5825844-9169901</t>
  </si>
  <si>
    <t>Kakoop 1 x Cosmetic Bag Portable Toiletry Bag PVC Transparent Waterproof Wash Bag for Families Women Children</t>
  </si>
  <si>
    <t>ARS_712_OS-12193103</t>
  </si>
  <si>
    <t>8152455947217031</t>
  </si>
  <si>
    <t>S00000265341147</t>
  </si>
  <si>
    <t>026-8123370-7104308</t>
  </si>
  <si>
    <t>EmNarsissus Ultra Lightweight Bicycle Mudguard Easy To Install MTB Fender Mud Guards Wings For Bicycle Front Rear Fenders Bike Parts</t>
  </si>
  <si>
    <t>ARS_712_OS-12191721</t>
  </si>
  <si>
    <t>8152372413807031</t>
  </si>
  <si>
    <t>UL249462701BE</t>
  </si>
  <si>
    <t>026-9887326-0075519</t>
  </si>
  <si>
    <t>qingqingxiaowu Cooking Set Spatulas For Cooking Kitchen Brush Silicone Kitchen Utensils Cake Making Equipment Silicone Utensils Pastry Brush For Baking Pink,One Size</t>
  </si>
  <si>
    <t>ARS_712_OS-12777982</t>
  </si>
  <si>
    <t>8152466358777031</t>
  </si>
  <si>
    <t>UL195977410BE</t>
  </si>
  <si>
    <t>026-3573985-6849157</t>
  </si>
  <si>
    <t>EmNarsissus Men Women Comfortable Insole Unisex Orthotic Arch Support Shoe Pad Sport Running Gel Insoles Insert Cushion</t>
  </si>
  <si>
    <t>ARS_712_OS-12191086</t>
  </si>
  <si>
    <t>8152513547457031</t>
  </si>
  <si>
    <t>UL196015506BE</t>
  </si>
  <si>
    <t>205-9727328-4008316</t>
  </si>
  <si>
    <t>15pcs 1/12 Dollhouse Miniature Tea Set Porcelain Tea Cup for Dolls House Furniture Ceramic Wall Powder</t>
  </si>
  <si>
    <t>ARS_712_OS-11819251</t>
  </si>
  <si>
    <t>8152456182647031</t>
  </si>
  <si>
    <t>UL195938478BE</t>
  </si>
  <si>
    <t>111-5289362-8577063</t>
  </si>
  <si>
    <t>8152735734247031</t>
  </si>
  <si>
    <t>303-8201443-4613953</t>
  </si>
  <si>
    <t>Küchenarmaturen Waschtischarmaturen küchenarmatur wasserfall küchenspüle wasserhahn mixer chrom wasserhähne mixer deck</t>
  </si>
  <si>
    <t>ARS_712_OS-12629988</t>
  </si>
  <si>
    <t>305-7839013-7991524</t>
  </si>
  <si>
    <t>MaylFre 12 Stück Befestigungsklammern 18 cm Einzel Propeller Premium Aluminium Mit Reflective Cords Für Camping Wandern Camp Zelte Triangular Golden</t>
  </si>
  <si>
    <t>ARS_712_OS-12194100</t>
  </si>
  <si>
    <t>408-0854623-5825157</t>
  </si>
  <si>
    <t>500ml crème fouettée Distributeur résistant à Leak professionnel en acier inoxydable crème Whipper Fancy Desserts Maker pour la Cuisine à Domici</t>
  </si>
  <si>
    <t>404-8449197-4880346</t>
  </si>
  <si>
    <t>408-3327008-1021113</t>
  </si>
  <si>
    <t>kdjsic Stylo à Bille Magique à Disparition Automatique recharges d'encre Qui disparaissent Ensemble de Pince à Stylo économiser du Papier Fournitu</t>
  </si>
  <si>
    <t>ARS_712_OS-14890127</t>
  </si>
  <si>
    <t>026-8224023-9872362</t>
  </si>
  <si>
    <t>Gofeibao Storage Bag Bedding Storage Garment Boxes Storage Clothes Good Workmanship Foldable Storage Underbed Storage Bag Quilt Organizing Bag White,5</t>
  </si>
  <si>
    <t>ARS_712_OS-13228052</t>
  </si>
  <si>
    <t>113-2674969-2020228</t>
  </si>
  <si>
    <t>schicj133mm 12 inch handle canning rack steam rack storage rack bottle lifter Stainless Steel Beer Bottle Carrier Holder Kitchen Storage Can Rack with</t>
  </si>
  <si>
    <t>ARS_712_OS-14107512</t>
  </si>
  <si>
    <t>8152507225867031</t>
  </si>
  <si>
    <t>113-5179145-2824211</t>
  </si>
  <si>
    <t>Emergency Steel Wire, Steel Wire Saw Scroll Camping Survival Tool Survival Wire, Emergency Wire, Rubber Bone for Cutting Wood Plastic</t>
  </si>
  <si>
    <t>ARS_712_OS-13960041</t>
  </si>
  <si>
    <t>8152700625377031</t>
  </si>
  <si>
    <t>405-7924459-8547561</t>
  </si>
  <si>
    <t>12 st skrubbsvamp med 1 handtag slitstark disksvamp skrubbsvampar, för diskbänkrengöringsborste</t>
  </si>
  <si>
    <t>ARS_712_OS-12718568</t>
  </si>
  <si>
    <t>8152987837357031</t>
  </si>
  <si>
    <t>202-0219083-6869173</t>
  </si>
  <si>
    <t>LAMEIDA Summer Sun Hat for Men Visor Cap Adjustable Breathable Quick Dry Mesh Cap for Sports Golf Tennis Outdoor Travel (Beige)</t>
  </si>
  <si>
    <t>ARS_712_OS-12192644</t>
  </si>
  <si>
    <t>8152364165287031</t>
  </si>
  <si>
    <t>203-9002506-6469125</t>
  </si>
  <si>
    <t>8152475711267031</t>
  </si>
  <si>
    <t>206-3955352-2072355</t>
  </si>
  <si>
    <t>EmNarsissus Velvet &amp; Leather T-Bar Jewelry Rack Bracelet Watch Necklace Stand Organizer Holder Display Perfect for Both Display and Ornament</t>
  </si>
  <si>
    <t>ARS_712_OS-12190321</t>
  </si>
  <si>
    <t>8152465309327031</t>
  </si>
  <si>
    <t>406-7671580-6045152</t>
  </si>
  <si>
    <t>8152286097227031</t>
  </si>
  <si>
    <t>113-5136063-7309065</t>
  </si>
  <si>
    <t>Kitchen &amp; Dining, iuuhome Wood Lemons Juicer Wooden Reamer Juicer Lemons Squeezer Extractor</t>
  </si>
  <si>
    <t>ARS_712_OS-13918661</t>
  </si>
  <si>
    <t>8152365458337031, 8153124158657031</t>
  </si>
  <si>
    <t>,</t>
  </si>
  <si>
    <t>113-7720914-9839426</t>
  </si>
  <si>
    <t>302-9764499-8749151</t>
  </si>
  <si>
    <t>Zughilfen Gewichtheben Hand Bar Handgelenkstütze Haken Wraps Handgelenkauflagen Grip Stärke Gewicht Assist Straps Lifting Für Bodybuilding Gewichth</t>
  </si>
  <si>
    <t>ARS_712_OS-11821389</t>
  </si>
  <si>
    <t>8152284010907031</t>
  </si>
  <si>
    <t>LP00521566741325</t>
  </si>
  <si>
    <t>405-1697656-8009147</t>
  </si>
  <si>
    <t>Ocobudbxw 2.4mm × 15m Ligne Strimmer Coupe Herbe Corde De Fil De Cordon en Nylon Rond pour Coupe-Herbe</t>
  </si>
  <si>
    <t>ARS_712_OS-14911836</t>
  </si>
  <si>
    <t>8152953279147031</t>
  </si>
  <si>
    <t>LZ211409352FR</t>
  </si>
  <si>
    <t>404-4586560-3530701</t>
  </si>
  <si>
    <t>Ocobudbxw Gouden horizontale terugslagklep messing terugslagklep 1/2 inch</t>
  </si>
  <si>
    <t>ARS_712_OS-14913889</t>
  </si>
  <si>
    <t>8152364085677031</t>
  </si>
  <si>
    <t>LS212803455NL</t>
  </si>
  <si>
    <t>205-8686204-9102701</t>
  </si>
  <si>
    <t>EmNarsissus Road Mountain Bicycle Sweat Cover Waterproof Bike Turbo Trainer Sweat Absorb Guard Strap Net Cover with Phone Pouch</t>
  </si>
  <si>
    <t>ARS_712_OS-12190223</t>
  </si>
  <si>
    <t>8152475474197031</t>
  </si>
  <si>
    <t>SYAET17257625</t>
  </si>
  <si>
    <t>205-7307360-6609133</t>
  </si>
  <si>
    <t>Sunnyushine Stainless Steel Soup Ladle Oil Separator,Gravy Oil Soup, Gravy Separator Skimmer Fat Separator, Kitchen Cooking Fat Remover Strainer Spoon</t>
  </si>
  <si>
    <t>ARS_712_OS-13300514</t>
  </si>
  <si>
    <t>8152465545787031</t>
  </si>
  <si>
    <t>WB023790806GB</t>
  </si>
  <si>
    <t>112-2873573-3048257</t>
  </si>
  <si>
    <t>8152540287207031</t>
  </si>
  <si>
    <t>UT114914893TH</t>
  </si>
  <si>
    <t>203-9127086-6997146</t>
  </si>
  <si>
    <t>adfafw Wooden Nutcracker Soldier Ornaments, Colorful Printed Figurines Ornaments, Nutcracker Soldier Dolls, Perfect Hanging Decorations for Christmas</t>
  </si>
  <si>
    <t>ARS_712_OS-12743548</t>
  </si>
  <si>
    <t>8152574048437031</t>
  </si>
  <si>
    <t>LS072069665NL</t>
  </si>
  <si>
    <t>701-8581967-6061857</t>
  </si>
  <si>
    <t>SHINEAB STORE - 2 pcs H11 H8 12V-24V 80W Car Fog lamp Lights High Power Bright White LED Fog Daytime Light Bulbs Auto Accessories</t>
  </si>
  <si>
    <t>ARS_712_OS-14048570</t>
  </si>
  <si>
    <t>8152413689737031</t>
  </si>
  <si>
    <t>4006318026914501</t>
  </si>
  <si>
    <t>701-8668225-7893022</t>
  </si>
  <si>
    <t>Double Layers Bento Lunch Box Student Stainless Steel Food Storage Container - MediumFood Storage Containers with Lids Leak Proof Lunch Containers Mea</t>
  </si>
  <si>
    <t>ARS_712_OS-14109710</t>
  </si>
  <si>
    <t>8152731589307031</t>
  </si>
  <si>
    <t>LP00522060354140</t>
  </si>
  <si>
    <t>404-5538087-3094734</t>
  </si>
  <si>
    <t>kdjsic Pizarra blanca magnética suave para nevera, tablero de mensajes borrable, recordatorio de la práctica de enseñanza de la oficina</t>
  </si>
  <si>
    <t>ARS_712_OS-14891886</t>
  </si>
  <si>
    <t>8152660863117031</t>
  </si>
  <si>
    <t>UX7VJ50465493870128031M</t>
  </si>
  <si>
    <t>405-1819510-7829124</t>
  </si>
  <si>
    <t>LAMEIDA - Gorra de béisbol - para mujer Rojo rojo oscuro 55/59 cm</t>
  </si>
  <si>
    <t>ARS_712_OS-12192591</t>
  </si>
  <si>
    <t>8152475157427031</t>
  </si>
  <si>
    <t>UX7VJ50464895490123400A</t>
  </si>
  <si>
    <t>304-6568908-9085906</t>
  </si>
  <si>
    <t>Rendeyuan Manuelle Eggbeater Edelstahl Anti-Rutsch-Handmixer Backwerkzeuge Creme-Ei Schneebesen Handmixer - Splitter - 8 Zoll</t>
  </si>
  <si>
    <t>ARS_712_OS-14906492</t>
  </si>
  <si>
    <t>8152724370177031</t>
  </si>
  <si>
    <t>UL248986614BE</t>
  </si>
  <si>
    <t>305-4262268-7944322</t>
  </si>
  <si>
    <t>Abcidubxc 0-200 mm Messschieber mit Hartmetall-Anreißer, Nadel Parallelmarkierung</t>
  </si>
  <si>
    <t>ARS_712_OS-12712160</t>
  </si>
  <si>
    <t>8152439071087031</t>
  </si>
  <si>
    <t>00340434511135491194</t>
  </si>
  <si>
    <t>302-7141854-4801169</t>
  </si>
  <si>
    <t>Lergo 1 x feuchtigkeitsdichte Schlafmatratze Matte EVA-Schaum Yoga Pad für Heimtraining Fitnessstudio</t>
  </si>
  <si>
    <t>ARS_712_OS-11819910</t>
  </si>
  <si>
    <t>8152328960387031</t>
  </si>
  <si>
    <t>00340434511135536901</t>
  </si>
  <si>
    <t>028-0440543-6499511</t>
  </si>
  <si>
    <t>8152625986417031</t>
  </si>
  <si>
    <t>UL248715639BE</t>
  </si>
  <si>
    <t>302-5456325-8317105</t>
  </si>
  <si>
    <t>LAMEIDA Schmuckkästchen in Kronenform, für Damen, Mädchen, Ringe, Halskette, kleine Schmuck-Geschenk-Box, Größe 6,5 x 4,5 cm (rosa)</t>
  </si>
  <si>
    <t>ARS_712_OS-12192693</t>
  </si>
  <si>
    <t>8152328566417031</t>
  </si>
  <si>
    <t>00340434511135458043</t>
  </si>
  <si>
    <t>304-9834154-5298742</t>
  </si>
  <si>
    <t>8152574763617031</t>
  </si>
  <si>
    <t>UL249361107BE</t>
  </si>
  <si>
    <t>303-0715195-9216327</t>
  </si>
  <si>
    <t>kdjsic Clouds Shape Carbon Steel Cut Cutting Die Stencil DIY Scrapbook Album Craft Card</t>
  </si>
  <si>
    <t>ARS_712_OS-14890608</t>
  </si>
  <si>
    <t>8152626064777031</t>
  </si>
  <si>
    <t>LP00521730075486</t>
  </si>
  <si>
    <t>205-2942553-1625953</t>
  </si>
  <si>
    <t>MaylFre Dp to Hdmi Converter Multi Function 1080p Hd Displayport to Hdmi Adapter Portable Audio Video Conversion Line Dp to Hdmi Adapter Dp to Hdmi</t>
  </si>
  <si>
    <t>ARS_712_OS-12193761</t>
  </si>
  <si>
    <t>8152953511177031</t>
  </si>
  <si>
    <t>S00000265435716</t>
  </si>
  <si>
    <t>026-7441375-7113105</t>
  </si>
  <si>
    <t>8152475473107031</t>
  </si>
  <si>
    <t>UL196005662BE</t>
  </si>
  <si>
    <t>203-5790561-4897921</t>
  </si>
  <si>
    <t>Swiftswan USB Mini Charging Small Fan Portable Desktop Handheld Fan Gift Turning Round Piano Button Night Light</t>
  </si>
  <si>
    <t>ARS_712_OS-12904651</t>
  </si>
  <si>
    <t>8152464345537031</t>
  </si>
  <si>
    <t>UL196078174BE</t>
  </si>
  <si>
    <t>203-6498148-3017962</t>
  </si>
  <si>
    <t>8152760137987031</t>
  </si>
  <si>
    <t>UL196073870BE</t>
  </si>
  <si>
    <t>026-8670907-9661946</t>
  </si>
  <si>
    <t>8152759818667031</t>
  </si>
  <si>
    <t>UL196063585BE</t>
  </si>
  <si>
    <t>026-7116399-9894732</t>
  </si>
  <si>
    <t>Toast Rack Bread Toaster Tray Stainless Steel Foldable for Family Outdoor Camping Picnic Easy to Carry Climbing Accessories</t>
  </si>
  <si>
    <t>8152474353067031</t>
  </si>
  <si>
    <t>UL196016625BE</t>
  </si>
  <si>
    <t>203-2628979-2255512</t>
  </si>
  <si>
    <t>8152465700867031</t>
  </si>
  <si>
    <t>UL196073469BE</t>
  </si>
  <si>
    <t>205-7607069-1728327</t>
  </si>
  <si>
    <t>LAMEIDA Makeup Brush Puff Sponge Makeup Sponge Makeup Liquid Foundation Makeup Cream Concealer Sponge Brush Lollipop (Round)</t>
  </si>
  <si>
    <t>ARS_712_OS-12192554</t>
  </si>
  <si>
    <t>8152474431647031</t>
  </si>
  <si>
    <t>S00000265442265</t>
  </si>
  <si>
    <t>111-6296252-9220263</t>
  </si>
  <si>
    <t>113-1764114-0729016</t>
  </si>
  <si>
    <t>MYERZI Linear Rail 2pcs SBR16-750mm 16mm Linear Slide Guide Shaft Rail+ 4 SBR16UU Bearing Block CNC Parts</t>
  </si>
  <si>
    <t>ARS_712_OS-13989532</t>
  </si>
  <si>
    <t>114-8642044-6834643</t>
  </si>
  <si>
    <t>LED Motion Sensor Bulb, Unique Design LED Light Bulb, Energy-saving Intelligent Light Control for Corridor Toilet House Balcony House Walkway(warm lig</t>
  </si>
  <si>
    <t>ARS_712_OS-13921716</t>
  </si>
  <si>
    <t>303-6421941-2064338</t>
  </si>
  <si>
    <t>fervortop Fahrrad-Lenkerkorb, großes Fassungsvermögen, handgewebter Weidenkorb, Organizer, abnehmbarer Fahrradkorb, Tragetasche, Haustier-Transportt</t>
  </si>
  <si>
    <t>ARS_712_OS-12187473</t>
  </si>
  <si>
    <t>304-0298599-1727538</t>
  </si>
  <si>
    <t>Dellefuture 5 x künstliche Ahorntraubenblätter, Weinrebe, Pflanzen, DIY, Party, Zuhause, Hochzeit, Wanddekoration - Scindapsus Aureus Blatt, künstl</t>
  </si>
  <si>
    <t>ARS_712_OS-12854873</t>
  </si>
  <si>
    <t>304-7062387-5361116</t>
  </si>
  <si>
    <t>EmNarsissus B3 20W 1.6A Pro Balance Ladegerät für 2S 3S 7.4V 11.1V Lithium LiPo Akku Mini Tragbares RC Flugzeug Ladegerät</t>
  </si>
  <si>
    <t>ARS_712_OS-12189195</t>
  </si>
  <si>
    <t>304-1373776-5025955</t>
  </si>
  <si>
    <t>Sbeautli Campingkocher beweglicher Edelstahl-Herd mit Tasche for Barbecue Camping Picknick im Freien Kochherd für Picknick Wandern Camping Outdoor (C</t>
  </si>
  <si>
    <t>ARS_712_OS-12191898</t>
  </si>
  <si>
    <t>303-4827720-2529939</t>
  </si>
  <si>
    <t>Ocobudbxw 2 Stück Radnabenmuttern M10 Fixed Ritzel MTB Fahrrad Schrauben Schrauben Aluminium Legierung</t>
  </si>
  <si>
    <t>ARS_712_OS-14911965</t>
  </si>
  <si>
    <t>304-7537464-4198757</t>
  </si>
  <si>
    <t>Ocobudbxw Textmarker, 6 Stück, koreanisch, kreativ, Mini-Textmarker, niedlich, Cartoon, Markierungsstift, Bürobedarf</t>
  </si>
  <si>
    <t>ARS_712_OS-14913984</t>
  </si>
  <si>
    <t>028-8507778-9493902</t>
  </si>
  <si>
    <t>kdjsic Magnetischer Sensor, Alarmanlage, Sicherheitswarnung, Diebstahlschutz für die Fenstertür</t>
  </si>
  <si>
    <t>ARS_712_OS-14893306</t>
  </si>
  <si>
    <t>303-1715210-5916332</t>
  </si>
  <si>
    <t>Swiftswan Bike Cup Holder / Kinderwagen Flaschenhalter, Antislip Cup Getränkehalter für Kinderwagen / Kinderwagen, Fahrrad, Rollstuhl, Motorrad</t>
  </si>
  <si>
    <t>ARS_712_OS-12901212</t>
  </si>
  <si>
    <t>403-0021137-6701912</t>
  </si>
  <si>
    <t>Lint Rouleau Avec 4 Rechange Rouleau Réutilisable Poussière Rouleau Pour Vêtements Collant Anti-peluches Multifonctions Picker Poussière</t>
  </si>
  <si>
    <t>ARS_712_OS-11820746</t>
  </si>
  <si>
    <t>408-7343558-0662759</t>
  </si>
  <si>
    <t>Nihlsfen Ciseaux à Tissu électriques Coupe-boîte cisailles sans Fil Outil de Coupe pour Artisanat Couture Carton Scrapbooking CS4001</t>
  </si>
  <si>
    <t>405-1883051-5224344</t>
  </si>
  <si>
    <t>EmNarsissus 2 pièces Bundle Mini Compact 360 Rotaty Montagne Route Vélo Vélo Vélo Rétroviseur Guidon Verre Miroirs</t>
  </si>
  <si>
    <t>ARS_712_OS-12190348</t>
  </si>
  <si>
    <t>407-1746616-8589141</t>
  </si>
  <si>
    <t>Jack in Metallo Auricolari 3,5 mm per Cuffie con Telecomando, Auricolari Doppia Bobina Mobile Quad Core, Alta Definizione, Bassi Potenti, Isolamento d</t>
  </si>
  <si>
    <t>ARS_712_OS-14906740</t>
  </si>
  <si>
    <t>407-1476509-8005929</t>
  </si>
  <si>
    <t>Kakoop - Mini ventilatore portatile USB ricaricabile mini ventilatore da scrivania per piccoli gatti, leggero raffreddamento per viaggi e attività al</t>
  </si>
  <si>
    <t>402-9860948-7910733</t>
  </si>
  <si>
    <t>GHJUU - Puntale per albero di Natale, motivo: Babbo Natale, pupazzo di neve, cervo, decorazione per albero di Natale, pupazzo di neve</t>
  </si>
  <si>
    <t>ARS_712_OS-12813120</t>
  </si>
  <si>
    <t>405-0558087-7433138</t>
  </si>
  <si>
    <t>EmNarsissus Campanelli per Bici elettronici durevoli Adatti per Bici Pieghevoli MTB Corno per Bicicletta Suono Forte Accessori per Bici Anello per Cam</t>
  </si>
  <si>
    <t>ARS_712_OS-12189207</t>
  </si>
  <si>
    <t>407-9567356-7519507</t>
  </si>
  <si>
    <t>404-7319485-9237140</t>
  </si>
  <si>
    <t>Kakoop - Set di pennelli professionali per trucco, trasparenti, per frammentazione, pennelli per make-up</t>
  </si>
  <si>
    <t>ARS_712_OS-12193098</t>
  </si>
  <si>
    <t>171-8580911-4395555</t>
  </si>
  <si>
    <t>2 sacchetti per filtro pelucchi per lavatrice, filtro per la rimozione dei peli, cattura peli di animali domestici, per la pulizia della lavatrice cas</t>
  </si>
  <si>
    <t>ARS_712_OS-13185397</t>
  </si>
  <si>
    <t>404-3543266-7202756</t>
  </si>
  <si>
    <t>Leggero Sport Goggle Nero Frame Design Antivento Ciclismo Vetri Della Bici Da Sole Protezione Uv Occhiali Con Lenti Grigio 8 Tipo</t>
  </si>
  <si>
    <t>ARS_712_OS-11821086</t>
  </si>
  <si>
    <t>407-5281888-1745150</t>
  </si>
  <si>
    <t>Leluckly1 Simple Modern multifunctioneel compatibel met 10 stuks 5,5 x 2,1 mm stekker op USB 2.0 mannelijke DC-stekkeraansluiting, zeer praktisch.</t>
  </si>
  <si>
    <t>ARS_712_OS-11821234</t>
  </si>
  <si>
    <t>404-5276792-9483550</t>
  </si>
  <si>
    <t>Docka kläder docka pyjamas kostym Vicuna tema pyjamas för 45 cm flicka docka docka pyjamas kläder</t>
  </si>
  <si>
    <t>ARS_712_OS-12189436</t>
  </si>
  <si>
    <t>202-0828426-6360362</t>
  </si>
  <si>
    <t>Kurphy DIY Ice Cream 4Pcs Popsicle Maker Mold Ice Pop Block Ice Pop Lolly Set</t>
  </si>
  <si>
    <t>ARS_712_OS-13149634</t>
  </si>
  <si>
    <t>206-4908682-5203553</t>
  </si>
  <si>
    <t>Dog Car Seat Portable Pet Seat car Booster seat with Cord clamp and Cover for Small Black Animals</t>
  </si>
  <si>
    <t>406-4943479-5079502</t>
  </si>
  <si>
    <t>202-4321794-6692333</t>
  </si>
  <si>
    <t>2 Pairs Pineapple Sunglasses Hawaiian Fancy Dress Pineapple Shape Novelty Sunglasses for Hawaiian Beach Party (Style 1)</t>
  </si>
  <si>
    <t>ARS_712_OS-12722696</t>
  </si>
  <si>
    <t>701-0039974-6527426</t>
  </si>
  <si>
    <t>LUYANhapy9 Car Interior Accessories, Car Air Vent Freshener Perfume Clip LED Fan Fragrance Aroma Diffuser Decoration Car Decoration Gift, Red</t>
  </si>
  <si>
    <t>ARS_712_OS-14760513</t>
  </si>
  <si>
    <t>8152633305577031</t>
  </si>
  <si>
    <t>114-1918085-8681821</t>
  </si>
  <si>
    <t>Selomore Transparent Beer Wine Cup Bottle Glass Skull Cup Red Wine Sober</t>
  </si>
  <si>
    <t>ARS_712_OS-13955437</t>
  </si>
  <si>
    <t>8152745241227031</t>
  </si>
  <si>
    <t>701-3641456-1787442</t>
  </si>
  <si>
    <t>New Automatic Fish Feeder Electronic Timer for Aquarium Tank Fish Food Dispenser Auto Pet Feeders 12/24 Hours Feeding</t>
  </si>
  <si>
    <t>ARS_712_OS-13898141</t>
  </si>
  <si>
    <t>8152745164287031</t>
  </si>
  <si>
    <t>701-0244460-0877810</t>
  </si>
  <si>
    <t>Wall Sticker Decal, Bedroom Gamer Letter Removable Living Room Background Wall Sticker Home Decor</t>
  </si>
  <si>
    <t>ARS_712_OS-14085271</t>
  </si>
  <si>
    <t>8152522806067031</t>
  </si>
  <si>
    <t>112-4391990-6605019</t>
  </si>
  <si>
    <t>8152511061657031</t>
  </si>
  <si>
    <t>702-4558920-3170637</t>
  </si>
  <si>
    <t>hongxinq Mini Submersible Water Pump for Aquarium Fountain Pond DC12V Solar Amphibious</t>
  </si>
  <si>
    <t>ARS_712_OS-13919720</t>
  </si>
  <si>
    <t>8153120479817031</t>
  </si>
  <si>
    <t>112-7438109-8892249</t>
  </si>
  <si>
    <t>1pcs Magnifying Loupe 40X 25mm 40X25mm 40 x 25 Jeweller LED Light Glass Magnifier Wholesale Dropshipping New Drop Ship</t>
  </si>
  <si>
    <t>ARS_712_OS-14006474</t>
  </si>
  <si>
    <t>8152931254137031</t>
  </si>
  <si>
    <t>112-5061710-4153060</t>
  </si>
  <si>
    <t>JUSTPENGHUI Removable Shower Head High-Pressure Water-Saving Nozzle Shower with One-Button Water-Stop Round Pressurized Shower SPA Bathroom Sprayer Ba</t>
  </si>
  <si>
    <t>ARS_712_OS-14752491</t>
  </si>
  <si>
    <t>8152745241187031</t>
  </si>
  <si>
    <t>112-4791075-6410647</t>
  </si>
  <si>
    <t>Plastic Cereal Dispenser Storage Box Kitchen Food Grain Rice Container Nice Kitchen，Dining &amp; Bar Halloween Onsale</t>
  </si>
  <si>
    <t>ARS_712_OS-13935095</t>
  </si>
  <si>
    <t>8152826227207031</t>
  </si>
  <si>
    <t>202-4591938-0808369</t>
  </si>
  <si>
    <t>8152510665657031</t>
  </si>
  <si>
    <t>204-3446842-3221957</t>
  </si>
  <si>
    <t>8152999839367031</t>
  </si>
  <si>
    <t>404-1242641-1180332</t>
  </si>
  <si>
    <t>8152999836977031</t>
  </si>
  <si>
    <t>702-8454511-7455433</t>
  </si>
  <si>
    <t>8153000233357031</t>
  </si>
  <si>
    <t>UT009597081TW</t>
  </si>
  <si>
    <t>304-0103938-7479538</t>
  </si>
  <si>
    <t>8152510903307031</t>
  </si>
  <si>
    <t>RS769733795DE</t>
  </si>
  <si>
    <t>205-6104541-3253109</t>
  </si>
  <si>
    <t>8153000154627031</t>
  </si>
  <si>
    <t>UL196008995BE</t>
  </si>
  <si>
    <t>026-4858210-8382758</t>
  </si>
  <si>
    <t>8152804290787031</t>
  </si>
  <si>
    <t>UL196186355BE</t>
  </si>
  <si>
    <t>302-7657938-0248359</t>
  </si>
  <si>
    <t>8152510586657031</t>
  </si>
  <si>
    <t>UL249361889BE</t>
  </si>
  <si>
    <t>304-4989308-1773926</t>
  </si>
  <si>
    <t>8152622209037031</t>
  </si>
  <si>
    <t>UL249363726BE</t>
  </si>
  <si>
    <t>403-7376470-2556349</t>
  </si>
  <si>
    <t>Lameida, pennello da trucco per fondotinta, ombretto, liquido, doppia punta, strumento di bellezza da donna</t>
  </si>
  <si>
    <t>8152510746397031</t>
  </si>
  <si>
    <t>UL250106000BE</t>
  </si>
  <si>
    <t>202-0444301-5921905</t>
  </si>
  <si>
    <t>8152622600947031</t>
  </si>
  <si>
    <t>UL196006889BE</t>
  </si>
  <si>
    <t>701-9894517-4561822</t>
  </si>
  <si>
    <t>701-8531894-6826630</t>
  </si>
  <si>
    <t>schicj133mm Smart Home Bathroom Body Fat Scale?Backlit Large Led Display Golden</t>
  </si>
  <si>
    <t>ARS_712_OS-14101921</t>
  </si>
  <si>
    <t>305-1232348-5547542</t>
  </si>
  <si>
    <t>Dinapy 2,5 l Flötenkessel, Edelstahl, großer Wasserkessel, Pfeifkessel, Teekanne, Soundkessel, schnelles Kochen, kabelloser elektrischer Wasserkocher</t>
  </si>
  <si>
    <t>ARS_712_OS-12672797</t>
  </si>
  <si>
    <t>304-2351394-2253116</t>
  </si>
  <si>
    <t>Monlladek Elektrische Zahnbürstenköpfe Antibakterielle automatische Zahnbürstenköpfe für Seago 949/507/610/659 Elektrische Zahnbürste ?Schwarz?</t>
  </si>
  <si>
    <t>ARS_712_OS-12912302</t>
  </si>
  <si>
    <t>405-0007078-2095511</t>
  </si>
  <si>
    <t>linjunddd Rodillo De Pelusa con 4 Sustitución del Rodillo Reutilizable Polvo Rodillo para La Ropa Pegajosa Removedor De La Pelusa De Polvo Multifuncional Selector</t>
  </si>
  <si>
    <t>408-8616304-6416324</t>
  </si>
  <si>
    <t>405-6140313-8373937</t>
  </si>
  <si>
    <t>Rysmliuhan Shop Cadeau Homme Original Distributeur De Cure Dent Bâtonnets à Cocktail Automatique Cure-Dents Distributeur Unique Cure-Dents Boîte Silver</t>
  </si>
  <si>
    <t>406-1467815-0380309</t>
  </si>
  <si>
    <t>Baignoire Sink Strainer silicone douche drain receveur cheveux Couvre évier filtre pour salle de bains Baignoire 6 Pacs</t>
  </si>
  <si>
    <t>ARS_712_OS-12718793</t>
  </si>
  <si>
    <t>407-4460414-8679528</t>
  </si>
  <si>
    <t>405-9525842-1992357</t>
  </si>
  <si>
    <t>408-1653901-2470729</t>
  </si>
  <si>
    <t>114-6291677-2917869</t>
  </si>
  <si>
    <t>171-3548760-3377954</t>
  </si>
  <si>
    <t>203-8448615-7703549</t>
  </si>
  <si>
    <t>adfafw Wooden Nutcracker Soldier Ornaments, Colorful Printed Figurines Ornaments, Nutcracker Soldier Dolls, Perfect Hanging Decorations for Christmas Tree, Birthday Gift, Home Party Deco, 9Pcs</t>
  </si>
  <si>
    <t>026-0763837-4762732</t>
  </si>
  <si>
    <t>EmNarsissus 2Pcs Bundle Mini Compact 360 Rotaty Mountain Road Bicycle Cycling Bike Rear View Mirror Handlebar Glass Mirrors</t>
  </si>
  <si>
    <t>8152717158787031</t>
  </si>
  <si>
    <t>404-0880499-3273138</t>
  </si>
  <si>
    <t>Petit Os Vaporiser Reptiles Buse Terrarium Reptiles Buse Brumisateur Mist Arroseur 360 ° Paysage écologique Réglable Forêt Tropicale Réservoir</t>
  </si>
  <si>
    <t>ARS_712_OS-12193248</t>
  </si>
  <si>
    <t>8153196396367031</t>
  </si>
  <si>
    <t>702-7962526-6731461</t>
  </si>
  <si>
    <t>8153119437357031</t>
  </si>
  <si>
    <t>UT010682621TW</t>
  </si>
  <si>
    <t>114-0663383-8946663</t>
  </si>
  <si>
    <t>Plastic Cereal Dispenser Storage Box Kitchen Food Grain Rice Container Nice Kitchen?Dining &amp; Bar Halloween Onsale</t>
  </si>
  <si>
    <t>8152815325297031</t>
  </si>
  <si>
    <t>SF6042332286739</t>
  </si>
  <si>
    <t>SF_EPARCEL</t>
  </si>
  <si>
    <t>702-8273461-4309030</t>
  </si>
  <si>
    <t>8152631466507031</t>
  </si>
  <si>
    <t>UT010095135TW</t>
  </si>
  <si>
    <t>302-1725327-4900323</t>
  </si>
  <si>
    <t>Kcnsieou 1 Paar Leder-Ohrpolster für B-eats by Dr. Dre Pro Detox Kopfhörer</t>
  </si>
  <si>
    <t>ARS_712_OS-11822346</t>
  </si>
  <si>
    <t>8152713079187031</t>
  </si>
  <si>
    <t>QA103372627PT</t>
  </si>
  <si>
    <t>Portugal Post</t>
  </si>
  <si>
    <t>407-4028119-6744322</t>
  </si>
  <si>
    <t>MaylFre Pocket Multi Tool, Cacciavite Chiave Opener di Sopravvivenza di 20 In1 Multi Funzione Pocket Strumento</t>
  </si>
  <si>
    <t>ARS_712_OS-12194110</t>
  </si>
  <si>
    <t>8153194472107031</t>
  </si>
  <si>
    <t>UL252201309BE</t>
  </si>
  <si>
    <t>404-4988765-0686752</t>
  </si>
  <si>
    <t>Lergo Selle arrière pour siège de vélo</t>
  </si>
  <si>
    <t>ARS_712_OS-11821374</t>
  </si>
  <si>
    <t>8152706589627031</t>
  </si>
  <si>
    <t>6A23125564554</t>
  </si>
  <si>
    <t>407-9055788-6710763</t>
  </si>
  <si>
    <t>Serre-tête mixte Lameida en métal, avec dents, pour le sport, la course à pied, le foot</t>
  </si>
  <si>
    <t>ARS_712_OS-12192598</t>
  </si>
  <si>
    <t>8152565531507031</t>
  </si>
  <si>
    <t>UZ318021083FR</t>
  </si>
  <si>
    <t>402-9408039-7986740</t>
  </si>
  <si>
    <t>MaylFre Schoonmakende Borstel Houten Basis Schoonmakende Scrubber Borstel voor Schoenen Laarzen Zakken</t>
  </si>
  <si>
    <t>ARS_712_OS-12193156</t>
  </si>
  <si>
    <t>8152565531647031</t>
  </si>
  <si>
    <t>UT172421646NL</t>
  </si>
  <si>
    <t>202-5496134-6965151</t>
  </si>
  <si>
    <t>8152520728757031</t>
  </si>
  <si>
    <t>UL196746766BE</t>
  </si>
  <si>
    <t>112-4928922-4228205</t>
  </si>
  <si>
    <t>8152905105437031</t>
  </si>
  <si>
    <t>4006318027113033</t>
  </si>
  <si>
    <t>112-6100411-6519407</t>
  </si>
  <si>
    <t>?&amp;#x1D402;&amp;#x1D421;&amp;#x1D42B;&amp;#x1D422;&amp;#x1D42C;&amp;#x1D42D;&amp;#x1D426;&amp;#x1D41A;&amp;#x1D42C; &amp;#x1D406;&amp;#x1D422;&amp;#x1D41F;&amp;#x1D42D;? Branch Pruning Scissor, Plant Garden Trimming Scissors, Bonsai Shear, Multi-funtional Bonsai Tool Black 200mm/7.87in Branch Trimming Scissor for Flowers</t>
  </si>
  <si>
    <t>ARS_712_OS-14008408</t>
  </si>
  <si>
    <t>8152562896367031</t>
  </si>
  <si>
    <t>LP00522609523435</t>
  </si>
  <si>
    <t>111-0827525-7232205</t>
  </si>
  <si>
    <t>8152563214247031</t>
  </si>
  <si>
    <t>S00000265927434</t>
  </si>
  <si>
    <t>113-4614902-8378635</t>
  </si>
  <si>
    <t>8152644998147031</t>
  </si>
  <si>
    <t>4207743592748927005455000301570746</t>
  </si>
  <si>
    <t>028-7032823-3117125</t>
  </si>
  <si>
    <t>EmNarsissus 300 x 230 mm RC Lipo Li-Po Batterieschutztaschen Guard Charging Sicherheitstasche Weltweiter</t>
  </si>
  <si>
    <t>ARS_712_OS-12191740</t>
  </si>
  <si>
    <t>8153196396247031</t>
  </si>
  <si>
    <t>UL252201374BE</t>
  </si>
  <si>
    <t>028-1379427-7252303</t>
  </si>
  <si>
    <t>Forever Always Tortenaufsatz Hochzeitstortenaufsatz Always and Forever Cake Topper Forever Cake Topper Always Cake Topper Holz Topper</t>
  </si>
  <si>
    <t>ARS_712_OS-12990530</t>
  </si>
  <si>
    <t>8152595126967031</t>
  </si>
  <si>
    <t>UA682738264HU</t>
  </si>
  <si>
    <t>305-0894578-1370743</t>
  </si>
  <si>
    <t>Ocobudbxw 50 Stück/Set Angelpose Bobber Kupferring schwimmende Rotation Drift Fleet Quick Tackle Posen Bobbers zum Gießen Angeln Zubehör XS/S/M/L</t>
  </si>
  <si>
    <t>ARS_712_OS-14912240</t>
  </si>
  <si>
    <t>8152905105597031</t>
  </si>
  <si>
    <t>LP00523160743491</t>
  </si>
  <si>
    <t>028-7584287-3994733</t>
  </si>
  <si>
    <t>8152928938357031</t>
  </si>
  <si>
    <t>UL251011475BE</t>
  </si>
  <si>
    <t>303-1031864-4636350</t>
  </si>
  <si>
    <t>Ocobudbxw F Buchse auf RJ45 Stecker Adapter Koaxialfass-Adapter RJ45 auf RF-Stecker</t>
  </si>
  <si>
    <t>8152929573007031</t>
  </si>
  <si>
    <t>UA681489897HU</t>
  </si>
  <si>
    <t>303-3415323-2903544</t>
  </si>
  <si>
    <t>Ocobudbxw Paint Palette White Plastic Paint Palette Box Watercolor Tray With 25 Grids Flip Cap Folding Art Tool Supplies</t>
  </si>
  <si>
    <t>ARS_712_OS-14914658</t>
  </si>
  <si>
    <t>8153196396167031</t>
  </si>
  <si>
    <t>UL252210950BE</t>
  </si>
  <si>
    <t>402-3544526-4923527</t>
  </si>
  <si>
    <t>EmNarsissus Maceta de jardín Vertical Verde de 96 * 30 cm, Bolsa de Cultivo de Flores para Plantar en la Pared, Bolsa de jardín de 7 Bolsillos para Vegetales, Suministros para el hogar</t>
  </si>
  <si>
    <t>ARS_712_OS-12189327</t>
  </si>
  <si>
    <t>8152704020747031</t>
  </si>
  <si>
    <t>LS073126364NL</t>
  </si>
  <si>
    <t>404-2180967-9369129</t>
  </si>
  <si>
    <t>2 sacchetti per filtro pelucchi per lavatrice, filtro per la rimozione dei peli, cattura peli di animali domestici, per la pulizia della lavatrice casuale</t>
  </si>
  <si>
    <t>8153004532457031</t>
  </si>
  <si>
    <t>CNITOM02793209FLM</t>
  </si>
  <si>
    <t>171-8903681-9776345</t>
  </si>
  <si>
    <t>Kurphy, set di 4 stampi per ghiaccioli fai da te per ghiaccioli e ghiaccioli</t>
  </si>
  <si>
    <t>8152902228477031</t>
  </si>
  <si>
    <t>UL252213514BE</t>
  </si>
  <si>
    <t>407-3263167-9891515</t>
  </si>
  <si>
    <t>kdjsic 6 st utbyte silikonöronsnäckor spetsar liten mjuk för Plantronics Voyager 5200 hörlurar</t>
  </si>
  <si>
    <t>ARS_712_OS-14889829</t>
  </si>
  <si>
    <t>8152561377097031</t>
  </si>
  <si>
    <t>UA682681180HU</t>
  </si>
  <si>
    <t>026-7737793-7986719</t>
  </si>
  <si>
    <t>8152929572847031</t>
  </si>
  <si>
    <t>UL196384877BE</t>
  </si>
  <si>
    <t>026-6328748-8412330</t>
  </si>
  <si>
    <t>Lergo Kids Knee Pads Skating Protection Elbow Guard Scooter Protector</t>
  </si>
  <si>
    <t>ARS_712_OS-11821402</t>
  </si>
  <si>
    <t>8152668437837031</t>
  </si>
  <si>
    <t>S00000265784066</t>
  </si>
  <si>
    <t>204-6602286-9511546</t>
  </si>
  <si>
    <t>Mouse, Optical Mouse 2.4G Wireless Mouse, Durable for Gaming(Pink)</t>
  </si>
  <si>
    <t>ARS_712_OS-14908779</t>
  </si>
  <si>
    <t>8152658269647031</t>
  </si>
  <si>
    <t>WB025558373GB</t>
  </si>
  <si>
    <t>205-1241958-7452307</t>
  </si>
  <si>
    <t>LAMEIDA Plastic Bathroom Kitchen Storage Organize Shelf Rack Shower Corner Caddy Basket</t>
  </si>
  <si>
    <t>ARS_712_OS-12192898</t>
  </si>
  <si>
    <t>8153144396077031</t>
  </si>
  <si>
    <t>UL196493126BE</t>
  </si>
  <si>
    <t>206-9686175-5520346</t>
  </si>
  <si>
    <t>MaylFre 14.7cm/5.8 Inch Plastic Camping Tent Stakes Garden Landscape Stakes for Outdoor Blankets and Tents Safety Yellow Ground Pegs for Sand, Beach, Lawn, Camping - Pack of 5</t>
  </si>
  <si>
    <t>ARS_712_OS-12194109</t>
  </si>
  <si>
    <t>8152658660727031</t>
  </si>
  <si>
    <t>UL196494585BE</t>
  </si>
  <si>
    <t>202-4441993-7248348</t>
  </si>
  <si>
    <t>MaylFre Fishing Net -green 7.5cm X 6cm Nylon Goldfish Nets Fish Net for Aquarium Fish Tank</t>
  </si>
  <si>
    <t>ARS_712_OS-12194102</t>
  </si>
  <si>
    <t>8152957416697031</t>
  </si>
  <si>
    <t>S00000265785938</t>
  </si>
  <si>
    <t>205-9408529-5159525</t>
  </si>
  <si>
    <t>8152957258957031</t>
  </si>
  <si>
    <t>LS072778143NL</t>
  </si>
  <si>
    <t>302-6664928-5757155</t>
  </si>
  <si>
    <t>LAMEIDA Lameiida Stoff-Duschvorhang schimmelresistent, wasserabweisend, für das Badezimmer, rote Sukkulent-Pflanzen, Kaktus-Design, Badevorhang für</t>
  </si>
  <si>
    <t>ARS_712_OS-12193012</t>
  </si>
  <si>
    <t>303-9063566-1731548</t>
  </si>
  <si>
    <t>JBNS Angeln Zangen Werkzeug Aluminium Profi-fischen-zangen-Haken-Remover Braid Schneider Spaltringzange Mit Scheide Und Lanyard-fischen-zangen-Schere</t>
  </si>
  <si>
    <t>ARS_712_OS-12187544</t>
  </si>
  <si>
    <t>028-1500639-4345915</t>
  </si>
  <si>
    <t>404-2976735-5810766</t>
  </si>
  <si>
    <t>EmNarsissus Sports de Plein air Portables 69 cm Parapluie Chapeau Casquette Pliant Femmes Hommes Parapluie pêche randonnée Golf Plage Chapeaux Mains</t>
  </si>
  <si>
    <t>ARS_712_OS-12189432</t>
  </si>
  <si>
    <t>302-4893339-2521104</t>
  </si>
  <si>
    <t>Küchenzange Lebensmittelzange Schüssel Clip Greifer Clips Zange zum Anheben von Töpfen, Pfannen, Tellern aus Topf, Mikrowelle, Backofen, Luftfritte</t>
  </si>
  <si>
    <t>ARS_712_OS-14894015</t>
  </si>
  <si>
    <t>8153042294527031</t>
  </si>
  <si>
    <t>402-5938716-1941950</t>
  </si>
  <si>
    <t>LAMEIDA Lameeda - Contenitore per dischetti di Cotone con Coperchio, Multifunzione, in Acrilico, 7 x 7 x 11,5 cm, Acrilico, Transparent, 7 * 7 * 19CM</t>
  </si>
  <si>
    <t>ARS_712_OS-12192836</t>
  </si>
  <si>
    <t>8153085654417031</t>
  </si>
  <si>
    <t>UL253382810BE</t>
  </si>
  <si>
    <t>404-5471321-5606714</t>
  </si>
  <si>
    <t>EmNarsissus Chaussure orthopédique à pied plat Semelle intérieure de soutien de la voûte plantaire Semelle intérieure Correcteur de pied plat Res</t>
  </si>
  <si>
    <t>ARS_712_OS-12190244</t>
  </si>
  <si>
    <t>8152603852137031</t>
  </si>
  <si>
    <t>UZ318944689FR</t>
  </si>
  <si>
    <t>171-5044885-4610718</t>
  </si>
  <si>
    <t>Ocobudbxw 63V 15000uF condensateur électrolytique en Aluminium amplificateur condensateurs de Filtre Audio Volume 35x50</t>
  </si>
  <si>
    <t>ARS_712_OS-14912425</t>
  </si>
  <si>
    <t>8152603774267031</t>
  </si>
  <si>
    <t>LZ215657235FR</t>
  </si>
  <si>
    <t>306-5008822-3860362</t>
  </si>
  <si>
    <t>8153196395707031</t>
  </si>
  <si>
    <t>LS073204132NL</t>
  </si>
  <si>
    <t>304-1413975-6805903</t>
  </si>
  <si>
    <t>Ocobudbxw Innengewinde 3,5 mm Messing-Kippschalter für E-Gitarren</t>
  </si>
  <si>
    <t>ARS_712_OS-14914067</t>
  </si>
  <si>
    <t>8152863409137031</t>
  </si>
  <si>
    <t>UL253078081BE</t>
  </si>
  <si>
    <t>303-0660108-6495539</t>
  </si>
  <si>
    <t>TARTIERY 100 Stück Pfeifenreiniger Chenille-Stiele für Weihnachten Handwerk DIY Kunst Kreative Handwerk Dekorationen Weihnachten Party DIY Handwerk</t>
  </si>
  <si>
    <t>ARS_712_OS-12893735</t>
  </si>
  <si>
    <t>8152850445257031</t>
  </si>
  <si>
    <t>RS235048843DE</t>
  </si>
  <si>
    <t>205-7556620-6537928</t>
  </si>
  <si>
    <t>EmNarsissus Simulation Aquatic Plants Fish Tank Landscaping Simulation Plant Ornamental Plastic Short Pine Needles With Base Small Grass</t>
  </si>
  <si>
    <t>ARS_712_OS-12187700</t>
  </si>
  <si>
    <t>8153085258517031</t>
  </si>
  <si>
    <t>S00000266319265</t>
  </si>
  <si>
    <t>114-4793203-3679458</t>
  </si>
  <si>
    <t>8153196395037031</t>
  </si>
  <si>
    <t>UT118060400TH</t>
  </si>
  <si>
    <t>303-7100473-6798730</t>
  </si>
  <si>
    <t>Ocobudbxw Kühlkörper-Kühler, Aluminium, 14 x 14 x 6 mm, silberfarben, 12 Stück</t>
  </si>
  <si>
    <t>ARS_712_OS-14911661</t>
  </si>
  <si>
    <t>8152751477807031</t>
  </si>
  <si>
    <t>UL252704544BE</t>
  </si>
  <si>
    <t>407-8599093-2107529</t>
  </si>
  <si>
    <t>8152710341897031</t>
  </si>
  <si>
    <t>UX7VJ50466691390129740B</t>
  </si>
  <si>
    <t>407-6434884-9539546</t>
  </si>
  <si>
    <t>Kurphy Juego de 4 moldes para hacer helados y helados de bricolaje</t>
  </si>
  <si>
    <t>8152675605027031</t>
  </si>
  <si>
    <t>UX7VJ50467613690129620Y</t>
  </si>
  <si>
    <t>403-7453830-0897908</t>
  </si>
  <si>
    <t>Lsgepavilion Super Sottile LED Luminoso Segnalibro Luce Notte Pieghevole Lampada Da Lettura Regalo Studente</t>
  </si>
  <si>
    <t>ARS_712_OS-12783823</t>
  </si>
  <si>
    <t>8153085258667031</t>
  </si>
  <si>
    <t>BA823021411XS</t>
  </si>
  <si>
    <t>204-4113166-0186749</t>
  </si>
  <si>
    <t>Sagladiolus Vintage Classic Bicycle Bell Ring Cycling Bike Brass Retro Upgrades Parts Cycling Bike Warning Horn Loud</t>
  </si>
  <si>
    <t>ARS_712_OS-12486410</t>
  </si>
  <si>
    <t>8152675604967031</t>
  </si>
  <si>
    <t>UL196912450BE</t>
  </si>
  <si>
    <t>202-8307766-6929958</t>
  </si>
  <si>
    <t>8152709949107031</t>
  </si>
  <si>
    <t>UL196713065BE</t>
  </si>
  <si>
    <t>204-1371273-2326760</t>
  </si>
  <si>
    <t>8152675605387031</t>
  </si>
  <si>
    <t>UL196914844BE</t>
  </si>
  <si>
    <t>701-8015829-1100263</t>
  </si>
  <si>
    <t>113-7704687-7512225</t>
  </si>
  <si>
    <t>Led Sign Display, 110-240V Red Led Scrolling Sign/Name Badge/Message Tag Display Board</t>
  </si>
  <si>
    <t>ARS_712_OS-14757935</t>
  </si>
  <si>
    <t>305-7294077-5510760</t>
  </si>
  <si>
    <t>Leichte Sportbrille Regenbogen-Frame Design Winddichtes Einen.Kreislauf.durchmachenglas Bike Sonnenbrillen Uv-Schutz Brillen Mit Bunten Linsen 10 Typ</t>
  </si>
  <si>
    <t>ARS_712_OS-11821085</t>
  </si>
  <si>
    <t>303-4756834-5929921</t>
  </si>
  <si>
    <t>Swiftswan X5 2,4-Zoll-TFT-Farbdisplay Home Smart Türklingel Sicherheit Türspion versteckt Kamera elektronische Cat Eye</t>
  </si>
  <si>
    <t>ARS_712_OS-12902022</t>
  </si>
  <si>
    <t>406-6669578-2929147</t>
  </si>
  <si>
    <t>Swiftswan Mini USB di Ricarica Piccolo Ventilatore Portatile Desktop Portatile Ventilatore Portatile Regalo Rotazione Rotonda Pulsante Luce Notturna</t>
  </si>
  <si>
    <t>408-7591537-2973143</t>
  </si>
  <si>
    <t>205-2141277-0350746</t>
  </si>
  <si>
    <t>oueaen DVR Camera-Motorcycle 1080P Video Recorder Cam HD DVR 120 Degree Dash Camera</t>
  </si>
  <si>
    <t>ARS_712_OS-12192485</t>
  </si>
  <si>
    <t>202-7941645-4253145</t>
  </si>
  <si>
    <t>400ml Stainless Steel Coffee Pot Suitable for Stove Restaurant Convenient Use (Size : 400ml)</t>
  </si>
  <si>
    <t>ARS_712_OS-12190525</t>
  </si>
  <si>
    <t>701-9064563-6351452</t>
  </si>
  <si>
    <t>Kitchen &amp; Dining, iuuhome Toilet Paper Holder Bathroom Tissue Holder Paper Roll Dispenser Stainless Steel (B)</t>
  </si>
  <si>
    <t>ARS_712_OS-13919021</t>
  </si>
  <si>
    <t>028-3374840-0077927</t>
  </si>
  <si>
    <t>EmNarsissus Ultraleichter Fahrrad-Kotflügel Einfach zu installierende MTB-Kotflügel-Kotflügel Flügel für Fahrradteile vorne hinten Kotflügel Fah</t>
  </si>
  <si>
    <t>8153163738547031</t>
  </si>
  <si>
    <t>304-3752265-0076352</t>
  </si>
  <si>
    <t>Ocobudbxw Desktop Chassis RJ45 D-Typ LC Glasfaser Gerade Stecker Chassis Panel Montage Steckdose Halter Verlängerungsmodul Buchse Modular CAT5E Audio</t>
  </si>
  <si>
    <t>ARS_712_OS-14913435</t>
  </si>
  <si>
    <t>8153098694657031</t>
  </si>
  <si>
    <t>404-7822229-0395551</t>
  </si>
  <si>
    <t>Ocobudbxw 5 Pcs 4mm Fiches Banane Femelle Jack Socket Plug Fil Connecteur 5 Couleurs</t>
  </si>
  <si>
    <t>ARS_712_OS-14912184</t>
  </si>
  <si>
    <t>8153131810357031</t>
  </si>
  <si>
    <t>701-2695347-5308217</t>
  </si>
  <si>
    <t>8152993663347031</t>
  </si>
  <si>
    <t>205-0474814-8937927</t>
  </si>
  <si>
    <t>350ml Stainless Steel Vacuum Insulation Cup Starry Sky Bounce Vacuum Flask Thermal Water Bottle Leak-proof Straight Cup For Hot Cold Drinks</t>
  </si>
  <si>
    <t>ARS_712_OS-12190517</t>
  </si>
  <si>
    <t>8152843239947031</t>
  </si>
  <si>
    <t>404-6769119-2653907</t>
  </si>
  <si>
    <t>Anam Safdar Butt Adattatore connettore Tubo Tubo di Scarico da 6 Pollici 15 cm F/Portatile Adattatore Kit Finestra per condizionatore d'Aria Portatile</t>
  </si>
  <si>
    <t>ARS_712_OS-13162829</t>
  </si>
  <si>
    <t>8153131819967031</t>
  </si>
  <si>
    <t>701-2944065-1870621</t>
  </si>
  <si>
    <t>8152844119367031</t>
  </si>
  <si>
    <t>LP00523249370983</t>
  </si>
  <si>
    <t>111-0908446-0940242</t>
  </si>
  <si>
    <t>8152844515217031</t>
  </si>
  <si>
    <t>4202408992748927005455000302836131</t>
  </si>
  <si>
    <t>111-0660450-3481807</t>
  </si>
  <si>
    <t>8153290070567031</t>
  </si>
  <si>
    <t>S00000266265283</t>
  </si>
  <si>
    <t>112-3734323-2062637</t>
  </si>
  <si>
    <t>Air Conditioner Remote, Remote Control for Friedrich 6711A20056V P67307700 Cp05A10 Cp05C10 6711A20056U Kp06A10 Akb73016005 Cp08A10 Ac Air Conditioner</t>
  </si>
  <si>
    <t>ARS_712_OS-13928069</t>
  </si>
  <si>
    <t>8152720889877031</t>
  </si>
  <si>
    <t>4201045192748902849689000075819818</t>
  </si>
  <si>
    <t>113-5368116-6514661</t>
  </si>
  <si>
    <t>LUYANhapy9 Car Interior Accessories, 38cm Fashion Dragon Design Faux Leather Car Steering Wheel Cover Interior Decor Car Decoration Gift, Purple</t>
  </si>
  <si>
    <t>ARS_712_OS-14760503</t>
  </si>
  <si>
    <t>8153030945117031</t>
  </si>
  <si>
    <t>UT120347503TH</t>
  </si>
  <si>
    <t>112-3207376-1969010</t>
  </si>
  <si>
    <t>8153290070427031</t>
  </si>
  <si>
    <t>UT119112752TH</t>
  </si>
  <si>
    <t>305-1453974-3145942</t>
  </si>
  <si>
    <t>Ocobudbxw Kugelschreiber, kreativ, Bonbonfarben, 10 Farben in einem Set, Kugelschreiber, Schreibwaren</t>
  </si>
  <si>
    <t>ARS_712_OS-14912775</t>
  </si>
  <si>
    <t>8153360075297031</t>
  </si>
  <si>
    <t>S00000266308561</t>
  </si>
  <si>
    <t>305-6528020-1251530</t>
  </si>
  <si>
    <t>8153289993617031</t>
  </si>
  <si>
    <t>S00000266115543</t>
  </si>
  <si>
    <t>407-7817325-5044324</t>
  </si>
  <si>
    <t>8152843239987031</t>
  </si>
  <si>
    <t>LP00523271308692</t>
  </si>
  <si>
    <t>408-0340822-9969120</t>
  </si>
  <si>
    <t>Supernatural Science Fiction Drama Stranger Things affisch nyckelring effekt glas foto cabochon hänge nyckelring ring</t>
  </si>
  <si>
    <t>ARS_712_OS-13295320</t>
  </si>
  <si>
    <t>8152843239907031</t>
  </si>
  <si>
    <t>UA684993208HU</t>
  </si>
  <si>
    <t>202-0190185-4453916</t>
  </si>
  <si>
    <t>qingqingxiaowu Cooking Set Spatulas For Cooking Kitchen Brush Silicone Kitchen Utensils Cake Making Equipment Silicone Utensils Pastry Brush For Bakin</t>
  </si>
  <si>
    <t>8152993664017031</t>
  </si>
  <si>
    <t>UL197008679BE</t>
  </si>
  <si>
    <t>202-5707236-0571523</t>
  </si>
  <si>
    <t>Ocobudbxw 4pcs/set Sealant Spatula Caulking Tool Silicone Scraper Glue Shovel Remover Kit</t>
  </si>
  <si>
    <t>ARS_712_OS-14912173</t>
  </si>
  <si>
    <t>8153131810457031</t>
  </si>
  <si>
    <t>S00000266222684</t>
  </si>
  <si>
    <t>026-2336300-1907507</t>
  </si>
  <si>
    <t>8152682883297031</t>
  </si>
  <si>
    <t>UL196981194BE</t>
  </si>
  <si>
    <t>702-3507309-9918657</t>
  </si>
  <si>
    <t>WANGYUMI Carnival Games Darts Balloons, 500Pcs Circus Decorations Christmas Balloons with 12Pcs Darts for Carnival Party Supplies</t>
  </si>
  <si>
    <t>ARS_712_OS-14085506</t>
  </si>
  <si>
    <t>702-8474820-7353803</t>
  </si>
  <si>
    <t>Inspection Camera Industrial Borescope LED Light Bulbs Warm White 2700K 2W 3V A60 A19 E26/E27 Edison Screw Base 20W Equivalent for for Outdoor Solar Lights,Pack of 2</t>
  </si>
  <si>
    <t>ARS_712_OS-14757660</t>
  </si>
  <si>
    <t>304-9092821-8809167</t>
  </si>
  <si>
    <t>Mermaid Make-up Pinsel Set Makeup Pinsel Foundation Puder Lidschatten Blending Concealer Kosmetik Werkzeuge (Bunte)</t>
  </si>
  <si>
    <t>ARS_712_OS-12194085</t>
  </si>
  <si>
    <t>305-1603837-2925968</t>
  </si>
  <si>
    <t>TIZORAX Kosmetiktasche für Damen, Wassermelonen-Motiv, mit Reißverschluss, Rot</t>
  </si>
  <si>
    <t>ARS_712_OS-12992690</t>
  </si>
  <si>
    <t>406-4084909-0497108</t>
  </si>
  <si>
    <t>205-6584581-1341942</t>
  </si>
  <si>
    <t>Make Up Brushes Set 7 Pieces Professional Cosmetic Brushes Powder Foundation Eyeshadow Eyeliner Highlighter Brush Kits for Both Beginners and Professional Makeup Artist Stylish and Popular</t>
  </si>
  <si>
    <t>ARS_712_OS-12193414</t>
  </si>
  <si>
    <t>204-8102377-0450745</t>
  </si>
  <si>
    <t>702-5516077-5710645</t>
  </si>
  <si>
    <t>Hacoly Storage Bags Drawstring Bag Pink Polar Bear Waterproof Drawstring Bag Small Pockets Perfect for Travel Dorms Home Sundries Bag Saving space-25cmX20cm</t>
  </si>
  <si>
    <t>ARS_712_OS-14030287</t>
  </si>
  <si>
    <t>8153453918337031</t>
  </si>
  <si>
    <t>114-5531656-7417000</t>
  </si>
  <si>
    <t>Heitune Running Capacitor, Washing Machine CBB60 5+3UF Double Start Capacitor 450V AC Motor Run Capacitor</t>
  </si>
  <si>
    <t>ARS_712_OS-14035278</t>
  </si>
  <si>
    <t>8152834720317031</t>
  </si>
  <si>
    <t>026-7190330-5785929</t>
  </si>
  <si>
    <t>Sunnyushine Stainless Steel Soup Ladle Oil Separator,Gravy Oil Soup, Gravy Separator Skimmer Fat Separator, Kitchen Cooking Fat Remover Strainer Spoon For Soups, Sauces, Stews And More</t>
  </si>
  <si>
    <t>8153012129667031</t>
  </si>
  <si>
    <t>404-8943592-8228307</t>
  </si>
  <si>
    <t>8152941468007031</t>
  </si>
  <si>
    <t>403-2773322-4887537</t>
  </si>
  <si>
    <t>EmNarsissus TV DVD VCR Control Remoto Soporte para teléfono móvil Organizador de Almacenamiento 4 Rejilla</t>
  </si>
  <si>
    <t>ARS_712_OS-12187183</t>
  </si>
  <si>
    <t>8152834484047031</t>
  </si>
  <si>
    <t>QA103610304PT</t>
  </si>
  <si>
    <t>403-4796009-7009115</t>
  </si>
  <si>
    <t>Ocobudbxw 7 unids/set poliédricos de múltiples caras dados D4-D20 mazmorras y dragón D &amp; D RPG juego de poli</t>
  </si>
  <si>
    <t>ARS_712_OS-14912493</t>
  </si>
  <si>
    <t>8153494876237031</t>
  </si>
  <si>
    <t>PQ8BF50700027120101015M</t>
  </si>
  <si>
    <t>403-0855057-4710707</t>
  </si>
  <si>
    <t>8153445272307031</t>
  </si>
  <si>
    <t>UZ322406417FR</t>
  </si>
  <si>
    <t>404-9691542-1099538</t>
  </si>
  <si>
    <t>EmNarsissus 600 pièces/boîte 12 Types de Petites vis écrous Assortiment Kit M1.2 M1.4 M1.6 vis pour Montres Outils de réparation de Lunettes</t>
  </si>
  <si>
    <t>ARS_712_OS-12191712</t>
  </si>
  <si>
    <t>8152962747597031</t>
  </si>
  <si>
    <t>UZ323138955FR</t>
  </si>
  <si>
    <t>403-7287082-1715527</t>
  </si>
  <si>
    <t>Kcnsieou 1 paire de coussinets d'oreille en cuir pour casque B-Eats par Dr. Dre Pro Detox</t>
  </si>
  <si>
    <t>8153012285957031</t>
  </si>
  <si>
    <t>UZ321751122FR</t>
  </si>
  <si>
    <t>408-3607026-5146750</t>
  </si>
  <si>
    <t>Hanpmy Gants anti-arthrite - 1 paire de gants doux et confortables pour soulager la douleur - Gants de compression pour les doigts</t>
  </si>
  <si>
    <t>ARS_712_OS-11819617</t>
  </si>
  <si>
    <t>8153465510687031</t>
  </si>
  <si>
    <t>UZ323148759FR</t>
  </si>
  <si>
    <t>406-8014436-6401916</t>
  </si>
  <si>
    <t>Kakoop 1 trousse de toilette multifonction portable en PU imperméable pour les familles, les hommes, les femmes et les enfants.</t>
  </si>
  <si>
    <t>ARS_712_OS-12193114</t>
  </si>
  <si>
    <t>8153465510747031</t>
  </si>
  <si>
    <t>UZ324933433FR</t>
  </si>
  <si>
    <t>205-5928352-1566734</t>
  </si>
  <si>
    <t>Triple Scale Hydrometer for Home Brewing Triplescale Tester Brewing Supplies Home Brew Wine Making Equipment for Beer and Wine Making Household Goods and Garden Tools</t>
  </si>
  <si>
    <t>ARS_712_OS-13307061</t>
  </si>
  <si>
    <t>8152833123117031</t>
  </si>
  <si>
    <t>SYRM125839759</t>
  </si>
  <si>
    <t>702-5026881-8157820</t>
  </si>
  <si>
    <t>Enrilior DC 6V 12V 24V 3A PWM Motor Speed Control Reversible Controller Regulator with Switch</t>
  </si>
  <si>
    <t>ARS_712_OS-14060514</t>
  </si>
  <si>
    <t>8153023729207031</t>
  </si>
  <si>
    <t>UT015604158TW</t>
  </si>
  <si>
    <t>114-9306508-0838637</t>
  </si>
  <si>
    <t>8152834086047031</t>
  </si>
  <si>
    <t>4207307292748903017223000079620717</t>
  </si>
  <si>
    <t>206-6074714-0961139</t>
  </si>
  <si>
    <t>Josopa Net Wash Washing Bag Mesh Laundry Bag - White Wash Bag - Washing Bags Laundry Bag Zip Closure</t>
  </si>
  <si>
    <t>ARS_712_OS-12779407</t>
  </si>
  <si>
    <t>8153048449827031</t>
  </si>
  <si>
    <t>UL197903940BE</t>
  </si>
  <si>
    <t>206-0832892-2909113</t>
  </si>
  <si>
    <t>Ocobudbxw Men Cufflinks Tie Clip Ring Storage Box Faux Leather Organizer Display Cuff Case</t>
  </si>
  <si>
    <t>ARS_712_OS-14914288</t>
  </si>
  <si>
    <t>8152965550637031</t>
  </si>
  <si>
    <t>UL255935431BE</t>
  </si>
  <si>
    <t>203-3864791-2119512</t>
  </si>
  <si>
    <t>Ocobudbxw 1 Cell Lithium Battery Charging 3.7V 4.2V CN3791 MPPT Solar Panel Regulator Controller</t>
  </si>
  <si>
    <t>ARS_712_OS-14911338</t>
  </si>
  <si>
    <t>8153048845147031</t>
  </si>
  <si>
    <t>WB027695173GB</t>
  </si>
  <si>
    <t>113-0355056-4145045</t>
  </si>
  <si>
    <t>Liyes Sponge Holder, Sink Caddy Dish Organizer, Cloths Rack Suctionfor Kitchen Sink Bogeer Adhesive Sink Sponge Holder, Quick Drying, Reusable Adhesive, Plastic (1pcs)</t>
  </si>
  <si>
    <t>ARS_712_OS-13909908</t>
  </si>
  <si>
    <t>8152805139817031</t>
  </si>
  <si>
    <t>UT121558676TH</t>
  </si>
  <si>
    <t>111-7084814-0213830</t>
  </si>
  <si>
    <t>8152944582547031</t>
  </si>
  <si>
    <t>4203163292748903017222000079616971</t>
  </si>
  <si>
    <t>702-1377766-0208241</t>
  </si>
  <si>
    <t>Baugger Digital Timer - Digital Timer Switch Socket LCD Display Plug-In Programmable Time Switch Energy Saving Intelligent Electronic Timing Socket</t>
  </si>
  <si>
    <t>ARS_712_OS-14004214</t>
  </si>
  <si>
    <t>8153024044807031</t>
  </si>
  <si>
    <t>4006318027495405</t>
  </si>
  <si>
    <t>111-2744621-4300253</t>
  </si>
  <si>
    <t>Enrilior Portable Bicycle Repair Kits Tools Bag Bike Kettle Rack Bottle Hard Shell Package Pure Black</t>
  </si>
  <si>
    <t>ARS_712_OS-14060856</t>
  </si>
  <si>
    <t>8153246851467031</t>
  </si>
  <si>
    <t>4202081492748902849689000077951585</t>
  </si>
  <si>
    <t>702-3332488-3450602</t>
  </si>
  <si>
    <t>8152777539677031</t>
  </si>
  <si>
    <t>4006318027501007</t>
  </si>
  <si>
    <t>306-0830197-0905154</t>
  </si>
  <si>
    <t>8152804972167031</t>
  </si>
  <si>
    <t>UL256140208BE</t>
  </si>
  <si>
    <t>302-6839951-9523553</t>
  </si>
  <si>
    <t>8152804973947031</t>
  </si>
  <si>
    <t>UL255718701BE</t>
  </si>
  <si>
    <t>028-3341717-2189124</t>
  </si>
  <si>
    <t>8152944267067031</t>
  </si>
  <si>
    <t>00340434511137495930</t>
  </si>
  <si>
    <t>303-9397492-5793128</t>
  </si>
  <si>
    <t>kdjsic Holzgriff Schuhe Reparieren Ahle Leder Schuh Nähen Schuster Werkzeug DIY Handwerk Reparatur Hand Stitcher Gerade Gebogener Haken</t>
  </si>
  <si>
    <t>ARS_712_OS-14893349</t>
  </si>
  <si>
    <t>8152966190687031</t>
  </si>
  <si>
    <t>UA685884045HU</t>
  </si>
  <si>
    <t>028-1896280-7496358</t>
  </si>
  <si>
    <t>Lergo 160mm Fahrrad Edelstahl Bremsscheibe Rotor 6 Schrauben</t>
  </si>
  <si>
    <t>8152847298197031</t>
  </si>
  <si>
    <t>00340434511137228965</t>
  </si>
  <si>
    <t>402-6213298-9034718</t>
  </si>
  <si>
    <t>Lergo 1 tappetino per dormire, in schiuma EVA, per esercizi di casa, palestra</t>
  </si>
  <si>
    <t>8152944501577031</t>
  </si>
  <si>
    <t>BA823327192XS</t>
  </si>
  <si>
    <t>403-4201671-8113914</t>
  </si>
  <si>
    <t>EmNarsissus Campanelli per Bici elettronici durevoli Adatti per Bici Pieghevoli MTB Corno per Bicicletta Suono Forte Accessori per Bici Anello per Campana</t>
  </si>
  <si>
    <t>8152941865147031</t>
  </si>
  <si>
    <t>UL255715356BE</t>
  </si>
  <si>
    <t>403-5288076-5089918</t>
  </si>
  <si>
    <t>Jack in Metallo Auricolari 3,5 mm per Cuffie con Telecomando, Auricolari Doppia Bobina Mobile Quad Core, Alta Definizione, Bassi Potenti, Isolamento del Rumore - Bianco</t>
  </si>
  <si>
    <t>8152941545367031</t>
  </si>
  <si>
    <t>BA823320322XS</t>
  </si>
  <si>
    <t>408-1427669-1841123</t>
  </si>
  <si>
    <t>EmNarsissus Bottiglia d'Acqua per Sport all'Aria Aperta Bottiglia d'Acqua in plastica Color Caramella a Prova di perdite con Corda Tazza da Viaggio da Campeggio</t>
  </si>
  <si>
    <t>ARS_712_OS-12189204</t>
  </si>
  <si>
    <t>8153145342237031</t>
  </si>
  <si>
    <t>UL255985217BE</t>
  </si>
  <si>
    <t>404-5672107-8769103</t>
  </si>
  <si>
    <t>Ocobudbxw 10 stuks antistatische plastic spudger stokken reparatie wrikken opening gereedschap voor smartphone</t>
  </si>
  <si>
    <t>ARS_712_OS-14911426</t>
  </si>
  <si>
    <t>8152933209587031</t>
  </si>
  <si>
    <t>UT175763891NL</t>
  </si>
  <si>
    <t>406-8487193-1930764</t>
  </si>
  <si>
    <t>kdjsic RXB6 433Mhz Superheterodyne trådlös mottagarmodul + AK-FST liten sändande superheterodyne-modul</t>
  </si>
  <si>
    <t>ARS_712_OS-14892667</t>
  </si>
  <si>
    <t>8152956430377031</t>
  </si>
  <si>
    <t>UA686224327HU</t>
  </si>
  <si>
    <t>405-3764273-6111514</t>
  </si>
  <si>
    <t>kdjsic Premium busskort i plast skydd med karbinhake nyckelring busskort namnkort kreditkort skyddsfodral</t>
  </si>
  <si>
    <t>ARS_712_OS-14892353</t>
  </si>
  <si>
    <t>8152955719147031</t>
  </si>
  <si>
    <t>UA685917962HU</t>
  </si>
  <si>
    <t>202-8299184-7489142</t>
  </si>
  <si>
    <t>8153049002697031</t>
  </si>
  <si>
    <t>WB026688026GB</t>
  </si>
  <si>
    <t>205-1354958-9718729</t>
  </si>
  <si>
    <t>8152944501597031</t>
  </si>
  <si>
    <t>WB026665626GB</t>
  </si>
  <si>
    <t>205-3069453-1741920</t>
  </si>
  <si>
    <t>8152953953437031</t>
  </si>
  <si>
    <t>WB026682496GB</t>
  </si>
  <si>
    <t>203-6787913-8582713</t>
  </si>
  <si>
    <t>8153048528147031</t>
  </si>
  <si>
    <t>LS269348175NL</t>
  </si>
  <si>
    <t>026-1243356-0421923</t>
  </si>
  <si>
    <t>8152804171637031</t>
  </si>
  <si>
    <t>WB026683908GB</t>
  </si>
  <si>
    <t>206-5775020-3712357</t>
  </si>
  <si>
    <t>8152955476297031</t>
  </si>
  <si>
    <t>WB026661006GB</t>
  </si>
  <si>
    <t>026-6637653-3107527</t>
  </si>
  <si>
    <t>8152944344267031</t>
  </si>
  <si>
    <t>WB026662868GB</t>
  </si>
  <si>
    <t>204-0886904-8213102</t>
  </si>
  <si>
    <t>8153048528317031</t>
  </si>
  <si>
    <t>WB026686731GB</t>
  </si>
  <si>
    <t>202-5286268-2611552</t>
  </si>
  <si>
    <t>8152803379407031</t>
  </si>
  <si>
    <t>WB026688043GB</t>
  </si>
  <si>
    <t>202-7662647-4534740</t>
  </si>
  <si>
    <t>8152954271107031</t>
  </si>
  <si>
    <t>WB026689018GB</t>
  </si>
  <si>
    <t>026-3476971-1459544</t>
  </si>
  <si>
    <t>8152833360677031</t>
  </si>
  <si>
    <t>WB026688613GB</t>
  </si>
  <si>
    <t>203-2450995-3870738</t>
  </si>
  <si>
    <t>8152803456247031</t>
  </si>
  <si>
    <t>WB026689035GB</t>
  </si>
  <si>
    <t>205-7016625-8233905</t>
  </si>
  <si>
    <t>8152953794927031</t>
  </si>
  <si>
    <t>WB026689021GB</t>
  </si>
  <si>
    <t>205-1428171-1849963</t>
  </si>
  <si>
    <t>8152954034127031</t>
  </si>
  <si>
    <t>WB026685855GB</t>
  </si>
  <si>
    <t>203-8230585-6573110</t>
  </si>
  <si>
    <t>kdjsic New 90 Angled Down/Up Usb 2.0 Extension Cable Male To Female Data Charging Hard Drive U Disk Usb Data Cord Connection</t>
  </si>
  <si>
    <t>ARS_712_OS-14892120</t>
  </si>
  <si>
    <t>8152832966837031</t>
  </si>
  <si>
    <t>UL257521755BE</t>
  </si>
  <si>
    <t>202-8070469-1885118</t>
  </si>
  <si>
    <t>Wopohy Whistle keychain brass emergency whistle signal whistle for children, teachers and referees</t>
  </si>
  <si>
    <t>ARS_712_OS-13052759</t>
  </si>
  <si>
    <t>8152803457147031</t>
  </si>
  <si>
    <t>UL197482076BE</t>
  </si>
  <si>
    <t>206-9025160-0201904</t>
  </si>
  <si>
    <t>8152803538257031</t>
  </si>
  <si>
    <t>WB026683488GB</t>
  </si>
  <si>
    <t>303-4093275-0017939</t>
  </si>
  <si>
    <t>kdjsic DC-Netzteilanschluss USB Typ C Buchse an 6,0 x 3,6 mm Stecker Konverter für A-Sus Laptop Notebook</t>
  </si>
  <si>
    <t>ARS_712_OS-14890890</t>
  </si>
  <si>
    <t>406-3577290-3877906</t>
  </si>
  <si>
    <t>204-1122386-1803506</t>
  </si>
  <si>
    <t>Full Face Skeleton Skull Ghost Death Halloween Balaclava Face Mask for Cosplay Costume Cycling Outdoor Sport with Skeleton Pattern Gloves Glow in The</t>
  </si>
  <si>
    <t>ARS_712_OS-12190731</t>
  </si>
  <si>
    <t>702-1008865-0394650</t>
  </si>
  <si>
    <t>QIANSKY 13.7" 35CM Christmas Wooden 3D Rolling Pins - Carved Rolling Pin with Xmas Pattern - Cookies Biscuit Fondant Cake (G)</t>
  </si>
  <si>
    <t>ARS_712_OS-14094387</t>
  </si>
  <si>
    <t>8153286949047031</t>
  </si>
  <si>
    <t>702-0340083-7167407</t>
  </si>
  <si>
    <t>Food Scales, Small Multi-Function Digital Food Scale Digital Kitchen Weight Scale with Tare Weighing and Counting Function for Kitchen</t>
  </si>
  <si>
    <t>ARS_712_OS-13956479</t>
  </si>
  <si>
    <t>8153666233217031</t>
  </si>
  <si>
    <t>205-9956032-9979533</t>
  </si>
  <si>
    <t>8153003636387031</t>
  </si>
  <si>
    <t>204-4953052-2264367</t>
  </si>
  <si>
    <t>LAMEIDA 10 Pcs Hair Bands Cute Hair Ties Girls Ponytail Holders Elastic Bobbles Daisy Flower Hair Rope Set (Random Colour)</t>
  </si>
  <si>
    <t>ARS_712_OS-12192616</t>
  </si>
  <si>
    <t>8153326858037031</t>
  </si>
  <si>
    <t>203-6571552-3535512</t>
  </si>
  <si>
    <t>Kakoop 1 Piece Hanging Toiletry Bag Large Capacity Travel Wash Bag for Families Men Women Children</t>
  </si>
  <si>
    <t>ARS_712_OS-12193117</t>
  </si>
  <si>
    <t>8153079396997031</t>
  </si>
  <si>
    <t>171-6730544-6310730</t>
  </si>
  <si>
    <t>8153004836667031</t>
  </si>
  <si>
    <t>UL256320598BE</t>
  </si>
  <si>
    <t>113-4832172-7562643</t>
  </si>
  <si>
    <t>8153003635777031</t>
  </si>
  <si>
    <t>4207749892748903017223000078445908</t>
  </si>
  <si>
    <t>303-7501037-4150756</t>
  </si>
  <si>
    <t>EmNarsissus Tragbare 2-in-1 LED Nachtfishing Rod Tip Clip auf Fish Strike Bite Alert Angellicht LED Rod Clip Zubehör für Angeln</t>
  </si>
  <si>
    <t>ARS_712_OS-12189345</t>
  </si>
  <si>
    <t>8152948092387031</t>
  </si>
  <si>
    <t>00340434511137497996</t>
  </si>
  <si>
    <t>111-0870474-0437015</t>
  </si>
  <si>
    <t>JUSTPENGHUI RT20 RT65 RT665 RB19 RB619 USB Programming Cable for Walkie-Talkie walkie-Talkie Cable</t>
  </si>
  <si>
    <t>ARS_712_OS-14752808</t>
  </si>
  <si>
    <t>8152903135737031</t>
  </si>
  <si>
    <t>4207992792748903017223000079296554</t>
  </si>
  <si>
    <t>306-9343629-8909918</t>
  </si>
  <si>
    <t>Lergo Verstellbarer Handgriff - Fitness Tragbarer Hand-Expander Greifer</t>
  </si>
  <si>
    <t>ARS_712_OS-11821446</t>
  </si>
  <si>
    <t>8152894494447031</t>
  </si>
  <si>
    <t>UA687397213HU</t>
  </si>
  <si>
    <t>302-4208237-5062722</t>
  </si>
  <si>
    <t>Lameiida Waschbare Baby-Windeltasche für Nasstrocken, niedliches Tier-Design, Mini-Windeltasche mit einem Reißverschluss für den Außenbereich</t>
  </si>
  <si>
    <t>8153494397317031</t>
  </si>
  <si>
    <t>UL256485668BE</t>
  </si>
  <si>
    <t>171-9110753-7957165</t>
  </si>
  <si>
    <t>8153293656557031</t>
  </si>
  <si>
    <t>PH8BF60700045330150005A</t>
  </si>
  <si>
    <t>402-7847986-6594708</t>
  </si>
  <si>
    <t>Lergo 500 stks/roll ronde dank u voor hart sticker zegel etiketten</t>
  </si>
  <si>
    <t>ARS_712_OS-11821586</t>
  </si>
  <si>
    <t>8152892178537031</t>
  </si>
  <si>
    <t>UT176137823NL</t>
  </si>
  <si>
    <t>407-8928265-2475517</t>
  </si>
  <si>
    <t>kdjsic Oregelbundna ramar av metall stansformar mall gör-det-själv scrapbooking album papperskort mall form prägling fototillverkning</t>
  </si>
  <si>
    <t>ARS_712_OS-14891643</t>
  </si>
  <si>
    <t>8153029306097031</t>
  </si>
  <si>
    <t>UA687197755HU</t>
  </si>
  <si>
    <t>206-1841287-0857958</t>
  </si>
  <si>
    <t>Milk Frothing Pitcher, Milk Frothed Pitcher 30ml Latte Art Jug Stainless Steel Frothing Pitcher Easy to for Families</t>
  </si>
  <si>
    <t>ARS_712_OS-14908157</t>
  </si>
  <si>
    <t>8153229823047031</t>
  </si>
  <si>
    <t>S00000266776257</t>
  </si>
  <si>
    <t>202-2954869-0295556</t>
  </si>
  <si>
    <t>EmNarsissus Men Women Height Increase Height Insoles Memory Foam Shoe Inserts Cushion Lift 2-4cm Pads Antislip</t>
  </si>
  <si>
    <t>ARS_712_OS-12191726</t>
  </si>
  <si>
    <t>8153033547547031</t>
  </si>
  <si>
    <t>UL257277613BE</t>
  </si>
  <si>
    <t>305-6206442-7840320</t>
  </si>
  <si>
    <t>Kurphy Rundes Plüsch-Katzenbett Haus weiches Katzenbett Haustier Hundebett Katzen Haustier Nest Winter Warm Schlafbett Welpenmatte</t>
  </si>
  <si>
    <t>ARS_712_OS-13149907</t>
  </si>
  <si>
    <t>205-7725395-1284360</t>
  </si>
  <si>
    <t>LAMEIDA Fashion Cufflinks Cuff Links for Men Women Retro Square Rhinestone Cufflinks for Business Wedding Shirt Suit Jewelry Gift 1.7cm*1.7cm</t>
  </si>
  <si>
    <t>ARS_712_OS-12192684</t>
  </si>
  <si>
    <t>026-1551235-7845137</t>
  </si>
  <si>
    <t>Lergo 100g Baking Bread Yeast Kitchen Active Dry Yeast</t>
  </si>
  <si>
    <t>ARS_712_OS-11819893</t>
  </si>
  <si>
    <t>303-5256287-6861918</t>
  </si>
  <si>
    <t>kdjsic Dokumententasche A3 Größe Reißverschluss Datei Tasche Lagerung Schule Bürobedarf Wasserdicht</t>
  </si>
  <si>
    <t>ARS_712_OS-14890974</t>
  </si>
  <si>
    <t>303-6511076-8021908</t>
  </si>
  <si>
    <t>chunnron KnoblauchschäLer Garlic Knoblauch Rocker Küche Utensilien Knoblauch Schäler Edelstahl Knoblauch Presse Küche Gadgets Und Werkzeuge</t>
  </si>
  <si>
    <t>ARS_712_OS-12752737</t>
  </si>
  <si>
    <t>114-3533603-8028228</t>
  </si>
  <si>
    <t>7haofang Windmill Hot Double Layer Windmill Wind Spinner Sequins Whirligig Home Yard Party Decor</t>
  </si>
  <si>
    <t>ARS_712_OS-13996644</t>
  </si>
  <si>
    <t>8153110188937031</t>
  </si>
  <si>
    <t>406-0296229-9110717</t>
  </si>
  <si>
    <t>EmNarsissus Borsa da Donna Tote Organizer Inserto da Viaggio Donna Borsa da Viaggio Organizer Borsa da Viaggio Borsa Grande da Donna Trucco cosmetico</t>
  </si>
  <si>
    <t>ARS_712_OS-12189201</t>
  </si>
  <si>
    <t>8153007367037031</t>
  </si>
  <si>
    <t>403-2581402-0713105</t>
  </si>
  <si>
    <t>Ocobudbxw F hona till TS9 &amp; CRC9 hankontakt koaxialadapter RF-kontakt nickelpläterad</t>
  </si>
  <si>
    <t>ARS_712_OS-14913691</t>
  </si>
  <si>
    <t>8153113707957031</t>
  </si>
  <si>
    <t>205-5294303-0989119</t>
  </si>
  <si>
    <t>linjunddd Pet Cloak Halloween Dogs Cats Parrot Dress Up Costume Lovely Pet Cloak Vampire Cape Cosplay Clothes Coat Pet Accessories for Halloween Party</t>
  </si>
  <si>
    <t>ARS_712_OS-11821317</t>
  </si>
  <si>
    <t>8153125551247031</t>
  </si>
  <si>
    <t>701-8990295-0945001</t>
  </si>
  <si>
    <t>8153279508337031</t>
  </si>
  <si>
    <t>702-1445868-6245849</t>
  </si>
  <si>
    <t>8153279982817031</t>
  </si>
  <si>
    <t>114-3370233-5719467</t>
  </si>
  <si>
    <t>WillowswayW Multifunctional Bathroom Kitchen Towel Rack Hanger Double Pole Holder Tool</t>
  </si>
  <si>
    <t>ARS_712_OS-14100090</t>
  </si>
  <si>
    <t>8153218044367031</t>
  </si>
  <si>
    <t>702-4208894-1385068</t>
  </si>
  <si>
    <t>8152941618477031</t>
  </si>
  <si>
    <t>406-3140502-1571506</t>
  </si>
  <si>
    <t>EmNarsissus Kvinnlig bärkasse organisatör infoga väska kvinnor resa infoga arrangör handväska plånbok stor liner lady makeup kosmetisk väska</t>
  </si>
  <si>
    <t>8153007367277031</t>
  </si>
  <si>
    <t>405-4713755-7033952</t>
  </si>
  <si>
    <t>Ocobudbxw 10 st antistatiska plastspudger pinnar reparera öppningsverktyg för smartphone</t>
  </si>
  <si>
    <t>8153025604237031</t>
  </si>
  <si>
    <t>306-6279870-3225135</t>
  </si>
  <si>
    <t>kdjsic Wassertropfen-Farbverlauf Füllfederhalter Business Student 0,38 mm Extra feine Feder Mode Bürobedarf Schreibwerkzeug</t>
  </si>
  <si>
    <t>ARS_712_OS-14893239</t>
  </si>
  <si>
    <t>8153615113097031</t>
  </si>
  <si>
    <t>306-4825463-9979513</t>
  </si>
  <si>
    <t>8153125154617031</t>
  </si>
  <si>
    <t>304-7576144-2963541</t>
  </si>
  <si>
    <t>Lameida Betthimmel aus Baumwolle für Kinder, Moskitonetz mit Bällen, Prinzessinnen-Spielzelte, Kinderzimmer-Dekoration, Spielen, Haus Lesen</t>
  </si>
  <si>
    <t>ARS_712_OS-12193946</t>
  </si>
  <si>
    <t>8153125630377031</t>
  </si>
  <si>
    <t>028-6889216-2445125</t>
  </si>
  <si>
    <t>Ocobudbxw Kugelschreiber mit niedlichem Kawaii-Diamant-Kronen-Kugelschreiber für Schule, Büro, Schreibwaren</t>
  </si>
  <si>
    <t>ARS_712_OS-14912785</t>
  </si>
  <si>
    <t>8153008720807031</t>
  </si>
  <si>
    <t>403-3141092-1754726</t>
  </si>
  <si>
    <t>Lameida20 - Pennello cosmetico per occhi e sopracciglia, 14,5 x 10 x 1,5 cm (manico corto viola e nero)</t>
  </si>
  <si>
    <t>ARS_712_OS-12192556</t>
  </si>
  <si>
    <t>8153613759817031</t>
  </si>
  <si>
    <t>171-4247831-7906722</t>
  </si>
  <si>
    <t>8153125551307031</t>
  </si>
  <si>
    <t>171-1022975-4824328</t>
  </si>
  <si>
    <t>8153615113527031</t>
  </si>
  <si>
    <t>171-4701056-2489145</t>
  </si>
  <si>
    <t>8153124678527031</t>
  </si>
  <si>
    <t>406-1489964-2137944</t>
  </si>
  <si>
    <t>8153114342537031</t>
  </si>
  <si>
    <t>402-0707804-8269125</t>
  </si>
  <si>
    <t>8152975294057031</t>
  </si>
  <si>
    <t>407-6706187-1657159</t>
  </si>
  <si>
    <t>8152974897457031</t>
  </si>
  <si>
    <t>406-3140005-9022728</t>
  </si>
  <si>
    <t>8153006246787031</t>
  </si>
  <si>
    <t>404-9785223-3715528</t>
  </si>
  <si>
    <t>8153006246917031</t>
  </si>
  <si>
    <t>407-6613181-3609906</t>
  </si>
  <si>
    <t>8153614717677031</t>
  </si>
  <si>
    <t>403-2697366-1567569</t>
  </si>
  <si>
    <t>8153115540727031</t>
  </si>
  <si>
    <t>171-9499829-8927540</t>
  </si>
  <si>
    <t>8153006566147031</t>
  </si>
  <si>
    <t>406-1934236-0574738</t>
  </si>
  <si>
    <t>8152974897437031</t>
  </si>
  <si>
    <t>405-2284994-2693129</t>
  </si>
  <si>
    <t>8153123637687031</t>
  </si>
  <si>
    <t>405-5318489-8859545</t>
  </si>
  <si>
    <t>kdjsic Hållbart mjukt silikonarmband ersättning klockarmband rem för Mi Band 5 smart armband</t>
  </si>
  <si>
    <t>ARS_712_OS-14891048</t>
  </si>
  <si>
    <t>8153316146947031</t>
  </si>
  <si>
    <t>UA688503545HU</t>
  </si>
  <si>
    <t>702-9554078-2305818</t>
  </si>
  <si>
    <t>Enrilior 5Pcs 12V Waterproof Push-Button On-Off Switch with 4" Leads for Motorcycle/Car</t>
  </si>
  <si>
    <t>ARS_712_OS-14061251</t>
  </si>
  <si>
    <t>8153315424737031</t>
  </si>
  <si>
    <t>UT016011955TW</t>
  </si>
  <si>
    <t>111-2161340-9396244</t>
  </si>
  <si>
    <t>Leather Working Tool, Punching Tool DIY Punch Tool Hollow Drilling Belt Hole Puncher DIY Leather Craft Cutter for Leathercraft Tools(1.2mm)</t>
  </si>
  <si>
    <t>ARS_712_OS-14756242</t>
  </si>
  <si>
    <t>8153610238417031</t>
  </si>
  <si>
    <t>UT123579254TH</t>
  </si>
  <si>
    <t>111-2858195-9942647</t>
  </si>
  <si>
    <t>8152941537097031</t>
  </si>
  <si>
    <t>UT123072618TH</t>
  </si>
  <si>
    <t>407-5415331-2512340</t>
  </si>
  <si>
    <t>EmNarsissus Uomo Donna Altezza Aumenta Altezza Solette Inserti in Memory Foam Scarpa Cuscino Sollevamento 2-4 cm Cuscinetti di buona qualità Antisciv</t>
  </si>
  <si>
    <t>8153279508377031</t>
  </si>
  <si>
    <t>UL257820811BE</t>
  </si>
  <si>
    <t>204-5436147-3528329</t>
  </si>
  <si>
    <t>MaylFre 14.7cm/5.8 Inch Plastic Camping Tent Stakes Garden Landscape Stakes for Outdoor Blankets and Tents Safety Yellow Ground Pegs for Sand, Beach,</t>
  </si>
  <si>
    <t>8152941379827031</t>
  </si>
  <si>
    <t>UL197940430BE</t>
  </si>
  <si>
    <t>026-3793796-5088336</t>
  </si>
  <si>
    <t>Timesuper Ethnic Style African Women Dangle Earring Round Wooden Painted Earring,blue</t>
  </si>
  <si>
    <t>ARS_712_OS-12664770</t>
  </si>
  <si>
    <t>8152970019587031</t>
  </si>
  <si>
    <t>S00000266980903</t>
  </si>
  <si>
    <t>203-1479068-3267501</t>
  </si>
  <si>
    <t>8153577279567031</t>
  </si>
  <si>
    <t>S00000266936553</t>
  </si>
  <si>
    <t>701-5999858-8917029</t>
  </si>
  <si>
    <t>600ml 800ml Reusable Ice Drip Coffee Filter Tools Glass Percolators Espresso Coffee Dripper Pot Ice Cold Brew Coffee Maker</t>
  </si>
  <si>
    <t>ARS_712_OS-14008692</t>
  </si>
  <si>
    <t>402-5596537-5842732</t>
  </si>
  <si>
    <t>402-9865699-4410754</t>
  </si>
  <si>
    <t>303-6134244-4189946</t>
  </si>
  <si>
    <t>303-6807028-7173161</t>
  </si>
  <si>
    <t>MaylFre Edelstahl Grillbürste BBQ Reinigungsbürste Sichere Borsten Frei Grillbürste mit Tasche für alle Grillroste 18 Zoll</t>
  </si>
  <si>
    <t>ARS_712_OS-12193157</t>
  </si>
  <si>
    <t>408-2871241-3635533</t>
  </si>
  <si>
    <t>205-8218634-7668305</t>
  </si>
  <si>
    <t>Comfy Bike Seat Bike Seat Bicycle Seat Mountain Bike Accessories Mtb Seat Bike Accesories Gel Bike Seat Cover Bike Accessories For Men red,free size</t>
  </si>
  <si>
    <t>ARS_712_OS-13270315</t>
  </si>
  <si>
    <t>203-9714251-8141100</t>
  </si>
  <si>
    <t>HelanHS Cupcake Stencil Cake Damask Lace Border Cake Decorating Tool Pastry Making Baking Mould Sugarcraft Fondant Mold Wedding Supplies(1PC A&amp;1PC B)</t>
  </si>
  <si>
    <t>ARS_712_OS-13189570</t>
  </si>
  <si>
    <t>701-6910946-1342607</t>
  </si>
  <si>
    <t>JUSTPENGHUI Replacement Filter 2156A, 1665, 16652, 1665W Canister Vacuum, Compare to Part 1613056 Compatible with Bissell Compatible with Zing Vacuum Cleaner Parts Filter (Color : Red)</t>
  </si>
  <si>
    <t>ARS_712_OS-14752561</t>
  </si>
  <si>
    <t>8153562851097031</t>
  </si>
  <si>
    <t>306-9593573-2898758</t>
  </si>
  <si>
    <t>Ocobudbxw Kugelschreiber, Eulen-Kugelschreiber, niedliches kleines Tier, für Ostergeschenk, Schreibwaren</t>
  </si>
  <si>
    <t>ARS_712_OS-14912825</t>
  </si>
  <si>
    <t>8153789437317031</t>
  </si>
  <si>
    <t>405-9288707-0567556</t>
  </si>
  <si>
    <t>Ocobudbxw Valvola di Controllo del Livello Acqua Automatico Torre Serbatoio Galleggiante Valvola a Sfera Valvola Galleggiante 4 Punti Verticale Incasso</t>
  </si>
  <si>
    <t>ARS_712_OS-14912712</t>
  </si>
  <si>
    <t>8153344603187031</t>
  </si>
  <si>
    <t>702-6432794-8293020</t>
  </si>
  <si>
    <t>WANGYUMI Cycling Mesh Skull Cap Sun Visor Quick Dry Cooling Helmet Liner Hat with Brim</t>
  </si>
  <si>
    <t>ARS_712_OS-14084259</t>
  </si>
  <si>
    <t>8153120655987031</t>
  </si>
  <si>
    <t>UT017490161TW</t>
  </si>
  <si>
    <t>171-4660565-7705949</t>
  </si>
  <si>
    <t>Lergo Compteur de vitesse LCD pour vélo</t>
  </si>
  <si>
    <t>ARS_712_OS-11821373</t>
  </si>
  <si>
    <t>8153256112387031</t>
  </si>
  <si>
    <t>UZ328579945FR</t>
  </si>
  <si>
    <t>404-4718233-9743506</t>
  </si>
  <si>
    <t>KHHGTYFYTFTY Kitchen Sink Porte-savon en plastique pour baignoire, porte-éponge, robinet de selle - Vert - 14,5 x 14 x 12,4 cm</t>
  </si>
  <si>
    <t>ARS_712_OS-12779137</t>
  </si>
  <si>
    <t>8153255715787031</t>
  </si>
  <si>
    <t>UZ331498748FR</t>
  </si>
  <si>
    <t>407-7247191-8010758</t>
  </si>
  <si>
    <t>Ocobudbxw Altoparlante Audio Treble Altoparlante piezo-Elettrico in Ceramica PA/DJ Tweeter Sostituzione Subwoofer Domestico Suono Stage DIY</t>
  </si>
  <si>
    <t>ARS_712_OS-14912699</t>
  </si>
  <si>
    <t>8153243865597031</t>
  </si>
  <si>
    <t>BA823831935XS</t>
  </si>
  <si>
    <t>305-2926663-2289936</t>
  </si>
  <si>
    <t>8153096484587031</t>
  </si>
  <si>
    <t>UL259513725BE</t>
  </si>
  <si>
    <t>305-8568353-1516343</t>
  </si>
  <si>
    <t>Kcnsieou Praktischer 5 V 2,1 A wasserdichter Dual-Port-USB-Ladegerät-Steckdose mit Spannungsanzeige, Voltmeter für 12-24 V Auto, Boot, Motorrad Fahrzeuge</t>
  </si>
  <si>
    <t>ARS_712_OS-11822482</t>
  </si>
  <si>
    <t>8153104419247031</t>
  </si>
  <si>
    <t>RS235736003DE</t>
  </si>
  <si>
    <t>403-6509733-9609107</t>
  </si>
  <si>
    <t>8153705192077031</t>
  </si>
  <si>
    <t>9C7778I471536</t>
  </si>
  <si>
    <t>403-3399788-7099519</t>
  </si>
  <si>
    <t>8153509174167031</t>
  </si>
  <si>
    <t>5P52C31935166</t>
  </si>
  <si>
    <t>206-3407277-1850768</t>
  </si>
  <si>
    <t>8153096484607031</t>
  </si>
  <si>
    <t>LS270620284NL</t>
  </si>
  <si>
    <t>112-2009390-0768260</t>
  </si>
  <si>
    <t>8153509015707031</t>
  </si>
  <si>
    <t>UT124810120TH</t>
  </si>
  <si>
    <t>203-0636316-1693967</t>
  </si>
  <si>
    <t>8153704715137031</t>
  </si>
  <si>
    <t>UL198439349BE</t>
  </si>
  <si>
    <t>206-8682676-5441116</t>
  </si>
  <si>
    <t>8153067212397031</t>
  </si>
  <si>
    <t>UL198401462BE</t>
  </si>
  <si>
    <t>202-9850481-5111518</t>
  </si>
  <si>
    <t>Ocobudbxw Ballpoint Pens Retro White Feather Ballpoint Pen Exquisite Siganture Pen Refillable Ballpoint Pen for Wedding Office Business Gift</t>
  </si>
  <si>
    <t>ARS_712_OS-14912829</t>
  </si>
  <si>
    <t>8153133283147031</t>
  </si>
  <si>
    <t>S00000267354766</t>
  </si>
  <si>
    <t>405-8264752-1273106</t>
  </si>
  <si>
    <t>Sbeautli Cocina de cámping al Aire Libre Ultraligero Ultra-pequeño Mini portátil quemadores Estufa a Prueba de Viento Estufa de Camping Picnic para Picnic Mochilero</t>
  </si>
  <si>
    <t>ARS_712_OS-12191715</t>
  </si>
  <si>
    <t>8153256112367031</t>
  </si>
  <si>
    <t>PQ8BF50700153410109195R</t>
  </si>
  <si>
    <t>028-8964778-0341933</t>
  </si>
  <si>
    <t>8153508618507031</t>
  </si>
  <si>
    <t>S00000267210706</t>
  </si>
  <si>
    <t>171-6504486-6379565</t>
  </si>
  <si>
    <t>Kakoop 1 bottiglia spray vuota da 100 ml, portatile da viaggio, in vetro smerigliato, con design a pressione, spruzzatore a prova di perdite, adatto per la cura dei capelli</t>
  </si>
  <si>
    <t>ARS_712_OS-12193953</t>
  </si>
  <si>
    <t>8153255715727031</t>
  </si>
  <si>
    <t>UL260358135BE</t>
  </si>
  <si>
    <t>404-7731539-3484312</t>
  </si>
  <si>
    <t>8153104419387031</t>
  </si>
  <si>
    <t>UL260356231BE</t>
  </si>
  <si>
    <t>404-8722560-4972333</t>
  </si>
  <si>
    <t>8153288349557031</t>
  </si>
  <si>
    <t>CNITEC01173265FLM</t>
  </si>
  <si>
    <t>408-4794908-7117940</t>
  </si>
  <si>
    <t>8153400628067031</t>
  </si>
  <si>
    <t>BA823774399XS</t>
  </si>
  <si>
    <t>403-5575245-7505953</t>
  </si>
  <si>
    <t>8153097120837031</t>
  </si>
  <si>
    <t>CNITOM02859338FLM</t>
  </si>
  <si>
    <t>402-7675819-6412331</t>
  </si>
  <si>
    <t>Monbedos, portachiavi a forma di casco da moto, decorazione per auto, con chiusura a ciondolo, ideale come regalo di nozze, dimensioni: 8 x 2,8 x 2 cm</t>
  </si>
  <si>
    <t>ARS_712_OS-14908594</t>
  </si>
  <si>
    <t>8153439260987031</t>
  </si>
  <si>
    <t>CNITOM02864302FLM</t>
  </si>
  <si>
    <t>408-2530234-0674732</t>
  </si>
  <si>
    <t>Ocobudbxw Haak Line Pen 10 Stks Nylon Haar Kunstenaar Penseel Acryl Aquarel Ronde Fijne Hand Point Tip</t>
  </si>
  <si>
    <t>ARS_712_OS-14914000</t>
  </si>
  <si>
    <t>8153302674947031</t>
  </si>
  <si>
    <t>UT178083411NL</t>
  </si>
  <si>
    <t>701-5254860-7474641</t>
  </si>
  <si>
    <t>302-4830280-8641962</t>
  </si>
  <si>
    <t>GYHJG Sushi-Teller aus Holz, japanischer und koreanischer Stil, Bambus, quadratisch, kleiner Teller für Restaurants</t>
  </si>
  <si>
    <t>ARS_712_OS-13223893</t>
  </si>
  <si>
    <t>028-6662796-3565158</t>
  </si>
  <si>
    <t>LAMEIDA 12 bunte Holzpuppen zum Basteln, Mini-Regenbogen-Puppen, Puppen für Kinder, Kunst, DIY, Malen, Sammlerstück, Geschenk, 6,5 x 4 cm</t>
  </si>
  <si>
    <t>ARS_712_OS-12193611</t>
  </si>
  <si>
    <t>303-0596806-8957162</t>
  </si>
  <si>
    <t>Luftbefeuchter mit kühlem Nebel Diffusor mit bunter Licht 3L Kapazität Wassertank Schlafzimmer Humidifiers Adjustable Amout von Mist Super-Quiet for</t>
  </si>
  <si>
    <t>ARS_712_OS-12190371</t>
  </si>
  <si>
    <t>701-1877273-9666632</t>
  </si>
  <si>
    <t>SKYHY224 Volume Control Board Potentiometer Components Infrared Accessories Durable DC 9V Modules Electric Tools Audio Amplifier Remote Control Motor</t>
  </si>
  <si>
    <t>ARS_712_OS-14105229</t>
  </si>
  <si>
    <t>402-6178645-6234769</t>
  </si>
  <si>
    <t>Waterdicht USB 2D laag stroomverbruik QR-scanplatform, barcodescanner voor mobiele betalingen, Market Retail Store Warehouse voor Resturant Supermarke</t>
  </si>
  <si>
    <t>ARS_712_OS-12190213</t>
  </si>
  <si>
    <t>202-7099548-7990700</t>
  </si>
  <si>
    <t>LAMEIDA Plastic Rectangle Storage Organize Shelf Rack Shower Corner Caddy Basket for Bathroom Kitchen</t>
  </si>
  <si>
    <t>ARS_712_OS-12192904</t>
  </si>
  <si>
    <t>204-2842999-9841146</t>
  </si>
  <si>
    <t>Foam Polyurethane Glue Gun Free-Clean Foam Glue Gun Beauty Sewing Tool Teflon Foam Glue Gun Spray Foam Gun</t>
  </si>
  <si>
    <t>ARS_712_OS-13162943</t>
  </si>
  <si>
    <t>702-4191659-0597023</t>
  </si>
  <si>
    <t>JUSTPENGHUI Replacement Filter 2156A, 1665, 16652, 1665W Canister Vacuum, Compare to Part 1613056 Compatible with Bissell Compatible with Zing Vacuum</t>
  </si>
  <si>
    <t>8153610295617031</t>
  </si>
  <si>
    <t>701-7914262-9231417</t>
  </si>
  <si>
    <t>Vxkbiixxcs-o Fried Eggs Ring, Non Stick Fried Eggs Pancake Ring Maker Kitchen Baking Omelet Mold Cooker Pan Removable for Cooking Breakfast Green</t>
  </si>
  <si>
    <t>ARS_712_OS-14084511</t>
  </si>
  <si>
    <t>8153845033197031</t>
  </si>
  <si>
    <t>406-3206306-8985141</t>
  </si>
  <si>
    <t>EmNarsissus Novedades Kit de Herramientas de reparación de Relojes Abridor de Caja Trasero Ajustable Desmontador de Tapa Tornillo Relojero Abrir Camb</t>
  </si>
  <si>
    <t>ARS_712_OS-12189308</t>
  </si>
  <si>
    <t>8153363703577031</t>
  </si>
  <si>
    <t>303-0749112-5733931</t>
  </si>
  <si>
    <t>kdjsic Mini Detection 9 LED UV Ultra Violet Taschenlampe Schwarzlicht Taschenlampe Lampe Neu</t>
  </si>
  <si>
    <t>ARS_712_OS-14891987</t>
  </si>
  <si>
    <t>8153206015897031</t>
  </si>
  <si>
    <t>UA691630504HU</t>
  </si>
  <si>
    <t>407-7692602-0012326</t>
  </si>
  <si>
    <t>Ocobudbxw Lot de 4 outils de crochetage et de crochet pour joints toriques de voiture</t>
  </si>
  <si>
    <t>ARS_712_OS-14912154</t>
  </si>
  <si>
    <t>8153447888837031</t>
  </si>
  <si>
    <t>UZ330552028FR</t>
  </si>
  <si>
    <t>171-4761969-0355526</t>
  </si>
  <si>
    <t>Ocobudbxw Valvola di Controllo del Livello Acqua Automatico Torre Serbatoio Galleggiante Valvola a Sfera Valvola Galleggiante 4 Punti Verticale Incass</t>
  </si>
  <si>
    <t>8153325071627031</t>
  </si>
  <si>
    <t>UL260878975BE</t>
  </si>
  <si>
    <t>026-6698847-5089127</t>
  </si>
  <si>
    <t>Joycaling Gym Bags Travel Weekender Bag Gym Duffle Bag Waterproof For Men Women Duffel Bag Backpack Overnight Bag Duffel Bag (Color : Gray, Size : 60x</t>
  </si>
  <si>
    <t>ARS_712_OS-12977617</t>
  </si>
  <si>
    <t>8153697419147031</t>
  </si>
  <si>
    <t>WB029741975GB</t>
  </si>
  <si>
    <t>113-0561997-5236243</t>
  </si>
  <si>
    <t>FastUU Ice Mold, Ice Ball Maker Ice Tray, Ice Cubes Mold, Kitchen for Home for Bar</t>
  </si>
  <si>
    <t>ARS_712_OS-13959951</t>
  </si>
  <si>
    <t>8153241923377031</t>
  </si>
  <si>
    <t>4204522992748927005455000305927669</t>
  </si>
  <si>
    <t>114-3528690-0682646</t>
  </si>
  <si>
    <t>JUSTPENGHUI Engine Ventilator Fan Motor S50 S51 S53 S55 S5 S6 Robot Vacuum Cleaner Parts Compatible with XIAOMI Compatible with Roborock Motor</t>
  </si>
  <si>
    <t>ARS_712_OS-14751119</t>
  </si>
  <si>
    <t>8153452764977031</t>
  </si>
  <si>
    <t>4209211692748927005455000306226235</t>
  </si>
  <si>
    <t>701-2654598-2646624</t>
  </si>
  <si>
    <t>8153325071257031</t>
  </si>
  <si>
    <t>UT128306218TH</t>
  </si>
  <si>
    <t>206-2712574-3142743</t>
  </si>
  <si>
    <t>1pc 6 Grid Oval Silicone Mold 3D Baking Mould for Making Chocolate, Cupcake, Candy Baking Pan Tray, DIY Soap Molds</t>
  </si>
  <si>
    <t>ARS_712_OS-12815044</t>
  </si>
  <si>
    <t>8153893434517031</t>
  </si>
  <si>
    <t>UL199047026BE</t>
  </si>
  <si>
    <t>204-0293447-1113923</t>
  </si>
  <si>
    <t>EmNarsissus Bicycle Code Combination Lock Black 4-Digital Password Steel Security Cable</t>
  </si>
  <si>
    <t>ARS_712_OS-12190256</t>
  </si>
  <si>
    <t>8153207531137031</t>
  </si>
  <si>
    <t>UL198948430BE</t>
  </si>
  <si>
    <t>202-8994902-6408343</t>
  </si>
  <si>
    <t>quanjucheer Bathroom Magnetic Soap Holder Container Dispenser Wall Attachment Shelf Silver</t>
  </si>
  <si>
    <t>ARS_712_OS-12915130</t>
  </si>
  <si>
    <t>8153893196827031</t>
  </si>
  <si>
    <t>LP00525263864804</t>
  </si>
  <si>
    <t>202-5001472-8633155</t>
  </si>
  <si>
    <t>Ocobudbxw Cat Moon Shape Metal Snap Hook Lobster Clasps Lanyard Keyring Keychain DIY</t>
  </si>
  <si>
    <t>ARS_712_OS-14913202</t>
  </si>
  <si>
    <t>8153649897807031</t>
  </si>
  <si>
    <t>S00000267625947</t>
  </si>
  <si>
    <t>304-0951343-3474754</t>
  </si>
  <si>
    <t>Ocobudbxw Aluminium-Körper, Entlötpumpe, Vakuumpumpe, Lötzauger, Eisen-Entferner, Werkzeug</t>
  </si>
  <si>
    <t>ARS_712_OS-14912662</t>
  </si>
  <si>
    <t>8153448442217031</t>
  </si>
  <si>
    <t>UA692223127HU</t>
  </si>
  <si>
    <t>028-4535935-0707500</t>
  </si>
  <si>
    <t>8153412449557031</t>
  </si>
  <si>
    <t>UL260900333BE</t>
  </si>
  <si>
    <t>408-0956358-8656312</t>
  </si>
  <si>
    <t>8153609739567031</t>
  </si>
  <si>
    <t>UL260928889BE</t>
  </si>
  <si>
    <t>302-9257433-4081140</t>
  </si>
  <si>
    <t>TV-Zimmerantenne, 120 Miles, digitale HDTV-Antenne mit Verstärker, Signalverstärker, Antenne für lokale Kanäle weiß</t>
  </si>
  <si>
    <t>ARS_712_OS-12193692</t>
  </si>
  <si>
    <t>405-1778957-9651504</t>
  </si>
  <si>
    <t>Hinleise Cake Mallen Leuke Kleine Rechthoek Vorm Koekje Ijs Chocolade Siliconen Handgemaakte Zeep DIY Bakvormen Gereedschap Accessoires (2 Packs)</t>
  </si>
  <si>
    <t>ARS_712_OS-13143127</t>
  </si>
  <si>
    <t>203-8321500-4411525</t>
  </si>
  <si>
    <t>111-6144910-4767466</t>
  </si>
  <si>
    <t>WANGYUMI 50pcs Europe and America Retro Girl pin up Girl Sticker Decoration Stationery Sticker DIY Ablum Diary Scrapbooking Label Sticker</t>
  </si>
  <si>
    <t>ARS_712_OS-14084421</t>
  </si>
  <si>
    <t>8153365121757031</t>
  </si>
  <si>
    <t>407-0054384-9576375</t>
  </si>
  <si>
    <t>Baguette linne stor skyddande duk bröd bagare soffa för bevisning baguette bröd limpdeg 45 x 77 cm vit användbar pryl</t>
  </si>
  <si>
    <t>ARS_712_OS-13272344</t>
  </si>
  <si>
    <t>8153476181007031</t>
  </si>
  <si>
    <t>402-9932322-6413910</t>
  </si>
  <si>
    <t>Ocobudbxw M42 skruvkameralins omvandlingsadapter</t>
  </si>
  <si>
    <t>ARS_712_OS-14914186</t>
  </si>
  <si>
    <t>8153482437007031</t>
  </si>
  <si>
    <t>202-5536721-4247515</t>
  </si>
  <si>
    <t>3D Ghost Pattern Non Stick Silicone Mold Fondant Chocolate Molds Candy Molds Baking Cookie Molds Clean Decorating Molds</t>
  </si>
  <si>
    <t>ARS_712_OS-12806256</t>
  </si>
  <si>
    <t>8153350009487031</t>
  </si>
  <si>
    <t>404-9849772-1883520</t>
  </si>
  <si>
    <t>Ocobudbxw Lot de 150 marqueurs de câble colorés de type C pour fil de 2 à 3 mm</t>
  </si>
  <si>
    <t>ARS_712_OS-14911707</t>
  </si>
  <si>
    <t>8153583107947031</t>
  </si>
  <si>
    <t>LD411522587BE</t>
  </si>
  <si>
    <t>404-4374251-0384363</t>
  </si>
  <si>
    <t>8153694050947031</t>
  </si>
  <si>
    <t>CNITEC01175388FLM</t>
  </si>
  <si>
    <t>203-0031506-8353149</t>
  </si>
  <si>
    <t>8153693498527031</t>
  </si>
  <si>
    <t>UL199111807BE</t>
  </si>
  <si>
    <t>206-6898394-8813121</t>
  </si>
  <si>
    <t>LAMEIDA Washable Baby Diaper Bag Wet Dry Bag Lovely Animals Designed Mini Nappy Changing Bags Diaper Bag with Single Zipper for Outdoor (Yellow)</t>
  </si>
  <si>
    <t>8153407398557031</t>
  </si>
  <si>
    <t>UL199081756BE</t>
  </si>
  <si>
    <t>112-9088806-0264255</t>
  </si>
  <si>
    <t>Enrilior CDJ2B10-30B 10mm Diameter 30mm Stroke Double-Acting Stainless Steel Pneumatic Air Cylinder</t>
  </si>
  <si>
    <t>ARS_712_OS-14060540</t>
  </si>
  <si>
    <t>8153981119307031</t>
  </si>
  <si>
    <t>4204431392748902849690000085773465</t>
  </si>
  <si>
    <t>408-3401825-1757941</t>
  </si>
  <si>
    <t>LAMEIDA20 Juego de pinceles y brochas para sombra de ojos, brochas para base de cejas, 14,5 x 10 x 1,5 cm</t>
  </si>
  <si>
    <t>8153407630237031</t>
  </si>
  <si>
    <t>UX7VJ50474526210114520B</t>
  </si>
  <si>
    <t>302-3607883-7465114</t>
  </si>
  <si>
    <t>LAMEIDA , Kofferanhänger A,C,D and E 6.5x10.5cm</t>
  </si>
  <si>
    <t>ARS_712_OS-12192512</t>
  </si>
  <si>
    <t>8153903590337031</t>
  </si>
  <si>
    <t>UA692515831HU</t>
  </si>
  <si>
    <t>171-3746624-5676342</t>
  </si>
  <si>
    <t>Ocobudbxw Supporto per Vassoio in plastica per Forno a microonde lastra di Vetro Piatto da 24,5 cm</t>
  </si>
  <si>
    <t>ARS_712_OS-14914343</t>
  </si>
  <si>
    <t>8153906631837031</t>
  </si>
  <si>
    <t>UL262492495BE</t>
  </si>
  <si>
    <t>171-5193099-4953136</t>
  </si>
  <si>
    <t>EmNarsissus Metal Sq11 Sports Camera Infrared Night 960P 1080P Outdoor Sports Camera Sq11 Waterproof Camera</t>
  </si>
  <si>
    <t>ARS_712_OS-12189198</t>
  </si>
  <si>
    <t>8153290326097031</t>
  </si>
  <si>
    <t>BA824133621XS</t>
  </si>
  <si>
    <t>408-8261925-6443565</t>
  </si>
  <si>
    <t>Ocobudbxw 100x100x2mm CPU dissipatore di Calore in Silicone Termico Pad Raffreddamento conduttivo Pad Cooler</t>
  </si>
  <si>
    <t>ARS_712_OS-14911518</t>
  </si>
  <si>
    <t>8153290720617031</t>
  </si>
  <si>
    <t>BA824177199XS</t>
  </si>
  <si>
    <t>205-6224013-5150718</t>
  </si>
  <si>
    <t>8153286566227031</t>
  </si>
  <si>
    <t>S00000267721777</t>
  </si>
  <si>
    <t>302-7592631-7108348</t>
  </si>
  <si>
    <t>Kcnsieou Praktischer 5 V 2,1 A wasserdichter Dual-Port-USB-Ladegerät-Steckdose mit Spannungsanzeige, Voltmeter für 12-24 V Auto, Boot, Motorrad Fahr</t>
  </si>
  <si>
    <t>8153393622387031</t>
  </si>
  <si>
    <t>UA692510471HU</t>
  </si>
  <si>
    <t>407-2247386-1762755</t>
  </si>
  <si>
    <t>8153493169407031</t>
  </si>
  <si>
    <t>203-1304841-1311563</t>
  </si>
  <si>
    <t>8153286566047031</t>
  </si>
  <si>
    <t>114-1312850-0895455</t>
  </si>
  <si>
    <t>Liyes New Drink Cup Holder Clips, Clamp Saucer Table Desk Side Clips, Desktop Organizer Clamp, Accessory Storage for Table Desk Laptop Coffee (Green,</t>
  </si>
  <si>
    <t>ARS_712_OS-13910223</t>
  </si>
  <si>
    <t>8153480918607031</t>
  </si>
  <si>
    <t>112-7614217-5485849</t>
  </si>
  <si>
    <t>Liyes Premium Wood Swing, Hanging Rope Wall Mounted Floating Shelves - Plant Flower Pot - for Living Room Bathroom Bedroom (35×14×0.85cm, Brown)</t>
  </si>
  <si>
    <t>ARS_712_OS-13911254</t>
  </si>
  <si>
    <t>8153980959457031</t>
  </si>
  <si>
    <t>114-7869790-0990617</t>
  </si>
  <si>
    <t>JUSTPENGHUI Filter Main Brush Side Brush S5 S6 Pure Accessories Brushes Vacuum Cleaner Parts Fit for XiaoMi Fit for Roborock Robot Parts (Color : 5pcs</t>
  </si>
  <si>
    <t>ARS_712_OS-14751175</t>
  </si>
  <si>
    <t>8153981596697031</t>
  </si>
  <si>
    <t>114-5878482-1385848</t>
  </si>
  <si>
    <t>RCA Connector Plug,6-Pack RCA Female Plug Screws Audio Video in-Line Jack Adapter Gold Plated Solder Type,Gold</t>
  </si>
  <si>
    <t>ARS_712_OS-14071798</t>
  </si>
  <si>
    <t>8153364803697031</t>
  </si>
  <si>
    <t>028-2183522-2886707</t>
  </si>
  <si>
    <t>LAMEIDA Modische Manschettenknöpfe für Männer und Frauen, Vintage-Muster, Manschettenknöpfe für Business, Hochzeit, Hemd, Anzug, Schmuck, Geschen</t>
  </si>
  <si>
    <t>ARS_712_OS-12192685</t>
  </si>
  <si>
    <t>8153981593117031</t>
  </si>
  <si>
    <t>303-7186414-5443530</t>
  </si>
  <si>
    <t>Ocobudbxw 1 Set 26CC 1E34F Motorsense Rasenschere Heckenschere Starter mit Riemenscheibe Teller Ersatz für Mitsubish CG260 BC260</t>
  </si>
  <si>
    <t>ARS_712_OS-14911790</t>
  </si>
  <si>
    <t>8153480914567031</t>
  </si>
  <si>
    <t>408-7219047-1324366</t>
  </si>
  <si>
    <t>Antivol de vélo de montagne à code à 4 chiffres de verrouillage de chaîne électrique de voiture antivol de câble antivol de vélo</t>
  </si>
  <si>
    <t>ARS_712_OS-12190769</t>
  </si>
  <si>
    <t>8153770131677031</t>
  </si>
  <si>
    <t>403-1943818-0061157</t>
  </si>
  <si>
    <t>Kakoop 1 Pz Ventilatore portatile Mini USB Ricaricabile Ventilatore TV a forma di luce notturna Ventilatori da scrivania leggero raffreddamento per vi</t>
  </si>
  <si>
    <t>ARS_712_OS-12194049</t>
  </si>
  <si>
    <t>8153698370287031</t>
  </si>
  <si>
    <t>408-2485640-4769925</t>
  </si>
  <si>
    <t>Ocobudbxw MTB Mountain Bike Parti di Biciclette SR ST Leva di Blocco a Distanza della Forcella Nuovo</t>
  </si>
  <si>
    <t>ARS_712_OS-14914398</t>
  </si>
  <si>
    <t>8153297216907031</t>
  </si>
  <si>
    <t>701-2876999-4956223</t>
  </si>
  <si>
    <t>Gleamfut Folding Desk Laptop Desk Bed Desk Lazy Small Table Student Dormitory Table Folding Table Wood</t>
  </si>
  <si>
    <t>ARS_712_OS-14065002</t>
  </si>
  <si>
    <t>701-6942055-4156201</t>
  </si>
  <si>
    <t>schicj133mm 5kg/0.1g Digital Electronic Timing Coffee Scale Weighing Kitchen Roasting Tool for Hand Brewed Coffee High Precision Food 5kg/0.1g</t>
  </si>
  <si>
    <t>ARS_712_OS-14107077</t>
  </si>
  <si>
    <t>404-1949902-0107515</t>
  </si>
  <si>
    <t>lulongyansf Cube Timer Pomodoro timer-minuter kub timer Miracle TimeCube timer-tid-blå</t>
  </si>
  <si>
    <t>ARS_712_OS-12807651</t>
  </si>
  <si>
    <t>171-4545554-1198710</t>
  </si>
  <si>
    <t>Ocobudbxw 4 st WBT-0144 guldpläterad RCA plugglås lödning ljud/videopluggkontakt</t>
  </si>
  <si>
    <t>ARS_712_OS-14912105</t>
  </si>
  <si>
    <t>702-9313459-9916207</t>
  </si>
  <si>
    <t>PH Tester TDS Digital Salinity Tester/Meter for Salt Water Pool Fish/Koi Pond Testing</t>
  </si>
  <si>
    <t>ARS_712_OS-14752279</t>
  </si>
  <si>
    <t>8153647402647031</t>
  </si>
  <si>
    <t>702-2766814-8943429</t>
  </si>
  <si>
    <t>8153416647967031</t>
  </si>
  <si>
    <t>UT129999158TH</t>
  </si>
  <si>
    <t>702-5364625-5546623</t>
  </si>
  <si>
    <t>8153546431367031</t>
  </si>
  <si>
    <t>UT133547928TH</t>
  </si>
  <si>
    <t>112-2949314-4237040</t>
  </si>
  <si>
    <t>BINGFANG-W 1 Pair Iron Bookends Book Stand Support Desktop Office Magazine Organizer Non Slip Rack Shelf Holder Decorative (Color : White)</t>
  </si>
  <si>
    <t>ARS_712_OS-13961798</t>
  </si>
  <si>
    <t>8153402254247031</t>
  </si>
  <si>
    <t>4201704292748902849689000088743780</t>
  </si>
  <si>
    <t>113-8221892-7162660</t>
  </si>
  <si>
    <t>8153524429487031</t>
  </si>
  <si>
    <t>4209583392748902849688000086895307</t>
  </si>
  <si>
    <t>113-5829210-3610617</t>
  </si>
  <si>
    <t>KUAXIE Discus Padlock, Stainless Steel Storage Unit Lock,2-3/4 in.Wide,3/8 in. Diameter Shackle, Disc Locks for Sheds, Garages and Fence(1Pack,Silver)</t>
  </si>
  <si>
    <t>ARS_712_OS-14756125</t>
  </si>
  <si>
    <t>8153666284897031</t>
  </si>
  <si>
    <t>4209455392748902849688000088759072</t>
  </si>
  <si>
    <t>111-6212070-1673032</t>
  </si>
  <si>
    <t>AFANGMQ 8 Size Fishing Rod Guide Stainless Steel &amp; Ceramic Tip Top Ring Circle Pole Repair Kit Set Fishing Accessories 6#-30# 8Pcs</t>
  </si>
  <si>
    <t>ARS_712_OS-13961827</t>
  </si>
  <si>
    <t>8153848854717031</t>
  </si>
  <si>
    <t>UT132179042TH</t>
  </si>
  <si>
    <t>303-8052317-7542740</t>
  </si>
  <si>
    <t>Kurphy 2 Port Ladegerät Hub Adapter Mode Neu USB Splitter für Handy Tablet Computer</t>
  </si>
  <si>
    <t>ARS_712_OS-13148482</t>
  </si>
  <si>
    <t>8154037674147031</t>
  </si>
  <si>
    <t>UL265349555BE</t>
  </si>
  <si>
    <t>028-7368784-5478760</t>
  </si>
  <si>
    <t>Ocobudbxw 4-teiliges Auto-Plektrum- und Haken-Set mit O-Ring-Öldichtung, Dichtungsabzieher, Handwerk, Handwerk, Werkzeug</t>
  </si>
  <si>
    <t>8153525944357031</t>
  </si>
  <si>
    <t>UL264137231BE</t>
  </si>
  <si>
    <t>302-8969195-4859552</t>
  </si>
  <si>
    <t>Lergo Schmiermittel für Fahrradgabel und Kettenfett</t>
  </si>
  <si>
    <t>ARS_712_OS-11820765</t>
  </si>
  <si>
    <t>8153822214767031</t>
  </si>
  <si>
    <t>LP00525792393322</t>
  </si>
  <si>
    <t>408-4065683-2482710</t>
  </si>
  <si>
    <t>Ocobudbxw 10 piezas Mini SF Mosquetón Llavero Supervivencia Táctica Equipo Llavero Gancho de Muelle</t>
  </si>
  <si>
    <t>ARS_712_OS-14911608</t>
  </si>
  <si>
    <t>8153414244177031</t>
  </si>
  <si>
    <t>CNES00611538867</t>
  </si>
  <si>
    <t>171-5607565-5969106</t>
  </si>
  <si>
    <t>8154033757117031</t>
  </si>
  <si>
    <t>UL264393994BE</t>
  </si>
  <si>
    <t>402-2309422-1646740</t>
  </si>
  <si>
    <t>Ocobudbxw 10Pcs Cat Girevole in Metallo Catenacci Aragosta Chiusura a Scatto Gancio Portachiavi Creazione di Gioielli</t>
  </si>
  <si>
    <t>ARS_712_OS-14911569</t>
  </si>
  <si>
    <t>8153419684917031</t>
  </si>
  <si>
    <t>CNITOM02904694FLM</t>
  </si>
  <si>
    <t>402-6343721-3893926</t>
  </si>
  <si>
    <t>Kurphy ?? ? ? ?? ??, ? ?? ??</t>
  </si>
  <si>
    <t>ARS_712_OS-13150534</t>
  </si>
  <si>
    <t>8153713023627031</t>
  </si>
  <si>
    <t>LP00525813862018</t>
  </si>
  <si>
    <t>405-6544022-6786732</t>
  </si>
  <si>
    <t>LAMEIDA Make-upborstel 4 Bamboe Handvat Make-upborstel Set draagbare Beauty Tools vierdelige Set</t>
  </si>
  <si>
    <t>ARS_712_OS-12192550</t>
  </si>
  <si>
    <t>8153712944347031</t>
  </si>
  <si>
    <t>UL265788361BE</t>
  </si>
  <si>
    <t>203-1354311-4678744</t>
  </si>
  <si>
    <t>8153534758887031</t>
  </si>
  <si>
    <t>UL199488519BE</t>
  </si>
  <si>
    <t>026-5771044-3793145</t>
  </si>
  <si>
    <t>Lergo 100pcs Disposable Finger Cots Sets Fingertips Protector</t>
  </si>
  <si>
    <t>ARS_712_OS-11820764</t>
  </si>
  <si>
    <t>8154037037227031</t>
  </si>
  <si>
    <t>UL199549460BE</t>
  </si>
  <si>
    <t>206-2039181-5679531</t>
  </si>
  <si>
    <t>8153824698547031</t>
  </si>
  <si>
    <t>UL199496648BE</t>
  </si>
  <si>
    <t>203-5545559-3013124</t>
  </si>
  <si>
    <t>kdjsic Album Paper Card Embossing Mould 6 Frogs, DIY Printing Carbon Steel Mould for Card Making and Scrapbooking</t>
  </si>
  <si>
    <t>ARS_712_OS-14890025</t>
  </si>
  <si>
    <t>8154082873677031</t>
  </si>
  <si>
    <t>S00000268394739</t>
  </si>
  <si>
    <t>206-1314081-3669134</t>
  </si>
  <si>
    <t>Ocobudbxw 5Pcs Cherry Blossoms Fan Metal Frame Pendant Open Bezel Setting UV Resin Jewelry</t>
  </si>
  <si>
    <t>ARS_712_OS-14912318</t>
  </si>
  <si>
    <t>8153384091017031</t>
  </si>
  <si>
    <t>S00000268188866</t>
  </si>
  <si>
    <t>205-7478184-3168322</t>
  </si>
  <si>
    <t>8153534758947031</t>
  </si>
  <si>
    <t>LP00525809069823</t>
  </si>
  <si>
    <t>206-2686633-5882748</t>
  </si>
  <si>
    <t>EmNarsissus Bicycle Lock Code Key Locks Bike Cycling Password Combination Security Steel Wire Locks Bicycle Accessories</t>
  </si>
  <si>
    <t>ARS_712_OS-12190234</t>
  </si>
  <si>
    <t>8153869095847031</t>
  </si>
  <si>
    <t>UL199933944BE</t>
  </si>
  <si>
    <t>112-3296568-4953842</t>
  </si>
  <si>
    <t>LED Bulbs Light Bulbs DC 12V LED Bulb G4 Flickering Flame Fire Effect LED Bulb Corn Light Retro Lamp Emulation Fire Flicker Burning Decoration Lamp</t>
  </si>
  <si>
    <t>ARS_712_OS-14756995</t>
  </si>
  <si>
    <t>8153460164097031, 8153912605017031</t>
  </si>
  <si>
    <t>403-3371877-5552362</t>
  </si>
  <si>
    <t>EmNarsissus Pot en céramique en Forme de Trois Lacs réservoir de Poisson Aquarium Pierre Grotte Vue spéciale réservoir de Poissons décoration aménagement paysager Pierre</t>
  </si>
  <si>
    <t>ARS_712_OS-12191302</t>
  </si>
  <si>
    <t>8153439922397031</t>
  </si>
  <si>
    <t>UZ337644894FR</t>
  </si>
  <si>
    <t>028-3400395-1722717</t>
  </si>
  <si>
    <t>LAMEIDA Lameiida Eleganter Kosmetikpinselhalter Stifthalter Stifthalter mit Kristall-Design Make-up-Pinselhalter Make-up-Kits Aufbewahrungstasche, Metall, Silber, 12 * 10.5cm</t>
  </si>
  <si>
    <t>ARS_712_OS-12192927</t>
  </si>
  <si>
    <t>306-0716384-6104351</t>
  </si>
  <si>
    <t>Lergo Fahrrad Schaltwerk Schaltwerk Schaltung Schaltung 6/7/8 Gang Getriebe</t>
  </si>
  <si>
    <t>ARS_712_OS-11821672</t>
  </si>
  <si>
    <t>205-9152063-6310766</t>
  </si>
  <si>
    <t>Ocobudbxw Artificial Sunflower Groom Bride Wedding Boutonniere Corsage</t>
  </si>
  <si>
    <t>ARS_712_OS-14912695</t>
  </si>
  <si>
    <t>8153617721237031</t>
  </si>
  <si>
    <t>111-2267878-7055455</t>
  </si>
  <si>
    <t>Enrilior Mixture Material Durable Practical LCD Display Electric Meter for Middle Motor TSDZ2 -VLCD6 Meter 6 Core</t>
  </si>
  <si>
    <t>ARS_712_OS-14062349</t>
  </si>
  <si>
    <t>113-2795293-0437846</t>
  </si>
  <si>
    <t>Rubber Bathroom Toilet Brush Kitchen Cleaning Brush/Toilet Spear Cleaning Tools/Creative Rubber Toilet Clean Scrape</t>
  </si>
  <si>
    <t>ARS_712_OS-14048794</t>
  </si>
  <si>
    <t>8153735022297031</t>
  </si>
  <si>
    <t>114-2647017-4201059</t>
  </si>
  <si>
    <t>Liyes New Drink Cup Holder Clips, Clamp Saucer Table Desk Side Clips, Desktop Organizer Clamp, Accessory Storage for Table Desk Laptop Coffee (Green, 1pcs)</t>
  </si>
  <si>
    <t>028-4772135-8057115</t>
  </si>
  <si>
    <t>Lergo PVC-Reparaturset, Flickenkleber für Luftmatratze, Luftbett, Boot, Sofa, 1 Stück</t>
  </si>
  <si>
    <t>ARS_712_OS-11821140</t>
  </si>
  <si>
    <t>8153870612567031</t>
  </si>
  <si>
    <t>306-9681245-6397158</t>
  </si>
  <si>
    <t>Swiftswan VC921 4000 zählt Auto Range Digital Multimeter Pocket DC/AC Spannung</t>
  </si>
  <si>
    <t>ARS_712_OS-12901274</t>
  </si>
  <si>
    <t>302-1193688-2944336</t>
  </si>
  <si>
    <t>306-5956449-1040344</t>
  </si>
  <si>
    <t>fervortop Ofenventilator mit 5 Flügeln, leise, sicher, wärmebetriebener Kamin-Ventilator für Holzofen, Kaminofen - umweltfreundlich und Überhitzungsschutz (schwarz)</t>
  </si>
  <si>
    <t>ARS_712_OS-12190762</t>
  </si>
  <si>
    <t>028-3434109-7623540</t>
  </si>
  <si>
    <t>EmNarsissus 12 Löcher Nylon Automatisches Fischernetz Garnelenkäfig Faltbar Angeln Krebs Fischfalle Wurfnetz Gussangeln Zubehör</t>
  </si>
  <si>
    <t>ARS_712_OS-12187493</t>
  </si>
  <si>
    <t>304-3750439-9313913</t>
  </si>
  <si>
    <t>028-0815437-2771561</t>
  </si>
  <si>
    <t>404-3836186-9122710</t>
  </si>
  <si>
    <t>8154034233267031</t>
  </si>
  <si>
    <t>402-6412453-3219501</t>
  </si>
  <si>
    <t>kdjsic Borsa per cancelleria Multiuso Impermeabile a Prova di perdite Mini Tasca per Penna in PVC per Infermiere Ufficio ospedaliero per Studenti Infermiere</t>
  </si>
  <si>
    <t>ARS_712_OS-14892214</t>
  </si>
  <si>
    <t>8153401697417031</t>
  </si>
  <si>
    <t>205-8390550-6209113</t>
  </si>
  <si>
    <t>Ocobudbxw Folding Ruler Clear Acrylic Folding Straight Ruler Drawing Student Stationery School Supplies</t>
  </si>
  <si>
    <t>ARS_712_OS-14913802</t>
  </si>
  <si>
    <t>204-5018754-6173116</t>
  </si>
  <si>
    <t>LAMEIDA Cosmetics Bag Double Layer Makeup Bag with Mirror Beauty Makeup Brush Bags Travel Kit Organizer Cosmetic Bag Professional Multifunctional Organiser for Women</t>
  </si>
  <si>
    <t>ARS_712_OS-12192859</t>
  </si>
  <si>
    <t>8154059271057031</t>
  </si>
  <si>
    <t>205-9627438-5749164</t>
  </si>
  <si>
    <t>EmNarsissus Pet Puppy Clothes Cute Letter Pet Skirt Stylish Elegant Dog Dress Clothes</t>
  </si>
  <si>
    <t>ARS_712_OS-12187195</t>
  </si>
  <si>
    <t>8153707821577031</t>
  </si>
  <si>
    <t>702-4818744-7324267</t>
  </si>
  <si>
    <t>8153508565077031</t>
  </si>
  <si>
    <t>701-2433884-1223408</t>
  </si>
  <si>
    <t>200 PCS Insulated Straight Wire Butt Splice Terminals Electrical Crimp Connector Assortment Kit</t>
  </si>
  <si>
    <t>ARS_712_OS-14119387</t>
  </si>
  <si>
    <t>8153553135497031</t>
  </si>
  <si>
    <t>702-9513177-5723469</t>
  </si>
  <si>
    <t>KUAXIE Hexagon Contact Paper Removable Peel and Stick Wallpaper Self Adhesive Film for Living Room Bedroom Wall Decor(1,Gold)</t>
  </si>
  <si>
    <t>ARS_712_OS-14756127</t>
  </si>
  <si>
    <t>8153553690947031</t>
  </si>
  <si>
    <t>4006318032149492</t>
  </si>
  <si>
    <t>702-8953332-8427453</t>
  </si>
  <si>
    <t>Socket Wrenches 8pcs 3/8" Torx Star Socket Set E Type E8 E10 E11 E12 E14 E16 E18 E20 Hand Repair Tools Tool Parts (Color : 8pcs)</t>
  </si>
  <si>
    <t>ARS_712_OS-14753020</t>
  </si>
  <si>
    <t>8153553452727031</t>
  </si>
  <si>
    <t>LP00526457699844</t>
  </si>
  <si>
    <t>702-0553839-2953059</t>
  </si>
  <si>
    <t>8153923092547031</t>
  </si>
  <si>
    <t>UT132151755TH</t>
  </si>
  <si>
    <t>111-8216659-4511465</t>
  </si>
  <si>
    <t>8153929424597031</t>
  </si>
  <si>
    <t>4209732192612902849688000090559237</t>
  </si>
  <si>
    <t>113-6924812-4083432</t>
  </si>
  <si>
    <t>8153708669367031</t>
  </si>
  <si>
    <t>4200808592748902849689000089452773</t>
  </si>
  <si>
    <t>302-5060964-3469938</t>
  </si>
  <si>
    <t>kdjsic Notebook-Speicher Kühlkörper Kupfer-Kühlkörper Ultradünner Wärmeableitungskühler für DDR1 DDR2 DDR3 DDR4-Laptop</t>
  </si>
  <si>
    <t>ARS_712_OS-14892206</t>
  </si>
  <si>
    <t>8153881182177031</t>
  </si>
  <si>
    <t>LP00526790992955</t>
  </si>
  <si>
    <t>306-1462698-7881153</t>
  </si>
  <si>
    <t>guojiwu 6 x Teig-Räder zum Dekorieren von Teig, Pizza, Kuchen, Krust, Teigrand, Gitter-Werkzeug für Backen, Küche</t>
  </si>
  <si>
    <t>ARS_712_OS-13222571</t>
  </si>
  <si>
    <t>8154004134807031</t>
  </si>
  <si>
    <t>UL266698747BE</t>
  </si>
  <si>
    <t>304-3037593-0714741</t>
  </si>
  <si>
    <t>kdjsic Boom Silikon Klarsiegel Stempel DIY Scrapbooking Prägung Fotoalbum Dekorative Papierkarte</t>
  </si>
  <si>
    <t>ARS_712_OS-14890246</t>
  </si>
  <si>
    <t>8153880386937031</t>
  </si>
  <si>
    <t>UA698358025HU</t>
  </si>
  <si>
    <t>kdjsic Wow Silikon Klarsiegel Stempel DIY Scrapbooking Prägung Fotoalbum Dekorative Papierkarte</t>
  </si>
  <si>
    <t>ARS_712_OS-14893375</t>
  </si>
  <si>
    <t>171-9631826-2823525</t>
  </si>
  <si>
    <t>Casa de muñecas Chimenea 1:12 Muebles en miniatura Chimenea Muebles de madera para decoración de casa de muñecas</t>
  </si>
  <si>
    <t>ARS_712_OS-11819256</t>
  </si>
  <si>
    <t>8153794282927031</t>
  </si>
  <si>
    <t>UX7VJ50477986790105240J</t>
  </si>
  <si>
    <t>402-6076089-1152315</t>
  </si>
  <si>
    <t>Lergo 2 nastri per manubrio della bicicletta in finta pelle + 2 tappi per manubrio</t>
  </si>
  <si>
    <t>ARS_712_OS-11821740</t>
  </si>
  <si>
    <t>8153589448457031</t>
  </si>
  <si>
    <t>BA824771725XS</t>
  </si>
  <si>
    <t>405-6756310-4780306</t>
  </si>
  <si>
    <t>kdjsic Per Fire TV Stick Lite Custodia in Silicone Custodia Protettiva Custodia Protettiva in Silicone per Telecomando</t>
  </si>
  <si>
    <t>ARS_712_OS-14891282</t>
  </si>
  <si>
    <t>8153793567047031</t>
  </si>
  <si>
    <t>UL266530256BE</t>
  </si>
  <si>
    <t>402-4909085-4294710</t>
  </si>
  <si>
    <t>kdjsic 7 Kleuren 10 ml Epoxy Hars Pigment Vloeibare Kleurstof Inkt Diffusie DIY Handgemaakte Zeep Geurkaars Kleurplaten</t>
  </si>
  <si>
    <t>ARS_712_OS-14889854</t>
  </si>
  <si>
    <t>8153697780267031</t>
  </si>
  <si>
    <t>LS273170876NL</t>
  </si>
  <si>
    <t>402-9465294-4274721</t>
  </si>
  <si>
    <t>Linjunddd Peigne pour animal domestique Chien Chat Design Double Side en métal Brosse pour chien Masseur Poils Peigne de toilettage mobile Outil de n</t>
  </si>
  <si>
    <t>ARS_712_OS-11821315</t>
  </si>
  <si>
    <t>8154213514447031</t>
  </si>
  <si>
    <t>6A23129644290</t>
  </si>
  <si>
    <t>204-1664598-5801952</t>
  </si>
  <si>
    <t>8153471936557031</t>
  </si>
  <si>
    <t>UL199912754BE</t>
  </si>
  <si>
    <t>114-1904453-7854641</t>
  </si>
  <si>
    <t>8153631474847031</t>
  </si>
  <si>
    <t>UT132133805TH</t>
  </si>
  <si>
    <t>405-2633749-1646720</t>
  </si>
  <si>
    <t>114 Pc Che Coprono Gioielli E Accessori Per Bambole Di Alimentazione Con Abiti Scarpe Borse Collana Bracciale Crown Canne Orecchini Specchio Gancio Pe</t>
  </si>
  <si>
    <t>ARS_712_OS-12187532</t>
  </si>
  <si>
    <t>8153710511787031</t>
  </si>
  <si>
    <t>5P52C32051340</t>
  </si>
  <si>
    <t>407-8255545-9448350</t>
  </si>
  <si>
    <t>8153619621547031</t>
  </si>
  <si>
    <t>UZ338476469FR</t>
  </si>
  <si>
    <t>402-2495505-7093161</t>
  </si>
  <si>
    <t>Lameida Pare-soleil de voiture Cuir Boîte à mouchoirs Serviette en Papier support pratique pour siège auto Noir</t>
  </si>
  <si>
    <t>ARS_712_OS-12192525</t>
  </si>
  <si>
    <t>8153793406937031</t>
  </si>
  <si>
    <t>UZ338340015FR</t>
  </si>
  <si>
    <t>205-1319700-4992338</t>
  </si>
  <si>
    <t>8153631236407031</t>
  </si>
  <si>
    <t>114-0841038-6288258</t>
  </si>
  <si>
    <t>WillowswayW 4Pcs 30/60/120/240ml Transparent Plastic Scale Measuring Cup Thicken Jug for Medicine Liquid</t>
  </si>
  <si>
    <t>ARS_712_OS-14099980</t>
  </si>
  <si>
    <t>111-0883513-0206663</t>
  </si>
  <si>
    <t>ShiSyan Microwave Oven Rack Shelf Cart Kitchen Storage Rack Kitchen Counter Rack Rice Cooker Oven Storage Stand White (Color : White, Size : 60X30X50C</t>
  </si>
  <si>
    <t>ARS_712_OS-13987020</t>
  </si>
  <si>
    <t>112-6672966-5954607</t>
  </si>
  <si>
    <t>112-9632455-0178656</t>
  </si>
  <si>
    <t>JUSTPENGHUI Plaid Cloth Lampshade Fashionable Light Cover Chic Lamp Cover Home Light Shade lamp Shades (Color : Black)</t>
  </si>
  <si>
    <t>ARS_712_OS-14752284</t>
  </si>
  <si>
    <t>303-5612476-6493118</t>
  </si>
  <si>
    <t>Ocobudbxw Maßlineal DIY Stanzschablone Prägeschablone für Scrapbooking Papier Kartenherstellung</t>
  </si>
  <si>
    <t>ARS_712_OS-14914263</t>
  </si>
  <si>
    <t>028-1219594-5922701</t>
  </si>
  <si>
    <t>8154213434177031</t>
  </si>
  <si>
    <t>405-1117244-8559541</t>
  </si>
  <si>
    <t>kdjsic Borsa per cancelleria Multiuso Impermeabile a Prova di perdite Mini Tasca per Penna in PVC per Infermiere Ufficio ospedaliero per Studenti Infe</t>
  </si>
  <si>
    <t>8153507928147031</t>
  </si>
  <si>
    <t>403-1956909-4185169</t>
  </si>
  <si>
    <t>Tool DIY Cake Decorating Mold Double Leaf Veiner siliconen cakevorm Sugar Art Mold set Pastry (Color : Pink)</t>
  </si>
  <si>
    <t>ARS_712_OS-12194391</t>
  </si>
  <si>
    <t>8153880546567031</t>
  </si>
  <si>
    <t>171-8089130-5956323</t>
  </si>
  <si>
    <t>EmNarsissus 6 grilles insérer Fentes Bijoux Montres Affichage boîte de Rangement boîtier en Aluminium Montre boîte Bijoux décoration Organisateur</t>
  </si>
  <si>
    <t>ARS_712_OS-12189325</t>
  </si>
  <si>
    <t>205-9514666-9852301</t>
  </si>
  <si>
    <t>8153472015467031</t>
  </si>
  <si>
    <t>202-2102068-1826707</t>
  </si>
  <si>
    <t>EmNarsissus 6 Hooks Motorcycle Hold down Fuel Tank Mesh Net Luggage Helmet Mesh Net Mesh Bungee Mesh 5 colors</t>
  </si>
  <si>
    <t>ARS_712_OS-12189312</t>
  </si>
  <si>
    <t>8153710590867031</t>
  </si>
  <si>
    <t>206-9321908-7306769</t>
  </si>
  <si>
    <t>LAMEIDA Cute Hair Ties Ball Ponytail Holders Elastic Hair Band Bobbles with Plush Pom Pom for Baby Girls Children (Pack of 10) (Red)</t>
  </si>
  <si>
    <t>ARS_712_OS-12192614</t>
  </si>
  <si>
    <t>702-9831360-3139445</t>
  </si>
  <si>
    <t>Celiy Waterproof 5M RGB 5050 150 Led SMD Flexible Light Strip Lamp+ Remote Controller Home Garden LED Light for 4th of July Gifts Onsale</t>
  </si>
  <si>
    <t>ARS_712_OS-13892081</t>
  </si>
  <si>
    <t>702-1503953-1693046</t>
  </si>
  <si>
    <t>SKYHY224 Marine Flooring,Faux Foam Flooring Pad Eva Boat Decking Sheet Synthetic Boat Decking Sheet EVA Foam Water Proof for Yacht Boats</t>
  </si>
  <si>
    <t>ARS_712_OS-14105029</t>
  </si>
  <si>
    <t>407-0376122-6337918</t>
  </si>
  <si>
    <t>701-7057785-9573068</t>
  </si>
  <si>
    <t>8153741385727031</t>
  </si>
  <si>
    <t>113-4201676-6003402</t>
  </si>
  <si>
    <t>Foot Pedal Nonslip Momentary Table uter Safety Control Switch Accessories Lathes</t>
  </si>
  <si>
    <t>ARS_712_OS-14033504</t>
  </si>
  <si>
    <t>8153760753087031</t>
  </si>
  <si>
    <t>4209402492748902849688000089889921</t>
  </si>
  <si>
    <t>112-1245421-7509833</t>
  </si>
  <si>
    <t>Lunch Box, Blue Durable 3‑Layer Lunch Box, Stainless Steel 1 Hour Heat Preservation Time for Home School</t>
  </si>
  <si>
    <t>ARS_712_OS-14759539</t>
  </si>
  <si>
    <t>408-7948115-6941911</t>
  </si>
  <si>
    <t>8153593213277031</t>
  </si>
  <si>
    <t>171-7001406-1893946</t>
  </si>
  <si>
    <t>MaylFre Equipaje De La Bici De La Bicicleta De La Correa De Equipaje Correas De Goma Elástica Motocicleta De La Bici Ajustable Correa De Equipaje con</t>
  </si>
  <si>
    <t>ARS_712_OS-12186821</t>
  </si>
  <si>
    <t>8153968303027031</t>
  </si>
  <si>
    <t>405-6517843-4712341</t>
  </si>
  <si>
    <t>LPOQW Herramientas de skiving de borde de cuero de acero inoxidable biselado de cuero Skiver Groover Kits de costura para manualidades DIY, 3 piezas</t>
  </si>
  <si>
    <t>ARS_712_OS-14901097</t>
  </si>
  <si>
    <t>171-5171614-0261936</t>
  </si>
  <si>
    <t>kdjsic Mini Cerradura electromagnética DC 5V Cerradura electrónica pequeña Cerradura eléctrica del gabinete del Perno</t>
  </si>
  <si>
    <t>ARS_712_OS-14891984</t>
  </si>
  <si>
    <t>404-8187223-3659558</t>
  </si>
  <si>
    <t>Linjunddd - Mangiatoia per animali domestici, a doppia ciotola, in acciaio inox, per gatti, cani, acqua, ciotole antiscivolo, per animali domestici, 1</t>
  </si>
  <si>
    <t>ARS_712_OS-11821305</t>
  </si>
  <si>
    <t>8153926540527031</t>
  </si>
  <si>
    <t>171-6141888-7017108</t>
  </si>
  <si>
    <t>4 Stks 1/10 Rc Auto Rubber Banden Plastic Wielen Voor Redcat Hsp Hpi Hobbyking Traxxas Losi Vrx Lrp Zd Racing 1/10 Buggy [Zwart]</t>
  </si>
  <si>
    <t>ARS_712_OS-12190287</t>
  </si>
  <si>
    <t>408-4776647-1266750</t>
  </si>
  <si>
    <t>Monbedos Porte-clés White Large teckel Keychain un pour la vente 5,5 x 3,8 cm</t>
  </si>
  <si>
    <t>ARS_712_OS-14908631</t>
  </si>
  <si>
    <t>8153968621307031</t>
  </si>
  <si>
    <t>205-9852926-5830767</t>
  </si>
  <si>
    <t>8153929267017031</t>
  </si>
  <si>
    <t>203-5962561-8824367</t>
  </si>
  <si>
    <t>Ocobudbxw Ballpoint Pens Creative Magic LED UV Light Ballpoint Pen With Invisible Ink Secret Spy Pen</t>
  </si>
  <si>
    <t>ARS_712_OS-14912781</t>
  </si>
  <si>
    <t>204-7767448-4828366</t>
  </si>
  <si>
    <t>8153839484317031</t>
  </si>
  <si>
    <t>026-7367563-0781127</t>
  </si>
  <si>
    <t>8153839088957031</t>
  </si>
  <si>
    <t>205-3649861-0369949</t>
  </si>
  <si>
    <t>GHJUU Christmas Tree Topper Cartoon Santa Snowman Deer Shaped Christmas Tree Topper Hat Christmas Tree Decorations,Snowman</t>
  </si>
  <si>
    <t>8154256796397031</t>
  </si>
  <si>
    <t>026-4539489-7317132</t>
  </si>
  <si>
    <t>8153757316927031</t>
  </si>
  <si>
    <t>202-5761823-8789134</t>
  </si>
  <si>
    <t>kdjsic Dust-proof Protective Cover Silicone Case Protector for TOZO NC9 Earbuds Earphones Charging Box</t>
  </si>
  <si>
    <t>ARS_712_OS-14891058</t>
  </si>
  <si>
    <t>404-6950801-3114758</t>
  </si>
  <si>
    <t>Lergo 20 st glasdockögon djur gör-det-själv ögonglober för dinosaurie öga tillbehör 8 mm/12 mm/18 mm</t>
  </si>
  <si>
    <t>ARS_712_OS-11821898</t>
  </si>
  <si>
    <t>702-2454407-2068245</t>
  </si>
  <si>
    <t>8154020869617031</t>
  </si>
  <si>
    <t>UT134568014TH</t>
  </si>
  <si>
    <t>702-5168768-4010616</t>
  </si>
  <si>
    <t>schicj133mm 5Pcs/Set Household Double Side Three Layer Sponge Cleaning Scouring Pads Wipes Home Double-Sided Sponge Wipe Strong Decontamination Dish Towels Grey</t>
  </si>
  <si>
    <t>8154347595357031</t>
  </si>
  <si>
    <t>UT134573045TH</t>
  </si>
  <si>
    <t>702-0477294-7027407</t>
  </si>
  <si>
    <t>Vxkbiixxcs-o Craft Paper Sticker Labels,300Pieces Vintage Blank Kraft Label Handmade Sealing Sticker for Gift Cake Baking Sealing Packaging DIY</t>
  </si>
  <si>
    <t>ARS_712_OS-14081956</t>
  </si>
  <si>
    <t>8154435919117031</t>
  </si>
  <si>
    <t>UT136414996TH</t>
  </si>
  <si>
    <t>111-2966641-5553029</t>
  </si>
  <si>
    <t>Heitune 4pcs/Set Silicone Sealant Remover Smoother Finisher Scraper Cleaner Caulking Tool Kit</t>
  </si>
  <si>
    <t>ARS_712_OS-14034477</t>
  </si>
  <si>
    <t>8154104946957031</t>
  </si>
  <si>
    <t>UT136335349TH</t>
  </si>
  <si>
    <t>304-0619818-0329129</t>
  </si>
  <si>
    <t>kdjsic E8000 Super Glue Flüssigkleber Aushärtezeit 12-24 h 15ML/55ML/110ML Verstopfungsfreie Stiftkappe Für Reparatur von Heimtextilien/Schmuckzubehör</t>
  </si>
  <si>
    <t>ARS_712_OS-14891082</t>
  </si>
  <si>
    <t>8153780093877031</t>
  </si>
  <si>
    <t>LP00527371940888</t>
  </si>
  <si>
    <t>305-5630376-5120339</t>
  </si>
  <si>
    <t>8154436873137031</t>
  </si>
  <si>
    <t>00340434627617915239</t>
  </si>
  <si>
    <t>304-8778303-4874710</t>
  </si>
  <si>
    <t>Lergo LCD Fahrrad Kilometerzähler Tachometer Radfahren Geschwindigkeitsmesser</t>
  </si>
  <si>
    <t>8154139253917031</t>
  </si>
  <si>
    <t>LS273591114NL</t>
  </si>
  <si>
    <t>028-5850245-2823563</t>
  </si>
  <si>
    <t>Lergo PVC Flicken Reparatur Flicken Kleber Kit mit Ventilschlüssel für aufblasbares Boot Schwimmbad Kajak Kleber</t>
  </si>
  <si>
    <t>ARS_712_OS-11821001</t>
  </si>
  <si>
    <t>8154063669457031</t>
  </si>
  <si>
    <t>LS273915827NL</t>
  </si>
  <si>
    <t>402-1938089-7497116</t>
  </si>
  <si>
    <t>EmNarsissus Novedades Kit de Herramientas de reparación de Relojes Abridor de Caja Trasero Ajustable Desmontador de Tapa Tornillo Relojero Abrir Cambio de batería</t>
  </si>
  <si>
    <t>Released</t>
  </si>
  <si>
    <t>8154139490507031</t>
  </si>
  <si>
    <t>CNES00611570091</t>
  </si>
  <si>
    <t>404-8041913-9351539</t>
  </si>
  <si>
    <t>Ocobudbxw Pelle à Bijoux pour Perles de Diamant Perles Pierres précieuses Outils de Scoop avec poignée en Plaque</t>
  </si>
  <si>
    <t>ARS_712_OS-14914096</t>
  </si>
  <si>
    <t>8154441194207031</t>
  </si>
  <si>
    <t>LP00527088835842</t>
  </si>
  <si>
    <t>403-6623269-4741915</t>
  </si>
  <si>
    <t>Monbedos - Portachiavi a forma di bassotto, 5,5 x 3,8 cm, colore: Bianco</t>
  </si>
  <si>
    <t>8153849631557031</t>
  </si>
  <si>
    <t>BA825207453XS</t>
  </si>
  <si>
    <t>402-2463063-6098730</t>
  </si>
  <si>
    <t>LAMEIDA Lameeda - Rete da Basket in Metallo, con 12 Fibbie di Ricambio, per canestro da Basket</t>
  </si>
  <si>
    <t>ARS_712_OS-12193538</t>
  </si>
  <si>
    <t>8154436713067031</t>
  </si>
  <si>
    <t>CNITEC01219810FLM</t>
  </si>
  <si>
    <t>403-3252922-3505129</t>
  </si>
  <si>
    <t>Sagladiolus Vintage Classico Campanello Bicicletta Ciclismo Bici In Ottone Retrò Aggiornamenti Parti Ciclismo Bici Avviso Corno Forte</t>
  </si>
  <si>
    <t>8153829706647031</t>
  </si>
  <si>
    <t>UL268377396BE</t>
  </si>
  <si>
    <t>404-9258923-0506753</t>
  </si>
  <si>
    <t>Lergo 10pcs/Set Dice Acrilico Poliedrico per TRPG Game</t>
  </si>
  <si>
    <t>ARS_712_OS-11822344</t>
  </si>
  <si>
    <t>8153926584967031</t>
  </si>
  <si>
    <t>S00000268947956</t>
  </si>
  <si>
    <t>403-9835407-1872331</t>
  </si>
  <si>
    <t>8153847631997031</t>
  </si>
  <si>
    <t>LP00526780440595</t>
  </si>
  <si>
    <t>205-0753824-5881961</t>
  </si>
  <si>
    <t>Lergo 7-Dice Sided Magic-the-Gathering RPG Dice Game Set D4 D6 D8 D10 D12 D20</t>
  </si>
  <si>
    <t>8154139412267031</t>
  </si>
  <si>
    <t>S00000268695568</t>
  </si>
  <si>
    <t>026-7070237-9397927</t>
  </si>
  <si>
    <t>8153928289057031</t>
  </si>
  <si>
    <t>UL341064600BE</t>
  </si>
  <si>
    <t>202-9042130-4821129</t>
  </si>
  <si>
    <t>8153830022867031</t>
  </si>
  <si>
    <t>UL341061974BE</t>
  </si>
  <si>
    <t>202-5428929-8740336</t>
  </si>
  <si>
    <t>8153940203557031</t>
  </si>
  <si>
    <t>LP00526886168985</t>
  </si>
  <si>
    <t>204-9770471-1293151</t>
  </si>
  <si>
    <t>Diamoen 5pcs 85mm Diameter 10mm Inner Diameter Small Circular Saw Blade Hard Alloy Rotation Cutting Tools</t>
  </si>
  <si>
    <t>ARS_712_OS-12945319</t>
  </si>
  <si>
    <t>8154436478467031</t>
  </si>
  <si>
    <t>LS274393870NL</t>
  </si>
  <si>
    <t>204-8211733-4529111</t>
  </si>
  <si>
    <t>8154139332597031</t>
  </si>
  <si>
    <t>UL341061965BE</t>
  </si>
  <si>
    <t>403-7152972-6577910</t>
  </si>
  <si>
    <t>Kakoop 1 trousse de toilette portable en PVC transparent étanche pour les familles, hommes, femmes et enfants.</t>
  </si>
  <si>
    <t>ARS_712_OS-12193116</t>
  </si>
  <si>
    <t>8153811845147031</t>
  </si>
  <si>
    <t>UZ344428547FR</t>
  </si>
  <si>
    <t>408-2605428-9532343</t>
  </si>
  <si>
    <t>8153939728407031</t>
  </si>
  <si>
    <t>LZ260000462FR</t>
  </si>
  <si>
    <t>403-7295667-6269956</t>
  </si>
  <si>
    <t>LAMEIDA - Bolsa de maquillaje para mujer, impermeable, redonda, con cordón, para viajes, organizador de maquillaje, 1, 23X17CM</t>
  </si>
  <si>
    <t>ARS_712_OS-12192860</t>
  </si>
  <si>
    <t>8154437032847031</t>
  </si>
  <si>
    <t>171-4429782-3560339</t>
  </si>
  <si>
    <t>LPOQW Pendientes de lazo con diamantes de imitación brillantes, pendientes de gota brillantes, pendientes de gancho, para niñas, mujeres, accesorios de joyería, regalos de 3,8 x 2,6 cm</t>
  </si>
  <si>
    <t>ARS_712_OS-14901090</t>
  </si>
  <si>
    <t>113-4136377-9621858</t>
  </si>
  <si>
    <t>Stainless Steel Button Head Screw, Hex Socket Bolts Type:M6 / 6mm Bolt Size:M6 x 45mm Your Pack Quantity:10</t>
  </si>
  <si>
    <t>ARS_712_OS-14049131</t>
  </si>
  <si>
    <t>111-8739565-2188268</t>
  </si>
  <si>
    <t>Heitune 220V Black Self-Priming Water Pump Pressure Switch Automatic Pressure Controller</t>
  </si>
  <si>
    <t>ARS_712_OS-14034475</t>
  </si>
  <si>
    <t>111-7152312-1271415</t>
  </si>
  <si>
    <t>Jimfoty Corrosion Resistant Durable Anti-Rust Aluminum Replacement Tent Poles, 2Pcs Aluminum Rod Tent Pole, Portable for Outdoor Camping Hiking Double Persons Tent Use</t>
  </si>
  <si>
    <t>ARS_712_OS-13923145</t>
  </si>
  <si>
    <t>028-4111650-0939519</t>
  </si>
  <si>
    <t>305-5943665-8145940</t>
  </si>
  <si>
    <t>407-7524927-8653965</t>
  </si>
  <si>
    <t>EmNarsissus Exercice à Sauter Corde à Sauter Vitesse de roulement réglable Fitness Sport Corde à Sauter Exercice à Domicile Musculation</t>
  </si>
  <si>
    <t>ARS_712_OS-12190252</t>
  </si>
  <si>
    <t>405-3428020-5104356</t>
  </si>
  <si>
    <t>LAMEIDA Boîte de distribution de lingettes pour bébé Portable Voyage Mouillé Trousse de lingettes</t>
  </si>
  <si>
    <t>ARS_712_OS-12193822</t>
  </si>
  <si>
    <t>404-0640720-3270720</t>
  </si>
  <si>
    <t>Protezione contro le perdite residue dell'interruttore automatico per l'elettricità</t>
  </si>
  <si>
    <t>ARS_712_OS-14895590</t>
  </si>
  <si>
    <t>202-2391240-8305951</t>
  </si>
  <si>
    <t>EmNarsissus DC3.5-9V 3W Brushless DC Submersible Water Pump Shower Pump USB Mini Aquarium Landscape Fountain Fish Pond Tank Pump</t>
  </si>
  <si>
    <t>ARS_712_OS-12189341</t>
  </si>
  <si>
    <t>702-5840708-3051410</t>
  </si>
  <si>
    <t>Mainboard LGA 1155 DDR3 Computer Motherboard Computer Motherboard, for for B75</t>
  </si>
  <si>
    <t>ARS_712_OS-13959778</t>
  </si>
  <si>
    <t>303-0296138-5983531</t>
  </si>
  <si>
    <t>8154028040717031</t>
  </si>
  <si>
    <t>UL270092004BE</t>
  </si>
  <si>
    <t>306-6516471-0293951</t>
  </si>
  <si>
    <t>Lergo Yoga Ball Luftstopper Abzieher Bälle Ventilstopfen Luftstopfen</t>
  </si>
  <si>
    <t>ARS_712_OS-11821445</t>
  </si>
  <si>
    <t>8153900003267031</t>
  </si>
  <si>
    <t>LP00527562544009</t>
  </si>
  <si>
    <t>402-2724241-7025969</t>
  </si>
  <si>
    <t>Ocobudbxw 12 stuks kunststof lasstaaf zwart PP vloer auto bumper kunststof lassen 50 cm</t>
  </si>
  <si>
    <t>ARS_712_OS-14911690</t>
  </si>
  <si>
    <t>8154029063127031</t>
  </si>
  <si>
    <t>LS221725969NL</t>
  </si>
  <si>
    <t>205-0018562-9821949</t>
  </si>
  <si>
    <t>8154112940657031</t>
  </si>
  <si>
    <t>WB032699819GB</t>
  </si>
  <si>
    <t>203-7145307-8564344</t>
  </si>
  <si>
    <t>8154444631617031</t>
  </si>
  <si>
    <t>UL200752765BE</t>
  </si>
  <si>
    <t>204-3764006-2859501</t>
  </si>
  <si>
    <t>8153819053267031</t>
  </si>
  <si>
    <t>WB033691215GB</t>
  </si>
  <si>
    <t>205-3042696-6790748</t>
  </si>
  <si>
    <t>8154236453927031</t>
  </si>
  <si>
    <t>WB032698901GB</t>
  </si>
  <si>
    <t>112-0193640-3637821</t>
  </si>
  <si>
    <t>8153929862787031</t>
  </si>
  <si>
    <t>304-1738793-6605928</t>
  </si>
  <si>
    <t>407-9762328-4696365</t>
  </si>
  <si>
    <t>Kakoop 1 ventilador de mano mini portátil USB cargable ventilador forma TV luz nocturna ventiladores de escritorio ligero enfriamiento para viajes ac</t>
  </si>
  <si>
    <t>8154444078917031</t>
  </si>
  <si>
    <t>407-5868574-8422719</t>
  </si>
  <si>
    <t>Ocobudbxw 400 V, 470uF, 30 x 45 mm, Condensador electrolítico GX, alta frecuencia, baja resistencia, 105°</t>
  </si>
  <si>
    <t>ARS_712_OS-14912121</t>
  </si>
  <si>
    <t>8154095645547031</t>
  </si>
  <si>
    <t>171-0904326-4973117</t>
  </si>
  <si>
    <t>Leggero Sport Goggle Nero Frame Design Antivento Ciclismo Vetri Della Bici Da Sole Protezione Uv Occhiali Con Lenti Trasparenti 14 Tipo</t>
  </si>
  <si>
    <t>ARS_712_OS-11821087</t>
  </si>
  <si>
    <t>402-1802467-5222724</t>
  </si>
  <si>
    <t>Ocobudbxw 2PCS 63V 6800uF 6800MFD Condensatore Elettrolitico Dimensioni 30mm × 45mm Cilindrico</t>
  </si>
  <si>
    <t>ARS_712_OS-14911926</t>
  </si>
  <si>
    <t>8154015636167031</t>
  </si>
  <si>
    <t>408-3823373-8470723</t>
  </si>
  <si>
    <t>MaylFre 1 Pc De Suspensión De La Guitarra Guitarra Display Soporte Montado En La Pared De La Guitarra Colgantes Negro Gancho Titular del Instrumento</t>
  </si>
  <si>
    <t>ARS_712_OS-12193440</t>
  </si>
  <si>
    <t>Deferred</t>
  </si>
  <si>
    <t>8154095408227031</t>
  </si>
  <si>
    <t>112-4948592-5347466</t>
  </si>
  <si>
    <t>8153820240167031</t>
  </si>
  <si>
    <t>112-3226647-1865803</t>
  </si>
  <si>
    <t>12V Blue Racing Car Ignition Switch Toggle Switch Start Panel</t>
  </si>
  <si>
    <t>ARS_712_OS-14119003</t>
  </si>
  <si>
    <t>8154303651707031</t>
  </si>
  <si>
    <t>114-0692792-0990635</t>
  </si>
  <si>
    <t>Enrilior Motorcycle Engine Stop Kill Switch Button Accessories TTR125 Fit Compatible with Y-a-m-a-h-a</t>
  </si>
  <si>
    <t>ARS_712_OS-14061489</t>
  </si>
  <si>
    <t>114-5060720-7252202</t>
  </si>
  <si>
    <t>LUYANhapy9 Car Interior Accessories, 38cm Fashion Dragon Design Faux Leather Car Steering Wheel Cover Interior Decor Car Decoration Gift, Red</t>
  </si>
  <si>
    <t>ARS_712_OS-14760504</t>
  </si>
  <si>
    <t>8153887840577031</t>
  </si>
  <si>
    <t>302-3156339-4852353</t>
  </si>
  <si>
    <t>HugeAuto Polarized Sport Sonnenbrille, X7 Army Sonnenbrille Military Tactical Brille mit 4 Wechselobjektiv, Schutzbrille für Männer und Frauen beim</t>
  </si>
  <si>
    <t>ARS_712_OS-11837178</t>
  </si>
  <si>
    <t>304-0227548-6944334</t>
  </si>
  <si>
    <t>Ocobudbxw Fingerring Displayhalter 3 Halterungen Dekor Aufbewahrung Schmuckständer Rack Zubehör</t>
  </si>
  <si>
    <t>ARS_712_OS-14913730</t>
  </si>
  <si>
    <t>8154183500897031</t>
  </si>
  <si>
    <t>303-2312145-2473150</t>
  </si>
  <si>
    <t>Lameida 4 x 100 ml blaue Glas-Sprühflaschen, kleiner Zerstäuber, leer, feiner Nebel, Sprühflaschen für Gesicht</t>
  </si>
  <si>
    <t>ARS_712_OS-12193941</t>
  </si>
  <si>
    <t>402-0576059-7343511</t>
  </si>
  <si>
    <t>Toygogo Pitch Groove Cleaner - Bleu, comme décrit</t>
  </si>
  <si>
    <t>ARS_712_OS-13161533</t>
  </si>
  <si>
    <t>8154095725717031</t>
  </si>
  <si>
    <t>171-2614816-4419553</t>
  </si>
  <si>
    <t>Bow Bow Caso Tiro Con L'arco Compound Portatile Esterna Della Tela Di Canapa Del Sacchetto Di Immagazzinaggio Universale Di Tiraggio Borsa Borsa Di Pr</t>
  </si>
  <si>
    <t>ARS_712_OS-12807560</t>
  </si>
  <si>
    <t>202-0474899-6614700</t>
  </si>
  <si>
    <t>202-4936579-5055564</t>
  </si>
  <si>
    <t>LAMEIDA Simple Style Tissue Box Cover Geometric Designed Wooden Tissue Box Holder Rectangular Tissue Paper Box for Home Office Car Decoration (17x12x8</t>
  </si>
  <si>
    <t>ARS_712_OS-12192962</t>
  </si>
  <si>
    <t>8154095725777031</t>
  </si>
  <si>
    <t>702-8406733-8393066</t>
  </si>
  <si>
    <t>MYERZI Ceraminc Plastic Wooden 8Pcs/set Stainless Steel Outdoor Picnic Pot Pan Kit Camping Hiking Cookware Plate/Bowl/Cup/Pan Cover Cooking Set Bowl S</t>
  </si>
  <si>
    <t>ARS_712_OS-13537569</t>
  </si>
  <si>
    <t>113-5025511-5773802</t>
  </si>
  <si>
    <t>114-9329755-1736203</t>
  </si>
  <si>
    <t>407-4655077-2594734</t>
  </si>
  <si>
    <t>Cables de remiendo de guitarra Cables de ángulo recto para pedales de efecto macho a macho codo guitarra efecto cable</t>
  </si>
  <si>
    <t>ARS_712_OS-12190946</t>
  </si>
  <si>
    <t>8153946329937031</t>
  </si>
  <si>
    <t>171-0500659-5561911</t>
  </si>
  <si>
    <t>Lergo 2 pinzas de 30 mm con abrazadera de bloqueo de barra de resorte</t>
  </si>
  <si>
    <t>ARS_712_OS-11821436</t>
  </si>
  <si>
    <t>8154174362747031</t>
  </si>
  <si>
    <t>404-4699721-9913915</t>
  </si>
  <si>
    <t>Ocobudbxw Controlador de temperatura 250 V 16 A 30-110 Celsius Termostato Botón Interruptor Capilar</t>
  </si>
  <si>
    <t>ARS_712_OS-14911893</t>
  </si>
  <si>
    <t>8154060267887031</t>
  </si>
  <si>
    <t>701-5091814-3845867</t>
  </si>
  <si>
    <t>8154007868317031</t>
  </si>
  <si>
    <t>408-1743122-6581153</t>
  </si>
  <si>
    <t>Ocobudbxw 4 st cykelskruv skivbroms konverteringsadapter delar tillbehör M6 x 18/M6 x 30 stål med distansbult reparationssats</t>
  </si>
  <si>
    <t>ARS_712_OS-14912151</t>
  </si>
  <si>
    <t>8154035140697031</t>
  </si>
  <si>
    <t>171-8346016-2065933</t>
  </si>
  <si>
    <t>kdjsic Halkfritt mjukt silikonfodral fjärrkontroll skyddande skal för Google Chromecast TV 2020 röstfjärrkontroll</t>
  </si>
  <si>
    <t>ARS_712_OS-14892167</t>
  </si>
  <si>
    <t>8154161328897031</t>
  </si>
  <si>
    <t>206-8517834-0605135</t>
  </si>
  <si>
    <t>8154310612637031</t>
  </si>
  <si>
    <t>306-1928159-3020327</t>
  </si>
  <si>
    <t>Shulishishop grillmatten für gasgrill grillfolie Backofen für lüfterunterstützte Öfen Grillgerichte Grillmatten Grill Mesh Grillmatte 1</t>
  </si>
  <si>
    <t>ARS_712_OS-12563470</t>
  </si>
  <si>
    <t>8154366133307031</t>
  </si>
  <si>
    <t>407-9145361-0651504</t>
  </si>
  <si>
    <t>Ocobudbxw Sourcingmap Éventail pliant en soie style espagnol Noir</t>
  </si>
  <si>
    <t>ARS_712_OS-14913041</t>
  </si>
  <si>
    <t>8153930804957031</t>
  </si>
  <si>
    <t>171-9845895-7000366</t>
  </si>
  <si>
    <t>kdjsic Puzzle Bordo Modello in Acciaio al Carbonio Taglio Muore Fai da Te Scrapbooking Album di Foto Goffratura Carte di Carta Fare Stencil Decorare</t>
  </si>
  <si>
    <t>ARS_712_OS-14892423</t>
  </si>
  <si>
    <t>8154573192797031</t>
  </si>
  <si>
    <t>408-5603095-3050719</t>
  </si>
  <si>
    <t>Ocobudbxw Spina Presa Industriale per Riscaldatore Elettrico in Lega di Alluminio Anello di Riscaldamento in Ceramica Ad Alta Temperatura</t>
  </si>
  <si>
    <t>ARS_712_OS-14914050</t>
  </si>
  <si>
    <t>8154584719757031</t>
  </si>
  <si>
    <t>402-9768233-2048301</t>
  </si>
  <si>
    <t>8154310059707031</t>
  </si>
  <si>
    <t>407-3200748-5821914</t>
  </si>
  <si>
    <t>Ocobudbxw Cestino per Scooter per Bicicletta Borsa per Bambini in plastica Lavorata a Maglia con Nodo a Fiocco Anteriore</t>
  </si>
  <si>
    <t>ARS_712_OS-14912998</t>
  </si>
  <si>
    <t>8154540715497031</t>
  </si>
  <si>
    <t>407-2891913-1979530</t>
  </si>
  <si>
    <t>Ocobudbxw 1/4 inch zeskantschroevendraaier bithouder verlengstang boor schroef adapter sleutelhanger</t>
  </si>
  <si>
    <t>ARS_712_OS-14911405</t>
  </si>
  <si>
    <t>8154161965097031</t>
  </si>
  <si>
    <t>304-2013241-1691561</t>
  </si>
  <si>
    <t>8154103646357031</t>
  </si>
  <si>
    <t>026-0214104-9609164</t>
  </si>
  <si>
    <t>8153935365147031</t>
  </si>
  <si>
    <t>408-2967391-6551538</t>
  </si>
  <si>
    <t>HugeAuto Gafas de sol deportivas polarizadas, X7, gafas tácticas militares con 4 lentes intercambiables, gafas protectoras para hombres y mujeres par</t>
  </si>
  <si>
    <t>113-3359511-4653808</t>
  </si>
  <si>
    <t>MYERZI Discs Air Belt Sander, Industrial Air Belt Sander Pneumatic Polishing Tool 16000rpm 10 330mm/20 520mm(20 520mm) Wheel Machine</t>
  </si>
  <si>
    <t>ARS_712_OS-13990042</t>
  </si>
  <si>
    <t>303-0946666-2441944</t>
  </si>
  <si>
    <t>LSSJJ Küchentrichter-Set mit abnehmbarem Filtersieb, hygienische Trichter zum Umfüllen von Flüssigkeiten, Saft, Flüssigkeit, Pulver, Gewürzen, Bo</t>
  </si>
  <si>
    <t>ARS_712_OS-14901179</t>
  </si>
  <si>
    <t>8154063559227031</t>
  </si>
  <si>
    <t>304-0026678-8328370</t>
  </si>
  <si>
    <t>8153859858647031</t>
  </si>
  <si>
    <t>305-8128793-4584347</t>
  </si>
  <si>
    <t>kdjsic Ersatz-Kopfbandkissen für BO-se QuietComfort 35 II / 35 (Serie I) Drahtlose Bluetooth-Kopfhörer</t>
  </si>
  <si>
    <t>8154023799027031</t>
  </si>
  <si>
    <t>304-6442435-5453100</t>
  </si>
  <si>
    <t>Lergo Bike Cleats Pedal Clipless Cleat Set Racing</t>
  </si>
  <si>
    <t>ARS_712_OS-11821265</t>
  </si>
  <si>
    <t>8154230544597031</t>
  </si>
  <si>
    <t>304-3900724-7601109</t>
  </si>
  <si>
    <t>408-1973765-1928312</t>
  </si>
  <si>
    <t>Ocobudbxw Fiche de Prise Industrielle pour Anneau Chauffant en céramique de Chauffage électrique en Alliage d'aluminium Haute température</t>
  </si>
  <si>
    <t>8153932251767031</t>
  </si>
  <si>
    <t>408-6047888-5072356</t>
  </si>
  <si>
    <t>Rysmliuhan Shop Yoga Prop Wheel Yoga Wheel Fitness Yoga Wheel Ruota di Esercizi di Pilates Yoga Stretching Wheel Antiscivolo Ruota Yoga per Stretching</t>
  </si>
  <si>
    <t>ARS_712_OS-13298493</t>
  </si>
  <si>
    <t>404-5399324-8713965</t>
  </si>
  <si>
    <t>kdjsic Per -Amazfit Verge Smart Watch Caricabatterie USB di Ricambio Cavi Dock di Ricarica</t>
  </si>
  <si>
    <t>ARS_712_OS-14891274</t>
  </si>
  <si>
    <t>8154369892787031</t>
  </si>
  <si>
    <t>113-8556311-6223432</t>
  </si>
  <si>
    <t>LUYANhapy9 Car Interior Accessories, 2Pcs Plush Car Interior Gear Shift Knob Cover Warm Hand Brake Grip Protection Car Decoration Gift, Red</t>
  </si>
  <si>
    <t>ARS_712_OS-14760497</t>
  </si>
  <si>
    <t>702-6437466-2533849</t>
  </si>
  <si>
    <t>Hacoly Cute Cat Kitty Shape Premium Classic Rubber Hot Water Bottle with Soft Plush Cover Hot Water Bag Heat Up Portable Reusable Therapy Heating Pad-Style-1</t>
  </si>
  <si>
    <t>ARS_712_OS-14027547</t>
  </si>
  <si>
    <t>702-2459658-5877022</t>
  </si>
  <si>
    <t>WANGYUMI Mini Pull Back Let Go Fast Racing Car Racer Vehicles for Kids Children Gift</t>
  </si>
  <si>
    <t>ARS_712_OS-14084845</t>
  </si>
  <si>
    <t>113-3894130-1505067</t>
  </si>
  <si>
    <t>702-3208300-5893060</t>
  </si>
  <si>
    <t>SKYHY224 Tool 8 Pcs Profile Line Shovel Glue Caulk Remover Caulking Silicone Sealant Sthing Joint Corner Home Finishing Multifunction</t>
  </si>
  <si>
    <t>ARS_712_OS-14105270</t>
  </si>
  <si>
    <t>171-3568863-5649904</t>
  </si>
  <si>
    <t>Función de Red pci Red por Cable Tarjeta de Red Independiente Tarjeta PCI Servidor Multi Card Adaptador de Red de Escritorio Conveniente para la Oficina Principal</t>
  </si>
  <si>
    <t>ARS_712_OS-12193763</t>
  </si>
  <si>
    <t>028-3843463-9216333</t>
  </si>
  <si>
    <t>lameida 1 Paar Herren &amp;apos;s trendige Manschettenknöpfe Persönlichkeit Tier rot Hummer Shirt Manschettenknöpfe Geschenk Present</t>
  </si>
  <si>
    <t>ARS_712_OS-12192536</t>
  </si>
  <si>
    <t>305-7603321-3751562</t>
  </si>
  <si>
    <t>302-8341953-7892319</t>
  </si>
  <si>
    <t>LAMEIDA Lameiida Aquarium-Zubehör, Kunststoff, für Aquarien, künstliche Pflanzen, Dekoration für Aquarien, 10 Stück</t>
  </si>
  <si>
    <t>ARS_712_OS-12192563</t>
  </si>
  <si>
    <t>404-3365576-7008355</t>
  </si>
  <si>
    <t>Lergo Étiquette autocollante en papier kraft pour décoration d'emballage cadeau</t>
  </si>
  <si>
    <t>ARS_712_OS-11821617</t>
  </si>
  <si>
    <t>406-1996978-6547529</t>
  </si>
  <si>
    <t>Ocobudbxw 5Pcs Beer Tumbler Resin Blank Frame Pendant Open Bezel Setting Creazione di Gioielli</t>
  </si>
  <si>
    <t>ARS_712_OS-14912300</t>
  </si>
  <si>
    <t>171-0753417-7689909</t>
  </si>
  <si>
    <t>Ckq-kq Tool 6st 4x36 tums slipband aluminiumoxid 80/120/180/220/320/400 Grits Slipslipband Slipverktyg</t>
  </si>
  <si>
    <t>ARS_712_OS-12617761</t>
  </si>
  <si>
    <t>702-6770083-2170623</t>
  </si>
  <si>
    <t>LED Bulbs Light Bulbs 12v E14 Base LED Light Bulbs 4W LED Light Equivalent to 40W Incandescent Bulb, DC 12v, 400LM Warm White 2700K 4-Pack</t>
  </si>
  <si>
    <t>ARS_712_OS-14756339</t>
  </si>
  <si>
    <t>406-3207038-4845135</t>
  </si>
  <si>
    <t>405-5405536-2999520</t>
  </si>
  <si>
    <t>EmNarsissus Nouvelle arrivée 6 Crochets Moto Tenir Le réservoir de Carburant Maille Filet Bagages Casque Maille Filet Maille élastique Maille 5 Couleurs</t>
  </si>
  <si>
    <t>408-2650306-0994754</t>
  </si>
  <si>
    <t>Leurres Basse Leurres Multi Articulé appâts artificiels Segment Swimbaits avec pêche Dur Treble Hooks 3pcs</t>
  </si>
  <si>
    <t>ARS_712_OS-12806702</t>
  </si>
  <si>
    <t>202-9326488-9917921</t>
  </si>
  <si>
    <t>Adjustable Metal Watch Band Strap Bracelet Link Pin Remover Removal Lifting Platform Repair Tool Kit Reparation Tool</t>
  </si>
  <si>
    <t>ARS_712_OS-12190945</t>
  </si>
  <si>
    <t>8154414061367031</t>
  </si>
  <si>
    <t>202-3437614-4564312</t>
  </si>
  <si>
    <t>8154741354247031</t>
  </si>
  <si>
    <t>302-8130879-9928318</t>
  </si>
  <si>
    <t>LPOQW 3-stellige Zahlenkombination Gepäckschlösser für Rucksack, Koffer, Laptop-Taschen, Erntedankgeschenk, schwarz</t>
  </si>
  <si>
    <t>ARS_712_OS-14901086</t>
  </si>
  <si>
    <t>8154245152447031</t>
  </si>
  <si>
    <t>028-6426924-4687528</t>
  </si>
  <si>
    <t>EmNarsissus Lustige niedliche Haustierkostüm Cosplay Löwe Mähne Perücke Mütze Hut für Katze Halloween Weihnachten Kleidung Kostüm mit Ohren Herbst Winter</t>
  </si>
  <si>
    <t>ARS_712_OS-12191095</t>
  </si>
  <si>
    <t>8154118321357031</t>
  </si>
  <si>
    <t>406-9854114-2634710</t>
  </si>
  <si>
    <t>Lameida makeup Brush 10 mini set di pennelli trucco professionale Set di attrezzi fondazione pennello per fondotinta makeup Brush (blu scuro)</t>
  </si>
  <si>
    <t>ARS_712_OS-12192552</t>
  </si>
  <si>
    <t>8154235789607031</t>
  </si>
  <si>
    <t>702-5493292-0338631</t>
  </si>
  <si>
    <t>8154074321077031</t>
  </si>
  <si>
    <t>UT141755026TH</t>
  </si>
  <si>
    <t>402-8734625-9631527</t>
  </si>
  <si>
    <t>Lergo 500pcs Kraft Papel Local Pegatinas Ronda Sello Etiqueta</t>
  </si>
  <si>
    <t>ARS_712_OS-11821623</t>
  </si>
  <si>
    <t>8154180084757031</t>
  </si>
  <si>
    <t>JA906231510PT</t>
  </si>
  <si>
    <t>405-6341744-1424354</t>
  </si>
  <si>
    <t>8154141715507031</t>
  </si>
  <si>
    <t>LS205803000NL</t>
  </si>
  <si>
    <t>028-4464737-2925966</t>
  </si>
  <si>
    <t>8154116329617031</t>
  </si>
  <si>
    <t>RO647120268EE</t>
  </si>
  <si>
    <t>407-4225675-7611524</t>
  </si>
  <si>
    <t>Ocobudbxw Noir 2.5mm Jack Microphone Casque Adaptateur Convertisseur D'écouteurs pour Xbox 360</t>
  </si>
  <si>
    <t>ARS_712_OS-14913037</t>
  </si>
  <si>
    <t>8154089857147031</t>
  </si>
  <si>
    <t>UZ432265075FR</t>
  </si>
  <si>
    <t>407-5318845-6292330</t>
  </si>
  <si>
    <t>Monbedos Cendrier en Silicone Style Simple Anti-Chute, Bleu, 8 cm</t>
  </si>
  <si>
    <t>ARS_712_OS-14908613</t>
  </si>
  <si>
    <t>8154743595957031</t>
  </si>
  <si>
    <t>UZ430818647FR</t>
  </si>
  <si>
    <t>404-2490815-5865159</t>
  </si>
  <si>
    <t>EmNarsissus Divertente Carino Animale Domestico Costume Cosplay Leone criniera Parrucca Berretto Cappello per Gatto Halloween Vestiti di Natale Vestito Operato con Orecchie Autunno Inverno</t>
  </si>
  <si>
    <t>8154535578047031</t>
  </si>
  <si>
    <t>5P34C30765179</t>
  </si>
  <si>
    <t>OTHER_ES</t>
  </si>
  <si>
    <t>701-8029925-5437029</t>
  </si>
  <si>
    <t>Enrilior Car Steering Wheel Ring Cover Trim Compatible with G-o-l-f 6 7 Tiguan Passat B7 Skoda Octavia Blue</t>
  </si>
  <si>
    <t>ARS_712_OS-14061522</t>
  </si>
  <si>
    <t>8154118005447031</t>
  </si>
  <si>
    <t>4006318029409561</t>
  </si>
  <si>
    <t>114-4457922-1018628</t>
  </si>
  <si>
    <t>8154634474287031</t>
  </si>
  <si>
    <t>4204813592748903127778000003661985</t>
  </si>
  <si>
    <t>701-0513461-8064268</t>
  </si>
  <si>
    <t>LUYANhapy9 Car Interior Accessories, 38cm Fashion Dragon Design Faux Leather Car Steering Wheel Cover Interior Decor Car Decoration Gift, White</t>
  </si>
  <si>
    <t>ARS_712_OS-14760505</t>
  </si>
  <si>
    <t>8154415587357031</t>
  </si>
  <si>
    <t>4006318032811771</t>
  </si>
  <si>
    <t>406-5689088-2449160</t>
  </si>
  <si>
    <t>Ocobudbxw 2 pièces Pince Crocodile isolée 2mm Banane Femelle Adaptateur mètre sonde de Test Noir Rouge</t>
  </si>
  <si>
    <t>ARS_712_OS-14911816</t>
  </si>
  <si>
    <t>8154743833387031</t>
  </si>
  <si>
    <t>LD413501854BE</t>
  </si>
  <si>
    <t>403-0788282-7961933</t>
  </si>
  <si>
    <t>Kurphy USB dubbele ventilatoren poort mini draagbare octopus notebook ventilator koeler koelpad voor 14" laptop met LED-licht - zwart</t>
  </si>
  <si>
    <t>ARS_712_OS-13145592</t>
  </si>
  <si>
    <t>8154333089697031</t>
  </si>
  <si>
    <t>XK0001058889B2440</t>
  </si>
  <si>
    <t>403-3354096-4525160</t>
  </si>
  <si>
    <t>Ocobudbxw Hot Gold Dragon Phoenix Bonsai schaar bruiloft gereedschap kantoor thuis</t>
  </si>
  <si>
    <t>ARS_712_OS-14914008</t>
  </si>
  <si>
    <t>8154245152947031</t>
  </si>
  <si>
    <t>UT185856173NL</t>
  </si>
  <si>
    <t>407-9607931-0584348</t>
  </si>
  <si>
    <t>Ocobudbxw Connettore per Cavo di Alimentazione AC 10A 250V con Spina Femmina IEC 320 C13 ad Angolo a 90 Gradi</t>
  </si>
  <si>
    <t>ARS_712_OS-14912538</t>
  </si>
  <si>
    <t>8154704874147031</t>
  </si>
  <si>
    <t>9C7778I622783</t>
  </si>
  <si>
    <t>206-0920890-2612335</t>
  </si>
  <si>
    <t>EmNarsissus Outdoor Sports Water Bottle Portable Leak-proof Candy Color Plastic Water Bottle with Rope Camping Travel Water Cup</t>
  </si>
  <si>
    <t>8154224441867031</t>
  </si>
  <si>
    <t>LS274974013NL</t>
  </si>
  <si>
    <t>114-2651631-8952259</t>
  </si>
  <si>
    <t>8154141953057031</t>
  </si>
  <si>
    <t>S00000270195892</t>
  </si>
  <si>
    <t>113-8019998-2819446</t>
  </si>
  <si>
    <t>8154127306127031</t>
  </si>
  <si>
    <t>UT140992704TH</t>
  </si>
  <si>
    <t>701-1470054-1105845</t>
  </si>
  <si>
    <t>8 Size Fishing Rod Guide Stainless Steel &amp; Ceramic Tip Top Ring Circle Pole Repair Kit Set Fishing Accessories 6#-30# 8Pcs</t>
  </si>
  <si>
    <t>8154126747067031</t>
  </si>
  <si>
    <t>UT140577369TH</t>
  </si>
  <si>
    <t>702-5463560-9486662</t>
  </si>
  <si>
    <t>Kiorc Ultimate Outlet Shelf Easy Installation Wall Outlet Shelf Power Perch Shelf Shelf Power</t>
  </si>
  <si>
    <t>ARS_712_OS-13910592</t>
  </si>
  <si>
    <t>8154118084827031</t>
  </si>
  <si>
    <t>UT144045238TH</t>
  </si>
  <si>
    <t>113-0685978-1292238</t>
  </si>
  <si>
    <t>Colorful 350ml Silicone Rectangle Bento Box Foldable Lunch Microwave Food Container(red)</t>
  </si>
  <si>
    <t>ARS_712_OS-14120956</t>
  </si>
  <si>
    <t>8154332769107031</t>
  </si>
  <si>
    <t>4207690392748903017223000097569746</t>
  </si>
  <si>
    <t>112-6838810-0693814</t>
  </si>
  <si>
    <t>8154333089317031</t>
  </si>
  <si>
    <t>UT143443882TH</t>
  </si>
  <si>
    <t>702-2294577-8466623</t>
  </si>
  <si>
    <t>8154224760557031</t>
  </si>
  <si>
    <t>UT140551361TH</t>
  </si>
  <si>
    <t>112-8932242-4397865</t>
  </si>
  <si>
    <t>JUSTPENGHUI Socket Wrenches 41mm 1/2" Drive Impact Adaptor Socket Reducer Converter Adapter Set Heavy Duty Deep Air Impact Socket Hand Tool Tool Parts</t>
  </si>
  <si>
    <t>ARS_712_OS-14753009</t>
  </si>
  <si>
    <t>8154332849487031</t>
  </si>
  <si>
    <t>LW008240231CN</t>
  </si>
  <si>
    <t>171-5916290-6852346</t>
  </si>
  <si>
    <t>8154243710517031</t>
  </si>
  <si>
    <t>UA707000830HU</t>
  </si>
  <si>
    <t>205-8549983-7112357</t>
  </si>
  <si>
    <t>8154723757677031</t>
  </si>
  <si>
    <t>UL342608325BE</t>
  </si>
  <si>
    <t>304-4781481-1850711</t>
  </si>
  <si>
    <t>Mini-Wimpern-3D-Prägung Metall-Stanzschablone Schablone Cartoon DIY Scrapbooking Album Papier Grußkarte Vorlage Form Metall Stanzformen Schablonen</t>
  </si>
  <si>
    <t>ARS_712_OS-14908228</t>
  </si>
  <si>
    <t>8154743436177031</t>
  </si>
  <si>
    <t>UA706171271HU</t>
  </si>
  <si>
    <t>303-4024285-6232341</t>
  </si>
  <si>
    <t>HHIPPSI 1Pc Aschenbecher Aus Edelstahl Mit Deckel Kreativer Aschenbecher Aus Metall Aschenbecher Aschenbecher Dekorativer Aschenbecher Für Männer Frauen Mit Rauchsäule 7X8X9Cm</t>
  </si>
  <si>
    <t>ARS_712_OS-12741808</t>
  </si>
  <si>
    <t>8154414061407031</t>
  </si>
  <si>
    <t>00340434627618883186</t>
  </si>
  <si>
    <t>303-4615946-8121953</t>
  </si>
  <si>
    <t>Lergo Fahrrad-Satteltasche hinten wasserdicht Einheitsgröße Schwarz</t>
  </si>
  <si>
    <t>ARS_712_OS-11821263</t>
  </si>
  <si>
    <t>8154250109497031</t>
  </si>
  <si>
    <t>UL275324178BE</t>
  </si>
  <si>
    <t>302-8787768-4304311</t>
  </si>
  <si>
    <t>HugeAuto Polarized Sport Sonnenbrille, X7 Army Sonnenbrille Military Tactical Brille mit 4 Wechselobjektiv, Schutzbrille für Männer und Frauen beim Laufen Radfahren Skifahren</t>
  </si>
  <si>
    <t>8154092015027031</t>
  </si>
  <si>
    <t>LS275453291NL</t>
  </si>
  <si>
    <t>408-0228861-8715559</t>
  </si>
  <si>
    <t>kdjsic Simpatico Astuccio in PVC Astuccio per matite Avocado Astuccio per matite Materiale Scolastico Cancelleria</t>
  </si>
  <si>
    <t>ARS_712_OS-14890854</t>
  </si>
  <si>
    <t>8154743753587031</t>
  </si>
  <si>
    <t>UL275081391BE</t>
  </si>
  <si>
    <t>406-9557157-4437108</t>
  </si>
  <si>
    <t>8153985698777031</t>
  </si>
  <si>
    <t>UL276355313BE</t>
  </si>
  <si>
    <t>404-4275401-5452338</t>
  </si>
  <si>
    <t>8153986334707031</t>
  </si>
  <si>
    <t>BA825730603XS</t>
  </si>
  <si>
    <t>171-2379379-6028364</t>
  </si>
  <si>
    <t>Swiftswan VC921 4000 cuenta voltaje automático del bolsillo del multímetro digital del rango automático DC/AC</t>
  </si>
  <si>
    <t>402-4005785-3881143</t>
  </si>
  <si>
    <t>1m eSATA a SATA Cable SATA a eSATA de extensión del suplemento 3gbps Cable HDD</t>
  </si>
  <si>
    <t>ARS_712_OS-12193767</t>
  </si>
  <si>
    <t>406-2204659-6808316</t>
  </si>
  <si>
    <t>Fraser Jacht Tartan Plaid Outlander Grote Reizen Make-up Tassen Kleine Cosmetische Case Organizer Grote Capaciteit Vrouwen Meisje Donkerblauw</t>
  </si>
  <si>
    <t>ARS_712_OS-12996240</t>
  </si>
  <si>
    <t>026-6078349-0981933</t>
  </si>
  <si>
    <t>Kurphy Dog Warm Pet Nest Multifuctional Pet House For Dogs Cats Animals Cashmere Mattress Pet Bed Bag - Gray L</t>
  </si>
  <si>
    <t>ARS_712_OS-13146145</t>
  </si>
  <si>
    <t>171-9309388-3188352</t>
  </si>
  <si>
    <t>Nihlsfen Cortinas de Gasa de Mariposas, Cortina divisoria para Ventana, Panel de Cortina, Cortinas románticas Transparentes para Sala de Estar, Corti</t>
  </si>
  <si>
    <t>ARS_712_OS-13282652</t>
  </si>
  <si>
    <t>305-1782977-5044336</t>
  </si>
  <si>
    <t>Lergo 1 Paar Fahrrad-Schutzbleche vorne und hinten, staubdicht, für 30,5/35,6 cm Kinderfahrräder</t>
  </si>
  <si>
    <t>ARS_712_OS-11821261</t>
  </si>
  <si>
    <t>8154347871767031</t>
  </si>
  <si>
    <t>RS236861444DE</t>
  </si>
  <si>
    <t>171-4540063-0507518</t>
  </si>
  <si>
    <t>EmNarsissus 1 Paire Hommes Femmes Gel de silice Augmentation de la Hauteur Semelles intérieures Silicone Invisible rehaussement Demi-Talon insérer C</t>
  </si>
  <si>
    <t>ARS_712_OS-12187184</t>
  </si>
  <si>
    <t>8154292599637031</t>
  </si>
  <si>
    <t>UZ432152887FR</t>
  </si>
  <si>
    <t>171-9397561-4085945</t>
  </si>
  <si>
    <t>8154747199557031</t>
  </si>
  <si>
    <t>LZ269111925FR</t>
  </si>
  <si>
    <t>406-5061464-3355545</t>
  </si>
  <si>
    <t>Sbeautli Camping Réchaud Ultraléger Mini Réchaud Poêle intégré Poêle Camping Cuisinière Outdoor Pique-Nique Trekking</t>
  </si>
  <si>
    <t>ARS_712_OS-12191723</t>
  </si>
  <si>
    <t>8154289621067031</t>
  </si>
  <si>
    <t>UZ431576598FR</t>
  </si>
  <si>
    <t>404-5815529-2939528</t>
  </si>
  <si>
    <t>Fervortop Support en bois pour pot de fleurs et plantes succulentes Pour intérieur salon, entrée, jardin extérieur et décoration de balcon</t>
  </si>
  <si>
    <t>ARS_712_OS-12187593</t>
  </si>
  <si>
    <t>8154791750607031</t>
  </si>
  <si>
    <t>UZ431593769FR</t>
  </si>
  <si>
    <t>112-6074636-6871420</t>
  </si>
  <si>
    <t>Switches 5 Color 16mm Round Momentary Push Button Switch Self-Lock LED Linght 5-Pins 12V - (Action Type:Latching, Pack Quantity:1Pcs, Color:White)</t>
  </si>
  <si>
    <t>ARS_712_OS-14051584</t>
  </si>
  <si>
    <t>8154388280587031</t>
  </si>
  <si>
    <t>UT144012212TH</t>
  </si>
  <si>
    <t>306-6625170-6686706</t>
  </si>
  <si>
    <t>GGQT Natürlicher Bambus-Teesieb, Teesieb, feines Netz, für losen Tee</t>
  </si>
  <si>
    <t>ARS_712_OS-13191893</t>
  </si>
  <si>
    <t>8154198254237031</t>
  </si>
  <si>
    <t>UL276608525BE</t>
  </si>
  <si>
    <t>206-8989258-5802716</t>
  </si>
  <si>
    <t>LAMEIDA Large Make up Bag Cosmetic Organiser for Travel Cute Make-up Pouches with Pink Dots Cosmetic Container for Women Girls Toiltery Bag</t>
  </si>
  <si>
    <t>ARS_712_OS-12192574</t>
  </si>
  <si>
    <t>8154220649877031</t>
  </si>
  <si>
    <t>WB035480214GB</t>
  </si>
  <si>
    <t>407-8739680-3266706</t>
  </si>
  <si>
    <t>Lergo Bike Pedal Cleats Set Racing Riding Equipment</t>
  </si>
  <si>
    <t>ARS_712_OS-11821353</t>
  </si>
  <si>
    <t>8154446689427031</t>
  </si>
  <si>
    <t>PH8BF60706619490104410E</t>
  </si>
  <si>
    <t>403-8687746-7796341</t>
  </si>
  <si>
    <t>Ocobudbxw Espacio de carga pesada Gancho de puerta de metal de aluminio sin perforaciones Gancho colgante de pared Percha Toallero</t>
  </si>
  <si>
    <t>ARS_712_OS-14913955</t>
  </si>
  <si>
    <t>8154446768347031</t>
  </si>
  <si>
    <t>CNES00705448347</t>
  </si>
  <si>
    <t>702-0481041-4230606</t>
  </si>
  <si>
    <t>in-Ear Wired Earphones, Extended 3m Sleep Noise Reduction Soft Silicone HD Earphones, with 6 Speakers, One-Button Microphone Line Control, for Compute</t>
  </si>
  <si>
    <t>ARS_712_OS-13959896</t>
  </si>
  <si>
    <t>8154143371737031</t>
  </si>
  <si>
    <t>UT143819271TH</t>
  </si>
  <si>
    <t>112-6815621-2661851</t>
  </si>
  <si>
    <t>8154539816147031</t>
  </si>
  <si>
    <t>UT143104354TH</t>
  </si>
  <si>
    <t>205-6665841-7186741</t>
  </si>
  <si>
    <t>Kakoop 1 x Cosmetic Bag Portable Toiletry Bag PVC Transparent Waterproof for Families Men Women Children</t>
  </si>
  <si>
    <t>8154289860317031</t>
  </si>
  <si>
    <t>S00000269884673</t>
  </si>
  <si>
    <t>204-6568807-8268324</t>
  </si>
  <si>
    <t>8154551493857031</t>
  </si>
  <si>
    <t>CP128540476IE</t>
  </si>
  <si>
    <t>026-0487991-0610738</t>
  </si>
  <si>
    <t>Kcnsieou 2Pc Durable Soft Velvet Velour Earpad Earmuff Cushion For for ATH-M50 M50S M50X M40 M40S M40X</t>
  </si>
  <si>
    <t>ARS_712_OS-11822347</t>
  </si>
  <si>
    <t>8154193294447031</t>
  </si>
  <si>
    <t>UL342555888BE</t>
  </si>
  <si>
    <t>203-5049251-4964312</t>
  </si>
  <si>
    <t>EmNarsissus Portable Folding Magnetic Pocket Plastic Chess Chess Entertainment For Party</t>
  </si>
  <si>
    <t>ARS_712_OS-12190229</t>
  </si>
  <si>
    <t>8154387886317031</t>
  </si>
  <si>
    <t>LP00528559673223</t>
  </si>
  <si>
    <t>203-8822984-1771532</t>
  </si>
  <si>
    <t>8154200096847031</t>
  </si>
  <si>
    <t>S00000270028889</t>
  </si>
  <si>
    <t>202-8045065-1176310</t>
  </si>
  <si>
    <t>8154468146507031</t>
  </si>
  <si>
    <t>S00000269885261</t>
  </si>
  <si>
    <t>202-9669121-8289100</t>
  </si>
  <si>
    <t>8154241541457031</t>
  </si>
  <si>
    <t>WB036697597GB</t>
  </si>
  <si>
    <t>404-9498783-8788342</t>
  </si>
  <si>
    <t>Lergo 500 stuks/rol 4 stijlen dank u stickers voor scrapbooking</t>
  </si>
  <si>
    <t>ARS_712_OS-11821506</t>
  </si>
  <si>
    <t>8154810635617031</t>
  </si>
  <si>
    <t>UT189194719NL</t>
  </si>
  <si>
    <t>171-4838238-3064313</t>
  </si>
  <si>
    <t>Lergo Dadi Stampo in Silicone Fai da Te Cristallo Epossidica Stampo Digitale Gioco - 5, As Show</t>
  </si>
  <si>
    <t>ARS_712_OS-11822314</t>
  </si>
  <si>
    <t>8154519348167031</t>
  </si>
  <si>
    <t>BA826265364XS</t>
  </si>
  <si>
    <t>407-6300156-4664312</t>
  </si>
  <si>
    <t>kdjsic Cinturino ad Anello con Fibbia in Gomma di Lusso per Orologio di Sicurezza per SUUNTO Core</t>
  </si>
  <si>
    <t>ARS_712_OS-14891861</t>
  </si>
  <si>
    <t>8154846156647031</t>
  </si>
  <si>
    <t>UL278363860BE</t>
  </si>
  <si>
    <t>113-7777197-1653019</t>
  </si>
  <si>
    <t>701-0276423-1067467</t>
  </si>
  <si>
    <t>4.5mm Width Tie Cable 5.2mm Mounting Screw Saddle Base Holder 90 Pcs</t>
  </si>
  <si>
    <t>ARS_712_OS-14118398</t>
  </si>
  <si>
    <t>112-0128984-4936248</t>
  </si>
  <si>
    <t>ShunFudz Lunch Box Stackable Stainless Steel Thermal (3-Tier) Lunch Containers with Insulated Lunch Bag Leakproof Food Storage For Kids, Adults,Man an</t>
  </si>
  <si>
    <t>ARS_712_OS-14759538</t>
  </si>
  <si>
    <t>702-7972651-6726669</t>
  </si>
  <si>
    <t>701-2620806-1779451</t>
  </si>
  <si>
    <t>7 Piece 10A Dual Rows 12 Position Terminal Block Barrier Strip Cable Connector</t>
  </si>
  <si>
    <t>ARS_712_OS-14119061</t>
  </si>
  <si>
    <t>702-0564971-1041850</t>
  </si>
  <si>
    <t>306-5224162-3522755</t>
  </si>
  <si>
    <t>HomeDecTime 1:6 Kurzarm T-Shirt Shorts Puppenkleidung für 12 Zoll Actionfiguren</t>
  </si>
  <si>
    <t>ARS_712_OS-13172679</t>
  </si>
  <si>
    <t>701-7970517-9438627</t>
  </si>
  <si>
    <t>JUSTPENGHUI Dry and Wet Vacuum Cleaner Floor Cleaning Replacement Spare Parts Filter Roller Brush Fit for Tineco Floor ONE S5 Vacuum Cleaner Parts</t>
  </si>
  <si>
    <t>ARS_712_OS-14750972</t>
  </si>
  <si>
    <t>8154363394827031</t>
  </si>
  <si>
    <t>026-5069496-9185138</t>
  </si>
  <si>
    <t>8154363397747031</t>
  </si>
  <si>
    <t>405-1728777-2236360</t>
  </si>
  <si>
    <t>8154657258147031</t>
  </si>
  <si>
    <t>408-9698024-8365121</t>
  </si>
  <si>
    <t>kdjsic 6Pcs / Set Pallone da Calcio Pallone da Calcio Candele per la Festa di Compleanno Forniture per Bambini Decorazione</t>
  </si>
  <si>
    <t>ARS_712_OS-14889844</t>
  </si>
  <si>
    <t>8154509563667031</t>
  </si>
  <si>
    <t>402-4614258-7261140</t>
  </si>
  <si>
    <t>8154235208287031</t>
  </si>
  <si>
    <t>113-9723371-6276237</t>
  </si>
  <si>
    <t>302-6271116-5190756</t>
  </si>
  <si>
    <t>8154535909717031</t>
  </si>
  <si>
    <t>H1028170010164101071</t>
  </si>
  <si>
    <t>406-2792948-7089926</t>
  </si>
  <si>
    <t>8154364110987031</t>
  </si>
  <si>
    <t>UA708334423HU</t>
  </si>
  <si>
    <t>403-7865520-9575504</t>
  </si>
  <si>
    <t>kdjsic Silikonklockarmband andningsbar sportarmband för GArmin Vivoactive 3 Forerunner 645//645 Music/245M/245 smartklocka</t>
  </si>
  <si>
    <t>ARS_712_OS-14892765</t>
  </si>
  <si>
    <t>8154287615587031</t>
  </si>
  <si>
    <t>UA709461879HU</t>
  </si>
  <si>
    <t>206-3340885-4409944</t>
  </si>
  <si>
    <t>Aluminum Rope Tensioner Guyline Cord Adjuster Wind Rope Buckle Lightweight for Camping Hiking Backpacking Picnic Outdoor Tent Accessory 10 Pcs</t>
  </si>
  <si>
    <t>ARS_712_OS-12809231</t>
  </si>
  <si>
    <t>8154456367737031</t>
  </si>
  <si>
    <t>UL342180788BE</t>
  </si>
  <si>
    <t>206-0429781-0317947</t>
  </si>
  <si>
    <t>EmNarsissus Aquarium Fish Tank Water Change Pipe Fish Tank Water Suction Device Sand Washing Device</t>
  </si>
  <si>
    <t>ARS_712_OS-12187686</t>
  </si>
  <si>
    <t>8154930717717031</t>
  </si>
  <si>
    <t>UL342528785BE</t>
  </si>
  <si>
    <t>204-6012430-9901104</t>
  </si>
  <si>
    <t>Lubier 1PC Waterproof Laptop Sleeve Briefcase Tablet Bags and Cases Simple Fashion Notebook with Small Casefor Men and Women</t>
  </si>
  <si>
    <t>ARS_712_OS-12065599</t>
  </si>
  <si>
    <t>8154858873907031</t>
  </si>
  <si>
    <t>WB035675581GB</t>
  </si>
  <si>
    <t>304-9134934-7346755</t>
  </si>
  <si>
    <t>8154657337187031</t>
  </si>
  <si>
    <t>S00000270131038</t>
  </si>
  <si>
    <t>028-1064975-3424368</t>
  </si>
  <si>
    <t>Leichte 4 Löcher Tragbares Klappfischnetz Kescher Fische Garnelen Angeln Zubehör Für Crayfish Crab Köder Guss Mesh-Falle</t>
  </si>
  <si>
    <t>ARS_712_OS-11821388</t>
  </si>
  <si>
    <t>8154309281387031</t>
  </si>
  <si>
    <t>00340434511141545249</t>
  </si>
  <si>
    <t>406-1622198-3997137</t>
  </si>
  <si>
    <t>LAMEIDA 10 Stks Aquarium Accessoires Plastic Waterplanten Aquarium Kunstplanten Decoratie Aquarium</t>
  </si>
  <si>
    <t>8154611826067031</t>
  </si>
  <si>
    <t>UT187662776NL</t>
  </si>
  <si>
    <t>405-5375463-9871546</t>
  </si>
  <si>
    <t>8154657337057031</t>
  </si>
  <si>
    <t>UL277385648BE</t>
  </si>
  <si>
    <t>113-4938926-9004234</t>
  </si>
  <si>
    <t>Jimfoty Corrosion Resistant Durable Anti-Rust Aluminum Replacement Tent Poles, 2Pcs Aluminum Rod Tent Pole, Portable for Outdoor Camping Hiking Double</t>
  </si>
  <si>
    <t>702-5867815-5645024</t>
  </si>
  <si>
    <t>702-9537319-4587464</t>
  </si>
  <si>
    <t>WillowswayW 36/48/72 Holes Constellation Roll-up Pencil Case Pouch Canvas Brush Bag Student Gift - 48 Holes</t>
  </si>
  <si>
    <t>ARS_712_OS-14099812</t>
  </si>
  <si>
    <t>304-4272050-4265927</t>
  </si>
  <si>
    <t>Sbeautli 900ML Milchkännchen Milchschäumer Krug Edelstahl Milchkanne Cup Cappuccino Espressozubereitung Einfache Installation</t>
  </si>
  <si>
    <t>ARS_712_OS-12190531</t>
  </si>
  <si>
    <t>407-3258581-2435565</t>
  </si>
  <si>
    <t>407-4110823-4412335</t>
  </si>
  <si>
    <t>EmNarsissus 300 cm fitness metalllager hopprep kvinnor hastighet rep MMA boxning hem gym träningsutrustning hoppning</t>
  </si>
  <si>
    <t>ARS_712_OS-12187482</t>
  </si>
  <si>
    <t>402-2790087-3145946</t>
  </si>
  <si>
    <t>LAMEIDA Baby vattentät blöjväska tvättbar återanvändbar blöjbytesväskor med en dragkedja katt svan tryckta våta torra väskor för spädbarn baby (blå katt)</t>
  </si>
  <si>
    <t>ARS_712_OS-12192953</t>
  </si>
  <si>
    <t>202-8685753-1172354</t>
  </si>
  <si>
    <t>EmNarsissus Halloween Cloak Wizard Witch Prince Double Layer Cloak Sewing Lightweight Durable Fabric Fancy Cloak Velvet Hooded Witch</t>
  </si>
  <si>
    <t>ARS_712_OS-12190737</t>
  </si>
  <si>
    <t>202-6214275-2264337</t>
  </si>
  <si>
    <t>Toygogo Set pf 2 Ball Jointed Doll Nube Body with Wigs - 13 Movable Joints - For Little Girls Boys Pretend Play</t>
  </si>
  <si>
    <t>ARS_712_OS-13161674</t>
  </si>
  <si>
    <t>405-0546466-8814741</t>
  </si>
  <si>
    <t>4pcs Descongelación Bandeja De Silicona Esquinas Alimentos Congelados Descongelar Las Esquinas De La Tabla Deshielo Rápido Placa Rápida Descongelación De Descongelación Mat Gran Opción Para Usted</t>
  </si>
  <si>
    <t>ARS_712_OS-12843989</t>
  </si>
  <si>
    <t>701-6169227-9459434</t>
  </si>
  <si>
    <t>Tarente Colorful LED Light Crystal Display Stand Base</t>
  </si>
  <si>
    <t>ARS_712_OS-14106369</t>
  </si>
  <si>
    <t>8154642044180811</t>
  </si>
  <si>
    <t>403-9002779-9383511</t>
  </si>
  <si>
    <t>8154843411770811</t>
  </si>
  <si>
    <t>203-9908954-6441161</t>
  </si>
  <si>
    <t>Ocobudbxw 30cm 12 Moveable Jointed Doll Body for Ken Boy Male Man Boyfriend Prince Naked</t>
  </si>
  <si>
    <t>ARS_712_OS-14912013</t>
  </si>
  <si>
    <t>8154644687300811</t>
  </si>
  <si>
    <t>403-6844452-6843537</t>
  </si>
  <si>
    <t>kdjsic Correa de Reloj de Silicona Suave de Dos Tonos Correa de muñeca Reemplazo de Pulsera para Amazfit Bip bit Pace Lite Youth Smart Watch / S2 / Watch 42MM</t>
  </si>
  <si>
    <t>ARS_712_OS-14893067</t>
  </si>
  <si>
    <t>8154538514640811</t>
  </si>
  <si>
    <t>111-1309381-3607431</t>
  </si>
  <si>
    <t>M5RU Honey Extractor Beekeeping Tools Red Plastic Sweep Bee Quality Plastic Brush Horse-Hair Bee Flicking Horsetail Bee Single Row Bee Brush for Honey</t>
  </si>
  <si>
    <t>ARS_712_OS-14760782</t>
  </si>
  <si>
    <t>8154420489470811</t>
  </si>
  <si>
    <t>701-6967622-0120231</t>
  </si>
  <si>
    <t>8154394898390811</t>
  </si>
  <si>
    <t>206-2340781-7609923</t>
  </si>
  <si>
    <t>Key Shape Precision Cast Steel Slotted Screwdrivers Keychain Pocket Repair Tool Edc Multifunction Screwdriver</t>
  </si>
  <si>
    <t>ARS_712_OS-14893643</t>
  </si>
  <si>
    <t>8154420167030811</t>
  </si>
  <si>
    <t>306-9294635-0501963</t>
  </si>
  <si>
    <t>Sbeautli Campingkocher Edelstahl Leicht Herd Spiritus-Ofen-Brenner for tragbare Outdoor-Camping-Kochen Picknick Grill für Picknick Wandern Camping Outdoor (Color : Silver)</t>
  </si>
  <si>
    <t>ARS_712_OS-12191883</t>
  </si>
  <si>
    <t>8155047031780811</t>
  </si>
  <si>
    <t>402-6085057-9637152</t>
  </si>
  <si>
    <t>Multifonctionnel bois Pinces à linge Blanchisserie Clips Photo Série avec Spring pour 3,5cm Art Projects bricolage Crafts 50pcs</t>
  </si>
  <si>
    <t>ARS_712_OS-14908947</t>
  </si>
  <si>
    <t>8154842696680811</t>
  </si>
  <si>
    <t>407-6809509-9350760</t>
  </si>
  <si>
    <t>MaylFre Grill Brosse De Nettoyage Gratuit BBQ Cleaner Barbecue Haut De Gamme avec Poignée Brosse Confortable pour Porcelaine Céramique Fer Acier Grande Accessoires Griller</t>
  </si>
  <si>
    <t>ARS_712_OS-12193443</t>
  </si>
  <si>
    <t>8154392499040811</t>
  </si>
  <si>
    <t>408-8777920-9798725</t>
  </si>
  <si>
    <t>Lergo - Portabottiglie per bicicletta, con estensione</t>
  </si>
  <si>
    <t>ARS_712_OS-11821372</t>
  </si>
  <si>
    <t>8154537062250811</t>
  </si>
  <si>
    <t>405-8068731-2169114</t>
  </si>
  <si>
    <t>8154991034040811</t>
  </si>
  <si>
    <t>UZ435816078FR</t>
  </si>
  <si>
    <t>111-8293132-2633044</t>
  </si>
  <si>
    <t>8154340092820811</t>
  </si>
  <si>
    <t>4202263092748902849689000101543311</t>
  </si>
  <si>
    <t>114-8598705-8920266</t>
  </si>
  <si>
    <t>8154366402010811</t>
  </si>
  <si>
    <t>LW008624109CN</t>
  </si>
  <si>
    <t>114-3017073-7679427</t>
  </si>
  <si>
    <t>8154785411390811</t>
  </si>
  <si>
    <t>UT148031305TH</t>
  </si>
  <si>
    <t>408-8384633-3655523</t>
  </si>
  <si>
    <t>kdjsic Slitstarkt mjukt silikonarmband ersättningsarmband för Mi Band 5 smart armband</t>
  </si>
  <si>
    <t>8154486033900811</t>
  </si>
  <si>
    <t>UA710170215HU</t>
  </si>
  <si>
    <t>202-7882826-2443567</t>
  </si>
  <si>
    <t>Miniature Handmade Murano Glass Dolphin Figurines pink Cute Vivid Sea Animals Crafts Ornaments Simple Style Xmas Gifts For Kids (Color : Pink, Size : About 5cm)</t>
  </si>
  <si>
    <t>ARS_712_OS-15089945</t>
  </si>
  <si>
    <t>8154722382170811</t>
  </si>
  <si>
    <t>S00000270634902</t>
  </si>
  <si>
    <t>305-0202655-7435576</t>
  </si>
  <si>
    <t>8154366001840811</t>
  </si>
  <si>
    <t>UL279067007BE</t>
  </si>
  <si>
    <t>302-1956550-6115549</t>
  </si>
  <si>
    <t>8154366481620811</t>
  </si>
  <si>
    <t>UL278794388BE</t>
  </si>
  <si>
    <t>408-7467295-5821900</t>
  </si>
  <si>
    <t>8154669429830811</t>
  </si>
  <si>
    <t>UL278798570BE</t>
  </si>
  <si>
    <t>171-2305112-0095542</t>
  </si>
  <si>
    <t>Lameida Housse de Protection pour Valise à roulettes Motif Avion Vert</t>
  </si>
  <si>
    <t>ARS_712_OS-12192970</t>
  </si>
  <si>
    <t>408-3595153-2297155</t>
  </si>
  <si>
    <t>Kakoop Haarband voor Halloween, dansfeest, kleine frisse hoofdband voor dames en kinderen F</t>
  </si>
  <si>
    <t>ARS_712_OS-12193135</t>
  </si>
  <si>
    <t>407-7599654-8177108</t>
  </si>
  <si>
    <t>Adattatore di Alimentazione CC kdjsic USB Tipo C Femmina a 4,0x1,35 mm connettore a Spina Maschio convertitore per A-SUS Zenbook UX21A UX31A UX32A</t>
  </si>
  <si>
    <t>ARS_712_OS-14890891</t>
  </si>
  <si>
    <t>406-0100114-5449150</t>
  </si>
  <si>
    <t>404-6384654-2446727</t>
  </si>
  <si>
    <t>Ocobudbxw 6 st dubbelsidig rengöring polering poleringsstång guld silver harts smycken</t>
  </si>
  <si>
    <t>ARS_712_OS-14912445</t>
  </si>
  <si>
    <t>204-9604015-2789950</t>
  </si>
  <si>
    <t>Life Size Replica Realistic Human Skull Head Bone Model 1:1 Resin Skull Head for Educational Learning Tools</t>
  </si>
  <si>
    <t>ARS_712_OS-11821440</t>
  </si>
  <si>
    <t>402-9705151-5911538</t>
  </si>
  <si>
    <t>ZSLD Ventilador Solar Exterior Plegable con Luz Led, Pequeño Ventilador De Pared para Niño, 2 Velocidades Ajustable/con Placa De Carga Solar,Azul,B</t>
  </si>
  <si>
    <t>ARS_712_OS-11857319</t>
  </si>
  <si>
    <t>404-2640875-0886718</t>
  </si>
  <si>
    <t>Kakoop - 1 Flacon Vaporisateur Vide 30 ML - Couleur du Pamplemousse - Verre Fin - Design poussé - Anti-Fuite - Convient pour Les Soins capillaires de</t>
  </si>
  <si>
    <t>ARS_712_OS-12193950</t>
  </si>
  <si>
    <t>403-5791795-8205141</t>
  </si>
  <si>
    <t>8155090391490811</t>
  </si>
  <si>
    <t>111-7331826-9897021</t>
  </si>
  <si>
    <t>Boyce22Par Funny Christmas Ornaments Kids Rock Paper Scissors Gun I Win Ceramic Ornament Oval Holiday Tree Ornaments Decoration Xmas Gifts</t>
  </si>
  <si>
    <t>ARS_712_OS-13923339</t>
  </si>
  <si>
    <t>702-1417399-4553064</t>
  </si>
  <si>
    <t>TbpersicwT Trash Can, Kitchen Wall Door Hanging Folding Garbage Waste Bin Storage Cooking Trash Can Storage Holder - Red</t>
  </si>
  <si>
    <t>ARS_712_OS-14102801</t>
  </si>
  <si>
    <t>114-1850127-7825851</t>
  </si>
  <si>
    <t>JUSTPENGHUI High-Pressure SPA Massage Shower 30-Hole Bathroom Electroplating Hand Shower with Switch rain Shower Head (Color : Silver)</t>
  </si>
  <si>
    <t>ARS_712_OS-14751457</t>
  </si>
  <si>
    <t>113-8356173-9245857</t>
  </si>
  <si>
    <t>Enrilior Carbon Fiber Car Key Shielding Bag Electromagnetic Signal Blocking Case Signal Blocker</t>
  </si>
  <si>
    <t>ARS_712_OS-14061115</t>
  </si>
  <si>
    <t>702-1898715-3985853</t>
  </si>
  <si>
    <t>LUYANhapy9 Sports Water Bottle,1L Plastic Sports Water Bottle Space Kettle Fruit Infuser Drinking Jar Container Leakproof for Fitness, Gym and Outdoor Sports Grey 1L</t>
  </si>
  <si>
    <t>ARS_712_OS-14760607</t>
  </si>
  <si>
    <t>408-3871399-8881968</t>
  </si>
  <si>
    <t>linjunddd Exprimidor Exprimidor De Limón, Práctico Taladro De Acero Inoxidable De Naranja Lima Limón Mano Manualmente Agrios Licuadora Exprimidor De La Cocina Casera De Plata Herramienta</t>
  </si>
  <si>
    <t>ARS_712_OS-11821469</t>
  </si>
  <si>
    <t>304-3146448-6135503</t>
  </si>
  <si>
    <t>407-4098763-9121908</t>
  </si>
  <si>
    <t>Ocobudbxw 2 en 1 Boucles d'oreilles Goujons 25 Trous vitrine présentoir Support Acrylique Bijoux</t>
  </si>
  <si>
    <t>ARS_712_OS-14911798</t>
  </si>
  <si>
    <t>171-3252083-4797161</t>
  </si>
  <si>
    <t>407-9398680-4753100</t>
  </si>
  <si>
    <t>MWBLN Guscio chiave auto,Custodia protettiva per custodia protettiva in PC + TPU di alta qualità, per Ford F-150 Eage C-MAX mondeo ecosport Expedition Focus fiesta Car Key Silver</t>
  </si>
  <si>
    <t>ARS_712_OS-12186895</t>
  </si>
  <si>
    <t>026-1138050-3201917</t>
  </si>
  <si>
    <t>fgyhtyjuu Flour Shaker Handheld Sieve Cup Stainless Steel Mesh Baking Cake Powder Sifters Thicken Kitchen Tool</t>
  </si>
  <si>
    <t>ARS_712_OS-12856747</t>
  </si>
  <si>
    <t>306-7068411-4705126</t>
  </si>
  <si>
    <t>kdjsic Dual-PSU-Stromadapter, 24-polig auf 4-poliger SATA-Sync-Starter-Verlängerungskabel, Karte Add2psu für Grafikkarte</t>
  </si>
  <si>
    <t>ARS_712_OS-14891024</t>
  </si>
  <si>
    <t>206-5875622-4942761</t>
  </si>
  <si>
    <t>LAMEIDA European Style Handmade Wooden Kleenex Tissue Box Holder Cover for Home Decor White 12 Options size 16*13*11.5cm (Leaves(small))</t>
  </si>
  <si>
    <t>ARS_712_OS-12192527</t>
  </si>
  <si>
    <t>701-5712305-0177001</t>
  </si>
  <si>
    <t>8154766545110811</t>
  </si>
  <si>
    <t>701-6288341-3725019</t>
  </si>
  <si>
    <t>8154684686930811</t>
  </si>
  <si>
    <t>403-7906339-6267511</t>
  </si>
  <si>
    <t>Hanpmy Antiartrithandskar - 1 par mjuka bekväma smärtlindring artrithandskar - fingerkompressionshandskar</t>
  </si>
  <si>
    <t>8154766306380811</t>
  </si>
  <si>
    <t>402-4928092-9368309</t>
  </si>
  <si>
    <t>8154583712190811</t>
  </si>
  <si>
    <t>406-2572894-7501169</t>
  </si>
  <si>
    <t>8154684924990811</t>
  </si>
  <si>
    <t>114-1125792-1236215</t>
  </si>
  <si>
    <t>111-5818761-4253850</t>
  </si>
  <si>
    <t>111-5223000-2529857</t>
  </si>
  <si>
    <t>Liyes Replacement Pumping Paper, Eco-friendly Napkin, 2 Layers, 300 leaves/1 Pack - with Fast-Drying, Soft Skin-Friendly (1pcs)</t>
  </si>
  <si>
    <t>ARS_712_OS-13911017</t>
  </si>
  <si>
    <t>407-0067599-2929135</t>
  </si>
  <si>
    <t>ShenyKan Taille Portable Haute Vitesse 10Gbps Utilisation Durable Mini SAS SFF-8087 36P à SAS SFF-8484 36P Câble de Connexion de Câble</t>
  </si>
  <si>
    <t>ARS_712_OS-12921007</t>
  </si>
  <si>
    <t>408-2616071-8862714</t>
  </si>
  <si>
    <t>Sangles d'haltérophilie avec support de poignet pour une prise en main de force et de musculation, sangles antidérapantes avec 2 poignées rembourr</t>
  </si>
  <si>
    <t>ARS_712_OS-11819925</t>
  </si>
  <si>
    <t>402-9121060-6749949</t>
  </si>
  <si>
    <t>Ocobudbxw Visbel, visalarm, van roestvrij staal, voor het vissen in de open lucht</t>
  </si>
  <si>
    <t>ARS_712_OS-14913737</t>
  </si>
  <si>
    <t>203-1700011-7814757</t>
  </si>
  <si>
    <t>701-9679122-1837861</t>
  </si>
  <si>
    <t>WANGYUMI Bottle Opener for 6-in-1 Manual Can Opener Twist Cap Jar Seal Gripper Lid Remover, Kitchen Multi Hand Tools Jar Opener for Weak Hands Housewi</t>
  </si>
  <si>
    <t>ARS_712_OS-14082494</t>
  </si>
  <si>
    <t>8154921422410811</t>
  </si>
  <si>
    <t>028-2344104-5029162</t>
  </si>
  <si>
    <t>Leichter Sport Goggle Blau Frame Design Winddichtes Einen.Kreislauf.durchmachenglas Bike Sonnenbrillen Uv-Schutz Brillen Mit Bunten Linsen 2 Typ</t>
  </si>
  <si>
    <t>ARS_712_OS-11821084</t>
  </si>
  <si>
    <t>8154638002830811</t>
  </si>
  <si>
    <t>406-6176111-1731547</t>
  </si>
  <si>
    <t>EmNarsissus Vélo vélo Cyclisme VTT Montagne Garde-Boue Avant/arrière Garde-Boue Garde-Boue léger et Facile à Assembler</t>
  </si>
  <si>
    <t>ARS_712_OS-12190317</t>
  </si>
  <si>
    <t>8154840608440811</t>
  </si>
  <si>
    <t>303-0537430-5949121</t>
  </si>
  <si>
    <t>8155217998110811</t>
  </si>
  <si>
    <t>RS237180853DE</t>
  </si>
  <si>
    <t>408-1558626-8801137</t>
  </si>
  <si>
    <t>Lubier 1 housse étanche pour ordinateur portable, tablette, sac simple et tendance avec petit étui pour homme et femme, gris, 38 cm,</t>
  </si>
  <si>
    <t>8154590487910811</t>
  </si>
  <si>
    <t>LZ272383852FR</t>
  </si>
  <si>
    <t>406-8526690-3768327</t>
  </si>
  <si>
    <t>kdjsic Fiocco di Neve in Metallo Fustelle Stencil Fai da Te Scrapbooking Album Carta Modello di Carta Stampo Decorazione in Rilievo</t>
  </si>
  <si>
    <t>ARS_712_OS-14892808</t>
  </si>
  <si>
    <t>8154595614410811</t>
  </si>
  <si>
    <t>9C7778I685654</t>
  </si>
  <si>
    <t>402-8232231-0196308</t>
  </si>
  <si>
    <t>Ocobudbxw 10 pz Connettore F ad innesto rapido Adattatore Maschio da Spina a Femmina - Spingere coassiale RF</t>
  </si>
  <si>
    <t>ARS_712_OS-14911452</t>
  </si>
  <si>
    <t>8154920948010811</t>
  </si>
  <si>
    <t>CNITEC01292787FLM</t>
  </si>
  <si>
    <t>026-4266680-1681147</t>
  </si>
  <si>
    <t>8154805248880811</t>
  </si>
  <si>
    <t>WB038426265GB</t>
  </si>
  <si>
    <t>114-2420582-3448236</t>
  </si>
  <si>
    <t>luckxuan File Rack Wrought Iron Metal Mesh Storage Box Office Desktop File Storage Box 3 Grid Student Dormitory Pencil Pen Storage Holder (Color : Sil</t>
  </si>
  <si>
    <t>ARS_712_OS-14759527</t>
  </si>
  <si>
    <t>8154735475530811</t>
  </si>
  <si>
    <t>4203420392748903017222000105074614</t>
  </si>
  <si>
    <t>114-6011634-5983450</t>
  </si>
  <si>
    <t>8154878065940811</t>
  </si>
  <si>
    <t>UT153125019TH</t>
  </si>
  <si>
    <t>202-3566624-0510730</t>
  </si>
  <si>
    <t>Kurphy Halloween Decoration Horror Knife Bloody Machete Halloween Party Supplies Haloween Headband Props for Festival Decoration - Black &amp; Silver</t>
  </si>
  <si>
    <t>ARS_712_OS-13145882</t>
  </si>
  <si>
    <t>8154730662530811</t>
  </si>
  <si>
    <t>S00000271176704</t>
  </si>
  <si>
    <t>305-0194509-3348315</t>
  </si>
  <si>
    <t>kdjsic Pflanzen Weizengras Wild Meadow Silikonform Lavendel Kuchen Grenze Fondant DIY Baby Geburtstagstorte Dekorationswerkzeuge Candy Chocolate Gumpa</t>
  </si>
  <si>
    <t>ARS_712_OS-14892316</t>
  </si>
  <si>
    <t>8154619523930811</t>
  </si>
  <si>
    <t>LS277665475NL</t>
  </si>
  <si>
    <t>408-9590810-1716313</t>
  </si>
  <si>
    <t>Kakoop 1 trousse de toilette portable en PVC transparent étanche pour les familles, les femmes et les enfants.</t>
  </si>
  <si>
    <t>ARS_712_OS-12193104</t>
  </si>
  <si>
    <t>8154622169990811</t>
  </si>
  <si>
    <t>LS773616781CH</t>
  </si>
  <si>
    <t>407-5836785-4555543</t>
  </si>
  <si>
    <t>8154701070010811</t>
  </si>
  <si>
    <t>UL283804233BE</t>
  </si>
  <si>
    <t>406-4313709-2202737</t>
  </si>
  <si>
    <t>8154590249560811</t>
  </si>
  <si>
    <t>UL282551396BE</t>
  </si>
  <si>
    <t>Delivery labels purchased through Amazon</t>
  </si>
  <si>
    <t>302-5091467-4995567</t>
  </si>
  <si>
    <t>408-0736569-1664300</t>
  </si>
  <si>
    <t>EmNarsissus Divertido y Lindo Disfraz de Mascota Cosplay Lion Mane Peluca Gorro para Gato Halloween Navidad Ropa Vestido Elegante con Orejas Otoño Invierno</t>
  </si>
  <si>
    <t>405-4697511-9385913</t>
  </si>
  <si>
    <t>LAMEIDA - Juego de 4 botellas de pulverización de 300 ml de plástico con bloqueo para limpieza de jardín, verde</t>
  </si>
  <si>
    <t>ARS_712_OS-12194166</t>
  </si>
  <si>
    <t>406-0455329-6245953</t>
  </si>
  <si>
    <t>MaylFre Escalade en Plein Air Harnais Demi-Anneau en Acier du Corps en Plein Air Coffre Ceinture pour Arbre Escalade Alpinisme Formation Rouge Gris 1pc</t>
  </si>
  <si>
    <t>ARS_712_OS-12194097</t>
  </si>
  <si>
    <t>403-8643113-3117153</t>
  </si>
  <si>
    <t>Rubinetto da bagno in acciaio inox 304, rubinetto lavabo bianco, rubinetto caldo e freddo, rubinetto lavabo, installazione a ponte con maniglia singola rubinetto alto/corto</t>
  </si>
  <si>
    <t>ARS_712_OS-12187313</t>
  </si>
  <si>
    <t>402-5185531-2061904</t>
  </si>
  <si>
    <t>ECSWP JBJTBT Verdikte Ijsemmer Champagne Ijsemmer wijn Emmer Rvs Ijs Graan Emmer KTV Bar Club Levert</t>
  </si>
  <si>
    <t>ARS_712_OS-15052504</t>
  </si>
  <si>
    <t>204-3298431-2893142</t>
  </si>
  <si>
    <t>205-0392615-9520344</t>
  </si>
  <si>
    <t>LAMEIDA Creative Tissue Box Holder Flower Pot Green Cactus Designed Tissue Box Cover Paper Napkin Holder Case for Home Office Decoration (White)</t>
  </si>
  <si>
    <t>ARS_712_OS-12192938</t>
  </si>
  <si>
    <t>114-9544319-1264211</t>
  </si>
  <si>
    <t>111-8464005-5130616</t>
  </si>
  <si>
    <t>Jimfoty Coffee Desk, Wood Plastic Plate Material Table with Storage End Table, for Office, Hotel Home Decoration Household Furniture Home(34 * 26 * 40cm)</t>
  </si>
  <si>
    <t>ARS_712_OS-13922908</t>
  </si>
  <si>
    <t>406-2989314-3873924</t>
  </si>
  <si>
    <t>Life Réplique Réaliste Crâne Humain Tête Os Modèle 1: 1 Résine Crâne Pour Les Outils D'apprentissage De L'éducation</t>
  </si>
  <si>
    <t>204-4584177-6299563</t>
  </si>
  <si>
    <t>304-4640183-3826702</t>
  </si>
  <si>
    <t>kdjsic Ersatz-Ohrpolster für Corsair HS50 Pro HS60 Pro HS70 Pro Kopfhörer Weichschaum-Ohrpolster Hohe Qualität</t>
  </si>
  <si>
    <t>ARS_712_OS-14892522</t>
  </si>
  <si>
    <t>8155025327750811</t>
  </si>
  <si>
    <t>205-5614017-6817149</t>
  </si>
  <si>
    <t>Kurphy Fashion Shoe Racks Modern Double Cleaning Storage Shoes Rack Living Room Convenient Shoebox Shoes Organizer Stand Shelf</t>
  </si>
  <si>
    <t>ARS_712_OS-13147631</t>
  </si>
  <si>
    <t>8154788412210811</t>
  </si>
  <si>
    <t>408-5912257-2139553</t>
  </si>
  <si>
    <t>kdjsic Reloj Tornillos Correa Destornillador Herramienta de extracción Accesorios Reemplazo de Acero Inoxidable para Garmin Forerunner Fenix</t>
  </si>
  <si>
    <t>ARS_712_OS-14893226</t>
  </si>
  <si>
    <t>8154784654740811</t>
  </si>
  <si>
    <t>114-1349868-9772203</t>
  </si>
  <si>
    <t>8154985108800811</t>
  </si>
  <si>
    <t>702-3057261-5999438</t>
  </si>
  <si>
    <t>in-Ear Wired Earphones, Extended 3m Sleep Noise Reduction Soft Silicone HD Earphones, with 6 Speakers, One-Button Microphone Line Control, for Computers, Phone(White)</t>
  </si>
  <si>
    <t>8155101899580811</t>
  </si>
  <si>
    <t>112-5343120-7989060</t>
  </si>
  <si>
    <t>8155312557350811</t>
  </si>
  <si>
    <t>406-8366786-1761137</t>
  </si>
  <si>
    <t>kdjsic Tvåfärgat mjukt silikon klockarmband armband rem armband ersättning för Amazfit Bip BIT PACE Lite ungdom smart klocka/S2/klocka 42 mm</t>
  </si>
  <si>
    <t>8155318473870811</t>
  </si>
  <si>
    <t>306-8697293-3434733</t>
  </si>
  <si>
    <t>fgyhtyjuu Runde Kuchenform aus Karbonstahl, auslaufsicher, 17,8 cm</t>
  </si>
  <si>
    <t>ARS_712_OS-12851026</t>
  </si>
  <si>
    <t>8155118063880811</t>
  </si>
  <si>
    <t>404-2045277-6641909</t>
  </si>
  <si>
    <t>Quanjucheer Porte-savon éponge en silicone pour salle de bain, douche, évier Vert</t>
  </si>
  <si>
    <t>ARS_712_OS-12925359</t>
  </si>
  <si>
    <t>8155025721910811</t>
  </si>
  <si>
    <t>403-5239493-2173153</t>
  </si>
  <si>
    <t>shuxuanltd Tappetino Forno Tappetino microforato per Forno teglia Antiaderente Tappetino in Silicone materassini in Silicone Fodere per forni ventilati</t>
  </si>
  <si>
    <t>ARS_712_OS-12744978</t>
  </si>
  <si>
    <t>8155115748560811</t>
  </si>
  <si>
    <t>407-1347303-9730718</t>
  </si>
  <si>
    <t>Sagladiolus Calcolatrice di Cristallo di Strass Diamante Hello Kitty Mini Calcolatrice di energia Solare di Moda Calculadora Cancelleria per Ufficio per Studenti</t>
  </si>
  <si>
    <t>8154797959240811</t>
  </si>
  <si>
    <t>406-8997715-4318733</t>
  </si>
  <si>
    <t>EmNarsissus Bici da Bicicletta Ciclismo MTB Parafango Anteriore/Posteriore da Montagna Parafanghi Parafanghi Leggeri e Facili da Montare</t>
  </si>
  <si>
    <t>8154906044430811</t>
  </si>
  <si>
    <t>407-1824679-3819509</t>
  </si>
  <si>
    <t>8154657539630811</t>
  </si>
  <si>
    <t>405-5694964-5833160</t>
  </si>
  <si>
    <t>8154661293040811</t>
  </si>
  <si>
    <t>A-to-z Guarantee Refund</t>
  </si>
  <si>
    <t>305-6744432-7681164</t>
  </si>
  <si>
    <t>Ocobudbxw Fahrrad Festes Seil Elastisches Gepäck Gummiband 3-in-1 Gurt Haken Radfahren Stapeln</t>
  </si>
  <si>
    <t>ARS_712_OS-14912968</t>
  </si>
  <si>
    <t>8154818249210811</t>
  </si>
  <si>
    <t>RS237434102DE</t>
  </si>
  <si>
    <t>406-9081533-6309946</t>
  </si>
  <si>
    <t>EmNarsissus 1 Paire Absorbant Les Chocs Femmes Sport Massage Respirant Gel de Silicone Semelles intérieures Soutien de la voûte Plantaire orthopédique fasciite Plantaire</t>
  </si>
  <si>
    <t>ARS_712_OS-12189199</t>
  </si>
  <si>
    <t>8155025801420811</t>
  </si>
  <si>
    <t>UZ447176553FR</t>
  </si>
  <si>
    <t>408-3989306-3165948</t>
  </si>
  <si>
    <t>8154784734330811</t>
  </si>
  <si>
    <t>UZ447173680FR</t>
  </si>
  <si>
    <t>402-0468471-7800352</t>
  </si>
  <si>
    <t>Ocobudbxw Il condensatore elettrolitico in Alluminio 125V 10000uF può sostituire l'audio 120V 100V 35x80mm</t>
  </si>
  <si>
    <t>ARS_712_OS-14911676</t>
  </si>
  <si>
    <t>8154791453880811</t>
  </si>
  <si>
    <t>9C7778I720465</t>
  </si>
  <si>
    <t>701-9237359-7112210</t>
  </si>
  <si>
    <t>8154985347040811</t>
  </si>
  <si>
    <t>4006318033755616</t>
  </si>
  <si>
    <t>407-5144661-3646708</t>
  </si>
  <si>
    <t>LAMEIDA Cappello da donna a bombetta Fedora Cap Lana Feltro Cloche Bucket Hat per Inverno Autunno, Viola, 7125</t>
  </si>
  <si>
    <t>ARS_712_OS-12192590</t>
  </si>
  <si>
    <t>8154784734500811</t>
  </si>
  <si>
    <t>5P52C32456257</t>
  </si>
  <si>
    <t>406-2017127-2187551</t>
  </si>
  <si>
    <t>EmNarsissus Utomhus sport vattenflaska bärbar läckagesäker godisfärg plast vattenflaska med rep camping resa vattenflaska</t>
  </si>
  <si>
    <t>8154908285870811</t>
  </si>
  <si>
    <t>UA714671212HU</t>
  </si>
  <si>
    <t>204-7059089-7945102</t>
  </si>
  <si>
    <t>Ocobudbxw Fishing Night Luminous Tube Fluorescent 10m Glow Pipe Light Tackle Accessories</t>
  </si>
  <si>
    <t>ARS_712_OS-14913751</t>
  </si>
  <si>
    <t>8154944022150811</t>
  </si>
  <si>
    <t>LS278630092NL</t>
  </si>
  <si>
    <t>202-5186506-0472347</t>
  </si>
  <si>
    <t>8154801302120811</t>
  </si>
  <si>
    <t>WB038630045GB</t>
  </si>
  <si>
    <t>408-9449102-3873128</t>
  </si>
  <si>
    <t>kdjsic Escultura de Personaje Abstracto nórdico Arte decoración del hogar Metal líneas Negras figuritas Arte Regalo artesanía Adornos</t>
  </si>
  <si>
    <t>ARS_712_OS-14892169</t>
  </si>
  <si>
    <t>8155026603830811</t>
  </si>
  <si>
    <t>313238323425140017</t>
  </si>
  <si>
    <t>204-4618716-4959564</t>
  </si>
  <si>
    <t>8154798275430811</t>
  </si>
  <si>
    <t>WB038624924GB</t>
  </si>
  <si>
    <t>206-2698845-8684342</t>
  </si>
  <si>
    <t>Lergo Durable Skateboard Grip Griptape Gum Rub Eraser Cleaner</t>
  </si>
  <si>
    <t>ARS_712_OS-11821731</t>
  </si>
  <si>
    <t>8154818488670811</t>
  </si>
  <si>
    <t>LP00530947159172</t>
  </si>
  <si>
    <t>204-0409910-0540308</t>
  </si>
  <si>
    <t>8154903164700811</t>
  </si>
  <si>
    <t>UL343823824BE</t>
  </si>
  <si>
    <t>204-6196357-7849132</t>
  </si>
  <si>
    <t>8155101819970811</t>
  </si>
  <si>
    <t>204-5347289-8826741</t>
  </si>
  <si>
    <t>Dry Utility Vacuum Pressure Gauge Blk Steel 1/4" NPT Lower Mount -30HG/60PSI TS50-1+1 Copper Alloy Dual Scale PSI</t>
  </si>
  <si>
    <t>ARS_712_OS-12972658</t>
  </si>
  <si>
    <t>8155134549280811</t>
  </si>
  <si>
    <t>UL344280293BE</t>
  </si>
  <si>
    <t>304-8639775-6401953</t>
  </si>
  <si>
    <t>LAVALINK 3 Stück Silikon Knoblauchschäler Knoblauchschale Rohr-küche-Werkzeug (zufällige Farbe)</t>
  </si>
  <si>
    <t>ARS_712_OS-14895530</t>
  </si>
  <si>
    <t>8154922198490811</t>
  </si>
  <si>
    <t>LP00531098938227</t>
  </si>
  <si>
    <t>028-9675340-0994735</t>
  </si>
  <si>
    <t>8154796664350811</t>
  </si>
  <si>
    <t>UL284506222BE</t>
  </si>
  <si>
    <t>303-0920267-0390729</t>
  </si>
  <si>
    <t>8154927620980811</t>
  </si>
  <si>
    <t>LP00531063789094</t>
  </si>
  <si>
    <t>305-1124978-1849124</t>
  </si>
  <si>
    <t>Ocobudbxw Halterung für Trinkflaschen, Aluminiumlegierung, für Fahrrad</t>
  </si>
  <si>
    <t>ARS_712_OS-14912665</t>
  </si>
  <si>
    <t>8155115587600811</t>
  </si>
  <si>
    <t>UA716904657HU</t>
  </si>
  <si>
    <t>303-6268576-6988326</t>
  </si>
  <si>
    <t>kdjsic Pflanzen Weizengras Wild Meadow Silikonform Lavendel Kuchen Grenze Fondant DIY Baby Geburtstagstorte Dekorationswerkzeuge Candy Chocolate Gumpaste Formen</t>
  </si>
  <si>
    <t>8154798746950811</t>
  </si>
  <si>
    <t>LS277973683NL</t>
  </si>
  <si>
    <t>403-5400041-1633944</t>
  </si>
  <si>
    <t>Ocobudbxw Penne a Sfera Penna a Sfera con Piume Bianche retrò Penna a Sfera Riutilizzabile per squisita Penna Siganture per Regalo Aziendale per Ufficio di Nozze</t>
  </si>
  <si>
    <t>8155318473850811</t>
  </si>
  <si>
    <t>UL284344944BE</t>
  </si>
  <si>
    <t>305-2632211-8934761</t>
  </si>
  <si>
    <t>ZSLD Faltbarer Außen-Solarventilator Mit LED-Licht, Kleiner Wandventilator Für Kinder, 2-Stufig Einstellbar/Mit Solarladekarte,Blau,B</t>
  </si>
  <si>
    <t>408-3378974-1572320</t>
  </si>
  <si>
    <t>Funnyy Trousse de toilette à suspendre avec dauphins et accessoires de maquillage pour femme et fille</t>
  </si>
  <si>
    <t>ARS_712_OS-12995541</t>
  </si>
  <si>
    <t>404-2104623-8769915</t>
  </si>
  <si>
    <t>Ocobudbxw EVA hårt skal bärväska skyddande förvaringsväska skydd för Nintendo Switch</t>
  </si>
  <si>
    <t>ARS_712_OS-14913684</t>
  </si>
  <si>
    <t>202-9816207-9568325</t>
  </si>
  <si>
    <t>LAMEIDA Pack of 4 120ml Small Spray Bottle Travel Glass Sprayer With Wood Grain Lid Simple Frosted Fine Mist Sprayer Bottles</t>
  </si>
  <si>
    <t>ARS_712_OS-12193937</t>
  </si>
  <si>
    <t>204-4599517-2705963</t>
  </si>
  <si>
    <t>408-7141278-4922760</t>
  </si>
  <si>
    <t>Ocobudbxw 10 Piezas Chapado en Oro de 6,35 mm Macho 1/4 Mono Jack Conector de Audio Soldadura</t>
  </si>
  <si>
    <t>ARS_712_OS-14911442</t>
  </si>
  <si>
    <t>8154798976800811</t>
  </si>
  <si>
    <t>402-8707963-5115516</t>
  </si>
  <si>
    <t>Ocobudbxw 7 st/set akryl polyhedral tärning för TRPG brädspel D4-D20</t>
  </si>
  <si>
    <t>ARS_712_OS-14912489</t>
  </si>
  <si>
    <t>8155494474000811</t>
  </si>
  <si>
    <t>Ocobudbxw 7 st blinkande polyedriska tärningar för Dragon Pathfinder D20 D12 2xD10 D8 D6 D4</t>
  </si>
  <si>
    <t>ARS_712_OS-14912488</t>
  </si>
  <si>
    <t>404-5732981-4745125</t>
  </si>
  <si>
    <t>fervortop - Porta pennelli da trucco, 2 in 1, antipolvere, portatile, organizer per cosmetici</t>
  </si>
  <si>
    <t>ARS_712_OS-12189289</t>
  </si>
  <si>
    <t>8155493838120811</t>
  </si>
  <si>
    <t>402-4656685-8525139</t>
  </si>
  <si>
    <t>LAMEIDA 1 Paio di Moda Uomo Gemelli personalità colorato Cristallo Camicia Gemelli Regalo di Modo Rosa</t>
  </si>
  <si>
    <t>ARS_712_OS-12192539</t>
  </si>
  <si>
    <t>8155167103620811</t>
  </si>
  <si>
    <t>406-5515531-6125904</t>
  </si>
  <si>
    <t>Rysmliuhan Shop Digitale timer, keukenklok, timer, digitale timer, douche-timer, timer</t>
  </si>
  <si>
    <t>ARS_712_OS-12775602</t>
  </si>
  <si>
    <t>8154827368670811</t>
  </si>
  <si>
    <t>403-1372890-1409101</t>
  </si>
  <si>
    <t>Monbedos Porte-clés mignon en forme de casque de moto avec fermoir pour décoration de voiture, cadeau de mariage, taille 8 x 2,8 x 2 cm</t>
  </si>
  <si>
    <t>8154749778980811</t>
  </si>
  <si>
    <t>UZ446454600FR</t>
  </si>
  <si>
    <t>406-6884990-5456356</t>
  </si>
  <si>
    <t>8154996044290811</t>
  </si>
  <si>
    <t>UZ446454145FR</t>
  </si>
  <si>
    <t>302-0109770-9197900</t>
  </si>
  <si>
    <t>kdjsic RGB 5050 bunte LED-Lichtleiste, 4-polig, Eckverbinder, L-Typ-LEDs, lötfrei, 10 mm, 10 Stück</t>
  </si>
  <si>
    <t>ARS_712_OS-14892629</t>
  </si>
  <si>
    <t>8155455198490811</t>
  </si>
  <si>
    <t>00340434511142931386</t>
  </si>
  <si>
    <t>403-4695302-5317915</t>
  </si>
  <si>
    <t>Ocobudbxw, Collar, Colgante de joyería, fabricación de Hoja de Arce, Molde de Silicona DIY, Molde Artesanal, Resina</t>
  </si>
  <si>
    <t>ARS_712_OS-14914445</t>
  </si>
  <si>
    <t>8155039563000811</t>
  </si>
  <si>
    <t>PH8BF60713002930128231N</t>
  </si>
  <si>
    <t>406-9943196-3685167</t>
  </si>
  <si>
    <t>Ocobudbxw Grifo bomba de 10 piezas purificador de agua para eliminar la oxidación, calidad prueba de reemplazo filtro de agua algodón</t>
  </si>
  <si>
    <t>ARS_712_OS-14913715</t>
  </si>
  <si>
    <t>8154798419890811</t>
  </si>
  <si>
    <t>PH8BF60712925260146191A</t>
  </si>
  <si>
    <t>701-5759796-7987425</t>
  </si>
  <si>
    <t>Soldering Iron Tip Cleaner, Portable Efficient Multifunction Durable Solder Iron Tip Cleaner, Sturdy Quality for Wire Ball for Soldering Tip(black)</t>
  </si>
  <si>
    <t>ARS_712_OS-13952396</t>
  </si>
  <si>
    <t>8155452718680811</t>
  </si>
  <si>
    <t>UT156380996TH</t>
  </si>
  <si>
    <t>407-9988925-7134722</t>
  </si>
  <si>
    <t>Ocobudbxw 7-tärningssidig D4 D6 D8 D10 D12 D20 för Magic-the-Gathering RPG Poly spelset</t>
  </si>
  <si>
    <t>ARS_712_OS-14912472</t>
  </si>
  <si>
    <t>8154793134800811</t>
  </si>
  <si>
    <t>UA717237671HU</t>
  </si>
  <si>
    <t>171-4973438-8002705</t>
  </si>
  <si>
    <t>8155079988910811</t>
  </si>
  <si>
    <t>BA826883185XS</t>
  </si>
  <si>
    <t>402-4643340-0036302</t>
  </si>
  <si>
    <t>4pcs Descongelación Bandeja De Silicona Esquinas Alimentos Congelados Descongelar Las Esquinas De La Tabla Deshielo Rápido Placa Rápida Descongelac</t>
  </si>
  <si>
    <t>407-2632892-4174707</t>
  </si>
  <si>
    <t>171-5794815-2998765</t>
  </si>
  <si>
    <t>Linjunddd Tapis de gamelle en silicone anti-adhésif pour chien et chat Bleu</t>
  </si>
  <si>
    <t>ARS_712_OS-11821324</t>
  </si>
  <si>
    <t>171-7577879-8036318</t>
  </si>
  <si>
    <t>Kurphy Hond Warm Pet Nest Multifuctional Huisdier Huis Voor Honden Katten Dieren Kasjmier Matras Huisdier Bed Bag - Grijs L</t>
  </si>
  <si>
    <t>304-0093615-3632339</t>
  </si>
  <si>
    <t>Schmucktablett Schmuckkästchen Schmuckkästchen Schmuckaufbewahrung Aufbewahrung für Ohrringe oder andere Schmuckstücke Schwarz tragbar und nützli</t>
  </si>
  <si>
    <t>ARS_712_OS-12193552</t>
  </si>
  <si>
    <t>8155053946840811</t>
  </si>
  <si>
    <t>303-0776395-1243567</t>
  </si>
  <si>
    <t>Ocobudbxw Fahrrad-Abstandshalter 4 Grad Umwerfer Einstellwinkel Reparatur Unterlegscheibe Aluminiumlegierung Korrektur Zubehör MTB Bike Fixed Gear</t>
  </si>
  <si>
    <t>ARS_712_OS-14913004</t>
  </si>
  <si>
    <t>8155050356990811</t>
  </si>
  <si>
    <t>405-8835458-6341942</t>
  </si>
  <si>
    <t>FTFSY Rose Silicone Mold Lace Mat Fondant Mould Cake Decorating Tool Chocolate, Gumpastes Mold, Sugarcraft Kitchen Accessories</t>
  </si>
  <si>
    <t>ARS_712_OS-12844796</t>
  </si>
  <si>
    <t>8154904730690811</t>
  </si>
  <si>
    <t>404-0332069-5947579</t>
  </si>
  <si>
    <t>Ocobudbxw Afinador de guitarra Acústico Folklórico Violon ukelele Bajo afinador electrónico afinador de instrumentos musicales a cuerdas, accesorio</t>
  </si>
  <si>
    <t>ARS_712_OS-14913804</t>
  </si>
  <si>
    <t>8155050672410811</t>
  </si>
  <si>
    <t>403-3772022-8006730</t>
  </si>
  <si>
    <t>Ocobudbxw DIY Pendiente Collar Molde Barra Colgante Silicona Resina epoxi moldes Herramientas de joyería</t>
  </si>
  <si>
    <t>ARS_712_OS-14913528</t>
  </si>
  <si>
    <t>8155573598800811</t>
  </si>
  <si>
    <t>701-1963109-0753047</t>
  </si>
  <si>
    <t>Dserw Bento Box for Adults Lunch,Mini Student Children Bento Food Container Double Layer Microwave Lunch Box - Pink</t>
  </si>
  <si>
    <t>ARS_712_OS-14109705</t>
  </si>
  <si>
    <t>8155089325380811</t>
  </si>
  <si>
    <t>302-4561039-2958736</t>
  </si>
  <si>
    <t>kdjsic Ersatz-Ohrpolster, Ohrpolster für K-ingston HyperX Cloud Stinger, kabellose Kopfhörer für Spiele, Kopfhörer</t>
  </si>
  <si>
    <t>ARS_712_OS-14892132</t>
  </si>
  <si>
    <t>8155361737450811</t>
  </si>
  <si>
    <t>404-9116878-8998760</t>
  </si>
  <si>
    <t>8154883920220811</t>
  </si>
  <si>
    <t>402-6448480-8095503</t>
  </si>
  <si>
    <t>Ocobudbxw Remplacement de la poignée de Sac en métal d'oreille de Chat Mignon pour Les Sacs à bandoulière de Bricolage Faisant Le Sac à Main</t>
  </si>
  <si>
    <t>ARS_712_OS-14913337</t>
  </si>
  <si>
    <t>8155363497050811</t>
  </si>
  <si>
    <t>406-9501225-1755550</t>
  </si>
  <si>
    <t>KYMLL - Stampo in silicone a forma di zucca pirata per Halloween, cioccolato, muffin, cubetti di ghiaccio</t>
  </si>
  <si>
    <t>ARS_712_OS-12817798</t>
  </si>
  <si>
    <t>8155332613690811</t>
  </si>
  <si>
    <t>204-6625877-2949923</t>
  </si>
  <si>
    <t>8155297415600811</t>
  </si>
  <si>
    <t>UL344430280BE</t>
  </si>
  <si>
    <t>decwang Barrel Cover, IBC Tank Cover, Water Storage Tank Cover, rain Water Bucket Cover, Used for 1000L IBC Water Storage Container 420D Water Tank Ac</t>
  </si>
  <si>
    <t>702-8639088-7849020</t>
  </si>
  <si>
    <t>KONGZIR Boring Bar,- 9PCS 12mm Shank Boring Bar Hard Alloy Carbide Tipped High Accuracy Boring Top Lathe Hole Milling Machine Tool Accessories</t>
  </si>
  <si>
    <t>ARS_712_OS-14024559</t>
  </si>
  <si>
    <t>304-5151880-7013110</t>
  </si>
  <si>
    <t>fervortop Hundehaus Zwinger Villa Wasserdichtes Haustierhaus Faltbares Katzenhaus mit Griff Tragbar Warm Winddicht Katzennest Zelt Kabine Abnehmbar und Faltbar</t>
  </si>
  <si>
    <t>ARS_712_OS-12190812</t>
  </si>
  <si>
    <t>406-6716782-5944346</t>
  </si>
  <si>
    <t>Ocobudbxw étoile de mer Coquillage de Plage Naturelle pour décor Nautique ou remplisseurs de Bricolage en Verre de Bijoux</t>
  </si>
  <si>
    <t>ARS_712_OS-14914438</t>
  </si>
  <si>
    <t>171-3002770-4704347</t>
  </si>
  <si>
    <t>EmNarsissus Pratique 10 grilles boîte de Montre en Bois Durable Maison Affichage de Bijoux Collection boîtier de Rangement Montre Organisateur boîte Rouge</t>
  </si>
  <si>
    <t>ARS_712_OS-12189324</t>
  </si>
  <si>
    <t>405-1891810-6280336</t>
  </si>
  <si>
    <t>Sbeautli Rubinetto di Bronzo Nero Nero Obliquo Tsui Bamboo Sezione Seconda Sezione del Singolo Foro Calda e Rubinetto di Acqua Fredda per Lavello Cucina o Lavandino Bagno</t>
  </si>
  <si>
    <t>ARS_712_OS-12189369</t>
  </si>
  <si>
    <t>402-9246616-5233151</t>
  </si>
  <si>
    <t>ZSLD Gitarrpedal strömförsörjningsstation fördelare 10 isolerad utgång, för DC 9 V 12 V 18 V effekt pedalboard strömförsörjning med isolerad kortslutning/överströmsskydd</t>
  </si>
  <si>
    <t>ARS_712_OS-11844185</t>
  </si>
  <si>
    <t>206-7828276-2582757</t>
  </si>
  <si>
    <t>Lube 1PC Christmas Headband Gingerbread Man Christmas Headband Christmas Day Party Supplies Christmas Costume</t>
  </si>
  <si>
    <t>ARS_712_OS-12914982</t>
  </si>
  <si>
    <t>407-5127740-9017920</t>
  </si>
  <si>
    <t>Kakoop - Beauty case portatile per cosmetici, in PVC trasparente, impermeabile, per famiglie e donne</t>
  </si>
  <si>
    <t>302-6914165-6509118</t>
  </si>
  <si>
    <t>Ocobudbxw Macarons In-Ear-Kopfhörer, 3,5 mm, Stereo, mit Hülle, zufällige Lieferung</t>
  </si>
  <si>
    <t>ARS_712_OS-14913559</t>
  </si>
  <si>
    <t>8155405984610811</t>
  </si>
  <si>
    <t>402-9845972-3776327</t>
  </si>
  <si>
    <t>8155158741660811</t>
  </si>
  <si>
    <t>405-4758120-0984354</t>
  </si>
  <si>
    <t>Fervortop - Cabaña para perros (tamaño grande, resistente al agua), diseño de casa para gatos</t>
  </si>
  <si>
    <t>ARS_712_OS-12190813</t>
  </si>
  <si>
    <t>8155215229670811</t>
  </si>
  <si>
    <t>404-7436029-2274751</t>
  </si>
  <si>
    <t>8155212197670811</t>
  </si>
  <si>
    <t>701-6987638-1919419</t>
  </si>
  <si>
    <t>Vxkbiixxcs-o Jewellery Box, Vintage Handmade Wooden Storage Box Decorative Trinket Case Jewelry Organizer</t>
  </si>
  <si>
    <t>ARS_712_OS-14081434</t>
  </si>
  <si>
    <t>8155404865580811</t>
  </si>
  <si>
    <t>702-6575660-7087439</t>
  </si>
  <si>
    <t>Wall Sticker Decal, Nordic Children Height Ruler Hanging Canvas Growth Chart Kids Room Wall Decor</t>
  </si>
  <si>
    <t>ARS_712_OS-14034981</t>
  </si>
  <si>
    <t>8155491419400811</t>
  </si>
  <si>
    <t>702-4974700-9624212</t>
  </si>
  <si>
    <t>8155729912780811</t>
  </si>
  <si>
    <t>204-5460197-2203511</t>
  </si>
  <si>
    <t>LAMEIDA 4 Tier Nail Polish Organiser Storage Stand Rack Holds up to 28 Nail Varnish Bottles Acrylic</t>
  </si>
  <si>
    <t>ARS_712_OS-12192833</t>
  </si>
  <si>
    <t>8155413341080811</t>
  </si>
  <si>
    <t>202-4852293-8057918</t>
  </si>
  <si>
    <t>EmNarsissus Fish Tank LED Bubble Light Colorful Light Belt Aquarium Lighting Non-remote Control LED Diving Light Bubble Bar</t>
  </si>
  <si>
    <t>ARS_712_OS-12187693</t>
  </si>
  <si>
    <t>3018133469690811</t>
  </si>
  <si>
    <t>026-7911516-6309160</t>
  </si>
  <si>
    <t>8155678712690811</t>
  </si>
  <si>
    <t>026-4630922-4213950</t>
  </si>
  <si>
    <t>EmNarsissus Bicycle Bike Cycling MTB Mountain Front/Rear Mud Guards Mudguard Fenders Light weight and easy to assemble</t>
  </si>
  <si>
    <t>8155158741880811</t>
  </si>
  <si>
    <t>408-5533331-6042767</t>
  </si>
  <si>
    <t>Fervortop Niche imperméable pour animal domestique Grande niche épaisse pour chat et chat</t>
  </si>
  <si>
    <t>8155734310730811</t>
  </si>
  <si>
    <t>171-2030076-1601951</t>
  </si>
  <si>
    <t>WT-DDJJK Stoppino per Candela, 100Pcs Stoppino per Candela Naturale Fumo Basso 6 Pollici Nucleo Pre-Cerato per Candele Fai-da-Te, Vendite del Black Friday 2020</t>
  </si>
  <si>
    <t>ARS_712_OS-12694231</t>
  </si>
  <si>
    <t>8155225067160811</t>
  </si>
  <si>
    <t>407-1867539-5141915</t>
  </si>
  <si>
    <t>ShenyKan Impermeabile Tenda Parasole Tenda baldacchino Tarp Campeggio Esterno Amaca Pioggia Volare Anti UV Tenda da Spiaggia</t>
  </si>
  <si>
    <t>ARS_712_OS-12947164</t>
  </si>
  <si>
    <t>8155224433460811</t>
  </si>
  <si>
    <t>407-1887807-6657912</t>
  </si>
  <si>
    <t>Kurphy Spatule en silicone de qualité alimentaire antiadhésive Pelle à ?uf haute température anti-grimpage 2 en un clip en silicone pour aliments</t>
  </si>
  <si>
    <t>ARS_712_OS-13148072</t>
  </si>
  <si>
    <t>8155410229250811</t>
  </si>
  <si>
    <t>LZ279677153FR</t>
  </si>
  <si>
    <t>403-4268484-8129152</t>
  </si>
  <si>
    <t>8155469737760811</t>
  </si>
  <si>
    <t>UZ453832253FR</t>
  </si>
  <si>
    <t>407-1239286-2905918</t>
  </si>
  <si>
    <t>Sbeautli Divertimento Naso a Forma di Bagno Doccia Parete aspirante Ganci disinfettanti Gel Dispenser di Sapone per Cucina Bagno Cucina</t>
  </si>
  <si>
    <t>ARS_712_OS-12188218</t>
  </si>
  <si>
    <t>8155421746460811, 8155148807470811</t>
  </si>
  <si>
    <t>305-5285629-7747514</t>
  </si>
  <si>
    <t>Kurphy Auto-Luftreiniger, Schwarz</t>
  </si>
  <si>
    <t>ARS_712_OS-13146782</t>
  </si>
  <si>
    <t>8155212263490811</t>
  </si>
  <si>
    <t>UL290179795BE</t>
  </si>
  <si>
    <t>403-1839787-6680335</t>
  </si>
  <si>
    <t>8155470212690811</t>
  </si>
  <si>
    <t>BA827425907XS</t>
  </si>
  <si>
    <t>408-7362631-8340321</t>
  </si>
  <si>
    <t>Lergo - 1 par de asas laterales para kayak y canoa</t>
  </si>
  <si>
    <t>ARS_712_OS-11821144</t>
  </si>
  <si>
    <t>8155212750840811</t>
  </si>
  <si>
    <t>PH8BF60716837430114700E</t>
  </si>
  <si>
    <t>406-2739991-5594755</t>
  </si>
  <si>
    <t>Ocobudbxw Goniómetro Regla de articulación médica Regla de ángulo ortopédica calibrada 13 Pulgadas 33 cm</t>
  </si>
  <si>
    <t>ARS_712_OS-14913892</t>
  </si>
  <si>
    <t>8155313568480811</t>
  </si>
  <si>
    <t>CNES00705800174</t>
  </si>
  <si>
    <t>406-5342944-8512327</t>
  </si>
  <si>
    <t>8155214587170811</t>
  </si>
  <si>
    <t>PH8BF60716837910136314F</t>
  </si>
  <si>
    <t>702-7410174-4456239</t>
  </si>
  <si>
    <t>WANGYUMI Penguin Wool Felt Crafts DIY Unfinished Poked Set Handcraft Kit for Needle Material Bag Pack Handmade</t>
  </si>
  <si>
    <t>ARS_712_OS-14086006</t>
  </si>
  <si>
    <t>8155104088700811</t>
  </si>
  <si>
    <t>LP00532096911823</t>
  </si>
  <si>
    <t>702-4534006-0981000</t>
  </si>
  <si>
    <t>QIANSKY 8PCs Dip Clip Bowl Plate Holder, Plate Grab Clip-on Dip Holders Serving Set,Chip Clips Holders Cup Condiment Cups Dipping, for Spice Tomato Sauce Salt Veggie Vinegar Ketchup Chips</t>
  </si>
  <si>
    <t>ARS_712_OS-14095767</t>
  </si>
  <si>
    <t>8155404626960811</t>
  </si>
  <si>
    <t>UT161086921TH</t>
  </si>
  <si>
    <t>026-8076947-9186753</t>
  </si>
  <si>
    <t>Kurphy Automobile air purifier - Black</t>
  </si>
  <si>
    <t>8155523099990811</t>
  </si>
  <si>
    <t>UL345239403BE</t>
  </si>
  <si>
    <t>028-9523201-5295560</t>
  </si>
  <si>
    <t>fedsjuihyg Bakers Stoff Leinen Großes Proofing Tuch Brot Bäcker Couche Für Proving Baguette-Brot-laib Dough 45x77cm Weiß Nützliches Gadget</t>
  </si>
  <si>
    <t>8155158507610811</t>
  </si>
  <si>
    <t>UL289285783BE</t>
  </si>
  <si>
    <t>306-4233056-0931558</t>
  </si>
  <si>
    <t>fervortop Kaminventilator mit 5 Flügeln, wärmebetriebener Geräuscharmer Ofenventilator, großes Luftvolumen für Holzofen, Holzofen, Kamin - Umwelt</t>
  </si>
  <si>
    <t>ARS_712_OS-12190811</t>
  </si>
  <si>
    <t>171-8880368-0557148</t>
  </si>
  <si>
    <t>Micro Diamond - 1440 strass à dos plat pour ongles - Sans colle - Blanc - De bonne qualité</t>
  </si>
  <si>
    <t>ARS_712_OS-12193554</t>
  </si>
  <si>
    <t>405-2474970-3905113</t>
  </si>
  <si>
    <t>chunnron Portascarpe Salvaspazio Organizzatore di Scarpe Scarpa Appeso Scarpiera Impilabile Pattino di Stoccaggio di Stoccaggio di Scarpe 4PCS,One Size</t>
  </si>
  <si>
    <t>ARS_712_OS-12752344</t>
  </si>
  <si>
    <t>206-2930676-0515527</t>
  </si>
  <si>
    <t>402-6322563-5105901</t>
  </si>
  <si>
    <t>Ocobudbxw Staffa per corrimano Staffa per corrimano per Scale a Parete in Acciaio Inossidabile Supporto per ringhiera per ringhiera</t>
  </si>
  <si>
    <t>ARS_712_OS-14913937</t>
  </si>
  <si>
    <t>8155138485120811</t>
  </si>
  <si>
    <t>402-1143388-2697149</t>
  </si>
  <si>
    <t>Ocobudbxw 3 in1 CPU Cooler Fan Staffa Supporto dissipatore di Calore Base per LGA1150 1156 1155775 1366</t>
  </si>
  <si>
    <t>ARS_712_OS-14911977</t>
  </si>
  <si>
    <t>8155765910610811</t>
  </si>
  <si>
    <t>402-8004447-4647524</t>
  </si>
  <si>
    <t>Ocobudbxw 1 Paio di impugnature per Manubrio Antiscivolo in Silicone per Bici da Montagna MTB</t>
  </si>
  <si>
    <t>ARS_712_OS-14911760</t>
  </si>
  <si>
    <t>8155765439660811</t>
  </si>
  <si>
    <t>402-6158604-4173105</t>
  </si>
  <si>
    <t>Ocobudbxw Fashion New Tower Bruciatore di incenso in Ceramica Portafragranze Censer per riflusso 12 Stili</t>
  </si>
  <si>
    <t>ARS_712_OS-14913705</t>
  </si>
  <si>
    <t>8155100013150811</t>
  </si>
  <si>
    <t>404-4688067-9697162</t>
  </si>
  <si>
    <t>EmNarsissus Ciclismo Sella per Bici Cuscino Morbido Coprisedile per Bicicletta Fodera per Cuscino in Gel Traspirante Addensato Fodera per Cuscino in Silicone</t>
  </si>
  <si>
    <t>ARS_712_OS-12191736</t>
  </si>
  <si>
    <t>8155445988960811</t>
  </si>
  <si>
    <t>303-4269429-9537958</t>
  </si>
  <si>
    <t>kdjsic Regenschirm-Stanzschablone aus Metall, für Scrapbooking, DIY, Album, Stempel, Papierkarte, Prägung, Dekoration</t>
  </si>
  <si>
    <t>ARS_712_OS-14893089</t>
  </si>
  <si>
    <t>8155100411600811</t>
  </si>
  <si>
    <t>RS237782544DE</t>
  </si>
  <si>
    <t>405-1075738-0461155</t>
  </si>
  <si>
    <t>shuxuanltd Porte Mouchoir Cache Boite Mouchoir Cube Support de boîte de Tissu Boîtes de mouchoirs Boîte de Tissu Couvre Cube Boîte de Tissu 6</t>
  </si>
  <si>
    <t>ARS_712_OS-12745443</t>
  </si>
  <si>
    <t>8155344764130811</t>
  </si>
  <si>
    <t>UZ455650338FR</t>
  </si>
  <si>
    <t>406-1948301-5494766</t>
  </si>
  <si>
    <t>8155109764410811</t>
  </si>
  <si>
    <t>UZ454364367FR</t>
  </si>
  <si>
    <t>701-5155998-2673822</t>
  </si>
  <si>
    <t>Mold  Cavity Ice Cube Tray Box with Lid Cover Drink Freezer Mold Mould Maker WH Home &amp; Garden Kitchen?Dining &amp; Bar Halloween Onsale</t>
  </si>
  <si>
    <t>ARS_712_OS-13935712</t>
  </si>
  <si>
    <t>8155255221350811</t>
  </si>
  <si>
    <t>LP00532171314604</t>
  </si>
  <si>
    <t>306-2894726-5538714</t>
  </si>
  <si>
    <t>kdjsic Farbverlauf Business Füllfederhalter Metall Unterschrift Kalligraphie Stifte Schreiben Schulbedarf Schreibwaren</t>
  </si>
  <si>
    <t>ARS_712_OS-14891374</t>
  </si>
  <si>
    <t>304-7555511-0261930</t>
  </si>
  <si>
    <t>fervortop Kaminventilator mit 5 Flügeln, wärmebetriebener Geräuscharmer Ofenventilator, großes Luftvolumen für Holzofen, Holzofen, Kamin - Umweltfreundlicher und effizienter Ventilator (schwarz)</t>
  </si>
  <si>
    <t>407-7661922-5329135</t>
  </si>
  <si>
    <t>EmNarsissus 220V UVA + UVB Reptile Lampe Ampoule Tortue pèlerin UV Ampoules Lampe chauffante Amphibiens lézards régulateur de température</t>
  </si>
  <si>
    <t>ARS_712_OS-12191718</t>
  </si>
  <si>
    <t>171-8610768-0688349</t>
  </si>
  <si>
    <t>ZSLD Double Renforcé De Caisse Claire Tambour, Fit Tall Hauteur Ajustable 12" À 15" Dia Drums - Trépied</t>
  </si>
  <si>
    <t>ARS_712_OS-11843366</t>
  </si>
  <si>
    <t>407-0783424-4464334</t>
  </si>
  <si>
    <t>fervortop - Cuccia per cani di grandi dimensioni, impermeabile, per casa, casa, per interni e interni caldi e antivento</t>
  </si>
  <si>
    <t>026-2814090-8270735</t>
  </si>
  <si>
    <t>4PCS Defrosting Tray Silicone Corners Frozen Food Thaw Board Corners Fast Defrosting Plate Quick Thawing Defrost Mat Great Choice for You</t>
  </si>
  <si>
    <t>205-1721432-9342728</t>
  </si>
  <si>
    <t>900ML Milk Jug Milk Frothing Jug Stainless Steel Milk Pitcher Cup Cappuccino Espresso Making Convenient Use</t>
  </si>
  <si>
    <t>408-0857585-7459536</t>
  </si>
  <si>
    <t>Ocobudbxw Cuscinetti del mozzo della Bicicletta MTB Fornitura di Sostituzione dello Strumento di Riparazione della Bici da Strada 6000/6200/6900</t>
  </si>
  <si>
    <t>ARS_712_OS-14912981</t>
  </si>
  <si>
    <t>402-3700115-8563524</t>
  </si>
  <si>
    <t>305-3186414-7305108</t>
  </si>
  <si>
    <t>Dellefuture Künstlicher Rosen-Gruß Kiefer Blumentopf Home Desktop Office Decor - Rosa künstliche Pflanzen Home Decor Geschenk</t>
  </si>
  <si>
    <t>ARS_712_OS-12854775</t>
  </si>
  <si>
    <t>3018449912520811</t>
  </si>
  <si>
    <t>403-1528440-2389112</t>
  </si>
  <si>
    <t>Tuerca hexagonal de aluminio de 5 mm de espesor de 5 mm con pasadores Hubs de accionamiento 102042 Piezas de actualización para 4WD RC Car Himoto</t>
  </si>
  <si>
    <t>ARS_712_OS-13750339</t>
  </si>
  <si>
    <t>3018334836940811</t>
  </si>
  <si>
    <t>112-5270895-6564211</t>
  </si>
  <si>
    <t>LUYANhapy9 Car Interior Accessories, Stylish Winter Warm Plush Car Vehicle Anti-Slip Steering Wheel Protective Cover Car Decoration Gift, Grey</t>
  </si>
  <si>
    <t>ARS_712_OS-14760568</t>
  </si>
  <si>
    <t>3018273656840811</t>
  </si>
  <si>
    <t>402-4612024-0121928</t>
  </si>
  <si>
    <t>kdjsic CNC aluminiumlegering mini stativmontering utomhus sport kamera bas adapter för SupTig alla 1/4 tum skruv monopod tillbehör</t>
  </si>
  <si>
    <t>ARS_712_OS-14890609</t>
  </si>
  <si>
    <t>3018300766610811</t>
  </si>
  <si>
    <t>203-4765077-5452302</t>
  </si>
  <si>
    <t>Ocobudbxw Assorted Fruit Slices 90g Wheel - Slime Supplies/Slime Acessories/Slime Add ins/Polymer Clay/Nail Art Kit Maker for Kids</t>
  </si>
  <si>
    <t>3018258834140811</t>
  </si>
  <si>
    <t>203-4265944-4253142</t>
  </si>
  <si>
    <t>kdjsic FA2-6/1BEK Hand Drill Speed Switch 250V 6A Lock On Pushbutton Speed Control Trigger Switch with Positive Negative Switch</t>
  </si>
  <si>
    <t>ARS_712_OS-14891171</t>
  </si>
  <si>
    <t>3018200658170811</t>
  </si>
  <si>
    <t>028-5084552-4538768</t>
  </si>
  <si>
    <t>Puppen Tv 01.12 Puppenhaus Miniatur-Kunststoff Tv Television Mini Tv Für Ihre Mini Puppenhaus Möbel</t>
  </si>
  <si>
    <t>ARS_712_OS-11819259</t>
  </si>
  <si>
    <t>3018200658230811</t>
  </si>
  <si>
    <t>028-8116757-7173918</t>
  </si>
  <si>
    <t>Ocobudbxw Stanzschablone Eichhörnchen auf Büchern, Karbonstahl, Stanzformen, DIY, Scrapbooking, Fotoalbum, Schablone</t>
  </si>
  <si>
    <t>ARS_712_OS-14913391</t>
  </si>
  <si>
    <t>3018449833950811</t>
  </si>
  <si>
    <t>405-7030429-5571565</t>
  </si>
  <si>
    <t>kdjsic Arbre de Roue mécanique engrenage en Acier au Carbone Matrices de découpe Bricolage Scrapbooking Album Photo gaufrage Cartes en Papier Faisant Un Pochoir</t>
  </si>
  <si>
    <t>ARS_712_OS-14891909</t>
  </si>
  <si>
    <t>3018335150190811</t>
  </si>
  <si>
    <t>405-7228837-5201117</t>
  </si>
  <si>
    <t>CADANIA Autocollants, étiquettes Autocollantes, 500 pièces Vintage Blanc Kraft Papier étiquette Cercle Autocollant d'étanchéité à la Main pour Emballage Cadeau étiquettes Bricolage</t>
  </si>
  <si>
    <t>ARS_712_OS-12781465</t>
  </si>
  <si>
    <t>3018449598380811</t>
  </si>
  <si>
    <t>408-7299444-0735549</t>
  </si>
  <si>
    <t>kdjsic Papillons Matrices de découpe en métal Pochoir Bricolage Scrapbooking Album Papier Carte modèle Moule gaufrage décoration</t>
  </si>
  <si>
    <t>ARS_712_OS-14890273</t>
  </si>
  <si>
    <t>3018300609400811</t>
  </si>
  <si>
    <t>407-0226357-3873960</t>
  </si>
  <si>
    <t>Ocobudbxw Accordeur de Guitare Acoustique Folklorique Violon ukulélé Basse accordeur électronique accordeur d'instruments de Musique à Cordes Accessoires Guitare accordeur de Basse</t>
  </si>
  <si>
    <t>3018224128780811</t>
  </si>
  <si>
    <t>404-5557210-0391568</t>
  </si>
  <si>
    <t>3018420152220811</t>
  </si>
  <si>
    <t>171-7511607-8460355</t>
  </si>
  <si>
    <t>kdjsic Premium 72 Slot Matita Rotolo Wrap Porta Matite Portamatite per Matite Colorate Penne Gel Pennelli Matite Acquerelli</t>
  </si>
  <si>
    <t>ARS_712_OS-14892348</t>
  </si>
  <si>
    <t>3018163843590811</t>
  </si>
  <si>
    <t>408-7051496-8714713</t>
  </si>
  <si>
    <t>Ocobudbxw Cykelpedaladapter plattform cykling aluminiumlegering utan klämma för SPD</t>
  </si>
  <si>
    <t>ARS_712_OS-14912990</t>
  </si>
  <si>
    <t>3018183203170811</t>
  </si>
  <si>
    <t>UA723948137HU</t>
  </si>
  <si>
    <t>112-0480894-6608229</t>
  </si>
  <si>
    <t>High Accuracy I2C IICTemperature Sensor MCP9808 Breakout Board ±0.25°C /0.0625°C</t>
  </si>
  <si>
    <t>ARS_712_OS-13918697</t>
  </si>
  <si>
    <t>701-8483757-3036240</t>
  </si>
  <si>
    <t>Comfortable Velvet Coral Toilet Seat Cover Standard Pumpkin Pattern Cushion Home &amp; Garden Bathroom Products for 4th of July Onsale</t>
  </si>
  <si>
    <t>ARS_712_OS-13933335</t>
  </si>
  <si>
    <t>304-9588797-8489948</t>
  </si>
  <si>
    <t>402-4746042-7483569</t>
  </si>
  <si>
    <t>Lergo 6 Pz/Set Dadi Gioco 6 Facciati D6 24 Punti Poliedrico Per Partito Giochi Divertente Gioco Creativo Dadi</t>
  </si>
  <si>
    <t>ARS_712_OS-11819763</t>
  </si>
  <si>
    <t>206-4673262-0877914</t>
  </si>
  <si>
    <t>202-2966188-6296338</t>
  </si>
  <si>
    <t>LAMEIDA Women Girls Hair Band Knitting Wide Elastic Headband Soft and Elegant Alice Bands for Winter Autumn</t>
  </si>
  <si>
    <t>ARS_712_OS-12192607</t>
  </si>
  <si>
    <t>305-1548136-5176363</t>
  </si>
  <si>
    <t>Usb Aufladbare Stirnlampe Fischen Scheinwerfer Super Bright Camping Scheinwerfer Kopflampe Mit Smart Sensor Wasserdichte Stirnband-licht</t>
  </si>
  <si>
    <t>ARS_712_OS-12948492</t>
  </si>
  <si>
    <t>303-5658495-6260354</t>
  </si>
  <si>
    <t>204-2168204-5761924</t>
  </si>
  <si>
    <t>205-9850542-1138719</t>
  </si>
  <si>
    <t>19-in-1 Snowflake Multi-Tool, Stainless Steel Portable Mini Pocket Multi-Tool Snowflake Keychain Screwdriver Bottle Opener for Camping Outdoor EDC Tools</t>
  </si>
  <si>
    <t>ARS_712_OS-13185749</t>
  </si>
  <si>
    <t>8155289449340811</t>
  </si>
  <si>
    <t>305-0847914-4056321</t>
  </si>
  <si>
    <t>Ocobudbxw Kugelschreiber, Eulen-Kugelschreiber, niedliche kleine Tier-Stifte für Ostergeschenk, Schreibwaren</t>
  </si>
  <si>
    <t>8155177852630811</t>
  </si>
  <si>
    <t>405-1011307-1135510</t>
  </si>
  <si>
    <t>Câble Audio 1/4"Jack 6.35Mm à 6.35Mm Mâle À Mâle pour Mélangeur De Guitare Électrique 1,8 M, 5 M, 6 M 7,6 M 10 M Mono 3115</t>
  </si>
  <si>
    <t>ARS_712_OS-12190947</t>
  </si>
  <si>
    <t>8155636546090811</t>
  </si>
  <si>
    <t>402-4467116-9607516</t>
  </si>
  <si>
    <t>1/4 "Jack 6.35Mm Om 6.35Mm Audio Kabel Mannelijke Voor Elektrische Gitaar Mixer 1.8 M, 5 M, 6 M 7.6 M 10 M Mono 3115</t>
  </si>
  <si>
    <t>8155537561550811</t>
  </si>
  <si>
    <t>028-8077677-7028366</t>
  </si>
  <si>
    <t>8155529742810811</t>
  </si>
  <si>
    <t>UB586555737LV</t>
  </si>
  <si>
    <t>406-6148657-2767507</t>
  </si>
  <si>
    <t>Zhixx Mall Over The Rainbow Boîte à musique en bois avec manivelle</t>
  </si>
  <si>
    <t>ARS_712_OS-12812256</t>
  </si>
  <si>
    <t>8155438437850811</t>
  </si>
  <si>
    <t>UZ463527165FR</t>
  </si>
  <si>
    <t>407-5273191-2271535</t>
  </si>
  <si>
    <t>Ocobudbxw Briquettes miniatures en résine pour décoration de maison de poupée</t>
  </si>
  <si>
    <t>ARS_712_OS-14914368</t>
  </si>
  <si>
    <t>8155292977460811</t>
  </si>
  <si>
    <t>UZ462965111FR</t>
  </si>
  <si>
    <t>114-2564674-8653001</t>
  </si>
  <si>
    <t>8155529583320811</t>
  </si>
  <si>
    <t>4202204392748902849689000116637975</t>
  </si>
  <si>
    <t>305-7809921-3136357</t>
  </si>
  <si>
    <t>EmNarsissus Wasserlösliches Netz PVA Wasserlösliches Fischernetz Schmales Fischernetz Nachfüllstrumpf Köderbeutel Fischnetz schützen</t>
  </si>
  <si>
    <t>ARS_712_OS-12188409</t>
  </si>
  <si>
    <t>8155398585920811</t>
  </si>
  <si>
    <t>00340434511144592523</t>
  </si>
  <si>
    <t>403-4021804-9499513</t>
  </si>
  <si>
    <t>8155223287170811</t>
  </si>
  <si>
    <t>BA827825754XS</t>
  </si>
  <si>
    <t>171-5914399-2407502</t>
  </si>
  <si>
    <t>kdjsic 6 mm Bluetooth hörlurar transparent mjuk silikon öronkrok ögla klämma headset</t>
  </si>
  <si>
    <t>ARS_712_OS-14889807</t>
  </si>
  <si>
    <t>8155438118580811</t>
  </si>
  <si>
    <t>UA777980484HU</t>
  </si>
  <si>
    <t>405-2141394-4865963</t>
  </si>
  <si>
    <t>Abcidubxc - Molde de silicona para reproductor de MP3, diseño de música</t>
  </si>
  <si>
    <t>ARS_712_OS-12692202</t>
  </si>
  <si>
    <t>8155438753440811</t>
  </si>
  <si>
    <t>CNES00613165062</t>
  </si>
  <si>
    <t>402-1292525-4896324</t>
  </si>
  <si>
    <t>Desviador delantero de bicicleta Lergo 7/8 para bicicleta de montaña</t>
  </si>
  <si>
    <t>ARS_712_OS-11821370</t>
  </si>
  <si>
    <t>8155438277310811</t>
  </si>
  <si>
    <t>CNES00613173676</t>
  </si>
  <si>
    <t>408-4894739-8857119</t>
  </si>
  <si>
    <t>Ocobudbxw 1pcTest Tubo Titular 6 Agujero Plástico Rack Soporte Rojo Burette Stand Laboratorio</t>
  </si>
  <si>
    <t>ARS_712_OS-14911789</t>
  </si>
  <si>
    <t>8155762210450811</t>
  </si>
  <si>
    <t>PCLP0053355605721730320</t>
  </si>
  <si>
    <t>403-2011913-2258728</t>
  </si>
  <si>
    <t>Ocobudbxw Pesca fluorescente Lightstick luz noche flotador clip en oscuro brillo palo</t>
  </si>
  <si>
    <t>ARS_712_OS-14913746</t>
  </si>
  <si>
    <t>8155285052110811</t>
  </si>
  <si>
    <t>LP00533434357775</t>
  </si>
  <si>
    <t>405-0441089-6781120</t>
  </si>
  <si>
    <t>kdjsic Magnetisk spis rökrör termometer multi bränsle vedspis vedspis rör</t>
  </si>
  <si>
    <t>ARS_712_OS-14891887</t>
  </si>
  <si>
    <t>8155595585120811</t>
  </si>
  <si>
    <t>LP00533269068614</t>
  </si>
  <si>
    <t>203-4248479-8357906</t>
  </si>
  <si>
    <t>LAMEIDA Makeup Brush 10 Mini Makeup Brush Set Professional Tool Set Brush Foundation Foundation Brush Makeup Brush (Dark Blue)</t>
  </si>
  <si>
    <t>ARS_712_OS-12192555</t>
  </si>
  <si>
    <t>8155595349990811</t>
  </si>
  <si>
    <t>UL346455029BE</t>
  </si>
  <si>
    <t>204-3423400-7559500</t>
  </si>
  <si>
    <t>8155529742600811</t>
  </si>
  <si>
    <t>UL346216219BE</t>
  </si>
  <si>
    <t>306-1879201-1263505</t>
  </si>
  <si>
    <t>lameida Make Up Tasche für Frauen Kosmetik Pinsel für Tavel (Zebra Stripes Beauty Box Make up Pinsel Bag</t>
  </si>
  <si>
    <t>ARS_712_OS-12192580</t>
  </si>
  <si>
    <t>8155284574830811</t>
  </si>
  <si>
    <t>S00000273408110</t>
  </si>
  <si>
    <t>302-4122756-0930723</t>
  </si>
  <si>
    <t>Meigold Weihnachten Form Rose Schimmel DIY Handmade 3D Form Kuchen Schokolade Süßigkeiten Kekse Eiswürfel Seife Kerzenform Backenwerkzeuge Silikonform size 6.3x6.3x4.7cmm (A)</t>
  </si>
  <si>
    <t>ARS_712_OS-14906669</t>
  </si>
  <si>
    <t>8155446832490811</t>
  </si>
  <si>
    <t>UL296334975BE</t>
  </si>
  <si>
    <t>303-9495963-6784360</t>
  </si>
  <si>
    <t>8155643899810811</t>
  </si>
  <si>
    <t>UA776398621HU</t>
  </si>
  <si>
    <t>303-2789888-6579505</t>
  </si>
  <si>
    <t>8155330820760811</t>
  </si>
  <si>
    <t>UL294742438BE</t>
  </si>
  <si>
    <t>171-0786437-0301101</t>
  </si>
  <si>
    <t>8155177534780811</t>
  </si>
  <si>
    <t>CNITOM03191351FLM</t>
  </si>
  <si>
    <t>405-8203644-8882729</t>
  </si>
  <si>
    <t>EmNarsissus Adesivo per Suola Cuscinetti autoadesivi Trasparenti in Cristallo Protezione Suola Fondo per Scarpe Antiscivolo Copri Suola per Scarpe Adesivi per l'avampiede</t>
  </si>
  <si>
    <t>ARS_712_OS-12189307</t>
  </si>
  <si>
    <t>8155450422750811</t>
  </si>
  <si>
    <t>5P52C32704746</t>
  </si>
  <si>
    <t>305-8174768-0894764</t>
  </si>
  <si>
    <t>302-3234211-9606749</t>
  </si>
  <si>
    <t>028-6877783-0217116</t>
  </si>
  <si>
    <t>kdjsic Schneeflocken Metall Stanzformen Schablone Scrapbooking DIY Album Stempel Papier Karte Prägung Dekor</t>
  </si>
  <si>
    <t>ARS_712_OS-14892811</t>
  </si>
  <si>
    <t>kdjsic Weihnachten Haus Metall Stanzformen Schablone DIY Scrapbooking Album Papier Karte Vorlage Form Prägung Dekoration</t>
  </si>
  <si>
    <t>ARS_712_OS-14890468</t>
  </si>
  <si>
    <t>303-9586870-4528337</t>
  </si>
  <si>
    <t>kdjsic ZWB2 UV-UV-Bandpassfilter UV-Taschenlampe Durchmesser 26 mm Dicke 1,5 mm</t>
  </si>
  <si>
    <t>ARS_712_OS-14893397</t>
  </si>
  <si>
    <t>403-9765025-7609129</t>
  </si>
  <si>
    <t>kdjsic Jinhao 599-A - Pluma estilográfica para hombre de lujo, 0,38 mm, punta extremadamente fina, caligrafía, escuela, suministros de oficina, herramienta de escritura</t>
  </si>
  <si>
    <t>ARS_712_OS-14891655</t>
  </si>
  <si>
    <t>403-7827215-3840354</t>
  </si>
  <si>
    <t>206-9653847-2116314</t>
  </si>
  <si>
    <t>Ocobudbxw 1Set Fishing Reel Lubrication Oil&amp;Grease Lubricating Bearing Maintainence Supply</t>
  </si>
  <si>
    <t>ARS_712_OS-14911792</t>
  </si>
  <si>
    <t>026-3247713-5405951</t>
  </si>
  <si>
    <t>LAMEIDA Jewelry Display Rack Earring Necklace Bracelet Holder Organizer Earring Pendant Wall Hook Display Rack Gift for Women Girls (white)</t>
  </si>
  <si>
    <t>ARS_712_OS-12192714</t>
  </si>
  <si>
    <t>204-5032088-7659504</t>
  </si>
  <si>
    <t>junengSO Silicone Molds, Sword and Shield Silicone Fondant Mold for Sugarcraft Cake Cupcake Candy Decor</t>
  </si>
  <si>
    <t>ARS_712_OS-13239584</t>
  </si>
  <si>
    <t>407-1883107-5140365</t>
  </si>
  <si>
    <t>Augneveres Mazo de cangrejo o langosta de grado alimenticio de madera mariscos mariscos mariscos mazos biológicos</t>
  </si>
  <si>
    <t>ARS_712_OS-12816970</t>
  </si>
  <si>
    <t>111-7369144-9747430</t>
  </si>
  <si>
    <t>MYERZI Plunger and Bowl Toilet Brush and Holder,Toilet Bowl Cleaning Brush Set,Under Rim Lip Brush and Storage Caddy for Bathroom (Color : White)</t>
  </si>
  <si>
    <t>ARS_712_OS-13989137</t>
  </si>
  <si>
    <t>403-3169358-2809149</t>
  </si>
  <si>
    <t>8156038557500811</t>
  </si>
  <si>
    <t>408-2433276-5903555</t>
  </si>
  <si>
    <t>kdjsic 6 mm Auriculares Bluetooth Transparente Silicona Suave Gancho para la Oreja Clip de Bucle Auriculares</t>
  </si>
  <si>
    <t>8155361135490811</t>
  </si>
  <si>
    <t>702-3858818-2320213</t>
  </si>
  <si>
    <t>LUYANhapy9 Photo Album, 64 Pockets Love You Photo Album Picture Holder for Polaroid Fujifilm Instax Mini Pink</t>
  </si>
  <si>
    <t>ARS_712_OS-14760597</t>
  </si>
  <si>
    <t>8155360579250811</t>
  </si>
  <si>
    <t>701-6850351-4281050</t>
  </si>
  <si>
    <t>Vxkbiixxcs-o Stainless Steel Napkin Holder Tissue Stand Rack PaServiette Dispenser for Christmas Dining Table Kitchen Counter Decoration</t>
  </si>
  <si>
    <t>ARS_712_OS-14079029</t>
  </si>
  <si>
    <t>8156041195190811</t>
  </si>
  <si>
    <t>303-0615796-1481131</t>
  </si>
  <si>
    <t>kdjsic Für - fit 2 SM-R220 Band, Soft Silicone Sport Ersatzriemen Band Kompatibel mit - - fit 2</t>
  </si>
  <si>
    <t>ARS_712_OS-14891266</t>
  </si>
  <si>
    <t>8155510116780811</t>
  </si>
  <si>
    <t>028-5299185-0903562</t>
  </si>
  <si>
    <t>MaylFre Reptile Box Rechteck Transparent Reptile Cage Schlüpfen Container Feeding Box Leichte Atmungsaktiv Für Spider Lizard Frog Cricket Turtle Crab</t>
  </si>
  <si>
    <t>ARS_712_OS-12193239</t>
  </si>
  <si>
    <t>8155362010090811</t>
  </si>
  <si>
    <t>404-6135130-7409138</t>
  </si>
  <si>
    <t>kdjsic pour -Bose Quiet Comfort 25 QC25 QC35 SoundTrue OE2 OE2i AE2 AE2i Casque 2.5mm à 3.5mm -Câble Audio</t>
  </si>
  <si>
    <t>ARS_712_OS-14891275</t>
  </si>
  <si>
    <t>8155708068750811</t>
  </si>
  <si>
    <t>406-1479890-7654703</t>
  </si>
  <si>
    <t>EmNarsissus Outdoor Waterdichte Fiets Mountainbike Back Seat Tas Nylon Zadeltas Fietsen Fietsen Tas Voor Fietsen Staart Back Pack Tas</t>
  </si>
  <si>
    <t>ARS_712_OS-12190323</t>
  </si>
  <si>
    <t>8155410001450811</t>
  </si>
  <si>
    <t>403-0289459-7090752</t>
  </si>
  <si>
    <t>10 Paia Cw Ccw Eliche Mini Puntelli Lame Ricambi Accessori Per Xiaomi Mitu Rc Fpv Drone Quadcopter Aircraft Uva [Bianco]</t>
  </si>
  <si>
    <t>ARS_712_OS-12190291</t>
  </si>
  <si>
    <t>8155365219180811</t>
  </si>
  <si>
    <t>403-3755911-7125120</t>
  </si>
  <si>
    <t>8155929437350811</t>
  </si>
  <si>
    <t>171-8208581-6076341</t>
  </si>
  <si>
    <t>Lergo Durable Skateboard Grip Grip Gum Rub Eraser Cleaner</t>
  </si>
  <si>
    <t>8155362090040811</t>
  </si>
  <si>
    <t>113-4477340-5480244</t>
  </si>
  <si>
    <t>8155407717510811</t>
  </si>
  <si>
    <t>4202841292748903017222000117850008</t>
  </si>
  <si>
    <t>405-9891269-1942719</t>
  </si>
  <si>
    <t>8155300722350811</t>
  </si>
  <si>
    <t>CNITOM03215752FLM</t>
  </si>
  <si>
    <t>114-6032072-9717007</t>
  </si>
  <si>
    <t>Heat Resistant Mat, Durable Anti-Slip Mat, Coffee Maker for Microwave for Air Fryer Toaster Oven(Rectangle)</t>
  </si>
  <si>
    <t>ARS_712_OS-13906150</t>
  </si>
  <si>
    <t>303-0646753-8173931</t>
  </si>
  <si>
    <t>302-4928292-0432305</t>
  </si>
  <si>
    <t>Meigold Schlüsselanhänger, kreativer Schlüsselanhänger, Kristall, Früchte-Anhänger, Geschenk, Party, Geburtstag, Weihnachten, für Damen und Mä</t>
  </si>
  <si>
    <t>ARS_712_OS-14906672</t>
  </si>
  <si>
    <t>408-0101721-9096356</t>
  </si>
  <si>
    <t>404-2668143-2913938</t>
  </si>
  <si>
    <t>EmNarsissus Mini Noir Flexible Rotation sûre VTT vélo Moto Auto Miroir réfléchissant rétroviseur Guidon pour l'extérieur</t>
  </si>
  <si>
    <t>ARS_712_OS-12190329</t>
  </si>
  <si>
    <t>206-5504841-7417968</t>
  </si>
  <si>
    <t>ZSLD Double Braced Snare Drum Stand, Tall Adjustable Height Fit 12" To 15" Dia Drums - Tripod</t>
  </si>
  <si>
    <t>306-9775997-3141965</t>
  </si>
  <si>
    <t>171-7941596-6514707</t>
  </si>
  <si>
    <t>Toygogo 4pcs Mobilier de Maison de Poupée Accessoires Doll House - Miniature Fenêtre</t>
  </si>
  <si>
    <t>ARS_712_OS-13161607</t>
  </si>
  <si>
    <t>8155374971040811</t>
  </si>
  <si>
    <t>405-1468162-4489948</t>
  </si>
  <si>
    <t>EmNarsissus 1 par de Plantillas ortopédicas de Soporte de Arco para pies Planos, Plantillas para Zapatos, Alivio del Dolor en el talón, Hombres, Mujeres, Alivio de la Fascitis Plantar</t>
  </si>
  <si>
    <t>ARS_712_OS-12190232</t>
  </si>
  <si>
    <t>8156048632760811</t>
  </si>
  <si>
    <t>171-5115824-5829964</t>
  </si>
  <si>
    <t>8155520596590811</t>
  </si>
  <si>
    <t>408-8183028-9013946</t>
  </si>
  <si>
    <t>kdjsic Almohadillas de Repuesto para Auriculares Corsair HS50 Pro HS60 Pro HS70 Pro, Almohadillas de Espuma Suave</t>
  </si>
  <si>
    <t>8155831259750811</t>
  </si>
  <si>
    <t>113-3943245-6171400</t>
  </si>
  <si>
    <t>JUSTPENGHUI Counter Sinker Drill bit Set Self-Centering Dowelling Jig 3-10mm Vertical Pocket Hole Jig Hole Puncher Locator Drill Guide Tools for Carpentry Tool Parts (Color : 003-GH310)</t>
  </si>
  <si>
    <t>ARS_712_OS-14750836</t>
  </si>
  <si>
    <t>8155509957710811</t>
  </si>
  <si>
    <t>206-0080153-4770768</t>
  </si>
  <si>
    <t>8155409283840811</t>
  </si>
  <si>
    <t>304-5167157-9680314</t>
  </si>
  <si>
    <t>kdjsic Leder Mode Smartwatch Band Armband Für Passform SM-R370 Armband Ersatz Wristband Unisex Premium Leder</t>
  </si>
  <si>
    <t>ARS_712_OS-15078549</t>
  </si>
  <si>
    <t>8155371858320811</t>
  </si>
  <si>
    <t>408-8050123-5553930</t>
  </si>
  <si>
    <t>MNSYD - Ciondolo a forma di pentacolo, con piuma, per albero di Natale, decorazione creativa per la casa e le feste, colore: Rosa</t>
  </si>
  <si>
    <t>ARS_712_OS-13279418</t>
  </si>
  <si>
    <t>8155510991050811</t>
  </si>
  <si>
    <t>406-8057966-3843511</t>
  </si>
  <si>
    <t>8155333050830811</t>
  </si>
  <si>
    <t>405-0708304-4879510</t>
  </si>
  <si>
    <t>Lergo 1 Pc Afrikaanse Doll Accessoires Body Joints Change Head Foot (producten omcirkeld in de foto)</t>
  </si>
  <si>
    <t>ARS_712_OS-11822090</t>
  </si>
  <si>
    <t>8155488031070811</t>
  </si>
  <si>
    <t>LS230389633NL</t>
  </si>
  <si>
    <t>701-8932309-0663451</t>
  </si>
  <si>
    <t>WANGYUMI Non-Stick Air Fryer Cake Barrel Baking Pan Oven Frying Roasting Basket for Philips HD9220 HD9225 HD9232 HD9233 HD9641</t>
  </si>
  <si>
    <t>ARS_712_OS-14082533</t>
  </si>
  <si>
    <t>8155484996900811</t>
  </si>
  <si>
    <t>LP00533641279970</t>
  </si>
  <si>
    <t>701-4394654-8625040</t>
  </si>
  <si>
    <t>Bitshops_1000pcs/set M1 M1.2 M1.4 M1.7 Mix Head Micro Screws Round Head Self-tapping Electronic Small Wood Screws Kit</t>
  </si>
  <si>
    <t>ARS_712_OS-14089838</t>
  </si>
  <si>
    <t>8155382801440811</t>
  </si>
  <si>
    <t>UT168697980TH</t>
  </si>
  <si>
    <t>306-3821536-2891523</t>
  </si>
  <si>
    <t>8155332334160811</t>
  </si>
  <si>
    <t>UL297548362BE</t>
  </si>
  <si>
    <t>303-2555646-4325167</t>
  </si>
  <si>
    <t>8156012472920811</t>
  </si>
  <si>
    <t>UL297175572BE</t>
  </si>
  <si>
    <t>306-6128079-3975548</t>
  </si>
  <si>
    <t>8155803656900811</t>
  </si>
  <si>
    <t>S00000273551334</t>
  </si>
  <si>
    <t>405-5821064-7935542</t>
  </si>
  <si>
    <t>Linjunddd Peigne pour animal domestique Chien Chat Design Double Side en métal Brosse pour chien Masseur Poils Peigne de toilettage mobile Outil de nettoyage pour chien Chat 1 pièce</t>
  </si>
  <si>
    <t>8155485954610811</t>
  </si>
  <si>
    <t>LP00533774765050</t>
  </si>
  <si>
    <t>403-5052662-8925923</t>
  </si>
  <si>
    <t>8155485954490811</t>
  </si>
  <si>
    <t>UL297031613BE</t>
  </si>
  <si>
    <t>403-7969184-0723537</t>
  </si>
  <si>
    <t>302-4486303-3163566</t>
  </si>
  <si>
    <t>8155482499760811</t>
  </si>
  <si>
    <t>303-5811867-2829117</t>
  </si>
  <si>
    <t>EmNarsissus UVB 25W / 50W / 75W Kompaktbirne Vollspektrum Terrarium Lampe Ideales Spektrum für Schildkröten Reptilien Amphibien</t>
  </si>
  <si>
    <t>8155869184340811</t>
  </si>
  <si>
    <t>028-8617926-6749928</t>
  </si>
  <si>
    <t>8155994290570811</t>
  </si>
  <si>
    <t>404-2384125-6661164</t>
  </si>
  <si>
    <t>LAMEIDA - Diadema de plástico para mujer, diseño de dientes, para ocasiones formales y de ocio</t>
  </si>
  <si>
    <t>8155452575910811</t>
  </si>
  <si>
    <t>203-1208068-0053958</t>
  </si>
  <si>
    <t>12pcs Scrubbing Sponge with 1 Handle Heavy Duty Dishwand Sponge Scrub Sponges,for KitchenSinkCleaningBrush</t>
  </si>
  <si>
    <t>8155702365810811</t>
  </si>
  <si>
    <t>304-2569691-4708330</t>
  </si>
  <si>
    <t>shuxuanltd schmuckkästchen mädchen Schmuckkästen Ohrring Box Veranstalter Kleine Schmuckschatulle Moderne Schmuckschatulle Schmuck Display red</t>
  </si>
  <si>
    <t>ARS_712_OS-12746910</t>
  </si>
  <si>
    <t>8155637380600811</t>
  </si>
  <si>
    <t>405-6026849-6746733</t>
  </si>
  <si>
    <t>Ocobudbxw Maille Tamis Blanc en Forme de Fleur Baignoire Drain de Sol PVC Attrape-Cheveux pour Cuisine Salle de Bain</t>
  </si>
  <si>
    <t>ARS_712_OS-14914299</t>
  </si>
  <si>
    <t>8155628755020811</t>
  </si>
  <si>
    <t>404-5428568-9081168</t>
  </si>
  <si>
    <t>EmNarsissus 10 Coppie di connettori a Proiettile XT60 Maschio + Femmina per Batteria Lipo RC e Accessori per Drone Motore Plug And Play</t>
  </si>
  <si>
    <t>ARS_712_OS-12191690</t>
  </si>
  <si>
    <t>8155996695350811</t>
  </si>
  <si>
    <t>407-7086785-6929966</t>
  </si>
  <si>
    <t>8155804300400811</t>
  </si>
  <si>
    <t>407-1362077-5033169</t>
  </si>
  <si>
    <t>Ocobudbxw Supporto per Luce Vintage per Bicicletta Faro per Lampada da Ciclismo Supporto per generatore di sensori retrò Luci a LED Supporto per Luce Anteriore Parte per Bici MTB di Alta qualità</t>
  </si>
  <si>
    <t>8155803824270811</t>
  </si>
  <si>
    <t>303-5617263-2767533</t>
  </si>
  <si>
    <t>HDMI SM Handzähler Digitaler Finger-Zähler, zurücksetzbar, Schoßzähler, mechanischer Zahlenklickzähler, Blau</t>
  </si>
  <si>
    <t>ARS_712_OS-11838583</t>
  </si>
  <si>
    <t>8155707403610811</t>
  </si>
  <si>
    <t>404-8678877-6187549</t>
  </si>
  <si>
    <t>8155638981270811</t>
  </si>
  <si>
    <t>UZ469313327FR</t>
  </si>
  <si>
    <t>304-9733125-8749142</t>
  </si>
  <si>
    <t>8156201595470811</t>
  </si>
  <si>
    <t>LP00534559501085</t>
  </si>
  <si>
    <t>407-8150473-6159535</t>
  </si>
  <si>
    <t>8155707969070811</t>
  </si>
  <si>
    <t>5P52C32772592</t>
  </si>
  <si>
    <t>406-2661820-5478732</t>
  </si>
  <si>
    <t>8155599637330811</t>
  </si>
  <si>
    <t>JA910384049PT</t>
  </si>
  <si>
    <t>303-9061496-9389951</t>
  </si>
  <si>
    <t>Lergo Fahrradvorbau, 25,4 mm, Aluminiumlegierung, Fahrradteile für Lenker</t>
  </si>
  <si>
    <t>ARS_712_OS-11821743</t>
  </si>
  <si>
    <t>8155801748920811</t>
  </si>
  <si>
    <t>RS238324514DE</t>
  </si>
  <si>
    <t>203-9706026-3929900</t>
  </si>
  <si>
    <t>Ocobudbxw 10000uF 50V 105°C Power Electrolytic Capacitor Snap Fit Snap In</t>
  </si>
  <si>
    <t>ARS_712_OS-14911496</t>
  </si>
  <si>
    <t>8155638745270811</t>
  </si>
  <si>
    <t>UL347191102BE</t>
  </si>
  <si>
    <t>028-1336986-9324350</t>
  </si>
  <si>
    <t>Ocobudbxw Schmuck Fundstücke 925 Sterling Silber DIY Einzelhaken Offene Ohrringe Haken Unisex Ohrhaken Ohrring Angelhaken</t>
  </si>
  <si>
    <t>ARS_712_OS-14914082</t>
  </si>
  <si>
    <t>8155709003460811</t>
  </si>
  <si>
    <t>S00000273907600</t>
  </si>
  <si>
    <t>406-0909561-6442731</t>
  </si>
  <si>
    <t>Lergo 500pcs 8 diseños de flores gracias pegatinas</t>
  </si>
  <si>
    <t>ARS_712_OS-11821546</t>
  </si>
  <si>
    <t>8155501207540811</t>
  </si>
  <si>
    <t>CNES00613329680</t>
  </si>
  <si>
    <t>171-7661648-6265167</t>
  </si>
  <si>
    <t>8155709321230811</t>
  </si>
  <si>
    <t>LS282067554NL</t>
  </si>
  <si>
    <t>406-6234750-9743528</t>
  </si>
  <si>
    <t>Ocobudbxw Afinador de guitarra Acústico Folklórico Violon ukelele Bajo afinador electrónico afinador de instrumentos musicales a cuerdas, accesorios guitarra afinador de baja</t>
  </si>
  <si>
    <t>8155453291400811</t>
  </si>
  <si>
    <t>PH8BF60723950080108205C</t>
  </si>
  <si>
    <t>402-5604596-0702729</t>
  </si>
  <si>
    <t>kdjsic Acuarela Papel Lancet Cutter Sharp Letter Opener Mail Envelope Herramientas de utilidad</t>
  </si>
  <si>
    <t>ARS_712_OS-14893245</t>
  </si>
  <si>
    <t>8155707886180811</t>
  </si>
  <si>
    <t>CNES00613308107</t>
  </si>
  <si>
    <t>112-7327059-9697810</t>
  </si>
  <si>
    <t>LUYANhapy9 Sports Water Bottle,750ML Gym Fitness Travel Sport Hiking Cycling Water Drink Bottle Leakproof for Fitness, Gym and Outdoor Sports Black One Size</t>
  </si>
  <si>
    <t>ARS_712_OS-14760608</t>
  </si>
  <si>
    <t>8155501207460811</t>
  </si>
  <si>
    <t>UT171201944TH</t>
  </si>
  <si>
    <t>701-0914605-5473049</t>
  </si>
  <si>
    <t>8155642677880811</t>
  </si>
  <si>
    <t>UT171639616TH</t>
  </si>
  <si>
    <t>203-4322332-1573919</t>
  </si>
  <si>
    <t>ZSLD Guitar Pedal Power Supply Station Distributor 10 Isolated Output, for DC 9V 12V 18V Effect Pedalboard Power Supplies with Isolated Short Circuit/Overcurrent Protection</t>
  </si>
  <si>
    <t>8155997252790811</t>
  </si>
  <si>
    <t>LP00534551005840</t>
  </si>
  <si>
    <t>203-4261570-8397961</t>
  </si>
  <si>
    <t>Ocobudbxw Frame Pendant Open Back Bezel Geometric Hollow Frame Resin Jewelry Making</t>
  </si>
  <si>
    <t>ARS_712_OS-14913815</t>
  </si>
  <si>
    <t>8156133033980811</t>
  </si>
  <si>
    <t>UL347067003BE</t>
  </si>
  <si>
    <t>402-5310625-3853108</t>
  </si>
  <si>
    <t>kdjsic Télécommande 5D Bouton RC 5 Dimensions clé Remplacement réparation pièces de Rechange compatibles avec Mavic Pro Drone Accessoires</t>
  </si>
  <si>
    <t>ARS_712_OS-14892484</t>
  </si>
  <si>
    <t>8155481376080811</t>
  </si>
  <si>
    <t>UL300435283BE</t>
  </si>
  <si>
    <t>407-3727909-0008363</t>
  </si>
  <si>
    <t>8155610983100811</t>
  </si>
  <si>
    <t>CNITOM03229775FLM</t>
  </si>
  <si>
    <t>171-7462679-5859566</t>
  </si>
  <si>
    <t>8156204158360811</t>
  </si>
  <si>
    <t>LP00534649815116</t>
  </si>
  <si>
    <t>407-2727842-3509934</t>
  </si>
  <si>
    <t>8155496489470811</t>
  </si>
  <si>
    <t>UL299314498BE</t>
  </si>
  <si>
    <t>406-2950276-1816328</t>
  </si>
  <si>
    <t>Ocobudbxw Markeerstift 4 stuks onzichtbare inkt pen spionagepen met lichte magische marker Kid Pen voor geheime boodschap</t>
  </si>
  <si>
    <t>ARS_712_OS-14913978</t>
  </si>
  <si>
    <t>8155501524730811</t>
  </si>
  <si>
    <t>UL299304513BE</t>
  </si>
  <si>
    <t>306-9910271-9584358</t>
  </si>
  <si>
    <t>Ocobudbxw Lupe mit 10-facher LED, zusammenklappbar, Mini-Taschenmikroskop, Zug-Typ, Schmuck, Leselupe</t>
  </si>
  <si>
    <t>ARS_712_OS-14914199</t>
  </si>
  <si>
    <t>8155456415810811</t>
  </si>
  <si>
    <t>LP00534331342214</t>
  </si>
  <si>
    <t>028-4418005-3133956</t>
  </si>
  <si>
    <t>Maishobel Edelstahl Mais Drescher Ultra scharfe Maiskörner Separator Kitchen Magic Werkzeug Küche Der Ideale Helfer</t>
  </si>
  <si>
    <t>ARS_712_OS-12188211</t>
  </si>
  <si>
    <t>8155603159420811</t>
  </si>
  <si>
    <t>S00000274012320</t>
  </si>
  <si>
    <t>702-5985150-4565850</t>
  </si>
  <si>
    <t>Celiy Pocket Notebook  Business and School Metallic Range Jotta Notebook Pocket Notebook Home &amp; Garden Office &amp; Stationery Halloween Onsale</t>
  </si>
  <si>
    <t>ARS_712_OS-13935700</t>
  </si>
  <si>
    <t>702-2677241-5777824</t>
  </si>
  <si>
    <t>JUSTPENGHUI Replacement Hepa Filter 90398, 903-98, 9039800, 903-98-00, Hangup Wet/Dry Vacuum Cartridge Filter Compatible with Shop Vac Vacuum Cleaner Parts Filter (Color : Multi)</t>
  </si>
  <si>
    <t>ARS_712_OS-14752570</t>
  </si>
  <si>
    <t>206-6733559-6691551</t>
  </si>
  <si>
    <t>Modern Structure Pant Rack Shelves Stainless Steel Home Bedroom Clothes Hangers Multi-functional Magic Hanger</t>
  </si>
  <si>
    <t>ARS_712_OS-14908531</t>
  </si>
  <si>
    <t>206-5634284-8322707</t>
  </si>
  <si>
    <t>Silicone Deer Mold 3D Stereoscopic Animal Casting Silicone Mould Silicone Ice Tray Chocolate Candy Mold for DIY Crafts Cake Decoration Chocolate Jelly and Candy</t>
  </si>
  <si>
    <t>ARS_712_OS-12792166</t>
  </si>
  <si>
    <t>205-6144441-2158717</t>
  </si>
  <si>
    <t>Ocobudbxw Donuts Macarons Earphones 3.5mm in-ear Stereo Earbuds With Case Random Delivery</t>
  </si>
  <si>
    <t>403-3022106-6224315</t>
  </si>
  <si>
    <t>Ocobudbxw 20 Pezzi Occhi di Bambola di Vetro Animali Artigianato Fai da Te bulbi oculari per Accessori per Occhi di Dinosauro creazione di Gioielli Fatti a Mano</t>
  </si>
  <si>
    <t>ARS_712_OS-14911857</t>
  </si>
  <si>
    <t>403-1073059-2147552</t>
  </si>
  <si>
    <t>100 paia di orecchini in argento Sterling 925 con ganci a forma di gancio per orecchie, ipoallergenici, per gioielli, orecchini, per fai da te, con 100 pezzi in gomma trasparente</t>
  </si>
  <si>
    <t>ARS_712_OS-12842499</t>
  </si>
  <si>
    <t>305-2489723-3889931</t>
  </si>
  <si>
    <t>171-0273446-6419574</t>
  </si>
  <si>
    <t>fervortop - Grande cuccia pieghevole per animali domestici, casetta da giardino, impermeabile, antivento e calda, per casa, per gatti, conigli e cani di piccola taglia</t>
  </si>
  <si>
    <t>ARS_712_OS-12190748</t>
  </si>
  <si>
    <t>408-8056090-5200307</t>
  </si>
  <si>
    <t>407-4449124-7550739</t>
  </si>
  <si>
    <t>202-8324061-9293931</t>
  </si>
  <si>
    <t>Lergo Twist Waist Disc Board Body Building Fitness Twister Plate Exercise</t>
  </si>
  <si>
    <t>ARS_712_OS-11821449</t>
  </si>
  <si>
    <t>028-0839300-2106752</t>
  </si>
  <si>
    <t>028-7898944-3169157</t>
  </si>
  <si>
    <t>205-6282913-7403536</t>
  </si>
  <si>
    <t>18 Inch Girl Doll Boots Creative Doll Leather Boot Fashionable Leather Doll Shoes Doll Outfit Doll Accessories Brown 1 Pair</t>
  </si>
  <si>
    <t>ARS_712_OS-11819253</t>
  </si>
  <si>
    <t>303-6325167-6473150</t>
  </si>
  <si>
    <t>408-8522061-0009902</t>
  </si>
  <si>
    <t>8155685309650811</t>
  </si>
  <si>
    <t>408-4299099-1614733</t>
  </si>
  <si>
    <t>8155577448620811</t>
  </si>
  <si>
    <t>Carryover</t>
  </si>
  <si>
    <t>407-9040444-9626761</t>
  </si>
  <si>
    <t>405-0761875-9637937</t>
  </si>
  <si>
    <t>405-9294560-7746750</t>
  </si>
  <si>
    <t>402-5440437-4769900</t>
  </si>
  <si>
    <t>405-8915378-5316313</t>
  </si>
  <si>
    <t>kdjsic Para Fire TV Stick Lite Funda de Silicona Funda Protectora Piel Control Remoto Protección Funda de Silicona</t>
  </si>
  <si>
    <t>404-8300283-4613967</t>
  </si>
  <si>
    <t>MWBLN Sleutelhoes Siliconen 4-knops Key Case,Voor Volvo S40,Voor Volvo V50 Xc90 C70 V50 C30 Accessoires,Voor Volvo Key Cover Autobescherming Rood</t>
  </si>
  <si>
    <t>ARS_712_OS-12192039</t>
  </si>
  <si>
    <t>405-5643008-6631523</t>
  </si>
  <si>
    <t>407-0185213-3968328</t>
  </si>
  <si>
    <t>Ocobudbxw Superljusa arbetsstrålkastare med automatisk avkänning lätt vattentät pannlampa</t>
  </si>
  <si>
    <t>ARS_712_OS-14912704</t>
  </si>
  <si>
    <t>113-5567806-4637835</t>
  </si>
  <si>
    <t>JUSTPENGHUI PH Tester TDS PH Meter Digital Water Tester Digital 0.0-14.0 PH Meter Tester 0-9990ppm Digital TDS EC LCD Water Purity PPM Aquarium Filter (Color : PH-02)</t>
  </si>
  <si>
    <t>ARS_712_OS-14752280</t>
  </si>
  <si>
    <t>702-2660141-5330665</t>
  </si>
  <si>
    <t>Wall Sticker Decal, 30x45cm Removable Blackboard Refrigerator Wall Home Memo Chalkboard Sticker</t>
  </si>
  <si>
    <t>ARS_712_OS-14085188</t>
  </si>
  <si>
    <t>402-5079247-5637148</t>
  </si>
  <si>
    <t>LAMEIDA Baret Hoed voor Mannen Baseball Hat PU Stijlvolle Platte Cap Verstelbaar en Waterdicht voor Outdoor Winter Herfst</t>
  </si>
  <si>
    <t>ARS_712_OS-12192587</t>
  </si>
  <si>
    <t>306-7677745-0345150</t>
  </si>
  <si>
    <t>171-7299517-8658723</t>
  </si>
  <si>
    <t>Lavabo fregadero fregadero monomando moderno rociador cascada grifo, lavabo de acero inoxidable duradero baño grifo de agua fría y caliente, blanco</t>
  </si>
  <si>
    <t>ARS_712_OS-12187271</t>
  </si>
  <si>
    <t>304-6353191-6707533</t>
  </si>
  <si>
    <t>Sbeautli Campingkocher Platz Herd Mini Barbecue im Freien kampierende Picknick Folding Barbecue für Picknick Wandern Camping Outdoor</t>
  </si>
  <si>
    <t>ARS_712_OS-12191738</t>
  </si>
  <si>
    <t>305-3541275-9061115</t>
  </si>
  <si>
    <t>403-0918461-6727513</t>
  </si>
  <si>
    <t>Ocobudbxw 5Pcs Painter Pen Palette Frame Pendant Open Bezel Setting per Gioielli in Resina UV</t>
  </si>
  <si>
    <t>ARS_712_OS-14912357</t>
  </si>
  <si>
    <t>402-5225518-7801903</t>
  </si>
  <si>
    <t>8156477438934537</t>
  </si>
  <si>
    <t>UZ482458723FR</t>
  </si>
  <si>
    <t>171-3276750-5028319</t>
  </si>
  <si>
    <t>Ocobudbxw Quaderno Quaderno al Cioccolato morso Quaderno per Appunti in Carta di Alta qualità Cancelleria per Ufficio Scolastico</t>
  </si>
  <si>
    <t>ARS_712_OS-14914543</t>
  </si>
  <si>
    <t>8155941879974537</t>
  </si>
  <si>
    <t>UL308068934BE</t>
  </si>
  <si>
    <t>407-6260413-9379534</t>
  </si>
  <si>
    <t>Ocobudbxw 8 Pezzi Rotoli di Ricambio per lavastoviglie Kit cestini per AEG Favorit Privileg Zanussi ECC</t>
  </si>
  <si>
    <t>ARS_712_OS-14912501</t>
  </si>
  <si>
    <t>8155953147774537</t>
  </si>
  <si>
    <t>CNITOM03344563FLM</t>
  </si>
  <si>
    <t>405-1391192-1356327</t>
  </si>
  <si>
    <t>EmNarsissus 600 unids/Caja 12 Tipos de Tornillos pequeños Kit Surtido de Tuercas M1.2 M1.4 M1.6 Tornillo para Relojes Herramientas de reparación de Gafas</t>
  </si>
  <si>
    <t>8156052284934537</t>
  </si>
  <si>
    <t>CNESP2805512340001176871</t>
  </si>
  <si>
    <t>404-6014422-4879512</t>
  </si>
  <si>
    <t>kdjsic Mini Cambio de Color Creativo lámpara LED Bombilla de luz Llavero Llavero luz de Noche</t>
  </si>
  <si>
    <t>ARS_712_OS-14891980</t>
  </si>
  <si>
    <t>8156050602564537</t>
  </si>
  <si>
    <t>UL308095930BE</t>
  </si>
  <si>
    <t>403-2595415-3217133</t>
  </si>
  <si>
    <t>8156145580274537</t>
  </si>
  <si>
    <t>PH8BF60730110340117430M</t>
  </si>
  <si>
    <t>407-5582852-9145105</t>
  </si>
  <si>
    <t>kdjsic Cable de Carga de Reloj Inteligente para YAMAY SW020 ID205, Cable de Cargador USB de Repuesto para Relojes Deportivos</t>
  </si>
  <si>
    <t>ARS_712_OS-14892802</t>
  </si>
  <si>
    <t>8155844561214537</t>
  </si>
  <si>
    <t>PH8BF60733165440125700H</t>
  </si>
  <si>
    <t>406-2838439-2392337</t>
  </si>
  <si>
    <t>Sairis Silbato de Emergencia de plástico Resistente y Ligero, no corrosivo, portátil, para Supervivencia, Rescate, con Clip Integrado, Color Naranja</t>
  </si>
  <si>
    <t>ARS_712_OS-12903531</t>
  </si>
  <si>
    <t>8155953068544537</t>
  </si>
  <si>
    <t>CNES00706209266</t>
  </si>
  <si>
    <t>171-0821079-5813126</t>
  </si>
  <si>
    <t>Espejo miniatura de casa de muñecas 1/12 con marco dorado</t>
  </si>
  <si>
    <t>ARS_712_OS-11819247</t>
  </si>
  <si>
    <t>8155954023404537</t>
  </si>
  <si>
    <t>PCLP0053648777015211009</t>
  </si>
  <si>
    <t>701-2508443-3426633</t>
  </si>
  <si>
    <t>Kiorc RC 901 2CH Mini Helicopter Radio Remote Control Aircraft Micro 2 Channel YE</t>
  </si>
  <si>
    <t>ARS_712_OS-13911577</t>
  </si>
  <si>
    <t>8156020045318974</t>
  </si>
  <si>
    <t>7321315642002534</t>
  </si>
  <si>
    <t>112-1376496-6978651</t>
  </si>
  <si>
    <t>JUSTPENGHUI Shower Head, Shower Head, Bathtub Head, Pressurized Shower, Stainless Steel Round Bathroom Hand Shower rain Shower Head (Color : 1pc)</t>
  </si>
  <si>
    <t>ARS_712_OS-14752904</t>
  </si>
  <si>
    <t>8155921621548974</t>
  </si>
  <si>
    <t>4206008992748902712324583219033033</t>
  </si>
  <si>
    <t>205-3568252-3062748</t>
  </si>
  <si>
    <t>8156049247994537</t>
  </si>
  <si>
    <t>UL349588639BE</t>
  </si>
  <si>
    <t>408-0078226-5696347</t>
  </si>
  <si>
    <t>WT-DDJJK Solaktiverad fotokromisk vätska epoxi harts pigment färgändring harts färgskiftande UV-pigment smyckestillverkning</t>
  </si>
  <si>
    <t>ARS_712_OS-12691982</t>
  </si>
  <si>
    <t>8155843127274537</t>
  </si>
  <si>
    <t>LS465128086NL</t>
  </si>
  <si>
    <t>306-6871471-6167511</t>
  </si>
  <si>
    <t>Ocobudbxw Ink/Ink Naan/Ink Absorber Permanent Adhesive Coding Stickers Round Circle Dots Bright Colors Label Set</t>
  </si>
  <si>
    <t>ARS_712_OS-14914054</t>
  </si>
  <si>
    <t>8156477838334537</t>
  </si>
  <si>
    <t>UA789808461HU</t>
  </si>
  <si>
    <t>407-5662413-8842736</t>
  </si>
  <si>
    <t>LAMEIDA - Chapeau - Femme - Rouge - 57 cm</t>
  </si>
  <si>
    <t>ARS_712_OS-12192597</t>
  </si>
  <si>
    <t>8155953068504537</t>
  </si>
  <si>
    <t>UL309237206BE</t>
  </si>
  <si>
    <t>028-1590005-4161110</t>
  </si>
  <si>
    <t>18-Zoll-mädchen Puppe Stiefel Kreative Puppe Lederstiefel Modische Leder Puppenschuhe Puppen Outfit Puppenzubehör Brown 1 Paar</t>
  </si>
  <si>
    <t>171-7884444-4031568</t>
  </si>
  <si>
    <t>Sbeautli Hierro Fundido montado en Pared Decorativos Ganchos de la Capa Ganchos Antiguos Abrigos de la Vendimia Sombreros de los Bolsos Toallas Ganchos de Pared Azul Shabby Chic Set</t>
  </si>
  <si>
    <t>ARS_712_OS-12189504</t>
  </si>
  <si>
    <t>206-7396498-1002748</t>
  </si>
  <si>
    <t>8156498284258974</t>
  </si>
  <si>
    <t>QP994004330GB</t>
  </si>
  <si>
    <t>ROYAL MAIL</t>
  </si>
  <si>
    <t>702-9351650-2407428</t>
  </si>
  <si>
    <t>Teapot Large Capacity Stainless Steel Restaurant Coffee Durable Water Hotel Office Side Handle Home Teaware Removable With Strainer Kung Fu Tea(1.5L)</t>
  </si>
  <si>
    <t>ARS_712_OS-14104137</t>
  </si>
  <si>
    <t>8156770552318974</t>
  </si>
  <si>
    <t>4006318037626080</t>
  </si>
  <si>
    <t>305-8327645-0358728</t>
  </si>
  <si>
    <t>Ocobudbxw Abisolierzange für Koaxialkabel, Abisolierzange, Werkzeug zum Abisolieren von Kabeln</t>
  </si>
  <si>
    <t>ARS_712_OS-14913261</t>
  </si>
  <si>
    <t>8156084493298974</t>
  </si>
  <si>
    <t>RS239133975DE</t>
  </si>
  <si>
    <t>408-7948077-0139525</t>
  </si>
  <si>
    <t>8156222745678974</t>
  </si>
  <si>
    <t>UZ482714965FR</t>
  </si>
  <si>
    <t>114-0582056-2557837</t>
  </si>
  <si>
    <t>JUSTPENGHUI SC3 Handheld Steam Cleaner Accessories SC1 SC2 Powerful Nozzle SC4 SC5 Brush Head SC7 CTK10 Round Brush Fit for Karcher steam Cleaner Parts (Color : Red)</t>
  </si>
  <si>
    <t>ARS_712_OS-14752848</t>
  </si>
  <si>
    <t>8156242757808974</t>
  </si>
  <si>
    <t>420900229248790281670623496227</t>
  </si>
  <si>
    <t>701-0028093-0453879</t>
  </si>
  <si>
    <t>Springs 10pcs 304 Stainless Steel Spring Pressure Spring Short Compression Spring Wire Diameter 1.0* Outside Diameter 13* Length 10-50 Compression Springs (Size : 1.0X13X25mm)</t>
  </si>
  <si>
    <t>ARS_712_OS-13891255</t>
  </si>
  <si>
    <t>8156438228688974</t>
  </si>
  <si>
    <t>UT184039774TH</t>
  </si>
  <si>
    <t>403-9644518-5432325</t>
  </si>
  <si>
    <t>Penselset skönhet 9 st. professionell makeup-pensel set kosmetika pensel kosmetika skönhetsvård verktyg med gravida magform handtag vit concealpensel professionell sminkpensel set</t>
  </si>
  <si>
    <t>ARS_712_OS-13189968</t>
  </si>
  <si>
    <t>8156407983318974</t>
  </si>
  <si>
    <t>UA792539787HU</t>
  </si>
  <si>
    <t>305-7113811-8104330</t>
  </si>
  <si>
    <t>Ocobudbxw Entlötlöt-Lötsauger Lötpumpe Saugzinnpistole Vakuumentfernungswerkzeug</t>
  </si>
  <si>
    <t>ARS_712_OS-14913436</t>
  </si>
  <si>
    <t>8156738634178974</t>
  </si>
  <si>
    <t>UB597907704LV</t>
  </si>
  <si>
    <t>407-1826308-1278741</t>
  </si>
  <si>
    <t>Ocobudbxw 50 Pezzi in Acciaio Inox girelle Interlock Snap richiamo di Pesca Accessori connettore</t>
  </si>
  <si>
    <t>ARS_712_OS-14912270</t>
  </si>
  <si>
    <t>8156210756858974</t>
  </si>
  <si>
    <t>UL310563605BE</t>
  </si>
  <si>
    <t>402-9525325-2797951</t>
  </si>
  <si>
    <t>kdjsic Cinturino di Ricambio per Cinturino di Ricambio per Cinturino in Silicone Morbido Mimetico Resistente per Cinturino Mi Band 4 3 Smart</t>
  </si>
  <si>
    <t>ARS_712_OS-14891046</t>
  </si>
  <si>
    <t>8156438866558974</t>
  </si>
  <si>
    <t>UL311577645BE</t>
  </si>
  <si>
    <t>404-8190777-0829142</t>
  </si>
  <si>
    <t>8156288351440818</t>
  </si>
  <si>
    <t>UZ491615223FR</t>
  </si>
  <si>
    <t>203-2722577-0952366</t>
  </si>
  <si>
    <t>RONGJJ Storage Bottle Refillable Compressible Silicone Travel Bottles Bottle Set Pressing Emulsion Cosmetic Containers With Suction Cup Travel</t>
  </si>
  <si>
    <t>ARS_712_OS-13296671</t>
  </si>
  <si>
    <t>402-1254756-0147524</t>
  </si>
  <si>
    <t>Ocobudbxw Stansform schablon god jul bokstavstryck snöflinga kolstål stansformar gör-det-själv prägling</t>
  </si>
  <si>
    <t>ARS_712_OS-14913387</t>
  </si>
  <si>
    <t>8156383715998974</t>
  </si>
  <si>
    <t>UA799272709HU</t>
  </si>
  <si>
    <t>302-4013455-3553920</t>
  </si>
  <si>
    <t>Ocobudbxw Kugelschreiber, 4 Stück, Spritze, Gelschreiber, schwarze Tinte, flüssig, medizinischer Stil</t>
  </si>
  <si>
    <t>ARS_712_OS-14912763</t>
  </si>
  <si>
    <t>8156487640148974</t>
  </si>
  <si>
    <t>LP00538008303866</t>
  </si>
  <si>
    <t>702-4769426-5231466</t>
  </si>
  <si>
    <t>SKYHY224 Motorcycle Car Tire Inflator Hose,Air Tool Rubber Hose Male Thread Car Tire Inflator Hose Pipe Air Tool for Inflating Tires On Trucks, Campers 37.5cm/ 14.76"</t>
  </si>
  <si>
    <t>ARS_712_OS-14105756</t>
  </si>
  <si>
    <t>8156300897758974</t>
  </si>
  <si>
    <t>UT187108880TH</t>
  </si>
  <si>
    <t>406-4531525-3616305</t>
  </si>
  <si>
    <t>kdjsic Usb2.0 B macho a B cable de datos hembra Usb2.0 impresión puerto extensión línea arriba/abajo/izquierda/derecha en ángulo macho</t>
  </si>
  <si>
    <t>ARS_712_OS-14893138</t>
  </si>
  <si>
    <t>405-8369725-5475514</t>
  </si>
  <si>
    <t>Ocobudbxw 7pcs / Set Rectangle Cutie Dies Stencil DIY Scrapbooking Album Papier Carte Artisanat</t>
  </si>
  <si>
    <t>ARS_712_OS-14912495</t>
  </si>
  <si>
    <t>408-7459439-7576317</t>
  </si>
  <si>
    <t>Ocobudbxw Cykelkorg för barn cykel plastväska främre styret förvaring</t>
  </si>
  <si>
    <t>ARS_712_OS-14912951</t>
  </si>
  <si>
    <t>407-9152277-7833163</t>
  </si>
  <si>
    <t>Ocobudbxw 7 Chakra Pierre Reiki Équilibrage Tumble Chip Cristal Guérison Reiki Wicca Pierres Kit Poli Gravé Palm Pocket Pierres</t>
  </si>
  <si>
    <t>ARS_712_OS-14912464</t>
  </si>
  <si>
    <t>8156424016214537</t>
  </si>
  <si>
    <t>JA913375823PT</t>
  </si>
  <si>
    <t>302-7883579-9659507</t>
  </si>
  <si>
    <t>8156564244544537</t>
  </si>
  <si>
    <t>RS239846891DE</t>
  </si>
  <si>
    <t>305-9771047-7425944</t>
  </si>
  <si>
    <t>Ocobudbxw Türknauf Stoßstange, Silikon, Türgriff, Crash Pad, Wand, Stoßstangenschutz, Anti-Kollisionsschutz, Türstopper</t>
  </si>
  <si>
    <t>ARS_712_OS-14913583</t>
  </si>
  <si>
    <t>8156774289994537</t>
  </si>
  <si>
    <t>UL318984630BE</t>
  </si>
  <si>
    <t>403-5842838-6574758</t>
  </si>
  <si>
    <t>kdjsic Happy Gnomo - Sello de silicona transparente para álbumes de recortes, álbum de fotos, tarjeta de papel decorativa</t>
  </si>
  <si>
    <t>ARS_712_OS-14891456</t>
  </si>
  <si>
    <t>8156794995650818</t>
  </si>
  <si>
    <t>PH8BF60742993060107714F</t>
  </si>
  <si>
    <t>306-2040999-5389147</t>
  </si>
  <si>
    <t>Ocobudbxw 5Pcs Cherry Flower Blank Harzrahmen Anhänger Lünette Einstellung Harz Schmuckherstellung</t>
  </si>
  <si>
    <t>ARS_712_OS-14912319</t>
  </si>
  <si>
    <t>8156775245314537</t>
  </si>
  <si>
    <t>LP00539148437643</t>
  </si>
  <si>
    <t>405-1166015-3237147</t>
  </si>
  <si>
    <t>Filtre à air pneumatique Régulateur de pression Compresseur d'air Séparation d'huile Eau AF2000 Outil d'air</t>
  </si>
  <si>
    <t>ARS_712_OS-12665742</t>
  </si>
  <si>
    <t>8157193270714537</t>
  </si>
  <si>
    <t>S00000277000514</t>
  </si>
  <si>
    <t>302-9958139-2877931</t>
  </si>
  <si>
    <t>kdjsic Mini-Clip Blumenmuster Musik MP3-Player 32 GB TF-Karte mit Mini-USB-Kabel + Kopfhörer</t>
  </si>
  <si>
    <t>ARS_712_OS-14891981</t>
  </si>
  <si>
    <t>8157194957694537</t>
  </si>
  <si>
    <t>LP00539149444252</t>
  </si>
  <si>
    <t>113-8778892-3264217</t>
  </si>
  <si>
    <t>JUSTPENGHUI HEPA Replacement Vacuum Filters XL-618A and GeeMo G201 Cordless Vacuum +Cleaning Brush Compatible with MOOSOO Vacuum Cleaner Parts Filter (Color : Clear)</t>
  </si>
  <si>
    <t>ARS_712_OS-14751444</t>
  </si>
  <si>
    <t>403-0165430-6641131</t>
  </si>
  <si>
    <t>14/16/19 cm (5.5/6 / 7in) Mini Mini Base plana sin pegajosa Huevo de huevo Sartén para la olla de inducción (Sheet Size : M 16cm)</t>
  </si>
  <si>
    <t>ARS_712_OS-15048969</t>
  </si>
  <si>
    <t>8156981100130818</t>
  </si>
  <si>
    <t>026-6760410-3854722</t>
  </si>
  <si>
    <t>Ocobudbxw Bird House,Bird Box Creative Easter Decor of Simulated Mini Artificial Quail Egg Bird's Nest Model</t>
  </si>
  <si>
    <t>ARS_712_OS-14913032</t>
  </si>
  <si>
    <t>8157311998150818</t>
  </si>
  <si>
    <t>QP994311675GB</t>
  </si>
  <si>
    <t>403-1528082-1181133</t>
  </si>
  <si>
    <t>8156759468744537</t>
  </si>
  <si>
    <t>UZ496677587FR</t>
  </si>
  <si>
    <t>203-3649438-1198761</t>
  </si>
  <si>
    <t>zhiwenCZW 6 Color Cosmetic Grade Resin Powder Natural Mica Mineral Pearlescent Pigment Soap Makeup Colorant Dye Jewelry Making</t>
  </si>
  <si>
    <t>ARS_712_OS-12635146</t>
  </si>
  <si>
    <t>8157113736570818</t>
  </si>
  <si>
    <t>LP00539631504639</t>
  </si>
  <si>
    <t>701-1608641-0415468</t>
  </si>
  <si>
    <t>Popular 150MM 6inch LCD Digital Electronic Vernier Caliper Gauge Micrometer Home &amp; Garden Tools &amp; Home Improvement for 4th of July Onsale</t>
  </si>
  <si>
    <t>ARS_712_OS-13892242</t>
  </si>
  <si>
    <t>8157157179898974</t>
  </si>
  <si>
    <t>LP00539969010790</t>
  </si>
  <si>
    <t>302-5253816-6654707</t>
  </si>
  <si>
    <t>8157086296194537</t>
  </si>
  <si>
    <t>UL320510765BE</t>
  </si>
  <si>
    <t>402-7410613-4754737</t>
  </si>
  <si>
    <t>Ocobudbxw Regla de medida Marco de nube Troqueles de corte de metal Plantillas de álbum de recortes DIY Decoración de tarjetas de papel</t>
  </si>
  <si>
    <t>ARS_712_OS-14914262</t>
  </si>
  <si>
    <t>8156866113480818</t>
  </si>
  <si>
    <t>202-0774929-6313117</t>
  </si>
  <si>
    <t>Love Heart Cake Baking Mold, Eight Hole DIY Baking Tool Easter Silicone Large Love Heart Cake Muffin Bread Pie Mousse Silicone Mold, Non-Stick Baking Pan-Perfect for Holiday Parties (Pink)</t>
  </si>
  <si>
    <t>ARS_712_OS-13282190</t>
  </si>
  <si>
    <t>8157070060780818</t>
  </si>
  <si>
    <t>UL351955107BE</t>
  </si>
  <si>
    <t>701-3563196-4209814</t>
  </si>
  <si>
    <t>LZQBD Free Punch Anti-rust Folding Stainless Stainless Steel Rotating Towel Rack, Bath Rail Hanger, Towel Holder, 3 Swivel Bars a/Black/As Shown</t>
  </si>
  <si>
    <t>ARS_712_OS-14760692</t>
  </si>
  <si>
    <t>028-9684923-0739561</t>
  </si>
  <si>
    <t>Ocobudbxw Kugelschreiber, 5 Stück, 0,5 mm, Nachfüll-Gelstift, Kugelschreiber, Unterschrift, Schreibwerkzeug für Schule und Schreibwaren</t>
  </si>
  <si>
    <t>ARS_712_OS-14912764</t>
  </si>
  <si>
    <t>8156950180140818</t>
  </si>
  <si>
    <t>Ocobudbxw Gelschreiber, Packung mit 5 farbigen Gelstiften, exquisite bunte Gelschreiber, 0,5 mm Nadelspitze, nachfüllbarer Gelschreiber für Schüler und Kinder</t>
  </si>
  <si>
    <t>ARS_712_OS-14913868</t>
  </si>
  <si>
    <t>405-5174665-3619536</t>
  </si>
  <si>
    <t>LAMEIDA 20 pegatinas antideslizantes para la ducha del bebé, pegatinas decorativas para baño, diseño de criatura marina</t>
  </si>
  <si>
    <t>ARS_712_OS-12193523</t>
  </si>
  <si>
    <t>8157278450550818</t>
  </si>
  <si>
    <t>206-6338725-3600325</t>
  </si>
  <si>
    <t>Ocobudbxw Bbq Accessories,Bbq Waterproof Thermometer Hybrid Probe Replacement for Digital Cooking Food Meat Thermometer</t>
  </si>
  <si>
    <t>ARS_712_OS-14912940</t>
  </si>
  <si>
    <t>8157150384220818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</si>
</sst>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heutopianva.sharepoint.com/sites/UtopianVA/Shared%20Documents/UVA%20Reporting%203.0/Client%20All%20documents/AKR%20Online%20Store/Reporting/Reporting%203.4%20AKR%20Online%20Store.xlsx" TargetMode="External"/><Relationship Id="rId1" Type="http://schemas.openxmlformats.org/officeDocument/2006/relationships/externalLinkPath" Target="https://theutopianva.sharepoint.com/sites/UtopianVA/Shared%20Documents/UVA%20Reporting%203.0/Client%20All%20documents/AKR%20Online%20Store/Reporting/Reporting%203.4%20AKR%20Online%20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edback order"/>
      <sheetName val="monthly Report"/>
      <sheetName val="weekly Report"/>
      <sheetName val="Dashboard"/>
      <sheetName val="calculation"/>
      <sheetName val="All Transactions"/>
      <sheetName val="Profits"/>
      <sheetName val="Sales"/>
      <sheetName val="Refunds"/>
      <sheetName val="Amazon fees"/>
      <sheetName val="Refund chrgs"/>
      <sheetName val="Tax Amt"/>
      <sheetName val="Tracking ID"/>
      <sheetName val="Dropsys Invoice"/>
      <sheetName val="Dropsys wallet"/>
      <sheetName val="Dropsys Pay &amp; Refund"/>
      <sheetName val="Refund Analysis"/>
      <sheetName val="SKU under Observation"/>
      <sheetName val="Sales Analysis"/>
      <sheetName val="Sales Projections"/>
      <sheetName val="Forex_history"/>
      <sheetName val="Table Hea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B6128BE-2F4B-4DE0-853D-A7FC87D0495E}" autoFormatId="16" applyNumberFormats="0" applyBorderFormats="0" applyFontFormats="0" applyPatternFormats="0" applyAlignmentFormats="0" applyWidthHeightFormats="0">
  <queryTableRefresh nextId="143">
    <queryTableFields count="30">
      <queryTableField id="3" name="Transaction type" tableColumnId="3"/>
      <queryTableField id="4" name="Order ID" tableColumnId="4"/>
      <queryTableField id="2" name="Date" tableColumnId="2"/>
      <queryTableField id="1" name="Submission Date" tableColumnId="1"/>
      <queryTableField id="80" name="product-name" tableColumnId="6"/>
      <queryTableField id="5" name="SKU" tableColumnId="5"/>
      <queryTableField id="17" name="Marketplace" tableColumnId="17"/>
      <queryTableField id="12" name="Original Price" tableColumnId="12"/>
      <queryTableField id="14" name="Quantity" tableColumnId="14"/>
      <queryTableField id="56" name="item-price" tableColumnId="9"/>
      <queryTableField id="133" name="Transaction status" tableColumnId="26"/>
      <queryTableField id="57" name="item-tax" tableColumnId="10"/>
      <queryTableField id="7" name="Total product charges" tableColumnId="7"/>
      <queryTableField id="8" name="Amazon fees" tableColumnId="8"/>
      <queryTableField id="11" name="Other" tableColumnId="11"/>
      <queryTableField id="13" name="Total" tableColumnId="13"/>
      <queryTableField id="15" name="Total promotional rebates" tableColumnId="15"/>
      <queryTableField id="32" dataBound="0" tableColumnId="32"/>
      <queryTableField id="39" dataBound="0" tableColumnId="38"/>
      <queryTableField id="36" dataBound="0" tableColumnId="35"/>
      <queryTableField id="37" dataBound="0" tableColumnId="36"/>
      <queryTableField id="34" dataBound="0" tableColumnId="33"/>
      <queryTableField id="35" dataBound="0" tableColumnId="34"/>
      <queryTableField id="38" dataBound="0" tableColumnId="37"/>
      <queryTableField id="40" dataBound="0" tableColumnId="39"/>
      <queryTableField id="18" name="Currency" tableColumnId="18"/>
      <queryTableField id="16" name="Supplier Order Id" tableColumnId="16"/>
      <queryTableField id="19" name="S.O Tracking Id" tableColumnId="19"/>
      <queryTableField id="20" name="Shipping Carrier" tableColumnId="20"/>
      <queryTableField id="21" name="Status" tableColumnId="21"/>
    </queryTableFields>
    <queryTableDeletedFields count="3">
      <deletedField name="ExRate"/>
      <deletedField name="MonthAmz"/>
      <deletedField name="YearAmz"/>
    </queryTableDeletedFields>
  </queryTableRefresh>
  <extLst>
    <ext xmlns:x15="http://schemas.microsoft.com/office/spreadsheetml/2010/11/main" uri="{883FBD77-0823-4a55-B5E3-86C4891E6966}">
      <x15:queryTable sourceDataName="Query - All Transac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F57C3-B5C8-4AE1-8B7D-A04FA55CCFA7}" name="All_Transactions" displayName="All_Transactions" ref="A1:AD1812" tableType="queryTable" totalsRowShown="0">
  <sortState xmlns:xlrd2="http://schemas.microsoft.com/office/spreadsheetml/2017/richdata2" ref="A2:AD1812">
    <sortCondition ref="C1:C1812"/>
  </sortState>
  <tableColumns count="30">
    <tableColumn id="3" xr3:uid="{AF4804FB-97B7-445A-96B4-B28449E08FE1}" uniqueName="3" name="Transaction type" queryTableFieldId="3" dataDxfId="20"/>
    <tableColumn id="4" xr3:uid="{D3DED72D-3A21-4FAA-92A4-ABAB75010FC7}" uniqueName="4" name="Order ID" queryTableFieldId="4" dataDxfId="19"/>
    <tableColumn id="2" xr3:uid="{5E099D0F-66A3-47E0-A4CC-25F52CF36ED1}" uniqueName="2" name="Date" queryTableFieldId="2" dataDxfId="18"/>
    <tableColumn id="1" xr3:uid="{D2479898-4E62-4FEB-9186-D8CB1CD5CF35}" uniqueName="1" name="Submission Date" queryTableFieldId="1" dataDxfId="17"/>
    <tableColumn id="6" xr3:uid="{63963F23-E7CB-463A-BCE8-A5B0CDEEEFC1}" uniqueName="6" name="product-name" queryTableFieldId="80" dataDxfId="16"/>
    <tableColumn id="5" xr3:uid="{6A45F184-704B-4380-8135-ECD5286CF970}" uniqueName="5" name="sku" queryTableFieldId="5" dataDxfId="15"/>
    <tableColumn id="17" xr3:uid="{D9FC2AE6-0EEE-45F1-B147-F470E5C898DE}" uniqueName="17" name="Marketplace" queryTableFieldId="17" dataDxfId="14"/>
    <tableColumn id="12" xr3:uid="{A8FF2902-6CFE-4FE9-BB19-4C7F264E98A5}" uniqueName="12" name="Original Price" queryTableFieldId="12" dataDxfId="13"/>
    <tableColumn id="14" xr3:uid="{5191E70E-65FD-4CD9-A07E-97642C0E7D22}" uniqueName="14" name="Quantity" queryTableFieldId="14"/>
    <tableColumn id="9" xr3:uid="{1B853C70-FD9D-4250-BD32-C4D80B678763}" uniqueName="9" name="item-price" queryTableFieldId="56"/>
    <tableColumn id="26" xr3:uid="{0EA1D0A7-237D-4778-BD14-2C9FEE83815D}" uniqueName="26" name="Transaction status" queryTableFieldId="133"/>
    <tableColumn id="10" xr3:uid="{432A575B-BD95-48E2-9CF1-6819CB3C345C}" uniqueName="10" name="item-tax" queryTableFieldId="57"/>
    <tableColumn id="7" xr3:uid="{ACB22A4F-1E64-4EED-82CB-FE22B67E6209}" uniqueName="7" name="Total product charges" queryTableFieldId="7"/>
    <tableColumn id="8" xr3:uid="{F3404DAA-771A-4A25-A262-33CF6FF345A1}" uniqueName="8" name="Amazon fees" queryTableFieldId="8"/>
    <tableColumn id="11" xr3:uid="{524D9B90-DC8F-42B4-9E45-39C1245766E4}" uniqueName="11" name="Other" queryTableFieldId="11"/>
    <tableColumn id="13" xr3:uid="{709EA22F-707A-4128-A9A3-F20B44B59EFC}" uniqueName="13" name="Total" queryTableFieldId="13"/>
    <tableColumn id="15" xr3:uid="{92DD77E4-9461-461B-98FA-E64C2EF4B7AC}" uniqueName="15" name="Total promotional rebates" queryTableFieldId="15"/>
    <tableColumn id="32" xr3:uid="{631701DF-5743-4FC3-A494-5D302C63E36C}" uniqueName="32" name="ExRate" queryTableFieldId="32" dataDxfId="12">
      <calculatedColumnFormula>VLOOKUP(All_Transactions[[#This Row],[Date]],[1]!Forex_history[#Data],MATCH(All_Transactions[[#This Row],[Currency]],[1]!Forex_history[#Headers],0),TRUE)</calculatedColumnFormula>
    </tableColumn>
    <tableColumn id="38" xr3:uid="{38C720E7-F156-4AD5-A41C-3D52667C64EA}" uniqueName="38" name="Original Price GBP" queryTableFieldId="39" dataDxfId="11">
      <calculatedColumnFormula>IFERROR(All_Transactions[[#This Row],[Original Price]]*All_Transactions[[#This Row],[ExRate]],0)</calculatedColumnFormula>
    </tableColumn>
    <tableColumn id="35" xr3:uid="{60972B6D-2EED-42AA-BF67-FAD5F75BC8C6}" uniqueName="35" name="item-price GBP" queryTableFieldId="36" dataDxfId="10">
      <calculatedColumnFormula>IFERROR(All_Transactions[[#This Row],[item-price]]*All_Transactions[[#This Row],[ExRate]],0)</calculatedColumnFormula>
    </tableColumn>
    <tableColumn id="36" xr3:uid="{6A17E719-45A9-4B0C-900B-268D7779B005}" uniqueName="36" name="item-tax GBP" queryTableFieldId="37" dataDxfId="9">
      <calculatedColumnFormula>IFERROR(All_Transactions[[#This Row],[item-tax]]*All_Transactions[[#This Row],[ExRate]],0)</calculatedColumnFormula>
    </tableColumn>
    <tableColumn id="33" xr3:uid="{0DE24055-ED5B-4FB8-8053-119471FE1B89}" uniqueName="33" name="Total Product Charges GBP" queryTableFieldId="34" dataDxfId="8">
      <calculatedColumnFormula>IFERROR(All_Transactions[[#This Row],[Total product charges]]*All_Transactions[[#This Row],[ExRate]],0)</calculatedColumnFormula>
    </tableColumn>
    <tableColumn id="34" xr3:uid="{327D8BC3-135D-47BB-9A56-4EBF7F623B51}" uniqueName="34" name="Amazon fees GBP" queryTableFieldId="35" dataDxfId="7">
      <calculatedColumnFormula>IFERROR(All_Transactions[[#This Row],[Amazon fees]]*All_Transactions[[#This Row],[ExRate]],0)</calculatedColumnFormula>
    </tableColumn>
    <tableColumn id="37" xr3:uid="{8234CAC8-2D47-4624-AC8C-7F583DA13178}" uniqueName="37" name="Other GBP" queryTableFieldId="38" dataDxfId="6">
      <calculatedColumnFormula>IFERROR(All_Transactions[[#This Row],[Other]]*All_Transactions[[#This Row],[ExRate]],0)</calculatedColumnFormula>
    </tableColumn>
    <tableColumn id="39" xr3:uid="{073CF5BA-C9E9-4ABC-9B01-EB2BBB58C770}" uniqueName="39" name="Total GBP" queryTableFieldId="40" dataDxfId="5">
      <calculatedColumnFormula>IFERROR(All_Transactions[[#This Row],[Total]]*All_Transactions[[#This Row],[ExRate]],0)</calculatedColumnFormula>
    </tableColumn>
    <tableColumn id="18" xr3:uid="{D1C049AC-C7D8-492E-AF14-16A9A2E954F3}" uniqueName="18" name="Currency" queryTableFieldId="18" dataDxfId="4"/>
    <tableColumn id="16" xr3:uid="{DA867597-FF4F-44FD-802D-40178766DFD6}" uniqueName="16" name="Supplier Order Id" queryTableFieldId="16" dataDxfId="3"/>
    <tableColumn id="19" xr3:uid="{FEA05822-94A5-4227-A8D5-2CC7F39DFDB0}" uniqueName="19" name="S.O Tracking Id" queryTableFieldId="19" dataDxfId="2"/>
    <tableColumn id="20" xr3:uid="{FABC7F4B-E922-40A3-9A61-059E023DA5D9}" uniqueName="20" name="Shipping Carrier" queryTableFieldId="20" dataDxfId="1"/>
    <tableColumn id="21" xr3:uid="{A73D305B-E886-45AF-8F25-98B4C5518884}" uniqueName="21" name="Status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5532-8CEC-40A6-BB17-76073420B3AC}">
  <dimension ref="A1:AD1812"/>
  <sheetViews>
    <sheetView tabSelected="1" workbookViewId="0">
      <selection activeCell="AE1" sqref="AE1:AH1048576"/>
    </sheetView>
  </sheetViews>
  <sheetFormatPr defaultRowHeight="14.5" x14ac:dyDescent="0.35"/>
  <cols>
    <col min="3" max="3" width="10.0898437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 t="s">
        <v>31</v>
      </c>
      <c r="C2" s="2">
        <v>44575</v>
      </c>
      <c r="D2" s="2"/>
      <c r="G2" t="s">
        <v>32</v>
      </c>
      <c r="M2">
        <v>0</v>
      </c>
      <c r="N2">
        <v>0</v>
      </c>
      <c r="O2">
        <v>0</v>
      </c>
      <c r="P2">
        <v>0</v>
      </c>
      <c r="Q2">
        <v>0</v>
      </c>
      <c r="R2" s="3">
        <f>VLOOKUP(All_Transactions[[#This Row],[Date]],[1]!Forex_history[#Data],MATCH(All_Transactions[[#This Row],[Currency]],[1]!Forex_history[#Headers],0),TRUE)</f>
        <v>0.83484000000000003</v>
      </c>
      <c r="S2" s="4">
        <f>IFERROR(All_Transactions[[#This Row],[Original Price]]*All_Transactions[[#This Row],[ExRate]],0)</f>
        <v>0</v>
      </c>
      <c r="T2" s="4">
        <f>IFERROR(All_Transactions[[#This Row],[item-price]]*All_Transactions[[#This Row],[ExRate]],0)</f>
        <v>0</v>
      </c>
      <c r="U2" s="4">
        <f>IFERROR(All_Transactions[[#This Row],[item-tax]]*All_Transactions[[#This Row],[ExRate]],0)</f>
        <v>0</v>
      </c>
      <c r="V2" s="4">
        <f>IFERROR(All_Transactions[[#This Row],[Total product charges]]*All_Transactions[[#This Row],[ExRate]],0)</f>
        <v>0</v>
      </c>
      <c r="W2" s="4">
        <f>IFERROR(All_Transactions[[#This Row],[Amazon fees]]*All_Transactions[[#This Row],[ExRate]],0)</f>
        <v>0</v>
      </c>
      <c r="X2" s="4">
        <f>IFERROR(All_Transactions[[#This Row],[Other]]*All_Transactions[[#This Row],[ExRate]],0)</f>
        <v>0</v>
      </c>
      <c r="Y2" s="4">
        <f>IFERROR(All_Transactions[[#This Row],[Total]]*All_Transactions[[#This Row],[ExRate]],0)</f>
        <v>0</v>
      </c>
      <c r="Z2" s="1" t="s">
        <v>33</v>
      </c>
    </row>
    <row r="3" spans="1:30" x14ac:dyDescent="0.35">
      <c r="A3" t="s">
        <v>30</v>
      </c>
      <c r="B3" t="s">
        <v>31</v>
      </c>
      <c r="C3" s="2">
        <v>44576</v>
      </c>
      <c r="D3" s="2"/>
      <c r="G3" t="s">
        <v>36</v>
      </c>
      <c r="M3">
        <v>0</v>
      </c>
      <c r="N3">
        <v>0</v>
      </c>
      <c r="O3">
        <v>0</v>
      </c>
      <c r="P3">
        <v>0</v>
      </c>
      <c r="Q3">
        <v>0</v>
      </c>
      <c r="R3" s="3">
        <f>VLOOKUP(All_Transactions[[#This Row],[Date]],[1]!Forex_history[#Data],MATCH(All_Transactions[[#This Row],[Currency]],[1]!Forex_history[#Headers],0),TRUE)</f>
        <v>0.83499000000000001</v>
      </c>
      <c r="S3" s="4">
        <f>IFERROR(All_Transactions[[#This Row],[Original Price]]*All_Transactions[[#This Row],[ExRate]],0)</f>
        <v>0</v>
      </c>
      <c r="T3" s="4">
        <f>IFERROR(All_Transactions[[#This Row],[item-price]]*All_Transactions[[#This Row],[ExRate]],0)</f>
        <v>0</v>
      </c>
      <c r="U3" s="4">
        <f>IFERROR(All_Transactions[[#This Row],[item-tax]]*All_Transactions[[#This Row],[ExRate]],0)</f>
        <v>0</v>
      </c>
      <c r="V3" s="4">
        <f>IFERROR(All_Transactions[[#This Row],[Total product charges]]*All_Transactions[[#This Row],[ExRate]],0)</f>
        <v>0</v>
      </c>
      <c r="W3" s="4">
        <f>IFERROR(All_Transactions[[#This Row],[Amazon fees]]*All_Transactions[[#This Row],[ExRate]],0)</f>
        <v>0</v>
      </c>
      <c r="X3" s="4">
        <f>IFERROR(All_Transactions[[#This Row],[Other]]*All_Transactions[[#This Row],[ExRate]],0)</f>
        <v>0</v>
      </c>
      <c r="Y3" s="4">
        <f>IFERROR(All_Transactions[[#This Row],[Total]]*All_Transactions[[#This Row],[ExRate]],0)</f>
        <v>0</v>
      </c>
      <c r="Z3" s="1" t="s">
        <v>33</v>
      </c>
    </row>
    <row r="4" spans="1:30" x14ac:dyDescent="0.35">
      <c r="A4" t="s">
        <v>30</v>
      </c>
      <c r="B4" t="s">
        <v>31</v>
      </c>
      <c r="C4" s="2">
        <v>44577</v>
      </c>
      <c r="D4" s="2"/>
      <c r="G4" t="s">
        <v>37</v>
      </c>
      <c r="M4">
        <v>0</v>
      </c>
      <c r="N4">
        <v>0</v>
      </c>
      <c r="O4">
        <v>0</v>
      </c>
      <c r="P4">
        <v>0</v>
      </c>
      <c r="Q4">
        <v>0</v>
      </c>
      <c r="R4" s="3">
        <f>VLOOKUP(All_Transactions[[#This Row],[Date]],[1]!Forex_history[#Data],MATCH(All_Transactions[[#This Row],[Currency]],[1]!Forex_history[#Headers],0),TRUE)</f>
        <v>0.58182999999999996</v>
      </c>
      <c r="S4" s="4">
        <f>IFERROR(All_Transactions[[#This Row],[Original Price]]*All_Transactions[[#This Row],[ExRate]],0)</f>
        <v>0</v>
      </c>
      <c r="T4" s="4">
        <f>IFERROR(All_Transactions[[#This Row],[item-price]]*All_Transactions[[#This Row],[ExRate]],0)</f>
        <v>0</v>
      </c>
      <c r="U4" s="4">
        <f>IFERROR(All_Transactions[[#This Row],[item-tax]]*All_Transactions[[#This Row],[ExRate]],0)</f>
        <v>0</v>
      </c>
      <c r="V4" s="4">
        <f>IFERROR(All_Transactions[[#This Row],[Total product charges]]*All_Transactions[[#This Row],[ExRate]],0)</f>
        <v>0</v>
      </c>
      <c r="W4" s="4">
        <f>IFERROR(All_Transactions[[#This Row],[Amazon fees]]*All_Transactions[[#This Row],[ExRate]],0)</f>
        <v>0</v>
      </c>
      <c r="X4" s="4">
        <f>IFERROR(All_Transactions[[#This Row],[Other]]*All_Transactions[[#This Row],[ExRate]],0)</f>
        <v>0</v>
      </c>
      <c r="Y4" s="4">
        <f>IFERROR(All_Transactions[[#This Row],[Total]]*All_Transactions[[#This Row],[ExRate]],0)</f>
        <v>0</v>
      </c>
      <c r="Z4" s="1" t="s">
        <v>38</v>
      </c>
    </row>
    <row r="5" spans="1:30" x14ac:dyDescent="0.35">
      <c r="A5" t="s">
        <v>30</v>
      </c>
      <c r="B5" t="s">
        <v>31</v>
      </c>
      <c r="C5" s="2">
        <v>44578</v>
      </c>
      <c r="D5" s="2"/>
      <c r="G5" t="s">
        <v>39</v>
      </c>
      <c r="M5">
        <v>0</v>
      </c>
      <c r="N5">
        <v>0</v>
      </c>
      <c r="O5">
        <v>0</v>
      </c>
      <c r="P5">
        <v>0</v>
      </c>
      <c r="Q5">
        <v>0</v>
      </c>
      <c r="R5" s="3">
        <f>VLOOKUP(All_Transactions[[#This Row],[Date]],[1]!Forex_history[#Data],MATCH(All_Transactions[[#This Row],[Currency]],[1]!Forex_history[#Headers],0),TRUE)</f>
        <v>0.83387999999999995</v>
      </c>
      <c r="S5" s="4">
        <f>IFERROR(All_Transactions[[#This Row],[Original Price]]*All_Transactions[[#This Row],[ExRate]],0)</f>
        <v>0</v>
      </c>
      <c r="T5" s="4">
        <f>IFERROR(All_Transactions[[#This Row],[item-price]]*All_Transactions[[#This Row],[ExRate]],0)</f>
        <v>0</v>
      </c>
      <c r="U5" s="4">
        <f>IFERROR(All_Transactions[[#This Row],[item-tax]]*All_Transactions[[#This Row],[ExRate]],0)</f>
        <v>0</v>
      </c>
      <c r="V5" s="4">
        <f>IFERROR(All_Transactions[[#This Row],[Total product charges]]*All_Transactions[[#This Row],[ExRate]],0)</f>
        <v>0</v>
      </c>
      <c r="W5" s="4">
        <f>IFERROR(All_Transactions[[#This Row],[Amazon fees]]*All_Transactions[[#This Row],[ExRate]],0)</f>
        <v>0</v>
      </c>
      <c r="X5" s="4">
        <f>IFERROR(All_Transactions[[#This Row],[Other]]*All_Transactions[[#This Row],[ExRate]],0)</f>
        <v>0</v>
      </c>
      <c r="Y5" s="4">
        <f>IFERROR(All_Transactions[[#This Row],[Total]]*All_Transactions[[#This Row],[ExRate]],0)</f>
        <v>0</v>
      </c>
      <c r="Z5" s="1" t="s">
        <v>33</v>
      </c>
    </row>
    <row r="6" spans="1:30" x14ac:dyDescent="0.35">
      <c r="A6" t="s">
        <v>30</v>
      </c>
      <c r="B6" t="s">
        <v>31</v>
      </c>
      <c r="C6" s="2">
        <v>44579</v>
      </c>
      <c r="D6" s="2"/>
      <c r="G6" t="s">
        <v>40</v>
      </c>
      <c r="M6">
        <v>0</v>
      </c>
      <c r="N6">
        <v>0</v>
      </c>
      <c r="O6">
        <v>0</v>
      </c>
      <c r="P6">
        <v>0</v>
      </c>
      <c r="Q6">
        <v>0</v>
      </c>
      <c r="R6" s="3">
        <f>VLOOKUP(All_Transactions[[#This Row],[Date]],[1]!Forex_history[#Data],MATCH(All_Transactions[[#This Row],[Currency]],[1]!Forex_history[#Headers],0),TRUE)</f>
        <v>0.83521000000000001</v>
      </c>
      <c r="S6" s="4">
        <f>IFERROR(All_Transactions[[#This Row],[Original Price]]*All_Transactions[[#This Row],[ExRate]],0)</f>
        <v>0</v>
      </c>
      <c r="T6" s="4">
        <f>IFERROR(All_Transactions[[#This Row],[item-price]]*All_Transactions[[#This Row],[ExRate]],0)</f>
        <v>0</v>
      </c>
      <c r="U6" s="4">
        <f>IFERROR(All_Transactions[[#This Row],[item-tax]]*All_Transactions[[#This Row],[ExRate]],0)</f>
        <v>0</v>
      </c>
      <c r="V6" s="4">
        <f>IFERROR(All_Transactions[[#This Row],[Total product charges]]*All_Transactions[[#This Row],[ExRate]],0)</f>
        <v>0</v>
      </c>
      <c r="W6" s="4">
        <f>IFERROR(All_Transactions[[#This Row],[Amazon fees]]*All_Transactions[[#This Row],[ExRate]],0)</f>
        <v>0</v>
      </c>
      <c r="X6" s="4">
        <f>IFERROR(All_Transactions[[#This Row],[Other]]*All_Transactions[[#This Row],[ExRate]],0)</f>
        <v>0</v>
      </c>
      <c r="Y6" s="4">
        <f>IFERROR(All_Transactions[[#This Row],[Total]]*All_Transactions[[#This Row],[ExRate]],0)</f>
        <v>0</v>
      </c>
      <c r="Z6" s="1" t="s">
        <v>33</v>
      </c>
    </row>
    <row r="7" spans="1:30" x14ac:dyDescent="0.35">
      <c r="A7" t="s">
        <v>30</v>
      </c>
      <c r="B7" t="s">
        <v>31</v>
      </c>
      <c r="C7" s="2">
        <v>44580</v>
      </c>
      <c r="D7" s="2"/>
      <c r="G7" t="s">
        <v>41</v>
      </c>
      <c r="M7">
        <v>0</v>
      </c>
      <c r="N7">
        <v>0</v>
      </c>
      <c r="O7">
        <v>0</v>
      </c>
      <c r="P7">
        <v>0</v>
      </c>
      <c r="Q7">
        <v>0</v>
      </c>
      <c r="R7" s="3">
        <f>VLOOKUP(All_Transactions[[#This Row],[Date]],[1]!Forex_history[#Data],MATCH(All_Transactions[[#This Row],[Currency]],[1]!Forex_history[#Headers],0),TRUE)</f>
        <v>0.83518999999999999</v>
      </c>
      <c r="S7" s="4">
        <f>IFERROR(All_Transactions[[#This Row],[Original Price]]*All_Transactions[[#This Row],[ExRate]],0)</f>
        <v>0</v>
      </c>
      <c r="T7" s="4">
        <f>IFERROR(All_Transactions[[#This Row],[item-price]]*All_Transactions[[#This Row],[ExRate]],0)</f>
        <v>0</v>
      </c>
      <c r="U7" s="4">
        <f>IFERROR(All_Transactions[[#This Row],[item-tax]]*All_Transactions[[#This Row],[ExRate]],0)</f>
        <v>0</v>
      </c>
      <c r="V7" s="4">
        <f>IFERROR(All_Transactions[[#This Row],[Total product charges]]*All_Transactions[[#This Row],[ExRate]],0)</f>
        <v>0</v>
      </c>
      <c r="W7" s="4">
        <f>IFERROR(All_Transactions[[#This Row],[Amazon fees]]*All_Transactions[[#This Row],[ExRate]],0)</f>
        <v>0</v>
      </c>
      <c r="X7" s="4">
        <f>IFERROR(All_Transactions[[#This Row],[Other]]*All_Transactions[[#This Row],[ExRate]],0)</f>
        <v>0</v>
      </c>
      <c r="Y7" s="4">
        <f>IFERROR(All_Transactions[[#This Row],[Total]]*All_Transactions[[#This Row],[ExRate]],0)</f>
        <v>0</v>
      </c>
      <c r="Z7" s="1" t="s">
        <v>33</v>
      </c>
    </row>
    <row r="8" spans="1:30" x14ac:dyDescent="0.35">
      <c r="A8" t="s">
        <v>30</v>
      </c>
      <c r="B8" t="s">
        <v>31</v>
      </c>
      <c r="C8" s="2">
        <v>44581</v>
      </c>
      <c r="D8" s="2"/>
      <c r="G8" t="s">
        <v>42</v>
      </c>
      <c r="M8">
        <v>0</v>
      </c>
      <c r="N8">
        <v>0</v>
      </c>
      <c r="O8">
        <v>0</v>
      </c>
      <c r="P8">
        <v>0</v>
      </c>
      <c r="Q8">
        <v>0</v>
      </c>
      <c r="R8" s="3">
        <f>VLOOKUP(All_Transactions[[#This Row],[Date]],[1]!Forex_history[#Data],MATCH(All_Transactions[[#This Row],[Currency]],[1]!Forex_history[#Headers],0),TRUE)</f>
        <v>8.047E-2</v>
      </c>
      <c r="S8" s="4">
        <f>IFERROR(All_Transactions[[#This Row],[Original Price]]*All_Transactions[[#This Row],[ExRate]],0)</f>
        <v>0</v>
      </c>
      <c r="T8" s="4">
        <f>IFERROR(All_Transactions[[#This Row],[item-price]]*All_Transactions[[#This Row],[ExRate]],0)</f>
        <v>0</v>
      </c>
      <c r="U8" s="4">
        <f>IFERROR(All_Transactions[[#This Row],[item-tax]]*All_Transactions[[#This Row],[ExRate]],0)</f>
        <v>0</v>
      </c>
      <c r="V8" s="4">
        <f>IFERROR(All_Transactions[[#This Row],[Total product charges]]*All_Transactions[[#This Row],[ExRate]],0)</f>
        <v>0</v>
      </c>
      <c r="W8" s="4">
        <f>IFERROR(All_Transactions[[#This Row],[Amazon fees]]*All_Transactions[[#This Row],[ExRate]],0)</f>
        <v>0</v>
      </c>
      <c r="X8" s="4">
        <f>IFERROR(All_Transactions[[#This Row],[Other]]*All_Transactions[[#This Row],[ExRate]],0)</f>
        <v>0</v>
      </c>
      <c r="Y8" s="4">
        <f>IFERROR(All_Transactions[[#This Row],[Total]]*All_Transactions[[#This Row],[ExRate]],0)</f>
        <v>0</v>
      </c>
      <c r="Z8" s="1" t="s">
        <v>43</v>
      </c>
    </row>
    <row r="9" spans="1:30" x14ac:dyDescent="0.35">
      <c r="A9" t="s">
        <v>30</v>
      </c>
      <c r="B9" t="s">
        <v>31</v>
      </c>
      <c r="C9" s="2">
        <v>44582</v>
      </c>
      <c r="D9" s="2"/>
      <c r="G9" t="s">
        <v>44</v>
      </c>
      <c r="M9">
        <v>0</v>
      </c>
      <c r="N9">
        <v>0</v>
      </c>
      <c r="O9">
        <v>0</v>
      </c>
      <c r="P9">
        <v>0</v>
      </c>
      <c r="Q9">
        <v>0</v>
      </c>
      <c r="R9" s="3">
        <f>VLOOKUP(All_Transactions[[#This Row],[Date]],[1]!Forex_history[#Data],MATCH(All_Transactions[[#This Row],[Currency]],[1]!Forex_history[#Headers],0),TRUE)</f>
        <v>1</v>
      </c>
      <c r="S9" s="4">
        <f>IFERROR(All_Transactions[[#This Row],[Original Price]]*All_Transactions[[#This Row],[ExRate]],0)</f>
        <v>0</v>
      </c>
      <c r="T9" s="4">
        <f>IFERROR(All_Transactions[[#This Row],[item-price]]*All_Transactions[[#This Row],[ExRate]],0)</f>
        <v>0</v>
      </c>
      <c r="U9" s="4">
        <f>IFERROR(All_Transactions[[#This Row],[item-tax]]*All_Transactions[[#This Row],[ExRate]],0)</f>
        <v>0</v>
      </c>
      <c r="V9" s="4">
        <f>IFERROR(All_Transactions[[#This Row],[Total product charges]]*All_Transactions[[#This Row],[ExRate]],0)</f>
        <v>0</v>
      </c>
      <c r="W9" s="4">
        <f>IFERROR(All_Transactions[[#This Row],[Amazon fees]]*All_Transactions[[#This Row],[ExRate]],0)</f>
        <v>0</v>
      </c>
      <c r="X9" s="4">
        <f>IFERROR(All_Transactions[[#This Row],[Other]]*All_Transactions[[#This Row],[ExRate]],0)</f>
        <v>0</v>
      </c>
      <c r="Y9" s="4">
        <f>IFERROR(All_Transactions[[#This Row],[Total]]*All_Transactions[[#This Row],[ExRate]],0)</f>
        <v>0</v>
      </c>
      <c r="Z9" s="1" t="s">
        <v>45</v>
      </c>
    </row>
    <row r="10" spans="1:30" x14ac:dyDescent="0.35">
      <c r="A10" t="s">
        <v>30</v>
      </c>
      <c r="B10" t="s">
        <v>31</v>
      </c>
      <c r="C10" s="2">
        <v>44583</v>
      </c>
      <c r="D10" s="2"/>
      <c r="G10" t="s">
        <v>46</v>
      </c>
      <c r="M10">
        <v>0</v>
      </c>
      <c r="N10">
        <v>0</v>
      </c>
      <c r="O10">
        <v>0</v>
      </c>
      <c r="P10">
        <v>0</v>
      </c>
      <c r="Q10">
        <v>0</v>
      </c>
      <c r="R10" s="3">
        <f>VLOOKUP(All_Transactions[[#This Row],[Date]],[1]!Forex_history[#Data],MATCH(All_Transactions[[#This Row],[Currency]],[1]!Forex_history[#Headers],0),TRUE)</f>
        <v>0.73682000000000003</v>
      </c>
      <c r="S10" s="4">
        <f>IFERROR(All_Transactions[[#This Row],[Original Price]]*All_Transactions[[#This Row],[ExRate]],0)</f>
        <v>0</v>
      </c>
      <c r="T10" s="4">
        <f>IFERROR(All_Transactions[[#This Row],[item-price]]*All_Transactions[[#This Row],[ExRate]],0)</f>
        <v>0</v>
      </c>
      <c r="U10" s="4">
        <f>IFERROR(All_Transactions[[#This Row],[item-tax]]*All_Transactions[[#This Row],[ExRate]],0)</f>
        <v>0</v>
      </c>
      <c r="V10" s="4">
        <f>IFERROR(All_Transactions[[#This Row],[Total product charges]]*All_Transactions[[#This Row],[ExRate]],0)</f>
        <v>0</v>
      </c>
      <c r="W10" s="4">
        <f>IFERROR(All_Transactions[[#This Row],[Amazon fees]]*All_Transactions[[#This Row],[ExRate]],0)</f>
        <v>0</v>
      </c>
      <c r="X10" s="4">
        <f>IFERROR(All_Transactions[[#This Row],[Other]]*All_Transactions[[#This Row],[ExRate]],0)</f>
        <v>0</v>
      </c>
      <c r="Y10" s="4">
        <f>IFERROR(All_Transactions[[#This Row],[Total]]*All_Transactions[[#This Row],[ExRate]],0)</f>
        <v>0</v>
      </c>
      <c r="Z10" s="1" t="s">
        <v>47</v>
      </c>
    </row>
    <row r="11" spans="1:30" x14ac:dyDescent="0.35">
      <c r="A11" t="s">
        <v>34</v>
      </c>
      <c r="B11" t="s">
        <v>48</v>
      </c>
      <c r="C11" s="2">
        <v>44676</v>
      </c>
      <c r="D11" s="2">
        <v>44676</v>
      </c>
      <c r="E11" t="s">
        <v>49</v>
      </c>
      <c r="F11" t="s">
        <v>50</v>
      </c>
      <c r="G11" t="s">
        <v>42</v>
      </c>
      <c r="H11">
        <v>24.92</v>
      </c>
      <c r="I11">
        <v>1</v>
      </c>
      <c r="J11">
        <v>24.92</v>
      </c>
      <c r="L11">
        <v>4.9800000000000004</v>
      </c>
      <c r="M11">
        <v>19.940000000000001</v>
      </c>
      <c r="N11">
        <v>-3.6</v>
      </c>
      <c r="O11">
        <v>0</v>
      </c>
      <c r="P11">
        <v>16.34</v>
      </c>
      <c r="Q11">
        <v>0</v>
      </c>
      <c r="R11" s="3">
        <f>VLOOKUP(All_Transactions[[#This Row],[Date]],[1]!Forex_history[#Data],MATCH(All_Transactions[[#This Row],[Currency]],[1]!Forex_history[#Headers],0),TRUE)</f>
        <v>8.158E-2</v>
      </c>
      <c r="S11" s="4">
        <f>IFERROR(All_Transactions[[#This Row],[Original Price]]*All_Transactions[[#This Row],[ExRate]],0)</f>
        <v>2.0329736</v>
      </c>
      <c r="T11" s="4">
        <f>IFERROR(All_Transactions[[#This Row],[item-price]]*All_Transactions[[#This Row],[ExRate]],0)</f>
        <v>2.0329736</v>
      </c>
      <c r="U11" s="4">
        <f>IFERROR(All_Transactions[[#This Row],[item-tax]]*All_Transactions[[#This Row],[ExRate]],0)</f>
        <v>0.40626840000000003</v>
      </c>
      <c r="V11" s="4">
        <f>IFERROR(All_Transactions[[#This Row],[Total product charges]]*All_Transactions[[#This Row],[ExRate]],0)</f>
        <v>1.6267052000000002</v>
      </c>
      <c r="W11" s="4">
        <f>IFERROR(All_Transactions[[#This Row],[Amazon fees]]*All_Transactions[[#This Row],[ExRate]],0)</f>
        <v>-0.293688</v>
      </c>
      <c r="X11" s="4">
        <f>IFERROR(All_Transactions[[#This Row],[Other]]*All_Transactions[[#This Row],[ExRate]],0)</f>
        <v>0</v>
      </c>
      <c r="Y11" s="4">
        <f>IFERROR(All_Transactions[[#This Row],[Total]]*All_Transactions[[#This Row],[ExRate]],0)</f>
        <v>1.3330172</v>
      </c>
      <c r="Z11" s="1" t="s">
        <v>43</v>
      </c>
      <c r="AA11" t="s">
        <v>51</v>
      </c>
      <c r="AB11" t="s">
        <v>52</v>
      </c>
      <c r="AC11" t="s">
        <v>53</v>
      </c>
      <c r="AD11" t="s">
        <v>54</v>
      </c>
    </row>
    <row r="12" spans="1:30" x14ac:dyDescent="0.35">
      <c r="A12" t="s">
        <v>55</v>
      </c>
      <c r="B12" t="s">
        <v>31</v>
      </c>
      <c r="C12" s="2">
        <v>44684</v>
      </c>
      <c r="D12" s="2"/>
      <c r="G12" t="s">
        <v>42</v>
      </c>
      <c r="M12">
        <v>0</v>
      </c>
      <c r="N12">
        <v>0</v>
      </c>
      <c r="O12">
        <v>16.34</v>
      </c>
      <c r="P12">
        <v>16.34</v>
      </c>
      <c r="Q12">
        <v>0</v>
      </c>
      <c r="R12" s="3">
        <f>VLOOKUP(All_Transactions[[#This Row],[Date]],[1]!Forex_history[#Data],MATCH(All_Transactions[[#This Row],[Currency]],[1]!Forex_history[#Headers],0),TRUE)</f>
        <v>8.1000000000000003E-2</v>
      </c>
      <c r="S12" s="4">
        <f>IFERROR(All_Transactions[[#This Row],[Original Price]]*All_Transactions[[#This Row],[ExRate]],0)</f>
        <v>0</v>
      </c>
      <c r="T12" s="4">
        <f>IFERROR(All_Transactions[[#This Row],[item-price]]*All_Transactions[[#This Row],[ExRate]],0)</f>
        <v>0</v>
      </c>
      <c r="U12" s="4">
        <f>IFERROR(All_Transactions[[#This Row],[item-tax]]*All_Transactions[[#This Row],[ExRate]],0)</f>
        <v>0</v>
      </c>
      <c r="V12" s="4">
        <f>IFERROR(All_Transactions[[#This Row],[Total product charges]]*All_Transactions[[#This Row],[ExRate]],0)</f>
        <v>0</v>
      </c>
      <c r="W12" s="4">
        <f>IFERROR(All_Transactions[[#This Row],[Amazon fees]]*All_Transactions[[#This Row],[ExRate]],0)</f>
        <v>0</v>
      </c>
      <c r="X12" s="4">
        <f>IFERROR(All_Transactions[[#This Row],[Other]]*All_Transactions[[#This Row],[ExRate]],0)</f>
        <v>1.3235399999999999</v>
      </c>
      <c r="Y12" s="4">
        <f>IFERROR(All_Transactions[[#This Row],[Total]]*All_Transactions[[#This Row],[ExRate]],0)</f>
        <v>1.3235399999999999</v>
      </c>
      <c r="Z12" s="1" t="s">
        <v>43</v>
      </c>
    </row>
    <row r="13" spans="1:30" x14ac:dyDescent="0.35">
      <c r="A13" t="s">
        <v>56</v>
      </c>
      <c r="B13" t="s">
        <v>31</v>
      </c>
      <c r="C13" s="2">
        <v>44684</v>
      </c>
      <c r="D13" s="2"/>
      <c r="G13" t="s">
        <v>42</v>
      </c>
      <c r="M13">
        <v>0</v>
      </c>
      <c r="N13">
        <v>0</v>
      </c>
      <c r="O13">
        <v>-16.34</v>
      </c>
      <c r="P13">
        <v>-16.34</v>
      </c>
      <c r="Q13">
        <v>0</v>
      </c>
      <c r="R13" s="3">
        <f>VLOOKUP(All_Transactions[[#This Row],[Date]],[1]!Forex_history[#Data],MATCH(All_Transactions[[#This Row],[Currency]],[1]!Forex_history[#Headers],0),TRUE)</f>
        <v>8.1000000000000003E-2</v>
      </c>
      <c r="S13" s="4">
        <f>IFERROR(All_Transactions[[#This Row],[Original Price]]*All_Transactions[[#This Row],[ExRate]],0)</f>
        <v>0</v>
      </c>
      <c r="T13" s="4">
        <f>IFERROR(All_Transactions[[#This Row],[item-price]]*All_Transactions[[#This Row],[ExRate]],0)</f>
        <v>0</v>
      </c>
      <c r="U13" s="4">
        <f>IFERROR(All_Transactions[[#This Row],[item-tax]]*All_Transactions[[#This Row],[ExRate]],0)</f>
        <v>0</v>
      </c>
      <c r="V13" s="4">
        <f>IFERROR(All_Transactions[[#This Row],[Total product charges]]*All_Transactions[[#This Row],[ExRate]],0)</f>
        <v>0</v>
      </c>
      <c r="W13" s="4">
        <f>IFERROR(All_Transactions[[#This Row],[Amazon fees]]*All_Transactions[[#This Row],[ExRate]],0)</f>
        <v>0</v>
      </c>
      <c r="X13" s="4">
        <f>IFERROR(All_Transactions[[#This Row],[Other]]*All_Transactions[[#This Row],[ExRate]],0)</f>
        <v>-1.3235399999999999</v>
      </c>
      <c r="Y13" s="4">
        <f>IFERROR(All_Transactions[[#This Row],[Total]]*All_Transactions[[#This Row],[ExRate]],0)</f>
        <v>-1.3235399999999999</v>
      </c>
      <c r="Z13" s="1" t="s">
        <v>43</v>
      </c>
    </row>
    <row r="14" spans="1:30" x14ac:dyDescent="0.35">
      <c r="A14" t="s">
        <v>34</v>
      </c>
      <c r="B14" t="s">
        <v>57</v>
      </c>
      <c r="C14" s="2">
        <v>44685</v>
      </c>
      <c r="D14" s="2">
        <v>44685</v>
      </c>
      <c r="E14" t="s">
        <v>58</v>
      </c>
      <c r="F14" t="s">
        <v>59</v>
      </c>
      <c r="G14" t="s">
        <v>40</v>
      </c>
      <c r="H14">
        <v>1.45</v>
      </c>
      <c r="I14">
        <v>1</v>
      </c>
      <c r="J14">
        <v>1.45</v>
      </c>
      <c r="L14">
        <v>0.25</v>
      </c>
      <c r="M14">
        <v>1.2</v>
      </c>
      <c r="N14">
        <v>-0.36</v>
      </c>
      <c r="O14">
        <v>0</v>
      </c>
      <c r="P14">
        <v>0.84</v>
      </c>
      <c r="Q14">
        <v>0</v>
      </c>
      <c r="R14" s="3">
        <f>VLOOKUP(All_Transactions[[#This Row],[Date]],[1]!Forex_history[#Data],MATCH(All_Transactions[[#This Row],[Currency]],[1]!Forex_history[#Headers],0),TRUE)</f>
        <v>0.84099999999999997</v>
      </c>
      <c r="S14" s="4">
        <f>IFERROR(All_Transactions[[#This Row],[Original Price]]*All_Transactions[[#This Row],[ExRate]],0)</f>
        <v>1.2194499999999999</v>
      </c>
      <c r="T14" s="4">
        <f>IFERROR(All_Transactions[[#This Row],[item-price]]*All_Transactions[[#This Row],[ExRate]],0)</f>
        <v>1.2194499999999999</v>
      </c>
      <c r="U14" s="4">
        <f>IFERROR(All_Transactions[[#This Row],[item-tax]]*All_Transactions[[#This Row],[ExRate]],0)</f>
        <v>0.21024999999999999</v>
      </c>
      <c r="V14" s="4">
        <f>IFERROR(All_Transactions[[#This Row],[Total product charges]]*All_Transactions[[#This Row],[ExRate]],0)</f>
        <v>1.0091999999999999</v>
      </c>
      <c r="W14" s="4">
        <f>IFERROR(All_Transactions[[#This Row],[Amazon fees]]*All_Transactions[[#This Row],[ExRate]],0)</f>
        <v>-0.30275999999999997</v>
      </c>
      <c r="X14" s="4">
        <f>IFERROR(All_Transactions[[#This Row],[Other]]*All_Transactions[[#This Row],[ExRate]],0)</f>
        <v>0</v>
      </c>
      <c r="Y14" s="4">
        <f>IFERROR(All_Transactions[[#This Row],[Total]]*All_Transactions[[#This Row],[ExRate]],0)</f>
        <v>0.70643999999999996</v>
      </c>
      <c r="Z14" s="1" t="s">
        <v>33</v>
      </c>
      <c r="AA14" t="s">
        <v>60</v>
      </c>
      <c r="AB14" t="s">
        <v>61</v>
      </c>
      <c r="AC14" t="s">
        <v>53</v>
      </c>
      <c r="AD14" t="s">
        <v>54</v>
      </c>
    </row>
    <row r="15" spans="1:30" x14ac:dyDescent="0.35">
      <c r="A15" t="s">
        <v>34</v>
      </c>
      <c r="B15" t="s">
        <v>62</v>
      </c>
      <c r="C15" s="2">
        <v>44685</v>
      </c>
      <c r="D15" s="2">
        <v>44685</v>
      </c>
      <c r="E15" t="s">
        <v>63</v>
      </c>
      <c r="F15" t="s">
        <v>59</v>
      </c>
      <c r="G15" t="s">
        <v>32</v>
      </c>
      <c r="H15">
        <v>1.42</v>
      </c>
      <c r="I15">
        <v>1</v>
      </c>
      <c r="J15">
        <v>1.42</v>
      </c>
      <c r="L15">
        <v>0.24</v>
      </c>
      <c r="M15">
        <v>1.18</v>
      </c>
      <c r="N15">
        <v>-0.36</v>
      </c>
      <c r="O15">
        <v>0</v>
      </c>
      <c r="P15">
        <v>0.82</v>
      </c>
      <c r="Q15">
        <v>0</v>
      </c>
      <c r="R15" s="3">
        <f>VLOOKUP(All_Transactions[[#This Row],[Date]],[1]!Forex_history[#Data],MATCH(All_Transactions[[#This Row],[Currency]],[1]!Forex_history[#Headers],0),TRUE)</f>
        <v>0.84099999999999997</v>
      </c>
      <c r="S15" s="4">
        <f>IFERROR(All_Transactions[[#This Row],[Original Price]]*All_Transactions[[#This Row],[ExRate]],0)</f>
        <v>1.1942199999999998</v>
      </c>
      <c r="T15" s="4">
        <f>IFERROR(All_Transactions[[#This Row],[item-price]]*All_Transactions[[#This Row],[ExRate]],0)</f>
        <v>1.1942199999999998</v>
      </c>
      <c r="U15" s="4">
        <f>IFERROR(All_Transactions[[#This Row],[item-tax]]*All_Transactions[[#This Row],[ExRate]],0)</f>
        <v>0.20183999999999999</v>
      </c>
      <c r="V15" s="4">
        <f>IFERROR(All_Transactions[[#This Row],[Total product charges]]*All_Transactions[[#This Row],[ExRate]],0)</f>
        <v>0.99237999999999993</v>
      </c>
      <c r="W15" s="4">
        <f>IFERROR(All_Transactions[[#This Row],[Amazon fees]]*All_Transactions[[#This Row],[ExRate]],0)</f>
        <v>-0.30275999999999997</v>
      </c>
      <c r="X15" s="4">
        <f>IFERROR(All_Transactions[[#This Row],[Other]]*All_Transactions[[#This Row],[ExRate]],0)</f>
        <v>0</v>
      </c>
      <c r="Y15" s="4">
        <f>IFERROR(All_Transactions[[#This Row],[Total]]*All_Transactions[[#This Row],[ExRate]],0)</f>
        <v>0.6896199999999999</v>
      </c>
      <c r="Z15" s="1" t="s">
        <v>33</v>
      </c>
      <c r="AA15" t="s">
        <v>64</v>
      </c>
      <c r="AB15" t="s">
        <v>65</v>
      </c>
      <c r="AC15" t="s">
        <v>53</v>
      </c>
      <c r="AD15" t="s">
        <v>54</v>
      </c>
    </row>
    <row r="16" spans="1:30" x14ac:dyDescent="0.35">
      <c r="A16" t="s">
        <v>34</v>
      </c>
      <c r="B16" t="s">
        <v>66</v>
      </c>
      <c r="C16" s="2">
        <v>44692</v>
      </c>
      <c r="D16" s="2">
        <v>44692</v>
      </c>
      <c r="E16" t="s">
        <v>67</v>
      </c>
      <c r="F16" t="s">
        <v>68</v>
      </c>
      <c r="G16" t="s">
        <v>37</v>
      </c>
      <c r="H16">
        <v>13.94</v>
      </c>
      <c r="I16">
        <v>1</v>
      </c>
      <c r="J16">
        <v>13.94</v>
      </c>
      <c r="L16">
        <v>0</v>
      </c>
      <c r="M16">
        <v>13.94</v>
      </c>
      <c r="N16">
        <v>-2.5099999999999998</v>
      </c>
      <c r="O16">
        <v>0</v>
      </c>
      <c r="P16">
        <v>11.43</v>
      </c>
      <c r="Q16">
        <v>0</v>
      </c>
      <c r="R16" s="3">
        <f>VLOOKUP(All_Transactions[[#This Row],[Date]],[1]!Forex_history[#Data],MATCH(All_Transactions[[#This Row],[Currency]],[1]!Forex_history[#Headers],0),TRUE)</f>
        <v>0.62312000000000001</v>
      </c>
      <c r="S16" s="4">
        <f>IFERROR(All_Transactions[[#This Row],[Original Price]]*All_Transactions[[#This Row],[ExRate]],0)</f>
        <v>8.6862928000000004</v>
      </c>
      <c r="T16" s="4">
        <f>IFERROR(All_Transactions[[#This Row],[item-price]]*All_Transactions[[#This Row],[ExRate]],0)</f>
        <v>8.6862928000000004</v>
      </c>
      <c r="U16" s="4">
        <f>IFERROR(All_Transactions[[#This Row],[item-tax]]*All_Transactions[[#This Row],[ExRate]],0)</f>
        <v>0</v>
      </c>
      <c r="V16" s="4">
        <f>IFERROR(All_Transactions[[#This Row],[Total product charges]]*All_Transactions[[#This Row],[ExRate]],0)</f>
        <v>8.6862928000000004</v>
      </c>
      <c r="W16" s="4">
        <f>IFERROR(All_Transactions[[#This Row],[Amazon fees]]*All_Transactions[[#This Row],[ExRate]],0)</f>
        <v>-1.5640311999999998</v>
      </c>
      <c r="X16" s="4">
        <f>IFERROR(All_Transactions[[#This Row],[Other]]*All_Transactions[[#This Row],[ExRate]],0)</f>
        <v>0</v>
      </c>
      <c r="Y16" s="4">
        <f>IFERROR(All_Transactions[[#This Row],[Total]]*All_Transactions[[#This Row],[ExRate]],0)</f>
        <v>7.1222615999999999</v>
      </c>
      <c r="Z16" s="1" t="s">
        <v>38</v>
      </c>
      <c r="AB16" t="s">
        <v>69</v>
      </c>
      <c r="AC16" t="s">
        <v>69</v>
      </c>
      <c r="AD16" t="s">
        <v>70</v>
      </c>
    </row>
    <row r="17" spans="1:30" x14ac:dyDescent="0.35">
      <c r="A17" t="s">
        <v>34</v>
      </c>
      <c r="B17" t="s">
        <v>71</v>
      </c>
      <c r="C17" s="2">
        <v>44692</v>
      </c>
      <c r="D17" s="2">
        <v>44692</v>
      </c>
      <c r="E17" t="s">
        <v>72</v>
      </c>
      <c r="F17" t="s">
        <v>73</v>
      </c>
      <c r="G17" t="s">
        <v>46</v>
      </c>
      <c r="H17">
        <v>2.93</v>
      </c>
      <c r="I17">
        <v>1</v>
      </c>
      <c r="J17">
        <v>2.93</v>
      </c>
      <c r="L17">
        <v>0.18</v>
      </c>
      <c r="M17">
        <v>2.93</v>
      </c>
      <c r="N17">
        <v>-0.53</v>
      </c>
      <c r="O17">
        <v>0</v>
      </c>
      <c r="P17">
        <v>2.4</v>
      </c>
      <c r="Q17">
        <v>0</v>
      </c>
      <c r="R17" s="3">
        <f>VLOOKUP(All_Transactions[[#This Row],[Date]],[1]!Forex_history[#Data],MATCH(All_Transactions[[#This Row],[Currency]],[1]!Forex_history[#Headers],0),TRUE)</f>
        <v>0.81081000000000003</v>
      </c>
      <c r="S17" s="4">
        <f>IFERROR(All_Transactions[[#This Row],[Original Price]]*All_Transactions[[#This Row],[ExRate]],0)</f>
        <v>2.3756733000000003</v>
      </c>
      <c r="T17" s="4">
        <f>IFERROR(All_Transactions[[#This Row],[item-price]]*All_Transactions[[#This Row],[ExRate]],0)</f>
        <v>2.3756733000000003</v>
      </c>
      <c r="U17" s="4">
        <f>IFERROR(All_Transactions[[#This Row],[item-tax]]*All_Transactions[[#This Row],[ExRate]],0)</f>
        <v>0.14594579999999999</v>
      </c>
      <c r="V17" s="4">
        <f>IFERROR(All_Transactions[[#This Row],[Total product charges]]*All_Transactions[[#This Row],[ExRate]],0)</f>
        <v>2.3756733000000003</v>
      </c>
      <c r="W17" s="4">
        <f>IFERROR(All_Transactions[[#This Row],[Amazon fees]]*All_Transactions[[#This Row],[ExRate]],0)</f>
        <v>-0.42972930000000004</v>
      </c>
      <c r="X17" s="4">
        <f>IFERROR(All_Transactions[[#This Row],[Other]]*All_Transactions[[#This Row],[ExRate]],0)</f>
        <v>0</v>
      </c>
      <c r="Y17" s="4">
        <f>IFERROR(All_Transactions[[#This Row],[Total]]*All_Transactions[[#This Row],[ExRate]],0)</f>
        <v>1.9459439999999999</v>
      </c>
      <c r="Z17" s="1" t="s">
        <v>47</v>
      </c>
      <c r="AB17" t="s">
        <v>69</v>
      </c>
      <c r="AC17" t="s">
        <v>69</v>
      </c>
      <c r="AD17" t="s">
        <v>70</v>
      </c>
    </row>
    <row r="18" spans="1:30" x14ac:dyDescent="0.35">
      <c r="A18" t="s">
        <v>34</v>
      </c>
      <c r="B18" t="s">
        <v>74</v>
      </c>
      <c r="C18" s="2">
        <v>44692</v>
      </c>
      <c r="D18" s="2">
        <v>44692</v>
      </c>
      <c r="E18" t="s">
        <v>75</v>
      </c>
      <c r="F18" t="s">
        <v>76</v>
      </c>
      <c r="G18" t="s">
        <v>37</v>
      </c>
      <c r="H18">
        <v>5.3</v>
      </c>
      <c r="I18">
        <v>1</v>
      </c>
      <c r="J18">
        <v>5.3</v>
      </c>
      <c r="L18">
        <v>0.37</v>
      </c>
      <c r="M18">
        <v>5.3</v>
      </c>
      <c r="N18">
        <v>-0.96</v>
      </c>
      <c r="O18">
        <v>0</v>
      </c>
      <c r="P18">
        <v>4.34</v>
      </c>
      <c r="Q18">
        <v>0</v>
      </c>
      <c r="R18" s="3">
        <f>VLOOKUP(All_Transactions[[#This Row],[Date]],[1]!Forex_history[#Data],MATCH(All_Transactions[[#This Row],[Currency]],[1]!Forex_history[#Headers],0),TRUE)</f>
        <v>0.62312000000000001</v>
      </c>
      <c r="S18" s="4">
        <f>IFERROR(All_Transactions[[#This Row],[Original Price]]*All_Transactions[[#This Row],[ExRate]],0)</f>
        <v>3.3025359999999999</v>
      </c>
      <c r="T18" s="4">
        <f>IFERROR(All_Transactions[[#This Row],[item-price]]*All_Transactions[[#This Row],[ExRate]],0)</f>
        <v>3.3025359999999999</v>
      </c>
      <c r="U18" s="4">
        <f>IFERROR(All_Transactions[[#This Row],[item-tax]]*All_Transactions[[#This Row],[ExRate]],0)</f>
        <v>0.23055439999999999</v>
      </c>
      <c r="V18" s="4">
        <f>IFERROR(All_Transactions[[#This Row],[Total product charges]]*All_Transactions[[#This Row],[ExRate]],0)</f>
        <v>3.3025359999999999</v>
      </c>
      <c r="W18" s="4">
        <f>IFERROR(All_Transactions[[#This Row],[Amazon fees]]*All_Transactions[[#This Row],[ExRate]],0)</f>
        <v>-0.59819520000000004</v>
      </c>
      <c r="X18" s="4">
        <f>IFERROR(All_Transactions[[#This Row],[Other]]*All_Transactions[[#This Row],[ExRate]],0)</f>
        <v>0</v>
      </c>
      <c r="Y18" s="4">
        <f>IFERROR(All_Transactions[[#This Row],[Total]]*All_Transactions[[#This Row],[ExRate]],0)</f>
        <v>2.7043407999999998</v>
      </c>
      <c r="Z18" s="1" t="s">
        <v>38</v>
      </c>
      <c r="AA18" t="s">
        <v>77</v>
      </c>
      <c r="AB18" t="s">
        <v>78</v>
      </c>
      <c r="AC18" t="s">
        <v>53</v>
      </c>
      <c r="AD18" t="s">
        <v>54</v>
      </c>
    </row>
    <row r="19" spans="1:30" x14ac:dyDescent="0.35">
      <c r="A19" t="s">
        <v>34</v>
      </c>
      <c r="B19" t="s">
        <v>79</v>
      </c>
      <c r="C19" s="2">
        <v>44693</v>
      </c>
      <c r="D19" s="2">
        <v>44693</v>
      </c>
      <c r="E19" t="s">
        <v>80</v>
      </c>
      <c r="F19" t="s">
        <v>81</v>
      </c>
      <c r="G19" t="s">
        <v>46</v>
      </c>
      <c r="H19">
        <v>3.4</v>
      </c>
      <c r="I19">
        <v>1</v>
      </c>
      <c r="J19">
        <v>3.4</v>
      </c>
      <c r="L19">
        <v>0.23</v>
      </c>
      <c r="M19">
        <v>3.4</v>
      </c>
      <c r="N19">
        <v>-0.61</v>
      </c>
      <c r="O19">
        <v>0</v>
      </c>
      <c r="P19">
        <v>2.79</v>
      </c>
      <c r="Q19">
        <v>0</v>
      </c>
      <c r="R19" s="3">
        <f>VLOOKUP(All_Transactions[[#This Row],[Date]],[1]!Forex_history[#Data],MATCH(All_Transactions[[#This Row],[Currency]],[1]!Forex_history[#Headers],0),TRUE)</f>
        <v>0.81198999999999999</v>
      </c>
      <c r="S19" s="4">
        <f>IFERROR(All_Transactions[[#This Row],[Original Price]]*All_Transactions[[#This Row],[ExRate]],0)</f>
        <v>2.7607659999999998</v>
      </c>
      <c r="T19" s="4">
        <f>IFERROR(All_Transactions[[#This Row],[item-price]]*All_Transactions[[#This Row],[ExRate]],0)</f>
        <v>2.7607659999999998</v>
      </c>
      <c r="U19" s="4">
        <f>IFERROR(All_Transactions[[#This Row],[item-tax]]*All_Transactions[[#This Row],[ExRate]],0)</f>
        <v>0.1867577</v>
      </c>
      <c r="V19" s="4">
        <f>IFERROR(All_Transactions[[#This Row],[Total product charges]]*All_Transactions[[#This Row],[ExRate]],0)</f>
        <v>2.7607659999999998</v>
      </c>
      <c r="W19" s="4">
        <f>IFERROR(All_Transactions[[#This Row],[Amazon fees]]*All_Transactions[[#This Row],[ExRate]],0)</f>
        <v>-0.49531389999999997</v>
      </c>
      <c r="X19" s="4">
        <f>IFERROR(All_Transactions[[#This Row],[Other]]*All_Transactions[[#This Row],[ExRate]],0)</f>
        <v>0</v>
      </c>
      <c r="Y19" s="4">
        <f>IFERROR(All_Transactions[[#This Row],[Total]]*All_Transactions[[#This Row],[ExRate]],0)</f>
        <v>2.2654521000000001</v>
      </c>
      <c r="Z19" s="1" t="s">
        <v>47</v>
      </c>
      <c r="AA19" t="s">
        <v>82</v>
      </c>
      <c r="AB19" t="s">
        <v>83</v>
      </c>
      <c r="AC19" t="s">
        <v>53</v>
      </c>
      <c r="AD19" t="s">
        <v>54</v>
      </c>
    </row>
    <row r="20" spans="1:30" x14ac:dyDescent="0.35">
      <c r="A20" t="s">
        <v>34</v>
      </c>
      <c r="B20" t="s">
        <v>84</v>
      </c>
      <c r="C20" s="2">
        <v>44694</v>
      </c>
      <c r="D20" s="2">
        <v>44694</v>
      </c>
      <c r="E20" t="s">
        <v>75</v>
      </c>
      <c r="F20" t="s">
        <v>76</v>
      </c>
      <c r="G20" t="s">
        <v>37</v>
      </c>
      <c r="H20">
        <v>10.6</v>
      </c>
      <c r="I20">
        <v>2</v>
      </c>
      <c r="J20">
        <v>10.6</v>
      </c>
      <c r="L20">
        <v>0</v>
      </c>
      <c r="M20">
        <v>10.6</v>
      </c>
      <c r="N20">
        <v>-1.92</v>
      </c>
      <c r="O20">
        <v>0</v>
      </c>
      <c r="P20">
        <v>8.68</v>
      </c>
      <c r="Q20">
        <v>0</v>
      </c>
      <c r="R20" s="3">
        <f>VLOOKUP(All_Transactions[[#This Row],[Date]],[1]!Forex_history[#Data],MATCH(All_Transactions[[#This Row],[Currency]],[1]!Forex_history[#Headers],0),TRUE)</f>
        <v>0.62866999999999995</v>
      </c>
      <c r="S20" s="4">
        <f>IFERROR(All_Transactions[[#This Row],[Original Price]]*All_Transactions[[#This Row],[ExRate]],0)</f>
        <v>6.6639019999999993</v>
      </c>
      <c r="T20" s="4">
        <f>IFERROR(All_Transactions[[#This Row],[item-price]]*All_Transactions[[#This Row],[ExRate]],0)</f>
        <v>6.6639019999999993</v>
      </c>
      <c r="U20" s="4">
        <f>IFERROR(All_Transactions[[#This Row],[item-tax]]*All_Transactions[[#This Row],[ExRate]],0)</f>
        <v>0</v>
      </c>
      <c r="V20" s="4">
        <f>IFERROR(All_Transactions[[#This Row],[Total product charges]]*All_Transactions[[#This Row],[ExRate]],0)</f>
        <v>6.6639019999999993</v>
      </c>
      <c r="W20" s="4">
        <f>IFERROR(All_Transactions[[#This Row],[Amazon fees]]*All_Transactions[[#This Row],[ExRate]],0)</f>
        <v>-1.2070463999999999</v>
      </c>
      <c r="X20" s="4">
        <f>IFERROR(All_Transactions[[#This Row],[Other]]*All_Transactions[[#This Row],[ExRate]],0)</f>
        <v>0</v>
      </c>
      <c r="Y20" s="4">
        <f>IFERROR(All_Transactions[[#This Row],[Total]]*All_Transactions[[#This Row],[ExRate]],0)</f>
        <v>5.456855599999999</v>
      </c>
      <c r="Z20" s="1" t="s">
        <v>38</v>
      </c>
      <c r="AA20" t="s">
        <v>85</v>
      </c>
      <c r="AB20" t="s">
        <v>86</v>
      </c>
      <c r="AC20" t="s">
        <v>53</v>
      </c>
      <c r="AD20" t="s">
        <v>54</v>
      </c>
    </row>
    <row r="21" spans="1:30" x14ac:dyDescent="0.35">
      <c r="A21" t="s">
        <v>34</v>
      </c>
      <c r="B21" t="s">
        <v>87</v>
      </c>
      <c r="C21" s="2">
        <v>44697</v>
      </c>
      <c r="D21" s="2">
        <v>44697</v>
      </c>
      <c r="E21" t="s">
        <v>88</v>
      </c>
      <c r="F21" t="s">
        <v>89</v>
      </c>
      <c r="G21" t="s">
        <v>46</v>
      </c>
      <c r="H21">
        <v>2.67</v>
      </c>
      <c r="I21">
        <v>1</v>
      </c>
      <c r="J21">
        <v>2.67</v>
      </c>
      <c r="L21">
        <v>0.16</v>
      </c>
      <c r="M21">
        <v>2.67</v>
      </c>
      <c r="N21">
        <v>-0.48</v>
      </c>
      <c r="O21">
        <v>0</v>
      </c>
      <c r="P21">
        <v>2.19</v>
      </c>
      <c r="Q21">
        <v>0</v>
      </c>
      <c r="R21" s="3">
        <f>VLOOKUP(All_Transactions[[#This Row],[Date]],[1]!Forex_history[#Data],MATCH(All_Transactions[[#This Row],[Currency]],[1]!Forex_history[#Headers],0),TRUE)</f>
        <v>0.81542000000000003</v>
      </c>
      <c r="S21" s="4">
        <f>IFERROR(All_Transactions[[#This Row],[Original Price]]*All_Transactions[[#This Row],[ExRate]],0)</f>
        <v>2.1771714000000002</v>
      </c>
      <c r="T21" s="4">
        <f>IFERROR(All_Transactions[[#This Row],[item-price]]*All_Transactions[[#This Row],[ExRate]],0)</f>
        <v>2.1771714000000002</v>
      </c>
      <c r="U21" s="4">
        <f>IFERROR(All_Transactions[[#This Row],[item-tax]]*All_Transactions[[#This Row],[ExRate]],0)</f>
        <v>0.13046720000000001</v>
      </c>
      <c r="V21" s="4">
        <f>IFERROR(All_Transactions[[#This Row],[Total product charges]]*All_Transactions[[#This Row],[ExRate]],0)</f>
        <v>2.1771714000000002</v>
      </c>
      <c r="W21" s="4">
        <f>IFERROR(All_Transactions[[#This Row],[Amazon fees]]*All_Transactions[[#This Row],[ExRate]],0)</f>
        <v>-0.39140160000000002</v>
      </c>
      <c r="X21" s="4">
        <f>IFERROR(All_Transactions[[#This Row],[Other]]*All_Transactions[[#This Row],[ExRate]],0)</f>
        <v>0</v>
      </c>
      <c r="Y21" s="4">
        <f>IFERROR(All_Transactions[[#This Row],[Total]]*All_Transactions[[#This Row],[ExRate]],0)</f>
        <v>1.7857698</v>
      </c>
      <c r="Z21" s="1" t="s">
        <v>47</v>
      </c>
      <c r="AB21" t="s">
        <v>69</v>
      </c>
      <c r="AC21" t="s">
        <v>69</v>
      </c>
      <c r="AD21" t="s">
        <v>90</v>
      </c>
    </row>
    <row r="22" spans="1:30" x14ac:dyDescent="0.35">
      <c r="A22" t="s">
        <v>35</v>
      </c>
      <c r="B22" t="s">
        <v>87</v>
      </c>
      <c r="C22" s="2">
        <v>44698</v>
      </c>
      <c r="D22" s="2">
        <v>44697</v>
      </c>
      <c r="E22" t="s">
        <v>88</v>
      </c>
      <c r="F22" t="s">
        <v>89</v>
      </c>
      <c r="G22" t="s">
        <v>46</v>
      </c>
      <c r="H22">
        <v>2.67</v>
      </c>
      <c r="I22">
        <v>1</v>
      </c>
      <c r="J22">
        <v>2.67</v>
      </c>
      <c r="L22">
        <v>0.16</v>
      </c>
      <c r="M22">
        <v>-2.67</v>
      </c>
      <c r="N22">
        <v>0.48</v>
      </c>
      <c r="O22">
        <v>0</v>
      </c>
      <c r="P22">
        <v>-2.19</v>
      </c>
      <c r="Q22">
        <v>0</v>
      </c>
      <c r="R22" s="3">
        <f>VLOOKUP(All_Transactions[[#This Row],[Date]],[1]!Forex_history[#Data],MATCH(All_Transactions[[#This Row],[Currency]],[1]!Forex_history[#Headers],0),TRUE)</f>
        <v>0.81508999999999998</v>
      </c>
      <c r="S22" s="4">
        <f>IFERROR(All_Transactions[[#This Row],[Original Price]]*All_Transactions[[#This Row],[ExRate]],0)</f>
        <v>2.1762902999999998</v>
      </c>
      <c r="T22" s="4">
        <f>IFERROR(All_Transactions[[#This Row],[item-price]]*All_Transactions[[#This Row],[ExRate]],0)</f>
        <v>2.1762902999999998</v>
      </c>
      <c r="U22" s="4">
        <f>IFERROR(All_Transactions[[#This Row],[item-tax]]*All_Transactions[[#This Row],[ExRate]],0)</f>
        <v>0.13041439999999999</v>
      </c>
      <c r="V22" s="4">
        <f>IFERROR(All_Transactions[[#This Row],[Total product charges]]*All_Transactions[[#This Row],[ExRate]],0)</f>
        <v>-2.1762902999999998</v>
      </c>
      <c r="W22" s="4">
        <f>IFERROR(All_Transactions[[#This Row],[Amazon fees]]*All_Transactions[[#This Row],[ExRate]],0)</f>
        <v>0.39124319999999996</v>
      </c>
      <c r="X22" s="4">
        <f>IFERROR(All_Transactions[[#This Row],[Other]]*All_Transactions[[#This Row],[ExRate]],0)</f>
        <v>0</v>
      </c>
      <c r="Y22" s="4">
        <f>IFERROR(All_Transactions[[#This Row],[Total]]*All_Transactions[[#This Row],[ExRate]],0)</f>
        <v>-1.7850470999999999</v>
      </c>
      <c r="Z22" s="1" t="s">
        <v>47</v>
      </c>
      <c r="AB22" t="s">
        <v>69</v>
      </c>
      <c r="AC22" t="s">
        <v>69</v>
      </c>
      <c r="AD22" t="s">
        <v>90</v>
      </c>
    </row>
    <row r="23" spans="1:30" x14ac:dyDescent="0.35">
      <c r="A23" t="s">
        <v>34</v>
      </c>
      <c r="B23" t="s">
        <v>91</v>
      </c>
      <c r="C23" s="2">
        <v>44698</v>
      </c>
      <c r="D23" s="2">
        <v>44698</v>
      </c>
      <c r="E23" t="s">
        <v>92</v>
      </c>
      <c r="F23" t="s">
        <v>93</v>
      </c>
      <c r="G23" t="s">
        <v>46</v>
      </c>
      <c r="H23">
        <v>3.97</v>
      </c>
      <c r="I23">
        <v>1</v>
      </c>
      <c r="J23">
        <v>3.97</v>
      </c>
      <c r="L23">
        <v>0.24</v>
      </c>
      <c r="M23">
        <v>3.97</v>
      </c>
      <c r="N23">
        <v>-0.72</v>
      </c>
      <c r="O23">
        <v>0</v>
      </c>
      <c r="P23">
        <v>3.25</v>
      </c>
      <c r="Q23">
        <v>0</v>
      </c>
      <c r="R23" s="3">
        <f>VLOOKUP(All_Transactions[[#This Row],[Date]],[1]!Forex_history[#Data],MATCH(All_Transactions[[#This Row],[Currency]],[1]!Forex_history[#Headers],0),TRUE)</f>
        <v>0.81508999999999998</v>
      </c>
      <c r="S23" s="4">
        <f>IFERROR(All_Transactions[[#This Row],[Original Price]]*All_Transactions[[#This Row],[ExRate]],0)</f>
        <v>3.2359073</v>
      </c>
      <c r="T23" s="4">
        <f>IFERROR(All_Transactions[[#This Row],[item-price]]*All_Transactions[[#This Row],[ExRate]],0)</f>
        <v>3.2359073</v>
      </c>
      <c r="U23" s="4">
        <f>IFERROR(All_Transactions[[#This Row],[item-tax]]*All_Transactions[[#This Row],[ExRate]],0)</f>
        <v>0.19562159999999998</v>
      </c>
      <c r="V23" s="4">
        <f>IFERROR(All_Transactions[[#This Row],[Total product charges]]*All_Transactions[[#This Row],[ExRate]],0)</f>
        <v>3.2359073</v>
      </c>
      <c r="W23" s="4">
        <f>IFERROR(All_Transactions[[#This Row],[Amazon fees]]*All_Transactions[[#This Row],[ExRate]],0)</f>
        <v>-0.58686479999999996</v>
      </c>
      <c r="X23" s="4">
        <f>IFERROR(All_Transactions[[#This Row],[Other]]*All_Transactions[[#This Row],[ExRate]],0)</f>
        <v>0</v>
      </c>
      <c r="Y23" s="4">
        <f>IFERROR(All_Transactions[[#This Row],[Total]]*All_Transactions[[#This Row],[ExRate]],0)</f>
        <v>2.6490424999999997</v>
      </c>
      <c r="Z23" s="1" t="s">
        <v>47</v>
      </c>
      <c r="AA23" t="s">
        <v>94</v>
      </c>
      <c r="AB23" t="s">
        <v>95</v>
      </c>
      <c r="AD23" t="s">
        <v>54</v>
      </c>
    </row>
    <row r="24" spans="1:30" x14ac:dyDescent="0.35">
      <c r="A24" t="s">
        <v>34</v>
      </c>
      <c r="B24" t="s">
        <v>96</v>
      </c>
      <c r="C24" s="2">
        <v>44698</v>
      </c>
      <c r="D24" s="2">
        <v>44698</v>
      </c>
      <c r="E24" t="s">
        <v>97</v>
      </c>
      <c r="F24" t="s">
        <v>98</v>
      </c>
      <c r="G24" t="s">
        <v>46</v>
      </c>
      <c r="H24">
        <v>2</v>
      </c>
      <c r="I24">
        <v>1</v>
      </c>
      <c r="J24">
        <v>2</v>
      </c>
      <c r="L24">
        <v>0.19</v>
      </c>
      <c r="M24">
        <v>2</v>
      </c>
      <c r="N24">
        <v>-0.36</v>
      </c>
      <c r="O24">
        <v>0</v>
      </c>
      <c r="P24">
        <v>1.64</v>
      </c>
      <c r="Q24">
        <v>0</v>
      </c>
      <c r="R24" s="3">
        <f>VLOOKUP(All_Transactions[[#This Row],[Date]],[1]!Forex_history[#Data],MATCH(All_Transactions[[#This Row],[Currency]],[1]!Forex_history[#Headers],0),TRUE)</f>
        <v>0.81508999999999998</v>
      </c>
      <c r="S24" s="4">
        <f>IFERROR(All_Transactions[[#This Row],[Original Price]]*All_Transactions[[#This Row],[ExRate]],0)</f>
        <v>1.63018</v>
      </c>
      <c r="T24" s="4">
        <f>IFERROR(All_Transactions[[#This Row],[item-price]]*All_Transactions[[#This Row],[ExRate]],0)</f>
        <v>1.63018</v>
      </c>
      <c r="U24" s="4">
        <f>IFERROR(All_Transactions[[#This Row],[item-tax]]*All_Transactions[[#This Row],[ExRate]],0)</f>
        <v>0.15486710000000001</v>
      </c>
      <c r="V24" s="4">
        <f>IFERROR(All_Transactions[[#This Row],[Total product charges]]*All_Transactions[[#This Row],[ExRate]],0)</f>
        <v>1.63018</v>
      </c>
      <c r="W24" s="4">
        <f>IFERROR(All_Transactions[[#This Row],[Amazon fees]]*All_Transactions[[#This Row],[ExRate]],0)</f>
        <v>-0.29343239999999998</v>
      </c>
      <c r="X24" s="4">
        <f>IFERROR(All_Transactions[[#This Row],[Other]]*All_Transactions[[#This Row],[ExRate]],0)</f>
        <v>0</v>
      </c>
      <c r="Y24" s="4">
        <f>IFERROR(All_Transactions[[#This Row],[Total]]*All_Transactions[[#This Row],[ExRate]],0)</f>
        <v>1.3367475999999998</v>
      </c>
      <c r="Z24" s="1" t="s">
        <v>47</v>
      </c>
      <c r="AA24" t="s">
        <v>99</v>
      </c>
      <c r="AB24" t="s">
        <v>100</v>
      </c>
      <c r="AC24" t="s">
        <v>53</v>
      </c>
      <c r="AD24" t="s">
        <v>54</v>
      </c>
    </row>
    <row r="25" spans="1:30" x14ac:dyDescent="0.35">
      <c r="A25" t="s">
        <v>55</v>
      </c>
      <c r="B25" t="s">
        <v>31</v>
      </c>
      <c r="C25" s="2">
        <v>44698</v>
      </c>
      <c r="D25" s="2"/>
      <c r="G25" t="s">
        <v>42</v>
      </c>
      <c r="M25">
        <v>0</v>
      </c>
      <c r="N25">
        <v>0</v>
      </c>
      <c r="O25">
        <v>16.34</v>
      </c>
      <c r="P25">
        <v>16.34</v>
      </c>
      <c r="Q25">
        <v>0</v>
      </c>
      <c r="R25" s="3">
        <f>VLOOKUP(All_Transactions[[#This Row],[Date]],[1]!Forex_history[#Data],MATCH(All_Transactions[[#This Row],[Currency]],[1]!Forex_history[#Headers],0),TRUE)</f>
        <v>8.0909999999999996E-2</v>
      </c>
      <c r="S25" s="4">
        <f>IFERROR(All_Transactions[[#This Row],[Original Price]]*All_Transactions[[#This Row],[ExRate]],0)</f>
        <v>0</v>
      </c>
      <c r="T25" s="4">
        <f>IFERROR(All_Transactions[[#This Row],[item-price]]*All_Transactions[[#This Row],[ExRate]],0)</f>
        <v>0</v>
      </c>
      <c r="U25" s="4">
        <f>IFERROR(All_Transactions[[#This Row],[item-tax]]*All_Transactions[[#This Row],[ExRate]],0)</f>
        <v>0</v>
      </c>
      <c r="V25" s="4">
        <f>IFERROR(All_Transactions[[#This Row],[Total product charges]]*All_Transactions[[#This Row],[ExRate]],0)</f>
        <v>0</v>
      </c>
      <c r="W25" s="4">
        <f>IFERROR(All_Transactions[[#This Row],[Amazon fees]]*All_Transactions[[#This Row],[ExRate]],0)</f>
        <v>0</v>
      </c>
      <c r="X25" s="4">
        <f>IFERROR(All_Transactions[[#This Row],[Other]]*All_Transactions[[#This Row],[ExRate]],0)</f>
        <v>1.3220694</v>
      </c>
      <c r="Y25" s="4">
        <f>IFERROR(All_Transactions[[#This Row],[Total]]*All_Transactions[[#This Row],[ExRate]],0)</f>
        <v>1.3220694</v>
      </c>
      <c r="Z25" s="1" t="s">
        <v>43</v>
      </c>
    </row>
    <row r="26" spans="1:30" x14ac:dyDescent="0.35">
      <c r="A26" t="s">
        <v>56</v>
      </c>
      <c r="B26" t="s">
        <v>31</v>
      </c>
      <c r="C26" s="2">
        <v>44698</v>
      </c>
      <c r="D26" s="2"/>
      <c r="G26" t="s">
        <v>42</v>
      </c>
      <c r="M26">
        <v>0</v>
      </c>
      <c r="N26">
        <v>0</v>
      </c>
      <c r="O26">
        <v>-16.34</v>
      </c>
      <c r="P26">
        <v>-16.34</v>
      </c>
      <c r="Q26">
        <v>0</v>
      </c>
      <c r="R26" s="3">
        <f>VLOOKUP(All_Transactions[[#This Row],[Date]],[1]!Forex_history[#Data],MATCH(All_Transactions[[#This Row],[Currency]],[1]!Forex_history[#Headers],0),TRUE)</f>
        <v>8.0909999999999996E-2</v>
      </c>
      <c r="S26" s="4">
        <f>IFERROR(All_Transactions[[#This Row],[Original Price]]*All_Transactions[[#This Row],[ExRate]],0)</f>
        <v>0</v>
      </c>
      <c r="T26" s="4">
        <f>IFERROR(All_Transactions[[#This Row],[item-price]]*All_Transactions[[#This Row],[ExRate]],0)</f>
        <v>0</v>
      </c>
      <c r="U26" s="4">
        <f>IFERROR(All_Transactions[[#This Row],[item-tax]]*All_Transactions[[#This Row],[ExRate]],0)</f>
        <v>0</v>
      </c>
      <c r="V26" s="4">
        <f>IFERROR(All_Transactions[[#This Row],[Total product charges]]*All_Transactions[[#This Row],[ExRate]],0)</f>
        <v>0</v>
      </c>
      <c r="W26" s="4">
        <f>IFERROR(All_Transactions[[#This Row],[Amazon fees]]*All_Transactions[[#This Row],[ExRate]],0)</f>
        <v>0</v>
      </c>
      <c r="X26" s="4">
        <f>IFERROR(All_Transactions[[#This Row],[Other]]*All_Transactions[[#This Row],[ExRate]],0)</f>
        <v>-1.3220694</v>
      </c>
      <c r="Y26" s="4">
        <f>IFERROR(All_Transactions[[#This Row],[Total]]*All_Transactions[[#This Row],[ExRate]],0)</f>
        <v>-1.3220694</v>
      </c>
      <c r="Z26" s="1" t="s">
        <v>43</v>
      </c>
    </row>
    <row r="27" spans="1:30" x14ac:dyDescent="0.35">
      <c r="A27" t="s">
        <v>34</v>
      </c>
      <c r="B27" t="s">
        <v>101</v>
      </c>
      <c r="C27" s="2">
        <v>44699</v>
      </c>
      <c r="D27" s="2">
        <v>44699</v>
      </c>
      <c r="E27" t="s">
        <v>102</v>
      </c>
      <c r="F27" t="s">
        <v>103</v>
      </c>
      <c r="G27" t="s">
        <v>37</v>
      </c>
      <c r="H27">
        <v>28.73</v>
      </c>
      <c r="I27">
        <v>1</v>
      </c>
      <c r="J27">
        <v>28.73</v>
      </c>
      <c r="L27">
        <v>0</v>
      </c>
      <c r="M27">
        <v>28.73</v>
      </c>
      <c r="N27">
        <v>-5.17</v>
      </c>
      <c r="O27">
        <v>0</v>
      </c>
      <c r="P27">
        <v>23.56</v>
      </c>
      <c r="Q27">
        <v>0</v>
      </c>
      <c r="R27" s="3">
        <f>VLOOKUP(All_Transactions[[#This Row],[Date]],[1]!Forex_history[#Data],MATCH(All_Transactions[[#This Row],[Currency]],[1]!Forex_history[#Headers],0),TRUE)</f>
        <v>0.62692000000000003</v>
      </c>
      <c r="S27" s="4">
        <f>IFERROR(All_Transactions[[#This Row],[Original Price]]*All_Transactions[[#This Row],[ExRate]],0)</f>
        <v>18.011411600000002</v>
      </c>
      <c r="T27" s="4">
        <f>IFERROR(All_Transactions[[#This Row],[item-price]]*All_Transactions[[#This Row],[ExRate]],0)</f>
        <v>18.011411600000002</v>
      </c>
      <c r="U27" s="4">
        <f>IFERROR(All_Transactions[[#This Row],[item-tax]]*All_Transactions[[#This Row],[ExRate]],0)</f>
        <v>0</v>
      </c>
      <c r="V27" s="4">
        <f>IFERROR(All_Transactions[[#This Row],[Total product charges]]*All_Transactions[[#This Row],[ExRate]],0)</f>
        <v>18.011411600000002</v>
      </c>
      <c r="W27" s="4">
        <f>IFERROR(All_Transactions[[#This Row],[Amazon fees]]*All_Transactions[[#This Row],[ExRate]],0)</f>
        <v>-3.2411764000000001</v>
      </c>
      <c r="X27" s="4">
        <f>IFERROR(All_Transactions[[#This Row],[Other]]*All_Transactions[[#This Row],[ExRate]],0)</f>
        <v>0</v>
      </c>
      <c r="Y27" s="4">
        <f>IFERROR(All_Transactions[[#This Row],[Total]]*All_Transactions[[#This Row],[ExRate]],0)</f>
        <v>14.7702352</v>
      </c>
      <c r="Z27" s="1" t="s">
        <v>38</v>
      </c>
      <c r="AB27" t="s">
        <v>69</v>
      </c>
      <c r="AC27" t="s">
        <v>69</v>
      </c>
      <c r="AD27" t="s">
        <v>70</v>
      </c>
    </row>
    <row r="28" spans="1:30" x14ac:dyDescent="0.35">
      <c r="A28" t="s">
        <v>34</v>
      </c>
      <c r="B28" t="s">
        <v>104</v>
      </c>
      <c r="C28" s="2">
        <v>44699</v>
      </c>
      <c r="D28" s="2">
        <v>44699</v>
      </c>
      <c r="E28" t="s">
        <v>105</v>
      </c>
      <c r="F28" t="s">
        <v>106</v>
      </c>
      <c r="G28" t="s">
        <v>37</v>
      </c>
      <c r="H28">
        <v>28.52</v>
      </c>
      <c r="I28">
        <v>2</v>
      </c>
      <c r="J28">
        <v>28.52</v>
      </c>
      <c r="L28">
        <v>0</v>
      </c>
      <c r="M28">
        <v>28.52</v>
      </c>
      <c r="N28">
        <v>-5.14</v>
      </c>
      <c r="O28">
        <v>0</v>
      </c>
      <c r="P28">
        <v>23.38</v>
      </c>
      <c r="Q28">
        <v>0</v>
      </c>
      <c r="R28" s="3">
        <f>VLOOKUP(All_Transactions[[#This Row],[Date]],[1]!Forex_history[#Data],MATCH(All_Transactions[[#This Row],[Currency]],[1]!Forex_history[#Headers],0),TRUE)</f>
        <v>0.62692000000000003</v>
      </c>
      <c r="S28" s="4">
        <f>IFERROR(All_Transactions[[#This Row],[Original Price]]*All_Transactions[[#This Row],[ExRate]],0)</f>
        <v>17.8797584</v>
      </c>
      <c r="T28" s="4">
        <f>IFERROR(All_Transactions[[#This Row],[item-price]]*All_Transactions[[#This Row],[ExRate]],0)</f>
        <v>17.8797584</v>
      </c>
      <c r="U28" s="4">
        <f>IFERROR(All_Transactions[[#This Row],[item-tax]]*All_Transactions[[#This Row],[ExRate]],0)</f>
        <v>0</v>
      </c>
      <c r="V28" s="4">
        <f>IFERROR(All_Transactions[[#This Row],[Total product charges]]*All_Transactions[[#This Row],[ExRate]],0)</f>
        <v>17.8797584</v>
      </c>
      <c r="W28" s="4">
        <f>IFERROR(All_Transactions[[#This Row],[Amazon fees]]*All_Transactions[[#This Row],[ExRate]],0)</f>
        <v>-3.2223687999999999</v>
      </c>
      <c r="X28" s="4">
        <f>IFERROR(All_Transactions[[#This Row],[Other]]*All_Transactions[[#This Row],[ExRate]],0)</f>
        <v>0</v>
      </c>
      <c r="Y28" s="4">
        <f>IFERROR(All_Transactions[[#This Row],[Total]]*All_Transactions[[#This Row],[ExRate]],0)</f>
        <v>14.6573896</v>
      </c>
      <c r="Z28" s="1" t="s">
        <v>38</v>
      </c>
      <c r="AB28" t="s">
        <v>69</v>
      </c>
      <c r="AC28" t="s">
        <v>69</v>
      </c>
      <c r="AD28" t="s">
        <v>70</v>
      </c>
    </row>
    <row r="29" spans="1:30" x14ac:dyDescent="0.35">
      <c r="A29" t="s">
        <v>34</v>
      </c>
      <c r="B29" t="s">
        <v>107</v>
      </c>
      <c r="C29" s="2">
        <v>44699</v>
      </c>
      <c r="D29" s="2">
        <v>44699</v>
      </c>
      <c r="E29" t="s">
        <v>88</v>
      </c>
      <c r="F29" t="s">
        <v>89</v>
      </c>
      <c r="G29" t="s">
        <v>46</v>
      </c>
      <c r="H29">
        <v>3.98</v>
      </c>
      <c r="I29">
        <v>2</v>
      </c>
      <c r="J29">
        <v>3.98</v>
      </c>
      <c r="L29">
        <v>0.3</v>
      </c>
      <c r="M29">
        <v>3.98</v>
      </c>
      <c r="N29">
        <v>-0.72</v>
      </c>
      <c r="O29">
        <v>0</v>
      </c>
      <c r="P29">
        <v>3.26</v>
      </c>
      <c r="Q29">
        <v>0</v>
      </c>
      <c r="R29" s="3">
        <f>VLOOKUP(All_Transactions[[#This Row],[Date]],[1]!Forex_history[#Data],MATCH(All_Transactions[[#This Row],[Currency]],[1]!Forex_history[#Headers],0),TRUE)</f>
        <v>0.80415999999999999</v>
      </c>
      <c r="S29" s="4">
        <f>IFERROR(All_Transactions[[#This Row],[Original Price]]*All_Transactions[[#This Row],[ExRate]],0)</f>
        <v>3.2005567999999998</v>
      </c>
      <c r="T29" s="4">
        <f>IFERROR(All_Transactions[[#This Row],[item-price]]*All_Transactions[[#This Row],[ExRate]],0)</f>
        <v>3.2005567999999998</v>
      </c>
      <c r="U29" s="4">
        <f>IFERROR(All_Transactions[[#This Row],[item-tax]]*All_Transactions[[#This Row],[ExRate]],0)</f>
        <v>0.24124799999999999</v>
      </c>
      <c r="V29" s="4">
        <f>IFERROR(All_Transactions[[#This Row],[Total product charges]]*All_Transactions[[#This Row],[ExRate]],0)</f>
        <v>3.2005567999999998</v>
      </c>
      <c r="W29" s="4">
        <f>IFERROR(All_Transactions[[#This Row],[Amazon fees]]*All_Transactions[[#This Row],[ExRate]],0)</f>
        <v>-0.57899519999999993</v>
      </c>
      <c r="X29" s="4">
        <f>IFERROR(All_Transactions[[#This Row],[Other]]*All_Transactions[[#This Row],[ExRate]],0)</f>
        <v>0</v>
      </c>
      <c r="Y29" s="4">
        <f>IFERROR(All_Transactions[[#This Row],[Total]]*All_Transactions[[#This Row],[ExRate]],0)</f>
        <v>2.6215615999999997</v>
      </c>
      <c r="Z29" s="1" t="s">
        <v>47</v>
      </c>
      <c r="AA29" t="s">
        <v>108</v>
      </c>
      <c r="AB29" t="s">
        <v>69</v>
      </c>
      <c r="AC29" t="s">
        <v>69</v>
      </c>
      <c r="AD29" t="s">
        <v>70</v>
      </c>
    </row>
    <row r="30" spans="1:30" x14ac:dyDescent="0.35">
      <c r="A30" t="s">
        <v>34</v>
      </c>
      <c r="B30" t="s">
        <v>109</v>
      </c>
      <c r="C30" s="2">
        <v>44699</v>
      </c>
      <c r="D30" s="2">
        <v>44699</v>
      </c>
      <c r="E30" t="s">
        <v>97</v>
      </c>
      <c r="F30" t="s">
        <v>98</v>
      </c>
      <c r="G30" t="s">
        <v>46</v>
      </c>
      <c r="H30">
        <v>6</v>
      </c>
      <c r="I30">
        <v>3</v>
      </c>
      <c r="J30">
        <v>6</v>
      </c>
      <c r="L30">
        <v>0.45</v>
      </c>
      <c r="M30">
        <v>6</v>
      </c>
      <c r="N30">
        <v>-1.08</v>
      </c>
      <c r="O30">
        <v>0</v>
      </c>
      <c r="P30">
        <v>4.92</v>
      </c>
      <c r="Q30">
        <v>0</v>
      </c>
      <c r="R30" s="3">
        <f>VLOOKUP(All_Transactions[[#This Row],[Date]],[1]!Forex_history[#Data],MATCH(All_Transactions[[#This Row],[Currency]],[1]!Forex_history[#Headers],0),TRUE)</f>
        <v>0.80415999999999999</v>
      </c>
      <c r="S30" s="4">
        <f>IFERROR(All_Transactions[[#This Row],[Original Price]]*All_Transactions[[#This Row],[ExRate]],0)</f>
        <v>4.8249599999999999</v>
      </c>
      <c r="T30" s="4">
        <f>IFERROR(All_Transactions[[#This Row],[item-price]]*All_Transactions[[#This Row],[ExRate]],0)</f>
        <v>4.8249599999999999</v>
      </c>
      <c r="U30" s="4">
        <f>IFERROR(All_Transactions[[#This Row],[item-tax]]*All_Transactions[[#This Row],[ExRate]],0)</f>
        <v>0.36187200000000003</v>
      </c>
      <c r="V30" s="4">
        <f>IFERROR(All_Transactions[[#This Row],[Total product charges]]*All_Transactions[[#This Row],[ExRate]],0)</f>
        <v>4.8249599999999999</v>
      </c>
      <c r="W30" s="4">
        <f>IFERROR(All_Transactions[[#This Row],[Amazon fees]]*All_Transactions[[#This Row],[ExRate]],0)</f>
        <v>-0.86849280000000006</v>
      </c>
      <c r="X30" s="4">
        <f>IFERROR(All_Transactions[[#This Row],[Other]]*All_Transactions[[#This Row],[ExRate]],0)</f>
        <v>0</v>
      </c>
      <c r="Y30" s="4">
        <f>IFERROR(All_Transactions[[#This Row],[Total]]*All_Transactions[[#This Row],[ExRate]],0)</f>
        <v>3.9564672000000001</v>
      </c>
      <c r="Z30" s="1" t="s">
        <v>47</v>
      </c>
      <c r="AA30" t="s">
        <v>110</v>
      </c>
      <c r="AB30" t="s">
        <v>111</v>
      </c>
      <c r="AC30" t="s">
        <v>53</v>
      </c>
      <c r="AD30" t="s">
        <v>54</v>
      </c>
    </row>
    <row r="31" spans="1:30" x14ac:dyDescent="0.35">
      <c r="A31" t="s">
        <v>34</v>
      </c>
      <c r="B31" t="s">
        <v>112</v>
      </c>
      <c r="C31" s="2">
        <v>44699</v>
      </c>
      <c r="D31" s="2">
        <v>44699</v>
      </c>
      <c r="E31" t="s">
        <v>97</v>
      </c>
      <c r="F31" t="s">
        <v>98</v>
      </c>
      <c r="G31" t="s">
        <v>46</v>
      </c>
      <c r="H31">
        <v>2</v>
      </c>
      <c r="I31">
        <v>1</v>
      </c>
      <c r="J31">
        <v>2</v>
      </c>
      <c r="L31">
        <v>0.17</v>
      </c>
      <c r="M31">
        <v>2</v>
      </c>
      <c r="N31">
        <v>-0.36</v>
      </c>
      <c r="O31">
        <v>0</v>
      </c>
      <c r="P31">
        <v>1.64</v>
      </c>
      <c r="Q31">
        <v>0</v>
      </c>
      <c r="R31" s="3">
        <f>VLOOKUP(All_Transactions[[#This Row],[Date]],[1]!Forex_history[#Data],MATCH(All_Transactions[[#This Row],[Currency]],[1]!Forex_history[#Headers],0),TRUE)</f>
        <v>0.80415999999999999</v>
      </c>
      <c r="S31" s="4">
        <f>IFERROR(All_Transactions[[#This Row],[Original Price]]*All_Transactions[[#This Row],[ExRate]],0)</f>
        <v>1.60832</v>
      </c>
      <c r="T31" s="4">
        <f>IFERROR(All_Transactions[[#This Row],[item-price]]*All_Transactions[[#This Row],[ExRate]],0)</f>
        <v>1.60832</v>
      </c>
      <c r="U31" s="4">
        <f>IFERROR(All_Transactions[[#This Row],[item-tax]]*All_Transactions[[#This Row],[ExRate]],0)</f>
        <v>0.1367072</v>
      </c>
      <c r="V31" s="4">
        <f>IFERROR(All_Transactions[[#This Row],[Total product charges]]*All_Transactions[[#This Row],[ExRate]],0)</f>
        <v>1.60832</v>
      </c>
      <c r="W31" s="4">
        <f>IFERROR(All_Transactions[[#This Row],[Amazon fees]]*All_Transactions[[#This Row],[ExRate]],0)</f>
        <v>-0.28949759999999997</v>
      </c>
      <c r="X31" s="4">
        <f>IFERROR(All_Transactions[[#This Row],[Other]]*All_Transactions[[#This Row],[ExRate]],0)</f>
        <v>0</v>
      </c>
      <c r="Y31" s="4">
        <f>IFERROR(All_Transactions[[#This Row],[Total]]*All_Transactions[[#This Row],[ExRate]],0)</f>
        <v>1.3188224</v>
      </c>
      <c r="Z31" s="1" t="s">
        <v>47</v>
      </c>
      <c r="AA31" t="s">
        <v>113</v>
      </c>
      <c r="AB31" t="s">
        <v>114</v>
      </c>
      <c r="AC31" t="s">
        <v>53</v>
      </c>
      <c r="AD31" t="s">
        <v>54</v>
      </c>
    </row>
    <row r="32" spans="1:30" x14ac:dyDescent="0.35">
      <c r="A32" t="s">
        <v>34</v>
      </c>
      <c r="B32" t="s">
        <v>115</v>
      </c>
      <c r="C32" s="2">
        <v>44699</v>
      </c>
      <c r="D32" s="2">
        <v>44699</v>
      </c>
      <c r="E32" t="s">
        <v>116</v>
      </c>
      <c r="F32" t="s">
        <v>117</v>
      </c>
      <c r="G32" t="s">
        <v>44</v>
      </c>
      <c r="H32">
        <v>5.1100000000000003</v>
      </c>
      <c r="I32">
        <v>1</v>
      </c>
      <c r="J32">
        <v>5.1100000000000003</v>
      </c>
      <c r="L32">
        <v>0.85</v>
      </c>
      <c r="M32">
        <v>4.26</v>
      </c>
      <c r="N32">
        <v>-0.94</v>
      </c>
      <c r="O32">
        <v>0</v>
      </c>
      <c r="P32">
        <v>3.32</v>
      </c>
      <c r="Q32">
        <v>0</v>
      </c>
      <c r="R32" s="3">
        <f>VLOOKUP(All_Transactions[[#This Row],[Date]],[1]!Forex_history[#Data],MATCH(All_Transactions[[#This Row],[Currency]],[1]!Forex_history[#Headers],0),TRUE)</f>
        <v>1</v>
      </c>
      <c r="S32" s="4">
        <f>IFERROR(All_Transactions[[#This Row],[Original Price]]*All_Transactions[[#This Row],[ExRate]],0)</f>
        <v>5.1100000000000003</v>
      </c>
      <c r="T32" s="4">
        <f>IFERROR(All_Transactions[[#This Row],[item-price]]*All_Transactions[[#This Row],[ExRate]],0)</f>
        <v>5.1100000000000003</v>
      </c>
      <c r="U32" s="4">
        <f>IFERROR(All_Transactions[[#This Row],[item-tax]]*All_Transactions[[#This Row],[ExRate]],0)</f>
        <v>0.85</v>
      </c>
      <c r="V32" s="4">
        <f>IFERROR(All_Transactions[[#This Row],[Total product charges]]*All_Transactions[[#This Row],[ExRate]],0)</f>
        <v>4.26</v>
      </c>
      <c r="W32" s="4">
        <f>IFERROR(All_Transactions[[#This Row],[Amazon fees]]*All_Transactions[[#This Row],[ExRate]],0)</f>
        <v>-0.94</v>
      </c>
      <c r="X32" s="4">
        <f>IFERROR(All_Transactions[[#This Row],[Other]]*All_Transactions[[#This Row],[ExRate]],0)</f>
        <v>0</v>
      </c>
      <c r="Y32" s="4">
        <f>IFERROR(All_Transactions[[#This Row],[Total]]*All_Transactions[[#This Row],[ExRate]],0)</f>
        <v>3.32</v>
      </c>
      <c r="Z32" s="1" t="s">
        <v>45</v>
      </c>
      <c r="AA32" t="s">
        <v>118</v>
      </c>
      <c r="AB32" t="s">
        <v>119</v>
      </c>
      <c r="AC32" t="s">
        <v>53</v>
      </c>
      <c r="AD32" t="s">
        <v>54</v>
      </c>
    </row>
    <row r="33" spans="1:30" x14ac:dyDescent="0.35">
      <c r="A33" t="s">
        <v>34</v>
      </c>
      <c r="B33" t="s">
        <v>120</v>
      </c>
      <c r="C33" s="2">
        <v>44701</v>
      </c>
      <c r="D33" s="2">
        <v>44701</v>
      </c>
      <c r="E33" t="s">
        <v>121</v>
      </c>
      <c r="F33" t="s">
        <v>122</v>
      </c>
      <c r="G33" t="s">
        <v>40</v>
      </c>
      <c r="H33">
        <v>2.65</v>
      </c>
      <c r="I33">
        <v>1</v>
      </c>
      <c r="J33">
        <v>2.65</v>
      </c>
      <c r="L33">
        <v>0.48</v>
      </c>
      <c r="M33">
        <v>2.17</v>
      </c>
      <c r="N33">
        <v>-0.36</v>
      </c>
      <c r="O33">
        <v>0</v>
      </c>
      <c r="P33">
        <v>1.81</v>
      </c>
      <c r="Q33">
        <v>0</v>
      </c>
      <c r="R33" s="3">
        <f>VLOOKUP(All_Transactions[[#This Row],[Date]],[1]!Forex_history[#Data],MATCH(All_Transactions[[#This Row],[Currency]],[1]!Forex_history[#Headers],0),TRUE)</f>
        <v>0.84767999999999999</v>
      </c>
      <c r="S33" s="4">
        <f>IFERROR(All_Transactions[[#This Row],[Original Price]]*All_Transactions[[#This Row],[ExRate]],0)</f>
        <v>2.2463519999999999</v>
      </c>
      <c r="T33" s="4">
        <f>IFERROR(All_Transactions[[#This Row],[item-price]]*All_Transactions[[#This Row],[ExRate]],0)</f>
        <v>2.2463519999999999</v>
      </c>
      <c r="U33" s="4">
        <f>IFERROR(All_Transactions[[#This Row],[item-tax]]*All_Transactions[[#This Row],[ExRate]],0)</f>
        <v>0.40688639999999998</v>
      </c>
      <c r="V33" s="4">
        <f>IFERROR(All_Transactions[[#This Row],[Total product charges]]*All_Transactions[[#This Row],[ExRate]],0)</f>
        <v>1.8394655999999998</v>
      </c>
      <c r="W33" s="4">
        <f>IFERROR(All_Transactions[[#This Row],[Amazon fees]]*All_Transactions[[#This Row],[ExRate]],0)</f>
        <v>-0.30516479999999996</v>
      </c>
      <c r="X33" s="4">
        <f>IFERROR(All_Transactions[[#This Row],[Other]]*All_Transactions[[#This Row],[ExRate]],0)</f>
        <v>0</v>
      </c>
      <c r="Y33" s="4">
        <f>IFERROR(All_Transactions[[#This Row],[Total]]*All_Transactions[[#This Row],[ExRate]],0)</f>
        <v>1.5343008</v>
      </c>
      <c r="Z33" s="1" t="s">
        <v>33</v>
      </c>
      <c r="AA33" t="s">
        <v>123</v>
      </c>
      <c r="AB33" t="s">
        <v>124</v>
      </c>
      <c r="AD33" t="s">
        <v>54</v>
      </c>
    </row>
    <row r="34" spans="1:30" x14ac:dyDescent="0.35">
      <c r="A34" t="s">
        <v>34</v>
      </c>
      <c r="B34" t="s">
        <v>125</v>
      </c>
      <c r="C34" s="2">
        <v>44701</v>
      </c>
      <c r="D34" s="2">
        <v>44701</v>
      </c>
      <c r="E34" t="s">
        <v>97</v>
      </c>
      <c r="F34" t="s">
        <v>98</v>
      </c>
      <c r="G34" t="s">
        <v>46</v>
      </c>
      <c r="H34">
        <v>6</v>
      </c>
      <c r="I34">
        <v>3</v>
      </c>
      <c r="J34">
        <v>6</v>
      </c>
      <c r="L34">
        <v>0.51</v>
      </c>
      <c r="M34">
        <v>6</v>
      </c>
      <c r="N34">
        <v>-1.08</v>
      </c>
      <c r="O34">
        <v>0</v>
      </c>
      <c r="P34">
        <v>4.92</v>
      </c>
      <c r="Q34">
        <v>0</v>
      </c>
      <c r="R34" s="3">
        <f>VLOOKUP(All_Transactions[[#This Row],[Date]],[1]!Forex_history[#Data],MATCH(All_Transactions[[#This Row],[Currency]],[1]!Forex_history[#Headers],0),TRUE)</f>
        <v>0.80450999999999995</v>
      </c>
      <c r="S34" s="4">
        <f>IFERROR(All_Transactions[[#This Row],[Original Price]]*All_Transactions[[#This Row],[ExRate]],0)</f>
        <v>4.8270599999999995</v>
      </c>
      <c r="T34" s="4">
        <f>IFERROR(All_Transactions[[#This Row],[item-price]]*All_Transactions[[#This Row],[ExRate]],0)</f>
        <v>4.8270599999999995</v>
      </c>
      <c r="U34" s="4">
        <f>IFERROR(All_Transactions[[#This Row],[item-tax]]*All_Transactions[[#This Row],[ExRate]],0)</f>
        <v>0.4103001</v>
      </c>
      <c r="V34" s="4">
        <f>IFERROR(All_Transactions[[#This Row],[Total product charges]]*All_Transactions[[#This Row],[ExRate]],0)</f>
        <v>4.8270599999999995</v>
      </c>
      <c r="W34" s="4">
        <f>IFERROR(All_Transactions[[#This Row],[Amazon fees]]*All_Transactions[[#This Row],[ExRate]],0)</f>
        <v>-0.86887080000000005</v>
      </c>
      <c r="X34" s="4">
        <f>IFERROR(All_Transactions[[#This Row],[Other]]*All_Transactions[[#This Row],[ExRate]],0)</f>
        <v>0</v>
      </c>
      <c r="Y34" s="4">
        <f>IFERROR(All_Transactions[[#This Row],[Total]]*All_Transactions[[#This Row],[ExRate]],0)</f>
        <v>3.9581891999999996</v>
      </c>
      <c r="Z34" s="1" t="s">
        <v>47</v>
      </c>
      <c r="AA34" t="s">
        <v>126</v>
      </c>
      <c r="AB34" t="s">
        <v>127</v>
      </c>
      <c r="AC34" t="s">
        <v>53</v>
      </c>
      <c r="AD34" t="s">
        <v>54</v>
      </c>
    </row>
    <row r="35" spans="1:30" x14ac:dyDescent="0.35">
      <c r="A35" t="s">
        <v>34</v>
      </c>
      <c r="B35" t="s">
        <v>128</v>
      </c>
      <c r="C35" s="2">
        <v>44701</v>
      </c>
      <c r="D35" s="2">
        <v>44701</v>
      </c>
      <c r="E35" t="s">
        <v>129</v>
      </c>
      <c r="F35" t="s">
        <v>130</v>
      </c>
      <c r="G35" t="s">
        <v>41</v>
      </c>
      <c r="H35">
        <v>21.38</v>
      </c>
      <c r="I35">
        <v>2</v>
      </c>
      <c r="J35">
        <v>21.38</v>
      </c>
      <c r="L35">
        <v>3.72</v>
      </c>
      <c r="M35">
        <v>17.66</v>
      </c>
      <c r="N35">
        <v>-3.84</v>
      </c>
      <c r="O35">
        <v>0</v>
      </c>
      <c r="P35">
        <v>13.82</v>
      </c>
      <c r="Q35">
        <v>0</v>
      </c>
      <c r="R35" s="3">
        <f>VLOOKUP(All_Transactions[[#This Row],[Date]],[1]!Forex_history[#Data],MATCH(All_Transactions[[#This Row],[Currency]],[1]!Forex_history[#Headers],0),TRUE)</f>
        <v>0.84767999999999999</v>
      </c>
      <c r="S35" s="4">
        <f>IFERROR(All_Transactions[[#This Row],[Original Price]]*All_Transactions[[#This Row],[ExRate]],0)</f>
        <v>18.123398399999999</v>
      </c>
      <c r="T35" s="4">
        <f>IFERROR(All_Transactions[[#This Row],[item-price]]*All_Transactions[[#This Row],[ExRate]],0)</f>
        <v>18.123398399999999</v>
      </c>
      <c r="U35" s="4">
        <f>IFERROR(All_Transactions[[#This Row],[item-tax]]*All_Transactions[[#This Row],[ExRate]],0)</f>
        <v>3.1533696</v>
      </c>
      <c r="V35" s="4">
        <f>IFERROR(All_Transactions[[#This Row],[Total product charges]]*All_Transactions[[#This Row],[ExRate]],0)</f>
        <v>14.9700288</v>
      </c>
      <c r="W35" s="4">
        <f>IFERROR(All_Transactions[[#This Row],[Amazon fees]]*All_Transactions[[#This Row],[ExRate]],0)</f>
        <v>-3.2550911999999999</v>
      </c>
      <c r="X35" s="4">
        <f>IFERROR(All_Transactions[[#This Row],[Other]]*All_Transactions[[#This Row],[ExRate]],0)</f>
        <v>0</v>
      </c>
      <c r="Y35" s="4">
        <f>IFERROR(All_Transactions[[#This Row],[Total]]*All_Transactions[[#This Row],[ExRate]],0)</f>
        <v>11.714937600000001</v>
      </c>
      <c r="Z35" s="1" t="s">
        <v>33</v>
      </c>
      <c r="AA35" t="s">
        <v>131</v>
      </c>
      <c r="AB35" t="s">
        <v>132</v>
      </c>
      <c r="AC35" t="s">
        <v>53</v>
      </c>
      <c r="AD35" t="s">
        <v>54</v>
      </c>
    </row>
    <row r="36" spans="1:30" x14ac:dyDescent="0.35">
      <c r="A36" t="s">
        <v>34</v>
      </c>
      <c r="B36" t="s">
        <v>133</v>
      </c>
      <c r="C36" s="2">
        <v>44701</v>
      </c>
      <c r="D36" s="2">
        <v>44701</v>
      </c>
      <c r="E36" t="s">
        <v>134</v>
      </c>
      <c r="F36" t="s">
        <v>135</v>
      </c>
      <c r="G36" t="s">
        <v>46</v>
      </c>
      <c r="H36">
        <v>1.95</v>
      </c>
      <c r="I36">
        <v>1</v>
      </c>
      <c r="J36">
        <v>1.95</v>
      </c>
      <c r="L36">
        <v>0.2</v>
      </c>
      <c r="M36">
        <v>1.95</v>
      </c>
      <c r="N36">
        <v>-0.36</v>
      </c>
      <c r="O36">
        <v>0</v>
      </c>
      <c r="P36">
        <v>1.59</v>
      </c>
      <c r="Q36">
        <v>0</v>
      </c>
      <c r="R36" s="3">
        <f>VLOOKUP(All_Transactions[[#This Row],[Date]],[1]!Forex_history[#Data],MATCH(All_Transactions[[#This Row],[Currency]],[1]!Forex_history[#Headers],0),TRUE)</f>
        <v>0.80450999999999995</v>
      </c>
      <c r="S36" s="4">
        <f>IFERROR(All_Transactions[[#This Row],[Original Price]]*All_Transactions[[#This Row],[ExRate]],0)</f>
        <v>1.5687944999999999</v>
      </c>
      <c r="T36" s="4">
        <f>IFERROR(All_Transactions[[#This Row],[item-price]]*All_Transactions[[#This Row],[ExRate]],0)</f>
        <v>1.5687944999999999</v>
      </c>
      <c r="U36" s="4">
        <f>IFERROR(All_Transactions[[#This Row],[item-tax]]*All_Transactions[[#This Row],[ExRate]],0)</f>
        <v>0.16090199999999999</v>
      </c>
      <c r="V36" s="4">
        <f>IFERROR(All_Transactions[[#This Row],[Total product charges]]*All_Transactions[[#This Row],[ExRate]],0)</f>
        <v>1.5687944999999999</v>
      </c>
      <c r="W36" s="4">
        <f>IFERROR(All_Transactions[[#This Row],[Amazon fees]]*All_Transactions[[#This Row],[ExRate]],0)</f>
        <v>-0.28962359999999998</v>
      </c>
      <c r="X36" s="4">
        <f>IFERROR(All_Transactions[[#This Row],[Other]]*All_Transactions[[#This Row],[ExRate]],0)</f>
        <v>0</v>
      </c>
      <c r="Y36" s="4">
        <f>IFERROR(All_Transactions[[#This Row],[Total]]*All_Transactions[[#This Row],[ExRate]],0)</f>
        <v>1.2791709</v>
      </c>
      <c r="Z36" s="1" t="s">
        <v>47</v>
      </c>
      <c r="AA36" t="s">
        <v>136</v>
      </c>
      <c r="AB36" t="s">
        <v>137</v>
      </c>
      <c r="AC36" t="s">
        <v>53</v>
      </c>
      <c r="AD36" t="s">
        <v>54</v>
      </c>
    </row>
    <row r="37" spans="1:30" x14ac:dyDescent="0.35">
      <c r="A37" t="s">
        <v>34</v>
      </c>
      <c r="B37" t="s">
        <v>138</v>
      </c>
      <c r="C37" s="2">
        <v>44701</v>
      </c>
      <c r="D37" s="2">
        <v>44701</v>
      </c>
      <c r="E37" t="s">
        <v>139</v>
      </c>
      <c r="F37" t="s">
        <v>140</v>
      </c>
      <c r="G37" t="s">
        <v>39</v>
      </c>
      <c r="H37">
        <v>2.6</v>
      </c>
      <c r="I37">
        <v>1</v>
      </c>
      <c r="J37">
        <v>2.6</v>
      </c>
      <c r="L37">
        <v>0.45</v>
      </c>
      <c r="M37">
        <v>2.15</v>
      </c>
      <c r="N37">
        <v>-0.48</v>
      </c>
      <c r="O37">
        <v>0</v>
      </c>
      <c r="P37">
        <v>1.67</v>
      </c>
      <c r="Q37">
        <v>0</v>
      </c>
      <c r="R37" s="3">
        <f>VLOOKUP(All_Transactions[[#This Row],[Date]],[1]!Forex_history[#Data],MATCH(All_Transactions[[#This Row],[Currency]],[1]!Forex_history[#Headers],0),TRUE)</f>
        <v>0.84767999999999999</v>
      </c>
      <c r="S37" s="4">
        <f>IFERROR(All_Transactions[[#This Row],[Original Price]]*All_Transactions[[#This Row],[ExRate]],0)</f>
        <v>2.2039680000000001</v>
      </c>
      <c r="T37" s="4">
        <f>IFERROR(All_Transactions[[#This Row],[item-price]]*All_Transactions[[#This Row],[ExRate]],0)</f>
        <v>2.2039680000000001</v>
      </c>
      <c r="U37" s="4">
        <f>IFERROR(All_Transactions[[#This Row],[item-tax]]*All_Transactions[[#This Row],[ExRate]],0)</f>
        <v>0.38145600000000002</v>
      </c>
      <c r="V37" s="4">
        <f>IFERROR(All_Transactions[[#This Row],[Total product charges]]*All_Transactions[[#This Row],[ExRate]],0)</f>
        <v>1.8225119999999999</v>
      </c>
      <c r="W37" s="4">
        <f>IFERROR(All_Transactions[[#This Row],[Amazon fees]]*All_Transactions[[#This Row],[ExRate]],0)</f>
        <v>-0.40688639999999998</v>
      </c>
      <c r="X37" s="4">
        <f>IFERROR(All_Transactions[[#This Row],[Other]]*All_Transactions[[#This Row],[ExRate]],0)</f>
        <v>0</v>
      </c>
      <c r="Y37" s="4">
        <f>IFERROR(All_Transactions[[#This Row],[Total]]*All_Transactions[[#This Row],[ExRate]],0)</f>
        <v>1.4156255999999998</v>
      </c>
      <c r="Z37" s="1" t="s">
        <v>33</v>
      </c>
      <c r="AA37" t="s">
        <v>141</v>
      </c>
      <c r="AB37" t="s">
        <v>142</v>
      </c>
      <c r="AC37" t="s">
        <v>53</v>
      </c>
      <c r="AD37" t="s">
        <v>54</v>
      </c>
    </row>
    <row r="38" spans="1:30" x14ac:dyDescent="0.35">
      <c r="A38" t="s">
        <v>35</v>
      </c>
      <c r="B38" t="s">
        <v>112</v>
      </c>
      <c r="C38" s="2">
        <v>44703</v>
      </c>
      <c r="D38" s="2">
        <v>44699</v>
      </c>
      <c r="E38" t="s">
        <v>97</v>
      </c>
      <c r="F38" t="s">
        <v>98</v>
      </c>
      <c r="G38" t="s">
        <v>46</v>
      </c>
      <c r="H38">
        <v>2</v>
      </c>
      <c r="I38">
        <v>1</v>
      </c>
      <c r="J38">
        <v>2</v>
      </c>
      <c r="L38">
        <v>0.17</v>
      </c>
      <c r="M38">
        <v>-2</v>
      </c>
      <c r="N38">
        <v>0.28999999999999998</v>
      </c>
      <c r="O38">
        <v>0</v>
      </c>
      <c r="P38">
        <v>-1.71</v>
      </c>
      <c r="Q38">
        <v>0</v>
      </c>
      <c r="R38" s="3">
        <f>VLOOKUP(All_Transactions[[#This Row],[Date]],[1]!Forex_history[#Data],MATCH(All_Transactions[[#This Row],[Currency]],[1]!Forex_history[#Headers],0),TRUE)</f>
        <v>0.80035000000000001</v>
      </c>
      <c r="S38" s="4">
        <f>IFERROR(All_Transactions[[#This Row],[Original Price]]*All_Transactions[[#This Row],[ExRate]],0)</f>
        <v>1.6007</v>
      </c>
      <c r="T38" s="4">
        <f>IFERROR(All_Transactions[[#This Row],[item-price]]*All_Transactions[[#This Row],[ExRate]],0)</f>
        <v>1.6007</v>
      </c>
      <c r="U38" s="4">
        <f>IFERROR(All_Transactions[[#This Row],[item-tax]]*All_Transactions[[#This Row],[ExRate]],0)</f>
        <v>0.1360595</v>
      </c>
      <c r="V38" s="4">
        <f>IFERROR(All_Transactions[[#This Row],[Total product charges]]*All_Transactions[[#This Row],[ExRate]],0)</f>
        <v>-1.6007</v>
      </c>
      <c r="W38" s="4">
        <f>IFERROR(All_Transactions[[#This Row],[Amazon fees]]*All_Transactions[[#This Row],[ExRate]],0)</f>
        <v>0.23210149999999999</v>
      </c>
      <c r="X38" s="4">
        <f>IFERROR(All_Transactions[[#This Row],[Other]]*All_Transactions[[#This Row],[ExRate]],0)</f>
        <v>0</v>
      </c>
      <c r="Y38" s="4">
        <f>IFERROR(All_Transactions[[#This Row],[Total]]*All_Transactions[[#This Row],[ExRate]],0)</f>
        <v>-1.3685985000000001</v>
      </c>
      <c r="Z38" s="1" t="s">
        <v>47</v>
      </c>
      <c r="AA38" t="s">
        <v>113</v>
      </c>
      <c r="AB38" t="s">
        <v>114</v>
      </c>
      <c r="AC38" t="s">
        <v>53</v>
      </c>
      <c r="AD38" t="s">
        <v>54</v>
      </c>
    </row>
    <row r="39" spans="1:30" x14ac:dyDescent="0.35">
      <c r="A39" t="s">
        <v>34</v>
      </c>
      <c r="B39" t="s">
        <v>143</v>
      </c>
      <c r="C39" s="2">
        <v>44704</v>
      </c>
      <c r="D39" s="2">
        <v>44704</v>
      </c>
      <c r="E39" t="s">
        <v>97</v>
      </c>
      <c r="F39" t="s">
        <v>98</v>
      </c>
      <c r="G39" t="s">
        <v>46</v>
      </c>
      <c r="H39">
        <v>24</v>
      </c>
      <c r="I39">
        <v>12</v>
      </c>
      <c r="J39">
        <v>24</v>
      </c>
      <c r="L39">
        <v>2.52</v>
      </c>
      <c r="M39">
        <v>24</v>
      </c>
      <c r="N39">
        <v>-4.32</v>
      </c>
      <c r="O39">
        <v>0</v>
      </c>
      <c r="P39">
        <v>19.68</v>
      </c>
      <c r="Q39">
        <v>0</v>
      </c>
      <c r="R39" s="3">
        <f>VLOOKUP(All_Transactions[[#This Row],[Date]],[1]!Forex_history[#Data],MATCH(All_Transactions[[#This Row],[Currency]],[1]!Forex_history[#Headers],0),TRUE)</f>
        <v>0.80030000000000001</v>
      </c>
      <c r="S39" s="4">
        <f>IFERROR(All_Transactions[[#This Row],[Original Price]]*All_Transactions[[#This Row],[ExRate]],0)</f>
        <v>19.2072</v>
      </c>
      <c r="T39" s="4">
        <f>IFERROR(All_Transactions[[#This Row],[item-price]]*All_Transactions[[#This Row],[ExRate]],0)</f>
        <v>19.2072</v>
      </c>
      <c r="U39" s="4">
        <f>IFERROR(All_Transactions[[#This Row],[item-tax]]*All_Transactions[[#This Row],[ExRate]],0)</f>
        <v>2.016756</v>
      </c>
      <c r="V39" s="4">
        <f>IFERROR(All_Transactions[[#This Row],[Total product charges]]*All_Transactions[[#This Row],[ExRate]],0)</f>
        <v>19.2072</v>
      </c>
      <c r="W39" s="4">
        <f>IFERROR(All_Transactions[[#This Row],[Amazon fees]]*All_Transactions[[#This Row],[ExRate]],0)</f>
        <v>-3.4572960000000004</v>
      </c>
      <c r="X39" s="4">
        <f>IFERROR(All_Transactions[[#This Row],[Other]]*All_Transactions[[#This Row],[ExRate]],0)</f>
        <v>0</v>
      </c>
      <c r="Y39" s="4">
        <f>IFERROR(All_Transactions[[#This Row],[Total]]*All_Transactions[[#This Row],[ExRate]],0)</f>
        <v>15.749904000000001</v>
      </c>
      <c r="Z39" s="1" t="s">
        <v>47</v>
      </c>
      <c r="AB39" t="s">
        <v>69</v>
      </c>
      <c r="AC39" t="s">
        <v>69</v>
      </c>
      <c r="AD39" t="s">
        <v>70</v>
      </c>
    </row>
    <row r="40" spans="1:30" x14ac:dyDescent="0.35">
      <c r="A40" t="s">
        <v>34</v>
      </c>
      <c r="B40" t="s">
        <v>144</v>
      </c>
      <c r="C40" s="2">
        <v>44704</v>
      </c>
      <c r="D40" s="2">
        <v>44704</v>
      </c>
      <c r="E40" t="s">
        <v>145</v>
      </c>
      <c r="F40" t="s">
        <v>146</v>
      </c>
      <c r="G40" t="s">
        <v>37</v>
      </c>
      <c r="H40">
        <v>19.47</v>
      </c>
      <c r="I40">
        <v>1</v>
      </c>
      <c r="J40">
        <v>19.47</v>
      </c>
      <c r="L40">
        <v>0</v>
      </c>
      <c r="M40">
        <v>19.47</v>
      </c>
      <c r="N40">
        <v>-1.87</v>
      </c>
      <c r="O40">
        <v>0</v>
      </c>
      <c r="P40">
        <v>17.600000000000001</v>
      </c>
      <c r="Q40">
        <v>0</v>
      </c>
      <c r="R40" s="3">
        <f>VLOOKUP(All_Transactions[[#This Row],[Date]],[1]!Forex_history[#Data],MATCH(All_Transactions[[#This Row],[Currency]],[1]!Forex_history[#Headers],0),TRUE)</f>
        <v>0.62317</v>
      </c>
      <c r="S40" s="4">
        <f>IFERROR(All_Transactions[[#This Row],[Original Price]]*All_Transactions[[#This Row],[ExRate]],0)</f>
        <v>12.133119899999999</v>
      </c>
      <c r="T40" s="4">
        <f>IFERROR(All_Transactions[[#This Row],[item-price]]*All_Transactions[[#This Row],[ExRate]],0)</f>
        <v>12.133119899999999</v>
      </c>
      <c r="U40" s="4">
        <f>IFERROR(All_Transactions[[#This Row],[item-tax]]*All_Transactions[[#This Row],[ExRate]],0)</f>
        <v>0</v>
      </c>
      <c r="V40" s="4">
        <f>IFERROR(All_Transactions[[#This Row],[Total product charges]]*All_Transactions[[#This Row],[ExRate]],0)</f>
        <v>12.133119899999999</v>
      </c>
      <c r="W40" s="4">
        <f>IFERROR(All_Transactions[[#This Row],[Amazon fees]]*All_Transactions[[#This Row],[ExRate]],0)</f>
        <v>-1.1653279000000001</v>
      </c>
      <c r="X40" s="4">
        <f>IFERROR(All_Transactions[[#This Row],[Other]]*All_Transactions[[#This Row],[ExRate]],0)</f>
        <v>0</v>
      </c>
      <c r="Y40" s="4">
        <f>IFERROR(All_Transactions[[#This Row],[Total]]*All_Transactions[[#This Row],[ExRate]],0)</f>
        <v>10.967792000000001</v>
      </c>
      <c r="Z40" s="1" t="s">
        <v>38</v>
      </c>
      <c r="AA40" t="s">
        <v>147</v>
      </c>
      <c r="AB40" t="s">
        <v>69</v>
      </c>
      <c r="AC40" t="s">
        <v>69</v>
      </c>
      <c r="AD40" t="s">
        <v>70</v>
      </c>
    </row>
    <row r="41" spans="1:30" x14ac:dyDescent="0.35">
      <c r="A41" t="s">
        <v>34</v>
      </c>
      <c r="B41" t="s">
        <v>148</v>
      </c>
      <c r="C41" s="2">
        <v>44704</v>
      </c>
      <c r="D41" s="2">
        <v>44704</v>
      </c>
      <c r="E41" t="s">
        <v>149</v>
      </c>
      <c r="F41" t="s">
        <v>150</v>
      </c>
      <c r="G41" t="s">
        <v>46</v>
      </c>
      <c r="H41">
        <v>2.06</v>
      </c>
      <c r="I41">
        <v>1</v>
      </c>
      <c r="J41">
        <v>2.06</v>
      </c>
      <c r="L41">
        <v>0.12</v>
      </c>
      <c r="M41">
        <v>2.06</v>
      </c>
      <c r="N41">
        <v>-0.37</v>
      </c>
      <c r="O41">
        <v>0</v>
      </c>
      <c r="P41">
        <v>1.69</v>
      </c>
      <c r="Q41">
        <v>0</v>
      </c>
      <c r="R41" s="3">
        <f>VLOOKUP(All_Transactions[[#This Row],[Date]],[1]!Forex_history[#Data],MATCH(All_Transactions[[#This Row],[Currency]],[1]!Forex_history[#Headers],0),TRUE)</f>
        <v>0.80030000000000001</v>
      </c>
      <c r="S41" s="4">
        <f>IFERROR(All_Transactions[[#This Row],[Original Price]]*All_Transactions[[#This Row],[ExRate]],0)</f>
        <v>1.6486180000000001</v>
      </c>
      <c r="T41" s="4">
        <f>IFERROR(All_Transactions[[#This Row],[item-price]]*All_Transactions[[#This Row],[ExRate]],0)</f>
        <v>1.6486180000000001</v>
      </c>
      <c r="U41" s="4">
        <f>IFERROR(All_Transactions[[#This Row],[item-tax]]*All_Transactions[[#This Row],[ExRate]],0)</f>
        <v>9.6035999999999996E-2</v>
      </c>
      <c r="V41" s="4">
        <f>IFERROR(All_Transactions[[#This Row],[Total product charges]]*All_Transactions[[#This Row],[ExRate]],0)</f>
        <v>1.6486180000000001</v>
      </c>
      <c r="W41" s="4">
        <f>IFERROR(All_Transactions[[#This Row],[Amazon fees]]*All_Transactions[[#This Row],[ExRate]],0)</f>
        <v>-0.29611100000000001</v>
      </c>
      <c r="X41" s="4">
        <f>IFERROR(All_Transactions[[#This Row],[Other]]*All_Transactions[[#This Row],[ExRate]],0)</f>
        <v>0</v>
      </c>
      <c r="Y41" s="4">
        <f>IFERROR(All_Transactions[[#This Row],[Total]]*All_Transactions[[#This Row],[ExRate]],0)</f>
        <v>1.3525069999999999</v>
      </c>
      <c r="Z41" s="1" t="s">
        <v>47</v>
      </c>
      <c r="AA41" t="s">
        <v>151</v>
      </c>
      <c r="AB41" t="s">
        <v>152</v>
      </c>
      <c r="AD41" t="s">
        <v>54</v>
      </c>
    </row>
    <row r="42" spans="1:30" x14ac:dyDescent="0.35">
      <c r="A42" t="s">
        <v>34</v>
      </c>
      <c r="B42" t="s">
        <v>153</v>
      </c>
      <c r="C42" s="2">
        <v>44704</v>
      </c>
      <c r="D42" s="2">
        <v>44704</v>
      </c>
      <c r="E42" t="s">
        <v>154</v>
      </c>
      <c r="F42" t="s">
        <v>155</v>
      </c>
      <c r="G42" t="s">
        <v>46</v>
      </c>
      <c r="H42">
        <v>16.760000000000002</v>
      </c>
      <c r="I42">
        <v>1</v>
      </c>
      <c r="J42">
        <v>16.760000000000002</v>
      </c>
      <c r="L42">
        <v>1.17</v>
      </c>
      <c r="M42">
        <v>16.760000000000002</v>
      </c>
      <c r="N42">
        <v>-3.01</v>
      </c>
      <c r="O42">
        <v>0</v>
      </c>
      <c r="P42">
        <v>13.75</v>
      </c>
      <c r="Q42">
        <v>0</v>
      </c>
      <c r="R42" s="3">
        <f>VLOOKUP(All_Transactions[[#This Row],[Date]],[1]!Forex_history[#Data],MATCH(All_Transactions[[#This Row],[Currency]],[1]!Forex_history[#Headers],0),TRUE)</f>
        <v>0.80030000000000001</v>
      </c>
      <c r="S42" s="4">
        <f>IFERROR(All_Transactions[[#This Row],[Original Price]]*All_Transactions[[#This Row],[ExRate]],0)</f>
        <v>13.413028000000001</v>
      </c>
      <c r="T42" s="4">
        <f>IFERROR(All_Transactions[[#This Row],[item-price]]*All_Transactions[[#This Row],[ExRate]],0)</f>
        <v>13.413028000000001</v>
      </c>
      <c r="U42" s="4">
        <f>IFERROR(All_Transactions[[#This Row],[item-tax]]*All_Transactions[[#This Row],[ExRate]],0)</f>
        <v>0.93635099999999993</v>
      </c>
      <c r="V42" s="4">
        <f>IFERROR(All_Transactions[[#This Row],[Total product charges]]*All_Transactions[[#This Row],[ExRate]],0)</f>
        <v>13.413028000000001</v>
      </c>
      <c r="W42" s="4">
        <f>IFERROR(All_Transactions[[#This Row],[Amazon fees]]*All_Transactions[[#This Row],[ExRate]],0)</f>
        <v>-2.408903</v>
      </c>
      <c r="X42" s="4">
        <f>IFERROR(All_Transactions[[#This Row],[Other]]*All_Transactions[[#This Row],[ExRate]],0)</f>
        <v>0</v>
      </c>
      <c r="Y42" s="4">
        <f>IFERROR(All_Transactions[[#This Row],[Total]]*All_Transactions[[#This Row],[ExRate]],0)</f>
        <v>11.004125</v>
      </c>
      <c r="Z42" s="1" t="s">
        <v>47</v>
      </c>
      <c r="AA42" t="s">
        <v>156</v>
      </c>
      <c r="AB42" t="s">
        <v>157</v>
      </c>
      <c r="AC42" t="s">
        <v>53</v>
      </c>
      <c r="AD42" t="s">
        <v>54</v>
      </c>
    </row>
    <row r="43" spans="1:30" x14ac:dyDescent="0.35">
      <c r="A43" t="s">
        <v>34</v>
      </c>
      <c r="B43" t="s">
        <v>158</v>
      </c>
      <c r="C43" s="2">
        <v>44704</v>
      </c>
      <c r="D43" s="2">
        <v>44704</v>
      </c>
      <c r="E43" t="s">
        <v>159</v>
      </c>
      <c r="F43" t="s">
        <v>160</v>
      </c>
      <c r="G43" t="s">
        <v>44</v>
      </c>
      <c r="H43">
        <v>2.15</v>
      </c>
      <c r="I43">
        <v>1</v>
      </c>
      <c r="J43">
        <v>2.15</v>
      </c>
      <c r="L43">
        <v>0.36</v>
      </c>
      <c r="M43">
        <v>1.79</v>
      </c>
      <c r="N43">
        <v>-0.4</v>
      </c>
      <c r="O43">
        <v>0</v>
      </c>
      <c r="P43">
        <v>1.39</v>
      </c>
      <c r="Q43">
        <v>0</v>
      </c>
      <c r="R43" s="3">
        <f>VLOOKUP(All_Transactions[[#This Row],[Date]],[1]!Forex_history[#Data],MATCH(All_Transactions[[#This Row],[Currency]],[1]!Forex_history[#Headers],0),TRUE)</f>
        <v>1</v>
      </c>
      <c r="S43" s="4">
        <f>IFERROR(All_Transactions[[#This Row],[Original Price]]*All_Transactions[[#This Row],[ExRate]],0)</f>
        <v>2.15</v>
      </c>
      <c r="T43" s="4">
        <f>IFERROR(All_Transactions[[#This Row],[item-price]]*All_Transactions[[#This Row],[ExRate]],0)</f>
        <v>2.15</v>
      </c>
      <c r="U43" s="4">
        <f>IFERROR(All_Transactions[[#This Row],[item-tax]]*All_Transactions[[#This Row],[ExRate]],0)</f>
        <v>0.36</v>
      </c>
      <c r="V43" s="4">
        <f>IFERROR(All_Transactions[[#This Row],[Total product charges]]*All_Transactions[[#This Row],[ExRate]],0)</f>
        <v>1.79</v>
      </c>
      <c r="W43" s="4">
        <f>IFERROR(All_Transactions[[#This Row],[Amazon fees]]*All_Transactions[[#This Row],[ExRate]],0)</f>
        <v>-0.4</v>
      </c>
      <c r="X43" s="4">
        <f>IFERROR(All_Transactions[[#This Row],[Other]]*All_Transactions[[#This Row],[ExRate]],0)</f>
        <v>0</v>
      </c>
      <c r="Y43" s="4">
        <f>IFERROR(All_Transactions[[#This Row],[Total]]*All_Transactions[[#This Row],[ExRate]],0)</f>
        <v>1.39</v>
      </c>
      <c r="Z43" s="1" t="s">
        <v>45</v>
      </c>
      <c r="AA43" t="s">
        <v>161</v>
      </c>
      <c r="AB43" t="s">
        <v>162</v>
      </c>
      <c r="AC43" t="s">
        <v>53</v>
      </c>
      <c r="AD43" t="s">
        <v>54</v>
      </c>
    </row>
    <row r="44" spans="1:30" x14ac:dyDescent="0.35">
      <c r="A44" t="s">
        <v>34</v>
      </c>
      <c r="B44" t="s">
        <v>163</v>
      </c>
      <c r="C44" s="2">
        <v>44704</v>
      </c>
      <c r="D44" s="2">
        <v>44704</v>
      </c>
      <c r="E44" t="s">
        <v>116</v>
      </c>
      <c r="F44" t="s">
        <v>117</v>
      </c>
      <c r="G44" t="s">
        <v>44</v>
      </c>
      <c r="H44">
        <v>5.1100000000000003</v>
      </c>
      <c r="I44">
        <v>1</v>
      </c>
      <c r="J44">
        <v>5.1100000000000003</v>
      </c>
      <c r="L44">
        <v>0.96</v>
      </c>
      <c r="M44">
        <v>4.1500000000000004</v>
      </c>
      <c r="N44">
        <v>-0.94</v>
      </c>
      <c r="O44">
        <v>0</v>
      </c>
      <c r="P44">
        <v>3.21</v>
      </c>
      <c r="Q44">
        <v>0</v>
      </c>
      <c r="R44" s="3">
        <f>VLOOKUP(All_Transactions[[#This Row],[Date]],[1]!Forex_history[#Data],MATCH(All_Transactions[[#This Row],[Currency]],[1]!Forex_history[#Headers],0),TRUE)</f>
        <v>1</v>
      </c>
      <c r="S44" s="4">
        <f>IFERROR(All_Transactions[[#This Row],[Original Price]]*All_Transactions[[#This Row],[ExRate]],0)</f>
        <v>5.1100000000000003</v>
      </c>
      <c r="T44" s="4">
        <f>IFERROR(All_Transactions[[#This Row],[item-price]]*All_Transactions[[#This Row],[ExRate]],0)</f>
        <v>5.1100000000000003</v>
      </c>
      <c r="U44" s="4">
        <f>IFERROR(All_Transactions[[#This Row],[item-tax]]*All_Transactions[[#This Row],[ExRate]],0)</f>
        <v>0.96</v>
      </c>
      <c r="V44" s="4">
        <f>IFERROR(All_Transactions[[#This Row],[Total product charges]]*All_Transactions[[#This Row],[ExRate]],0)</f>
        <v>4.1500000000000004</v>
      </c>
      <c r="W44" s="4">
        <f>IFERROR(All_Transactions[[#This Row],[Amazon fees]]*All_Transactions[[#This Row],[ExRate]],0)</f>
        <v>-0.94</v>
      </c>
      <c r="X44" s="4">
        <f>IFERROR(All_Transactions[[#This Row],[Other]]*All_Transactions[[#This Row],[ExRate]],0)</f>
        <v>0</v>
      </c>
      <c r="Y44" s="4">
        <f>IFERROR(All_Transactions[[#This Row],[Total]]*All_Transactions[[#This Row],[ExRate]],0)</f>
        <v>3.21</v>
      </c>
      <c r="Z44" s="1" t="s">
        <v>45</v>
      </c>
      <c r="AA44" t="s">
        <v>164</v>
      </c>
      <c r="AB44" t="s">
        <v>165</v>
      </c>
      <c r="AC44" t="s">
        <v>53</v>
      </c>
      <c r="AD44" t="s">
        <v>54</v>
      </c>
    </row>
    <row r="45" spans="1:30" x14ac:dyDescent="0.35">
      <c r="A45" t="s">
        <v>34</v>
      </c>
      <c r="B45" t="s">
        <v>166</v>
      </c>
      <c r="C45" s="2">
        <v>44704</v>
      </c>
      <c r="D45" s="2">
        <v>44704</v>
      </c>
      <c r="E45" t="s">
        <v>167</v>
      </c>
      <c r="F45" t="s">
        <v>168</v>
      </c>
      <c r="G45" t="s">
        <v>36</v>
      </c>
      <c r="H45">
        <v>2.3199999999999998</v>
      </c>
      <c r="I45">
        <v>1</v>
      </c>
      <c r="J45">
        <v>2.3199999999999998</v>
      </c>
      <c r="L45">
        <v>0.4</v>
      </c>
      <c r="M45">
        <v>1.92</v>
      </c>
      <c r="N45">
        <v>-0.36</v>
      </c>
      <c r="O45">
        <v>0</v>
      </c>
      <c r="P45">
        <v>1.56</v>
      </c>
      <c r="Q45">
        <v>0</v>
      </c>
      <c r="R45" s="3">
        <f>VLOOKUP(All_Transactions[[#This Row],[Date]],[1]!Forex_history[#Data],MATCH(All_Transactions[[#This Row],[Currency]],[1]!Forex_history[#Headers],0),TRUE)</f>
        <v>0.84457000000000004</v>
      </c>
      <c r="S45" s="4">
        <f>IFERROR(All_Transactions[[#This Row],[Original Price]]*All_Transactions[[#This Row],[ExRate]],0)</f>
        <v>1.9594023999999999</v>
      </c>
      <c r="T45" s="4">
        <f>IFERROR(All_Transactions[[#This Row],[item-price]]*All_Transactions[[#This Row],[ExRate]],0)</f>
        <v>1.9594023999999999</v>
      </c>
      <c r="U45" s="4">
        <f>IFERROR(All_Transactions[[#This Row],[item-tax]]*All_Transactions[[#This Row],[ExRate]],0)</f>
        <v>0.33782800000000002</v>
      </c>
      <c r="V45" s="4">
        <f>IFERROR(All_Transactions[[#This Row],[Total product charges]]*All_Transactions[[#This Row],[ExRate]],0)</f>
        <v>1.6215744000000001</v>
      </c>
      <c r="W45" s="4">
        <f>IFERROR(All_Transactions[[#This Row],[Amazon fees]]*All_Transactions[[#This Row],[ExRate]],0)</f>
        <v>-0.30404520000000002</v>
      </c>
      <c r="X45" s="4">
        <f>IFERROR(All_Transactions[[#This Row],[Other]]*All_Transactions[[#This Row],[ExRate]],0)</f>
        <v>0</v>
      </c>
      <c r="Y45" s="4">
        <f>IFERROR(All_Transactions[[#This Row],[Total]]*All_Transactions[[#This Row],[ExRate]],0)</f>
        <v>1.3175292000000001</v>
      </c>
      <c r="Z45" s="1" t="s">
        <v>33</v>
      </c>
      <c r="AA45" t="s">
        <v>169</v>
      </c>
      <c r="AB45" t="s">
        <v>170</v>
      </c>
      <c r="AC45" t="s">
        <v>53</v>
      </c>
      <c r="AD45" t="s">
        <v>54</v>
      </c>
    </row>
    <row r="46" spans="1:30" x14ac:dyDescent="0.35">
      <c r="A46" t="s">
        <v>34</v>
      </c>
      <c r="B46" t="s">
        <v>171</v>
      </c>
      <c r="C46" s="2">
        <v>44704</v>
      </c>
      <c r="D46" s="2">
        <v>44704</v>
      </c>
      <c r="E46" t="s">
        <v>172</v>
      </c>
      <c r="F46" t="s">
        <v>173</v>
      </c>
      <c r="G46" t="s">
        <v>32</v>
      </c>
      <c r="H46">
        <v>11.84</v>
      </c>
      <c r="I46">
        <v>1</v>
      </c>
      <c r="J46">
        <v>11.84</v>
      </c>
      <c r="L46">
        <v>1.89</v>
      </c>
      <c r="M46">
        <v>9.9499999999999993</v>
      </c>
      <c r="N46">
        <v>-2.14</v>
      </c>
      <c r="O46">
        <v>0</v>
      </c>
      <c r="P46">
        <v>7.81</v>
      </c>
      <c r="Q46">
        <v>0</v>
      </c>
      <c r="R46" s="3">
        <f>VLOOKUP(All_Transactions[[#This Row],[Date]],[1]!Forex_history[#Data],MATCH(All_Transactions[[#This Row],[Currency]],[1]!Forex_history[#Headers],0),TRUE)</f>
        <v>0.84457000000000004</v>
      </c>
      <c r="S46" s="4">
        <f>IFERROR(All_Transactions[[#This Row],[Original Price]]*All_Transactions[[#This Row],[ExRate]],0)</f>
        <v>9.9997088000000005</v>
      </c>
      <c r="T46" s="4">
        <f>IFERROR(All_Transactions[[#This Row],[item-price]]*All_Transactions[[#This Row],[ExRate]],0)</f>
        <v>9.9997088000000005</v>
      </c>
      <c r="U46" s="4">
        <f>IFERROR(All_Transactions[[#This Row],[item-tax]]*All_Transactions[[#This Row],[ExRate]],0)</f>
        <v>1.5962373000000001</v>
      </c>
      <c r="V46" s="4">
        <f>IFERROR(All_Transactions[[#This Row],[Total product charges]]*All_Transactions[[#This Row],[ExRate]],0)</f>
        <v>8.4034715000000002</v>
      </c>
      <c r="W46" s="4">
        <f>IFERROR(All_Transactions[[#This Row],[Amazon fees]]*All_Transactions[[#This Row],[ExRate]],0)</f>
        <v>-1.8073798000000001</v>
      </c>
      <c r="X46" s="4">
        <f>IFERROR(All_Transactions[[#This Row],[Other]]*All_Transactions[[#This Row],[ExRate]],0)</f>
        <v>0</v>
      </c>
      <c r="Y46" s="4">
        <f>IFERROR(All_Transactions[[#This Row],[Total]]*All_Transactions[[#This Row],[ExRate]],0)</f>
        <v>6.5960916999999997</v>
      </c>
      <c r="Z46" s="1" t="s">
        <v>33</v>
      </c>
      <c r="AA46" t="s">
        <v>174</v>
      </c>
      <c r="AB46" t="s">
        <v>175</v>
      </c>
      <c r="AC46" t="s">
        <v>53</v>
      </c>
      <c r="AD46" t="s">
        <v>54</v>
      </c>
    </row>
    <row r="47" spans="1:30" x14ac:dyDescent="0.35">
      <c r="A47" t="s">
        <v>34</v>
      </c>
      <c r="B47" t="s">
        <v>176</v>
      </c>
      <c r="C47" s="2">
        <v>44704</v>
      </c>
      <c r="D47" s="2">
        <v>44704</v>
      </c>
      <c r="E47" t="s">
        <v>177</v>
      </c>
      <c r="F47" t="s">
        <v>178</v>
      </c>
      <c r="G47" t="s">
        <v>40</v>
      </c>
      <c r="H47">
        <v>6.53</v>
      </c>
      <c r="I47">
        <v>1</v>
      </c>
      <c r="J47">
        <v>6.53</v>
      </c>
      <c r="L47">
        <v>1.18</v>
      </c>
      <c r="M47">
        <v>5.35</v>
      </c>
      <c r="N47">
        <v>-0.65</v>
      </c>
      <c r="O47">
        <v>0</v>
      </c>
      <c r="P47">
        <v>4.7</v>
      </c>
      <c r="Q47">
        <v>0</v>
      </c>
      <c r="R47" s="3">
        <f>VLOOKUP(All_Transactions[[#This Row],[Date]],[1]!Forex_history[#Data],MATCH(All_Transactions[[#This Row],[Currency]],[1]!Forex_history[#Headers],0),TRUE)</f>
        <v>0.84457000000000004</v>
      </c>
      <c r="S47" s="4">
        <f>IFERROR(All_Transactions[[#This Row],[Original Price]]*All_Transactions[[#This Row],[ExRate]],0)</f>
        <v>5.5150421000000005</v>
      </c>
      <c r="T47" s="4">
        <f>IFERROR(All_Transactions[[#This Row],[item-price]]*All_Transactions[[#This Row],[ExRate]],0)</f>
        <v>5.5150421000000005</v>
      </c>
      <c r="U47" s="4">
        <f>IFERROR(All_Transactions[[#This Row],[item-tax]]*All_Transactions[[#This Row],[ExRate]],0)</f>
        <v>0.99659260000000005</v>
      </c>
      <c r="V47" s="4">
        <f>IFERROR(All_Transactions[[#This Row],[Total product charges]]*All_Transactions[[#This Row],[ExRate]],0)</f>
        <v>4.5184495</v>
      </c>
      <c r="W47" s="4">
        <f>IFERROR(All_Transactions[[#This Row],[Amazon fees]]*All_Transactions[[#This Row],[ExRate]],0)</f>
        <v>-0.54897050000000003</v>
      </c>
      <c r="X47" s="4">
        <f>IFERROR(All_Transactions[[#This Row],[Other]]*All_Transactions[[#This Row],[ExRate]],0)</f>
        <v>0</v>
      </c>
      <c r="Y47" s="4">
        <f>IFERROR(All_Transactions[[#This Row],[Total]]*All_Transactions[[#This Row],[ExRate]],0)</f>
        <v>3.9694790000000002</v>
      </c>
      <c r="Z47" s="1" t="s">
        <v>33</v>
      </c>
      <c r="AA47" t="s">
        <v>179</v>
      </c>
      <c r="AB47" t="s">
        <v>180</v>
      </c>
      <c r="AC47" t="s">
        <v>53</v>
      </c>
      <c r="AD47" t="s">
        <v>54</v>
      </c>
    </row>
    <row r="48" spans="1:30" x14ac:dyDescent="0.35">
      <c r="A48" t="s">
        <v>55</v>
      </c>
      <c r="B48" t="s">
        <v>31</v>
      </c>
      <c r="C48" s="2">
        <v>44704</v>
      </c>
      <c r="D48" s="2"/>
      <c r="G48" t="s">
        <v>37</v>
      </c>
      <c r="M48">
        <v>0</v>
      </c>
      <c r="N48">
        <v>0</v>
      </c>
      <c r="O48">
        <v>88.99</v>
      </c>
      <c r="P48">
        <v>88.99</v>
      </c>
      <c r="Q48">
        <v>0</v>
      </c>
      <c r="R48" s="3">
        <f>VLOOKUP(All_Transactions[[#This Row],[Date]],[1]!Forex_history[#Data],MATCH(All_Transactions[[#This Row],[Currency]],[1]!Forex_history[#Headers],0),TRUE)</f>
        <v>0.62317</v>
      </c>
      <c r="S48" s="4">
        <f>IFERROR(All_Transactions[[#This Row],[Original Price]]*All_Transactions[[#This Row],[ExRate]],0)</f>
        <v>0</v>
      </c>
      <c r="T48" s="4">
        <f>IFERROR(All_Transactions[[#This Row],[item-price]]*All_Transactions[[#This Row],[ExRate]],0)</f>
        <v>0</v>
      </c>
      <c r="U48" s="4">
        <f>IFERROR(All_Transactions[[#This Row],[item-tax]]*All_Transactions[[#This Row],[ExRate]],0)</f>
        <v>0</v>
      </c>
      <c r="V48" s="4">
        <f>IFERROR(All_Transactions[[#This Row],[Total product charges]]*All_Transactions[[#This Row],[ExRate]],0)</f>
        <v>0</v>
      </c>
      <c r="W48" s="4">
        <f>IFERROR(All_Transactions[[#This Row],[Amazon fees]]*All_Transactions[[#This Row],[ExRate]],0)</f>
        <v>0</v>
      </c>
      <c r="X48" s="4">
        <f>IFERROR(All_Transactions[[#This Row],[Other]]*All_Transactions[[#This Row],[ExRate]],0)</f>
        <v>55.455898299999994</v>
      </c>
      <c r="Y48" s="4">
        <f>IFERROR(All_Transactions[[#This Row],[Total]]*All_Transactions[[#This Row],[ExRate]],0)</f>
        <v>55.455898299999994</v>
      </c>
      <c r="Z48" s="1" t="s">
        <v>38</v>
      </c>
    </row>
    <row r="49" spans="1:30" x14ac:dyDescent="0.35">
      <c r="A49" t="s">
        <v>55</v>
      </c>
      <c r="B49" t="s">
        <v>31</v>
      </c>
      <c r="C49" s="2">
        <v>44704</v>
      </c>
      <c r="D49" s="2"/>
      <c r="G49" t="s">
        <v>46</v>
      </c>
      <c r="M49">
        <v>0</v>
      </c>
      <c r="N49">
        <v>0</v>
      </c>
      <c r="O49">
        <v>59.82</v>
      </c>
      <c r="P49">
        <v>59.82</v>
      </c>
      <c r="Q49">
        <v>0</v>
      </c>
      <c r="R49" s="3">
        <f>VLOOKUP(All_Transactions[[#This Row],[Date]],[1]!Forex_history[#Data],MATCH(All_Transactions[[#This Row],[Currency]],[1]!Forex_history[#Headers],0),TRUE)</f>
        <v>0.80030000000000001</v>
      </c>
      <c r="S49" s="4">
        <f>IFERROR(All_Transactions[[#This Row],[Original Price]]*All_Transactions[[#This Row],[ExRate]],0)</f>
        <v>0</v>
      </c>
      <c r="T49" s="4">
        <f>IFERROR(All_Transactions[[#This Row],[item-price]]*All_Transactions[[#This Row],[ExRate]],0)</f>
        <v>0</v>
      </c>
      <c r="U49" s="4">
        <f>IFERROR(All_Transactions[[#This Row],[item-tax]]*All_Transactions[[#This Row],[ExRate]],0)</f>
        <v>0</v>
      </c>
      <c r="V49" s="4">
        <f>IFERROR(All_Transactions[[#This Row],[Total product charges]]*All_Transactions[[#This Row],[ExRate]],0)</f>
        <v>0</v>
      </c>
      <c r="W49" s="4">
        <f>IFERROR(All_Transactions[[#This Row],[Amazon fees]]*All_Transactions[[#This Row],[ExRate]],0)</f>
        <v>0</v>
      </c>
      <c r="X49" s="4">
        <f>IFERROR(All_Transactions[[#This Row],[Other]]*All_Transactions[[#This Row],[ExRate]],0)</f>
        <v>47.873946000000004</v>
      </c>
      <c r="Y49" s="4">
        <f>IFERROR(All_Transactions[[#This Row],[Total]]*All_Transactions[[#This Row],[ExRate]],0)</f>
        <v>47.873946000000004</v>
      </c>
      <c r="Z49" s="1" t="s">
        <v>47</v>
      </c>
    </row>
    <row r="50" spans="1:30" x14ac:dyDescent="0.35">
      <c r="A50" t="s">
        <v>56</v>
      </c>
      <c r="B50" t="s">
        <v>31</v>
      </c>
      <c r="C50" s="2">
        <v>44704</v>
      </c>
      <c r="D50" s="2"/>
      <c r="G50" t="s">
        <v>37</v>
      </c>
      <c r="M50">
        <v>0</v>
      </c>
      <c r="N50">
        <v>0</v>
      </c>
      <c r="O50">
        <v>-88.99</v>
      </c>
      <c r="P50">
        <v>-88.99</v>
      </c>
      <c r="Q50">
        <v>0</v>
      </c>
      <c r="R50" s="3">
        <f>VLOOKUP(All_Transactions[[#This Row],[Date]],[1]!Forex_history[#Data],MATCH(All_Transactions[[#This Row],[Currency]],[1]!Forex_history[#Headers],0),TRUE)</f>
        <v>0.62317</v>
      </c>
      <c r="S50" s="4">
        <f>IFERROR(All_Transactions[[#This Row],[Original Price]]*All_Transactions[[#This Row],[ExRate]],0)</f>
        <v>0</v>
      </c>
      <c r="T50" s="4">
        <f>IFERROR(All_Transactions[[#This Row],[item-price]]*All_Transactions[[#This Row],[ExRate]],0)</f>
        <v>0</v>
      </c>
      <c r="U50" s="4">
        <f>IFERROR(All_Transactions[[#This Row],[item-tax]]*All_Transactions[[#This Row],[ExRate]],0)</f>
        <v>0</v>
      </c>
      <c r="V50" s="4">
        <f>IFERROR(All_Transactions[[#This Row],[Total product charges]]*All_Transactions[[#This Row],[ExRate]],0)</f>
        <v>0</v>
      </c>
      <c r="W50" s="4">
        <f>IFERROR(All_Transactions[[#This Row],[Amazon fees]]*All_Transactions[[#This Row],[ExRate]],0)</f>
        <v>0</v>
      </c>
      <c r="X50" s="4">
        <f>IFERROR(All_Transactions[[#This Row],[Other]]*All_Transactions[[#This Row],[ExRate]],0)</f>
        <v>-55.455898299999994</v>
      </c>
      <c r="Y50" s="4">
        <f>IFERROR(All_Transactions[[#This Row],[Total]]*All_Transactions[[#This Row],[ExRate]],0)</f>
        <v>-55.455898299999994</v>
      </c>
      <c r="Z50" s="1" t="s">
        <v>38</v>
      </c>
    </row>
    <row r="51" spans="1:30" x14ac:dyDescent="0.35">
      <c r="A51" t="s">
        <v>56</v>
      </c>
      <c r="B51" t="s">
        <v>31</v>
      </c>
      <c r="C51" s="2">
        <v>44704</v>
      </c>
      <c r="D51" s="2"/>
      <c r="G51" t="s">
        <v>46</v>
      </c>
      <c r="M51">
        <v>0</v>
      </c>
      <c r="N51">
        <v>0</v>
      </c>
      <c r="O51">
        <v>-59.82</v>
      </c>
      <c r="P51">
        <v>-59.82</v>
      </c>
      <c r="Q51">
        <v>0</v>
      </c>
      <c r="R51" s="3">
        <f>VLOOKUP(All_Transactions[[#This Row],[Date]],[1]!Forex_history[#Data],MATCH(All_Transactions[[#This Row],[Currency]],[1]!Forex_history[#Headers],0),TRUE)</f>
        <v>0.80030000000000001</v>
      </c>
      <c r="S51" s="4">
        <f>IFERROR(All_Transactions[[#This Row],[Original Price]]*All_Transactions[[#This Row],[ExRate]],0)</f>
        <v>0</v>
      </c>
      <c r="T51" s="4">
        <f>IFERROR(All_Transactions[[#This Row],[item-price]]*All_Transactions[[#This Row],[ExRate]],0)</f>
        <v>0</v>
      </c>
      <c r="U51" s="4">
        <f>IFERROR(All_Transactions[[#This Row],[item-tax]]*All_Transactions[[#This Row],[ExRate]],0)</f>
        <v>0</v>
      </c>
      <c r="V51" s="4">
        <f>IFERROR(All_Transactions[[#This Row],[Total product charges]]*All_Transactions[[#This Row],[ExRate]],0)</f>
        <v>0</v>
      </c>
      <c r="W51" s="4">
        <f>IFERROR(All_Transactions[[#This Row],[Amazon fees]]*All_Transactions[[#This Row],[ExRate]],0)</f>
        <v>0</v>
      </c>
      <c r="X51" s="4">
        <f>IFERROR(All_Transactions[[#This Row],[Other]]*All_Transactions[[#This Row],[ExRate]],0)</f>
        <v>-47.873946000000004</v>
      </c>
      <c r="Y51" s="4">
        <f>IFERROR(All_Transactions[[#This Row],[Total]]*All_Transactions[[#This Row],[ExRate]],0)</f>
        <v>-47.873946000000004</v>
      </c>
      <c r="Z51" s="1" t="s">
        <v>47</v>
      </c>
    </row>
    <row r="52" spans="1:30" x14ac:dyDescent="0.35">
      <c r="A52" t="s">
        <v>55</v>
      </c>
      <c r="B52" t="s">
        <v>31</v>
      </c>
      <c r="C52" s="2">
        <v>44705</v>
      </c>
      <c r="D52" s="2"/>
      <c r="G52" t="s">
        <v>36</v>
      </c>
      <c r="M52">
        <v>0</v>
      </c>
      <c r="N52">
        <v>0</v>
      </c>
      <c r="O52">
        <v>1.56</v>
      </c>
      <c r="P52">
        <v>1.56</v>
      </c>
      <c r="Q52">
        <v>0</v>
      </c>
      <c r="R52" s="3">
        <f>VLOOKUP(All_Transactions[[#This Row],[Date]],[1]!Forex_history[#Data],MATCH(All_Transactions[[#This Row],[Currency]],[1]!Forex_history[#Headers],0),TRUE)</f>
        <v>0.84719</v>
      </c>
      <c r="S52" s="4">
        <f>IFERROR(All_Transactions[[#This Row],[Original Price]]*All_Transactions[[#This Row],[ExRate]],0)</f>
        <v>0</v>
      </c>
      <c r="T52" s="4">
        <f>IFERROR(All_Transactions[[#This Row],[item-price]]*All_Transactions[[#This Row],[ExRate]],0)</f>
        <v>0</v>
      </c>
      <c r="U52" s="4">
        <f>IFERROR(All_Transactions[[#This Row],[item-tax]]*All_Transactions[[#This Row],[ExRate]],0)</f>
        <v>0</v>
      </c>
      <c r="V52" s="4">
        <f>IFERROR(All_Transactions[[#This Row],[Total product charges]]*All_Transactions[[#This Row],[ExRate]],0)</f>
        <v>0</v>
      </c>
      <c r="W52" s="4">
        <f>IFERROR(All_Transactions[[#This Row],[Amazon fees]]*All_Transactions[[#This Row],[ExRate]],0)</f>
        <v>0</v>
      </c>
      <c r="X52" s="4">
        <f>IFERROR(All_Transactions[[#This Row],[Other]]*All_Transactions[[#This Row],[ExRate]],0)</f>
        <v>1.3216164000000001</v>
      </c>
      <c r="Y52" s="4">
        <f>IFERROR(All_Transactions[[#This Row],[Total]]*All_Transactions[[#This Row],[ExRate]],0)</f>
        <v>1.3216164000000001</v>
      </c>
      <c r="Z52" s="1" t="s">
        <v>33</v>
      </c>
    </row>
    <row r="53" spans="1:30" x14ac:dyDescent="0.35">
      <c r="A53" t="s">
        <v>55</v>
      </c>
      <c r="B53" t="s">
        <v>31</v>
      </c>
      <c r="C53" s="2">
        <v>44705</v>
      </c>
      <c r="D53" s="2"/>
      <c r="G53" t="s">
        <v>32</v>
      </c>
      <c r="M53">
        <v>0</v>
      </c>
      <c r="N53">
        <v>0</v>
      </c>
      <c r="O53">
        <v>8.6300000000000008</v>
      </c>
      <c r="P53">
        <v>8.6300000000000008</v>
      </c>
      <c r="Q53">
        <v>0</v>
      </c>
      <c r="R53" s="3">
        <f>VLOOKUP(All_Transactions[[#This Row],[Date]],[1]!Forex_history[#Data],MATCH(All_Transactions[[#This Row],[Currency]],[1]!Forex_history[#Headers],0),TRUE)</f>
        <v>0.84719</v>
      </c>
      <c r="S53" s="4">
        <f>IFERROR(All_Transactions[[#This Row],[Original Price]]*All_Transactions[[#This Row],[ExRate]],0)</f>
        <v>0</v>
      </c>
      <c r="T53" s="4">
        <f>IFERROR(All_Transactions[[#This Row],[item-price]]*All_Transactions[[#This Row],[ExRate]],0)</f>
        <v>0</v>
      </c>
      <c r="U53" s="4">
        <f>IFERROR(All_Transactions[[#This Row],[item-tax]]*All_Transactions[[#This Row],[ExRate]],0)</f>
        <v>0</v>
      </c>
      <c r="V53" s="4">
        <f>IFERROR(All_Transactions[[#This Row],[Total product charges]]*All_Transactions[[#This Row],[ExRate]],0)</f>
        <v>0</v>
      </c>
      <c r="W53" s="4">
        <f>IFERROR(All_Transactions[[#This Row],[Amazon fees]]*All_Transactions[[#This Row],[ExRate]],0)</f>
        <v>0</v>
      </c>
      <c r="X53" s="4">
        <f>IFERROR(All_Transactions[[#This Row],[Other]]*All_Transactions[[#This Row],[ExRate]],0)</f>
        <v>7.3112497000000003</v>
      </c>
      <c r="Y53" s="4">
        <f>IFERROR(All_Transactions[[#This Row],[Total]]*All_Transactions[[#This Row],[ExRate]],0)</f>
        <v>7.3112497000000003</v>
      </c>
      <c r="Z53" s="1" t="s">
        <v>33</v>
      </c>
    </row>
    <row r="54" spans="1:30" x14ac:dyDescent="0.35">
      <c r="A54" t="s">
        <v>55</v>
      </c>
      <c r="B54" t="s">
        <v>31</v>
      </c>
      <c r="C54" s="2">
        <v>44705</v>
      </c>
      <c r="D54" s="2"/>
      <c r="G54" t="s">
        <v>39</v>
      </c>
      <c r="M54">
        <v>0</v>
      </c>
      <c r="N54">
        <v>0</v>
      </c>
      <c r="O54">
        <v>1.67</v>
      </c>
      <c r="P54">
        <v>1.67</v>
      </c>
      <c r="Q54">
        <v>0</v>
      </c>
      <c r="R54" s="3">
        <f>VLOOKUP(All_Transactions[[#This Row],[Date]],[1]!Forex_history[#Data],MATCH(All_Transactions[[#This Row],[Currency]],[1]!Forex_history[#Headers],0),TRUE)</f>
        <v>0.84719</v>
      </c>
      <c r="S54" s="4">
        <f>IFERROR(All_Transactions[[#This Row],[Original Price]]*All_Transactions[[#This Row],[ExRate]],0)</f>
        <v>0</v>
      </c>
      <c r="T54" s="4">
        <f>IFERROR(All_Transactions[[#This Row],[item-price]]*All_Transactions[[#This Row],[ExRate]],0)</f>
        <v>0</v>
      </c>
      <c r="U54" s="4">
        <f>IFERROR(All_Transactions[[#This Row],[item-tax]]*All_Transactions[[#This Row],[ExRate]],0)</f>
        <v>0</v>
      </c>
      <c r="V54" s="4">
        <f>IFERROR(All_Transactions[[#This Row],[Total product charges]]*All_Transactions[[#This Row],[ExRate]],0)</f>
        <v>0</v>
      </c>
      <c r="W54" s="4">
        <f>IFERROR(All_Transactions[[#This Row],[Amazon fees]]*All_Transactions[[#This Row],[ExRate]],0)</f>
        <v>0</v>
      </c>
      <c r="X54" s="4">
        <f>IFERROR(All_Transactions[[#This Row],[Other]]*All_Transactions[[#This Row],[ExRate]],0)</f>
        <v>1.4148072999999999</v>
      </c>
      <c r="Y54" s="4">
        <f>IFERROR(All_Transactions[[#This Row],[Total]]*All_Transactions[[#This Row],[ExRate]],0)</f>
        <v>1.4148072999999999</v>
      </c>
      <c r="Z54" s="1" t="s">
        <v>33</v>
      </c>
    </row>
    <row r="55" spans="1:30" x14ac:dyDescent="0.35">
      <c r="A55" t="s">
        <v>55</v>
      </c>
      <c r="B55" t="s">
        <v>31</v>
      </c>
      <c r="C55" s="2">
        <v>44705</v>
      </c>
      <c r="D55" s="2"/>
      <c r="G55" t="s">
        <v>41</v>
      </c>
      <c r="M55">
        <v>0</v>
      </c>
      <c r="N55">
        <v>0</v>
      </c>
      <c r="O55">
        <v>13.82</v>
      </c>
      <c r="P55">
        <v>13.82</v>
      </c>
      <c r="Q55">
        <v>0</v>
      </c>
      <c r="R55" s="3">
        <f>VLOOKUP(All_Transactions[[#This Row],[Date]],[1]!Forex_history[#Data],MATCH(All_Transactions[[#This Row],[Currency]],[1]!Forex_history[#Headers],0),TRUE)</f>
        <v>0.84719</v>
      </c>
      <c r="S55" s="4">
        <f>IFERROR(All_Transactions[[#This Row],[Original Price]]*All_Transactions[[#This Row],[ExRate]],0)</f>
        <v>0</v>
      </c>
      <c r="T55" s="4">
        <f>IFERROR(All_Transactions[[#This Row],[item-price]]*All_Transactions[[#This Row],[ExRate]],0)</f>
        <v>0</v>
      </c>
      <c r="U55" s="4">
        <f>IFERROR(All_Transactions[[#This Row],[item-tax]]*All_Transactions[[#This Row],[ExRate]],0)</f>
        <v>0</v>
      </c>
      <c r="V55" s="4">
        <f>IFERROR(All_Transactions[[#This Row],[Total product charges]]*All_Transactions[[#This Row],[ExRate]],0)</f>
        <v>0</v>
      </c>
      <c r="W55" s="4">
        <f>IFERROR(All_Transactions[[#This Row],[Amazon fees]]*All_Transactions[[#This Row],[ExRate]],0)</f>
        <v>0</v>
      </c>
      <c r="X55" s="4">
        <f>IFERROR(All_Transactions[[#This Row],[Other]]*All_Transactions[[#This Row],[ExRate]],0)</f>
        <v>11.7081658</v>
      </c>
      <c r="Y55" s="4">
        <f>IFERROR(All_Transactions[[#This Row],[Total]]*All_Transactions[[#This Row],[ExRate]],0)</f>
        <v>11.7081658</v>
      </c>
      <c r="Z55" s="1" t="s">
        <v>33</v>
      </c>
    </row>
    <row r="56" spans="1:30" x14ac:dyDescent="0.35">
      <c r="A56" t="s">
        <v>55</v>
      </c>
      <c r="B56" t="s">
        <v>31</v>
      </c>
      <c r="C56" s="2">
        <v>44705</v>
      </c>
      <c r="D56" s="2"/>
      <c r="G56" t="s">
        <v>40</v>
      </c>
      <c r="M56">
        <v>0</v>
      </c>
      <c r="N56">
        <v>0</v>
      </c>
      <c r="O56">
        <v>7.35</v>
      </c>
      <c r="P56">
        <v>7.35</v>
      </c>
      <c r="Q56">
        <v>0</v>
      </c>
      <c r="R56" s="3">
        <f>VLOOKUP(All_Transactions[[#This Row],[Date]],[1]!Forex_history[#Data],MATCH(All_Transactions[[#This Row],[Currency]],[1]!Forex_history[#Headers],0),TRUE)</f>
        <v>0.84719</v>
      </c>
      <c r="S56" s="4">
        <f>IFERROR(All_Transactions[[#This Row],[Original Price]]*All_Transactions[[#This Row],[ExRate]],0)</f>
        <v>0</v>
      </c>
      <c r="T56" s="4">
        <f>IFERROR(All_Transactions[[#This Row],[item-price]]*All_Transactions[[#This Row],[ExRate]],0)</f>
        <v>0</v>
      </c>
      <c r="U56" s="4">
        <f>IFERROR(All_Transactions[[#This Row],[item-tax]]*All_Transactions[[#This Row],[ExRate]],0)</f>
        <v>0</v>
      </c>
      <c r="V56" s="4">
        <f>IFERROR(All_Transactions[[#This Row],[Total product charges]]*All_Transactions[[#This Row],[ExRate]],0)</f>
        <v>0</v>
      </c>
      <c r="W56" s="4">
        <f>IFERROR(All_Transactions[[#This Row],[Amazon fees]]*All_Transactions[[#This Row],[ExRate]],0)</f>
        <v>0</v>
      </c>
      <c r="X56" s="4">
        <f>IFERROR(All_Transactions[[#This Row],[Other]]*All_Transactions[[#This Row],[ExRate]],0)</f>
        <v>6.2268464999999997</v>
      </c>
      <c r="Y56" s="4">
        <f>IFERROR(All_Transactions[[#This Row],[Total]]*All_Transactions[[#This Row],[ExRate]],0)</f>
        <v>6.2268464999999997</v>
      </c>
      <c r="Z56" s="1" t="s">
        <v>33</v>
      </c>
    </row>
    <row r="57" spans="1:30" x14ac:dyDescent="0.35">
      <c r="A57" t="s">
        <v>56</v>
      </c>
      <c r="B57" t="s">
        <v>31</v>
      </c>
      <c r="C57" s="2">
        <v>44705</v>
      </c>
      <c r="D57" s="2"/>
      <c r="G57" t="s">
        <v>36</v>
      </c>
      <c r="M57">
        <v>0</v>
      </c>
      <c r="N57">
        <v>0</v>
      </c>
      <c r="O57">
        <v>-1.56</v>
      </c>
      <c r="P57">
        <v>-1.56</v>
      </c>
      <c r="Q57">
        <v>0</v>
      </c>
      <c r="R57" s="3">
        <f>VLOOKUP(All_Transactions[[#This Row],[Date]],[1]!Forex_history[#Data],MATCH(All_Transactions[[#This Row],[Currency]],[1]!Forex_history[#Headers],0),TRUE)</f>
        <v>0.84719</v>
      </c>
      <c r="S57" s="4">
        <f>IFERROR(All_Transactions[[#This Row],[Original Price]]*All_Transactions[[#This Row],[ExRate]],0)</f>
        <v>0</v>
      </c>
      <c r="T57" s="4">
        <f>IFERROR(All_Transactions[[#This Row],[item-price]]*All_Transactions[[#This Row],[ExRate]],0)</f>
        <v>0</v>
      </c>
      <c r="U57" s="4">
        <f>IFERROR(All_Transactions[[#This Row],[item-tax]]*All_Transactions[[#This Row],[ExRate]],0)</f>
        <v>0</v>
      </c>
      <c r="V57" s="4">
        <f>IFERROR(All_Transactions[[#This Row],[Total product charges]]*All_Transactions[[#This Row],[ExRate]],0)</f>
        <v>0</v>
      </c>
      <c r="W57" s="4">
        <f>IFERROR(All_Transactions[[#This Row],[Amazon fees]]*All_Transactions[[#This Row],[ExRate]],0)</f>
        <v>0</v>
      </c>
      <c r="X57" s="4">
        <f>IFERROR(All_Transactions[[#This Row],[Other]]*All_Transactions[[#This Row],[ExRate]],0)</f>
        <v>-1.3216164000000001</v>
      </c>
      <c r="Y57" s="4">
        <f>IFERROR(All_Transactions[[#This Row],[Total]]*All_Transactions[[#This Row],[ExRate]],0)</f>
        <v>-1.3216164000000001</v>
      </c>
      <c r="Z57" s="1" t="s">
        <v>33</v>
      </c>
    </row>
    <row r="58" spans="1:30" x14ac:dyDescent="0.35">
      <c r="A58" t="s">
        <v>56</v>
      </c>
      <c r="B58" t="s">
        <v>31</v>
      </c>
      <c r="C58" s="2">
        <v>44705</v>
      </c>
      <c r="D58" s="2"/>
      <c r="G58" t="s">
        <v>32</v>
      </c>
      <c r="M58">
        <v>0</v>
      </c>
      <c r="N58">
        <v>0</v>
      </c>
      <c r="O58">
        <v>-8.6300000000000008</v>
      </c>
      <c r="P58">
        <v>-8.6300000000000008</v>
      </c>
      <c r="Q58">
        <v>0</v>
      </c>
      <c r="R58" s="3">
        <f>VLOOKUP(All_Transactions[[#This Row],[Date]],[1]!Forex_history[#Data],MATCH(All_Transactions[[#This Row],[Currency]],[1]!Forex_history[#Headers],0),TRUE)</f>
        <v>0.84719</v>
      </c>
      <c r="S58" s="4">
        <f>IFERROR(All_Transactions[[#This Row],[Original Price]]*All_Transactions[[#This Row],[ExRate]],0)</f>
        <v>0</v>
      </c>
      <c r="T58" s="4">
        <f>IFERROR(All_Transactions[[#This Row],[item-price]]*All_Transactions[[#This Row],[ExRate]],0)</f>
        <v>0</v>
      </c>
      <c r="U58" s="4">
        <f>IFERROR(All_Transactions[[#This Row],[item-tax]]*All_Transactions[[#This Row],[ExRate]],0)</f>
        <v>0</v>
      </c>
      <c r="V58" s="4">
        <f>IFERROR(All_Transactions[[#This Row],[Total product charges]]*All_Transactions[[#This Row],[ExRate]],0)</f>
        <v>0</v>
      </c>
      <c r="W58" s="4">
        <f>IFERROR(All_Transactions[[#This Row],[Amazon fees]]*All_Transactions[[#This Row],[ExRate]],0)</f>
        <v>0</v>
      </c>
      <c r="X58" s="4">
        <f>IFERROR(All_Transactions[[#This Row],[Other]]*All_Transactions[[#This Row],[ExRate]],0)</f>
        <v>-7.3112497000000003</v>
      </c>
      <c r="Y58" s="4">
        <f>IFERROR(All_Transactions[[#This Row],[Total]]*All_Transactions[[#This Row],[ExRate]],0)</f>
        <v>-7.3112497000000003</v>
      </c>
      <c r="Z58" s="1" t="s">
        <v>33</v>
      </c>
    </row>
    <row r="59" spans="1:30" x14ac:dyDescent="0.35">
      <c r="A59" t="s">
        <v>56</v>
      </c>
      <c r="B59" t="s">
        <v>31</v>
      </c>
      <c r="C59" s="2">
        <v>44705</v>
      </c>
      <c r="D59" s="2"/>
      <c r="G59" t="s">
        <v>39</v>
      </c>
      <c r="M59">
        <v>0</v>
      </c>
      <c r="N59">
        <v>0</v>
      </c>
      <c r="O59">
        <v>-1.67</v>
      </c>
      <c r="P59">
        <v>-1.67</v>
      </c>
      <c r="Q59">
        <v>0</v>
      </c>
      <c r="R59" s="3">
        <f>VLOOKUP(All_Transactions[[#This Row],[Date]],[1]!Forex_history[#Data],MATCH(All_Transactions[[#This Row],[Currency]],[1]!Forex_history[#Headers],0),TRUE)</f>
        <v>0.84719</v>
      </c>
      <c r="S59" s="4">
        <f>IFERROR(All_Transactions[[#This Row],[Original Price]]*All_Transactions[[#This Row],[ExRate]],0)</f>
        <v>0</v>
      </c>
      <c r="T59" s="4">
        <f>IFERROR(All_Transactions[[#This Row],[item-price]]*All_Transactions[[#This Row],[ExRate]],0)</f>
        <v>0</v>
      </c>
      <c r="U59" s="4">
        <f>IFERROR(All_Transactions[[#This Row],[item-tax]]*All_Transactions[[#This Row],[ExRate]],0)</f>
        <v>0</v>
      </c>
      <c r="V59" s="4">
        <f>IFERROR(All_Transactions[[#This Row],[Total product charges]]*All_Transactions[[#This Row],[ExRate]],0)</f>
        <v>0</v>
      </c>
      <c r="W59" s="4">
        <f>IFERROR(All_Transactions[[#This Row],[Amazon fees]]*All_Transactions[[#This Row],[ExRate]],0)</f>
        <v>0</v>
      </c>
      <c r="X59" s="4">
        <f>IFERROR(All_Transactions[[#This Row],[Other]]*All_Transactions[[#This Row],[ExRate]],0)</f>
        <v>-1.4148072999999999</v>
      </c>
      <c r="Y59" s="4">
        <f>IFERROR(All_Transactions[[#This Row],[Total]]*All_Transactions[[#This Row],[ExRate]],0)</f>
        <v>-1.4148072999999999</v>
      </c>
      <c r="Z59" s="1" t="s">
        <v>33</v>
      </c>
    </row>
    <row r="60" spans="1:30" x14ac:dyDescent="0.35">
      <c r="A60" t="s">
        <v>56</v>
      </c>
      <c r="B60" t="s">
        <v>31</v>
      </c>
      <c r="C60" s="2">
        <v>44705</v>
      </c>
      <c r="D60" s="2"/>
      <c r="G60" t="s">
        <v>41</v>
      </c>
      <c r="M60">
        <v>0</v>
      </c>
      <c r="N60">
        <v>0</v>
      </c>
      <c r="O60">
        <v>-13.82</v>
      </c>
      <c r="P60">
        <v>-13.82</v>
      </c>
      <c r="Q60">
        <v>0</v>
      </c>
      <c r="R60" s="3">
        <f>VLOOKUP(All_Transactions[[#This Row],[Date]],[1]!Forex_history[#Data],MATCH(All_Transactions[[#This Row],[Currency]],[1]!Forex_history[#Headers],0),TRUE)</f>
        <v>0.84719</v>
      </c>
      <c r="S60" s="4">
        <f>IFERROR(All_Transactions[[#This Row],[Original Price]]*All_Transactions[[#This Row],[ExRate]],0)</f>
        <v>0</v>
      </c>
      <c r="T60" s="4">
        <f>IFERROR(All_Transactions[[#This Row],[item-price]]*All_Transactions[[#This Row],[ExRate]],0)</f>
        <v>0</v>
      </c>
      <c r="U60" s="4">
        <f>IFERROR(All_Transactions[[#This Row],[item-tax]]*All_Transactions[[#This Row],[ExRate]],0)</f>
        <v>0</v>
      </c>
      <c r="V60" s="4">
        <f>IFERROR(All_Transactions[[#This Row],[Total product charges]]*All_Transactions[[#This Row],[ExRate]],0)</f>
        <v>0</v>
      </c>
      <c r="W60" s="4">
        <f>IFERROR(All_Transactions[[#This Row],[Amazon fees]]*All_Transactions[[#This Row],[ExRate]],0)</f>
        <v>0</v>
      </c>
      <c r="X60" s="4">
        <f>IFERROR(All_Transactions[[#This Row],[Other]]*All_Transactions[[#This Row],[ExRate]],0)</f>
        <v>-11.7081658</v>
      </c>
      <c r="Y60" s="4">
        <f>IFERROR(All_Transactions[[#This Row],[Total]]*All_Transactions[[#This Row],[ExRate]],0)</f>
        <v>-11.7081658</v>
      </c>
      <c r="Z60" s="1" t="s">
        <v>33</v>
      </c>
    </row>
    <row r="61" spans="1:30" x14ac:dyDescent="0.35">
      <c r="A61" t="s">
        <v>56</v>
      </c>
      <c r="B61" t="s">
        <v>31</v>
      </c>
      <c r="C61" s="2">
        <v>44705</v>
      </c>
      <c r="D61" s="2"/>
      <c r="G61" t="s">
        <v>40</v>
      </c>
      <c r="M61">
        <v>0</v>
      </c>
      <c r="N61">
        <v>0</v>
      </c>
      <c r="O61">
        <v>-7.35</v>
      </c>
      <c r="P61">
        <v>-7.35</v>
      </c>
      <c r="Q61">
        <v>0</v>
      </c>
      <c r="R61" s="3">
        <f>VLOOKUP(All_Transactions[[#This Row],[Date]],[1]!Forex_history[#Data],MATCH(All_Transactions[[#This Row],[Currency]],[1]!Forex_history[#Headers],0),TRUE)</f>
        <v>0.84719</v>
      </c>
      <c r="S61" s="4">
        <f>IFERROR(All_Transactions[[#This Row],[Original Price]]*All_Transactions[[#This Row],[ExRate]],0)</f>
        <v>0</v>
      </c>
      <c r="T61" s="4">
        <f>IFERROR(All_Transactions[[#This Row],[item-price]]*All_Transactions[[#This Row],[ExRate]],0)</f>
        <v>0</v>
      </c>
      <c r="U61" s="4">
        <f>IFERROR(All_Transactions[[#This Row],[item-tax]]*All_Transactions[[#This Row],[ExRate]],0)</f>
        <v>0</v>
      </c>
      <c r="V61" s="4">
        <f>IFERROR(All_Transactions[[#This Row],[Total product charges]]*All_Transactions[[#This Row],[ExRate]],0)</f>
        <v>0</v>
      </c>
      <c r="W61" s="4">
        <f>IFERROR(All_Transactions[[#This Row],[Amazon fees]]*All_Transactions[[#This Row],[ExRate]],0)</f>
        <v>0</v>
      </c>
      <c r="X61" s="4">
        <f>IFERROR(All_Transactions[[#This Row],[Other]]*All_Transactions[[#This Row],[ExRate]],0)</f>
        <v>-6.2268464999999997</v>
      </c>
      <c r="Y61" s="4">
        <f>IFERROR(All_Transactions[[#This Row],[Total]]*All_Transactions[[#This Row],[ExRate]],0)</f>
        <v>-6.2268464999999997</v>
      </c>
      <c r="Z61" s="1" t="s">
        <v>33</v>
      </c>
    </row>
    <row r="62" spans="1:30" x14ac:dyDescent="0.35">
      <c r="A62" t="s">
        <v>34</v>
      </c>
      <c r="B62" t="s">
        <v>181</v>
      </c>
      <c r="C62" s="2">
        <v>44706</v>
      </c>
      <c r="D62" s="2">
        <v>44706</v>
      </c>
      <c r="E62" t="s">
        <v>88</v>
      </c>
      <c r="F62" t="s">
        <v>89</v>
      </c>
      <c r="G62" t="s">
        <v>46</v>
      </c>
      <c r="H62">
        <v>1.99</v>
      </c>
      <c r="I62">
        <v>1</v>
      </c>
      <c r="J62">
        <v>1.99</v>
      </c>
      <c r="L62">
        <v>0.23</v>
      </c>
      <c r="M62">
        <v>1.99</v>
      </c>
      <c r="N62">
        <v>-0.36</v>
      </c>
      <c r="O62">
        <v>0</v>
      </c>
      <c r="P62">
        <v>1.63</v>
      </c>
      <c r="Q62">
        <v>0</v>
      </c>
      <c r="R62" s="3">
        <f>VLOOKUP(All_Transactions[[#This Row],[Date]],[1]!Forex_history[#Data],MATCH(All_Transactions[[#This Row],[Currency]],[1]!Forex_history[#Headers],0),TRUE)</f>
        <v>0.79757</v>
      </c>
      <c r="S62" s="4">
        <f>IFERROR(All_Transactions[[#This Row],[Original Price]]*All_Transactions[[#This Row],[ExRate]],0)</f>
        <v>1.5871643</v>
      </c>
      <c r="T62" s="4">
        <f>IFERROR(All_Transactions[[#This Row],[item-price]]*All_Transactions[[#This Row],[ExRate]],0)</f>
        <v>1.5871643</v>
      </c>
      <c r="U62" s="4">
        <f>IFERROR(All_Transactions[[#This Row],[item-tax]]*All_Transactions[[#This Row],[ExRate]],0)</f>
        <v>0.1834411</v>
      </c>
      <c r="V62" s="4">
        <f>IFERROR(All_Transactions[[#This Row],[Total product charges]]*All_Transactions[[#This Row],[ExRate]],0)</f>
        <v>1.5871643</v>
      </c>
      <c r="W62" s="4">
        <f>IFERROR(All_Transactions[[#This Row],[Amazon fees]]*All_Transactions[[#This Row],[ExRate]],0)</f>
        <v>-0.28712519999999997</v>
      </c>
      <c r="X62" s="4">
        <f>IFERROR(All_Transactions[[#This Row],[Other]]*All_Transactions[[#This Row],[ExRate]],0)</f>
        <v>0</v>
      </c>
      <c r="Y62" s="4">
        <f>IFERROR(All_Transactions[[#This Row],[Total]]*All_Transactions[[#This Row],[ExRate]],0)</f>
        <v>1.3000391</v>
      </c>
      <c r="Z62" s="1" t="s">
        <v>47</v>
      </c>
      <c r="AA62" t="s">
        <v>182</v>
      </c>
      <c r="AB62" t="s">
        <v>69</v>
      </c>
      <c r="AC62" t="s">
        <v>69</v>
      </c>
      <c r="AD62" t="s">
        <v>70</v>
      </c>
    </row>
    <row r="63" spans="1:30" x14ac:dyDescent="0.35">
      <c r="A63" t="s">
        <v>30</v>
      </c>
      <c r="B63" t="s">
        <v>31</v>
      </c>
      <c r="C63" s="2">
        <v>44706</v>
      </c>
      <c r="D63" s="2"/>
      <c r="G63" t="s">
        <v>37</v>
      </c>
      <c r="M63">
        <v>0</v>
      </c>
      <c r="N63">
        <v>-15.16</v>
      </c>
      <c r="O63">
        <v>0</v>
      </c>
      <c r="P63">
        <v>-15.16</v>
      </c>
      <c r="Q63">
        <v>0</v>
      </c>
      <c r="R63" s="3">
        <f>VLOOKUP(All_Transactions[[#This Row],[Date]],[1]!Forex_history[#Data],MATCH(All_Transactions[[#This Row],[Currency]],[1]!Forex_history[#Headers],0),TRUE)</f>
        <v>0.62251999999999996</v>
      </c>
      <c r="S63" s="4">
        <f>IFERROR(All_Transactions[[#This Row],[Original Price]]*All_Transactions[[#This Row],[ExRate]],0)</f>
        <v>0</v>
      </c>
      <c r="T63" s="4">
        <f>IFERROR(All_Transactions[[#This Row],[item-price]]*All_Transactions[[#This Row],[ExRate]],0)</f>
        <v>0</v>
      </c>
      <c r="U63" s="4">
        <f>IFERROR(All_Transactions[[#This Row],[item-tax]]*All_Transactions[[#This Row],[ExRate]],0)</f>
        <v>0</v>
      </c>
      <c r="V63" s="4">
        <f>IFERROR(All_Transactions[[#This Row],[Total product charges]]*All_Transactions[[#This Row],[ExRate]],0)</f>
        <v>0</v>
      </c>
      <c r="W63" s="4">
        <f>IFERROR(All_Transactions[[#This Row],[Amazon fees]]*All_Transactions[[#This Row],[ExRate]],0)</f>
        <v>-9.4374032000000003</v>
      </c>
      <c r="X63" s="4">
        <f>IFERROR(All_Transactions[[#This Row],[Other]]*All_Transactions[[#This Row],[ExRate]],0)</f>
        <v>0</v>
      </c>
      <c r="Y63" s="4">
        <f>IFERROR(All_Transactions[[#This Row],[Total]]*All_Transactions[[#This Row],[ExRate]],0)</f>
        <v>-9.4374032000000003</v>
      </c>
      <c r="Z63" s="1" t="s">
        <v>38</v>
      </c>
    </row>
    <row r="64" spans="1:30" x14ac:dyDescent="0.35">
      <c r="A64" t="s">
        <v>30</v>
      </c>
      <c r="B64" t="s">
        <v>31</v>
      </c>
      <c r="C64" s="2">
        <v>44706</v>
      </c>
      <c r="D64" s="2"/>
      <c r="G64" t="s">
        <v>46</v>
      </c>
      <c r="M64">
        <v>0</v>
      </c>
      <c r="N64">
        <v>-20.21</v>
      </c>
      <c r="O64">
        <v>0</v>
      </c>
      <c r="P64">
        <v>-20.21</v>
      </c>
      <c r="Q64">
        <v>0</v>
      </c>
      <c r="R64" s="3">
        <f>VLOOKUP(All_Transactions[[#This Row],[Date]],[1]!Forex_history[#Data],MATCH(All_Transactions[[#This Row],[Currency]],[1]!Forex_history[#Headers],0),TRUE)</f>
        <v>0.79757</v>
      </c>
      <c r="S64" s="4">
        <f>IFERROR(All_Transactions[[#This Row],[Original Price]]*All_Transactions[[#This Row],[ExRate]],0)</f>
        <v>0</v>
      </c>
      <c r="T64" s="4">
        <f>IFERROR(All_Transactions[[#This Row],[item-price]]*All_Transactions[[#This Row],[ExRate]],0)</f>
        <v>0</v>
      </c>
      <c r="U64" s="4">
        <f>IFERROR(All_Transactions[[#This Row],[item-tax]]*All_Transactions[[#This Row],[ExRate]],0)</f>
        <v>0</v>
      </c>
      <c r="V64" s="4">
        <f>IFERROR(All_Transactions[[#This Row],[Total product charges]]*All_Transactions[[#This Row],[ExRate]],0)</f>
        <v>0</v>
      </c>
      <c r="W64" s="4">
        <f>IFERROR(All_Transactions[[#This Row],[Amazon fees]]*All_Transactions[[#This Row],[ExRate]],0)</f>
        <v>-16.1188897</v>
      </c>
      <c r="X64" s="4">
        <f>IFERROR(All_Transactions[[#This Row],[Other]]*All_Transactions[[#This Row],[ExRate]],0)</f>
        <v>0</v>
      </c>
      <c r="Y64" s="4">
        <f>IFERROR(All_Transactions[[#This Row],[Total]]*All_Transactions[[#This Row],[ExRate]],0)</f>
        <v>-16.1188897</v>
      </c>
      <c r="Z64" s="1" t="s">
        <v>47</v>
      </c>
    </row>
    <row r="65" spans="1:30" x14ac:dyDescent="0.35">
      <c r="A65" t="s">
        <v>30</v>
      </c>
      <c r="B65" t="s">
        <v>31</v>
      </c>
      <c r="C65" s="2">
        <v>44706</v>
      </c>
      <c r="D65" s="2"/>
      <c r="G65" t="s">
        <v>44</v>
      </c>
      <c r="M65">
        <v>0</v>
      </c>
      <c r="N65">
        <v>-12.64</v>
      </c>
      <c r="O65">
        <v>0</v>
      </c>
      <c r="P65">
        <v>-12.64</v>
      </c>
      <c r="Q65">
        <v>0</v>
      </c>
      <c r="R65" s="3">
        <f>VLOOKUP(All_Transactions[[#This Row],[Date]],[1]!Forex_history[#Data],MATCH(All_Transactions[[#This Row],[Currency]],[1]!Forex_history[#Headers],0),TRUE)</f>
        <v>1</v>
      </c>
      <c r="S65" s="4">
        <f>IFERROR(All_Transactions[[#This Row],[Original Price]]*All_Transactions[[#This Row],[ExRate]],0)</f>
        <v>0</v>
      </c>
      <c r="T65" s="4">
        <f>IFERROR(All_Transactions[[#This Row],[item-price]]*All_Transactions[[#This Row],[ExRate]],0)</f>
        <v>0</v>
      </c>
      <c r="U65" s="4">
        <f>IFERROR(All_Transactions[[#This Row],[item-tax]]*All_Transactions[[#This Row],[ExRate]],0)</f>
        <v>0</v>
      </c>
      <c r="V65" s="4">
        <f>IFERROR(All_Transactions[[#This Row],[Total product charges]]*All_Transactions[[#This Row],[ExRate]],0)</f>
        <v>0</v>
      </c>
      <c r="W65" s="4">
        <f>IFERROR(All_Transactions[[#This Row],[Amazon fees]]*All_Transactions[[#This Row],[ExRate]],0)</f>
        <v>-12.64</v>
      </c>
      <c r="X65" s="4">
        <f>IFERROR(All_Transactions[[#This Row],[Other]]*All_Transactions[[#This Row],[ExRate]],0)</f>
        <v>0</v>
      </c>
      <c r="Y65" s="4">
        <f>IFERROR(All_Transactions[[#This Row],[Total]]*All_Transactions[[#This Row],[ExRate]],0)</f>
        <v>-12.64</v>
      </c>
      <c r="Z65" s="1" t="s">
        <v>45</v>
      </c>
    </row>
    <row r="66" spans="1:30" x14ac:dyDescent="0.35">
      <c r="A66" t="s">
        <v>34</v>
      </c>
      <c r="B66" t="s">
        <v>183</v>
      </c>
      <c r="C66" s="2">
        <v>44706</v>
      </c>
      <c r="D66" s="2">
        <v>44706</v>
      </c>
      <c r="E66" t="s">
        <v>184</v>
      </c>
      <c r="F66" t="s">
        <v>185</v>
      </c>
      <c r="G66" t="s">
        <v>42</v>
      </c>
      <c r="H66">
        <v>140.84</v>
      </c>
      <c r="I66">
        <v>4</v>
      </c>
      <c r="J66">
        <v>140.84</v>
      </c>
      <c r="L66">
        <v>28.16</v>
      </c>
      <c r="M66">
        <v>112.68</v>
      </c>
      <c r="N66">
        <v>-25.34</v>
      </c>
      <c r="O66">
        <v>0</v>
      </c>
      <c r="P66">
        <v>87.34</v>
      </c>
      <c r="Q66">
        <v>0</v>
      </c>
      <c r="R66" s="3">
        <f>VLOOKUP(All_Transactions[[#This Row],[Date]],[1]!Forex_history[#Data],MATCH(All_Transactions[[#This Row],[Currency]],[1]!Forex_history[#Headers],0),TRUE)</f>
        <v>8.1379999999999994E-2</v>
      </c>
      <c r="S66" s="4">
        <f>IFERROR(All_Transactions[[#This Row],[Original Price]]*All_Transactions[[#This Row],[ExRate]],0)</f>
        <v>11.4615592</v>
      </c>
      <c r="T66" s="4">
        <f>IFERROR(All_Transactions[[#This Row],[item-price]]*All_Transactions[[#This Row],[ExRate]],0)</f>
        <v>11.4615592</v>
      </c>
      <c r="U66" s="4">
        <f>IFERROR(All_Transactions[[#This Row],[item-tax]]*All_Transactions[[#This Row],[ExRate]],0)</f>
        <v>2.2916607999999998</v>
      </c>
      <c r="V66" s="4">
        <f>IFERROR(All_Transactions[[#This Row],[Total product charges]]*All_Transactions[[#This Row],[ExRate]],0)</f>
        <v>9.1698983999999992</v>
      </c>
      <c r="W66" s="4">
        <f>IFERROR(All_Transactions[[#This Row],[Amazon fees]]*All_Transactions[[#This Row],[ExRate]],0)</f>
        <v>-2.0621692</v>
      </c>
      <c r="X66" s="4">
        <f>IFERROR(All_Transactions[[#This Row],[Other]]*All_Transactions[[#This Row],[ExRate]],0)</f>
        <v>0</v>
      </c>
      <c r="Y66" s="4">
        <f>IFERROR(All_Transactions[[#This Row],[Total]]*All_Transactions[[#This Row],[ExRate]],0)</f>
        <v>7.1077291999999996</v>
      </c>
      <c r="Z66" s="1" t="s">
        <v>43</v>
      </c>
      <c r="AA66" t="s">
        <v>186</v>
      </c>
      <c r="AB66" t="s">
        <v>187</v>
      </c>
      <c r="AC66" t="s">
        <v>53</v>
      </c>
      <c r="AD66" t="s">
        <v>54</v>
      </c>
    </row>
    <row r="67" spans="1:30" x14ac:dyDescent="0.35">
      <c r="A67" t="s">
        <v>34</v>
      </c>
      <c r="B67" t="s">
        <v>188</v>
      </c>
      <c r="C67" s="2">
        <v>44706</v>
      </c>
      <c r="D67" s="2">
        <v>44706</v>
      </c>
      <c r="E67" t="s">
        <v>189</v>
      </c>
      <c r="F67" t="s">
        <v>190</v>
      </c>
      <c r="G67" t="s">
        <v>37</v>
      </c>
      <c r="H67">
        <v>13.09</v>
      </c>
      <c r="I67">
        <v>1</v>
      </c>
      <c r="J67">
        <v>13.09</v>
      </c>
      <c r="L67">
        <v>0</v>
      </c>
      <c r="M67">
        <v>13.09</v>
      </c>
      <c r="N67">
        <v>-2.35</v>
      </c>
      <c r="O67">
        <v>0</v>
      </c>
      <c r="P67">
        <v>10.74</v>
      </c>
      <c r="Q67">
        <v>0</v>
      </c>
      <c r="R67" s="3">
        <f>VLOOKUP(All_Transactions[[#This Row],[Date]],[1]!Forex_history[#Data],MATCH(All_Transactions[[#This Row],[Currency]],[1]!Forex_history[#Headers],0),TRUE)</f>
        <v>0.62251999999999996</v>
      </c>
      <c r="S67" s="4">
        <f>IFERROR(All_Transactions[[#This Row],[Original Price]]*All_Transactions[[#This Row],[ExRate]],0)</f>
        <v>8.1487867999999999</v>
      </c>
      <c r="T67" s="4">
        <f>IFERROR(All_Transactions[[#This Row],[item-price]]*All_Transactions[[#This Row],[ExRate]],0)</f>
        <v>8.1487867999999999</v>
      </c>
      <c r="U67" s="4">
        <f>IFERROR(All_Transactions[[#This Row],[item-tax]]*All_Transactions[[#This Row],[ExRate]],0)</f>
        <v>0</v>
      </c>
      <c r="V67" s="4">
        <f>IFERROR(All_Transactions[[#This Row],[Total product charges]]*All_Transactions[[#This Row],[ExRate]],0)</f>
        <v>8.1487867999999999</v>
      </c>
      <c r="W67" s="4">
        <f>IFERROR(All_Transactions[[#This Row],[Amazon fees]]*All_Transactions[[#This Row],[ExRate]],0)</f>
        <v>-1.4629220000000001</v>
      </c>
      <c r="X67" s="4">
        <f>IFERROR(All_Transactions[[#This Row],[Other]]*All_Transactions[[#This Row],[ExRate]],0)</f>
        <v>0</v>
      </c>
      <c r="Y67" s="4">
        <f>IFERROR(All_Transactions[[#This Row],[Total]]*All_Transactions[[#This Row],[ExRate]],0)</f>
        <v>6.6858648000000001</v>
      </c>
      <c r="Z67" s="1" t="s">
        <v>38</v>
      </c>
      <c r="AA67" t="s">
        <v>191</v>
      </c>
      <c r="AB67" t="s">
        <v>192</v>
      </c>
      <c r="AC67" t="s">
        <v>53</v>
      </c>
      <c r="AD67" t="s">
        <v>54</v>
      </c>
    </row>
    <row r="68" spans="1:30" x14ac:dyDescent="0.35">
      <c r="A68" t="s">
        <v>34</v>
      </c>
      <c r="B68" t="s">
        <v>193</v>
      </c>
      <c r="C68" s="2">
        <v>44706</v>
      </c>
      <c r="D68" s="2">
        <v>44706</v>
      </c>
      <c r="E68" t="s">
        <v>194</v>
      </c>
      <c r="F68" t="s">
        <v>195</v>
      </c>
      <c r="G68" t="s">
        <v>42</v>
      </c>
      <c r="H68">
        <v>38.4</v>
      </c>
      <c r="I68">
        <v>1</v>
      </c>
      <c r="J68">
        <v>38.4</v>
      </c>
      <c r="L68">
        <v>7.68</v>
      </c>
      <c r="M68">
        <v>30.72</v>
      </c>
      <c r="N68">
        <v>-6.91</v>
      </c>
      <c r="O68">
        <v>0</v>
      </c>
      <c r="P68">
        <v>23.81</v>
      </c>
      <c r="Q68">
        <v>0</v>
      </c>
      <c r="R68" s="3">
        <f>VLOOKUP(All_Transactions[[#This Row],[Date]],[1]!Forex_history[#Data],MATCH(All_Transactions[[#This Row],[Currency]],[1]!Forex_history[#Headers],0),TRUE)</f>
        <v>8.1379999999999994E-2</v>
      </c>
      <c r="S68" s="4">
        <f>IFERROR(All_Transactions[[#This Row],[Original Price]]*All_Transactions[[#This Row],[ExRate]],0)</f>
        <v>3.1249919999999998</v>
      </c>
      <c r="T68" s="4">
        <f>IFERROR(All_Transactions[[#This Row],[item-price]]*All_Transactions[[#This Row],[ExRate]],0)</f>
        <v>3.1249919999999998</v>
      </c>
      <c r="U68" s="4">
        <f>IFERROR(All_Transactions[[#This Row],[item-tax]]*All_Transactions[[#This Row],[ExRate]],0)</f>
        <v>0.62499839999999995</v>
      </c>
      <c r="V68" s="4">
        <f>IFERROR(All_Transactions[[#This Row],[Total product charges]]*All_Transactions[[#This Row],[ExRate]],0)</f>
        <v>2.4999935999999998</v>
      </c>
      <c r="W68" s="4">
        <f>IFERROR(All_Transactions[[#This Row],[Amazon fees]]*All_Transactions[[#This Row],[ExRate]],0)</f>
        <v>-0.56233579999999994</v>
      </c>
      <c r="X68" s="4">
        <f>IFERROR(All_Transactions[[#This Row],[Other]]*All_Transactions[[#This Row],[ExRate]],0)</f>
        <v>0</v>
      </c>
      <c r="Y68" s="4">
        <f>IFERROR(All_Transactions[[#This Row],[Total]]*All_Transactions[[#This Row],[ExRate]],0)</f>
        <v>1.9376577999999998</v>
      </c>
      <c r="Z68" s="1" t="s">
        <v>43</v>
      </c>
      <c r="AA68" t="s">
        <v>196</v>
      </c>
      <c r="AB68" t="s">
        <v>197</v>
      </c>
      <c r="AC68" t="s">
        <v>53</v>
      </c>
      <c r="AD68" t="s">
        <v>54</v>
      </c>
    </row>
    <row r="69" spans="1:30" x14ac:dyDescent="0.35">
      <c r="A69" t="s">
        <v>34</v>
      </c>
      <c r="B69" t="s">
        <v>198</v>
      </c>
      <c r="C69" s="2">
        <v>44706</v>
      </c>
      <c r="D69" s="2">
        <v>44706</v>
      </c>
      <c r="E69" t="s">
        <v>199</v>
      </c>
      <c r="F69" t="s">
        <v>200</v>
      </c>
      <c r="G69" t="s">
        <v>44</v>
      </c>
      <c r="H69">
        <v>5.63</v>
      </c>
      <c r="I69">
        <v>1</v>
      </c>
      <c r="J69">
        <v>5.63</v>
      </c>
      <c r="L69">
        <v>1.05</v>
      </c>
      <c r="M69">
        <v>4.58</v>
      </c>
      <c r="N69">
        <v>-1.03</v>
      </c>
      <c r="O69">
        <v>0</v>
      </c>
      <c r="P69">
        <v>3.55</v>
      </c>
      <c r="Q69">
        <v>0</v>
      </c>
      <c r="R69" s="3">
        <f>VLOOKUP(All_Transactions[[#This Row],[Date]],[1]!Forex_history[#Data],MATCH(All_Transactions[[#This Row],[Currency]],[1]!Forex_history[#Headers],0),TRUE)</f>
        <v>1</v>
      </c>
      <c r="S69" s="4">
        <f>IFERROR(All_Transactions[[#This Row],[Original Price]]*All_Transactions[[#This Row],[ExRate]],0)</f>
        <v>5.63</v>
      </c>
      <c r="T69" s="4">
        <f>IFERROR(All_Transactions[[#This Row],[item-price]]*All_Transactions[[#This Row],[ExRate]],0)</f>
        <v>5.63</v>
      </c>
      <c r="U69" s="4">
        <f>IFERROR(All_Transactions[[#This Row],[item-tax]]*All_Transactions[[#This Row],[ExRate]],0)</f>
        <v>1.05</v>
      </c>
      <c r="V69" s="4">
        <f>IFERROR(All_Transactions[[#This Row],[Total product charges]]*All_Transactions[[#This Row],[ExRate]],0)</f>
        <v>4.58</v>
      </c>
      <c r="W69" s="4">
        <f>IFERROR(All_Transactions[[#This Row],[Amazon fees]]*All_Transactions[[#This Row],[ExRate]],0)</f>
        <v>-1.03</v>
      </c>
      <c r="X69" s="4">
        <f>IFERROR(All_Transactions[[#This Row],[Other]]*All_Transactions[[#This Row],[ExRate]],0)</f>
        <v>0</v>
      </c>
      <c r="Y69" s="4">
        <f>IFERROR(All_Transactions[[#This Row],[Total]]*All_Transactions[[#This Row],[ExRate]],0)</f>
        <v>3.55</v>
      </c>
      <c r="Z69" s="1" t="s">
        <v>45</v>
      </c>
      <c r="AA69" t="s">
        <v>201</v>
      </c>
      <c r="AB69" t="s">
        <v>202</v>
      </c>
      <c r="AC69" t="s">
        <v>53</v>
      </c>
      <c r="AD69" t="s">
        <v>54</v>
      </c>
    </row>
    <row r="70" spans="1:30" x14ac:dyDescent="0.35">
      <c r="A70" t="s">
        <v>34</v>
      </c>
      <c r="B70" t="s">
        <v>203</v>
      </c>
      <c r="C70" s="2">
        <v>44708</v>
      </c>
      <c r="D70" s="2">
        <v>44708</v>
      </c>
      <c r="E70" t="s">
        <v>102</v>
      </c>
      <c r="F70" t="s">
        <v>103</v>
      </c>
      <c r="G70" t="s">
        <v>37</v>
      </c>
      <c r="H70">
        <v>28.73</v>
      </c>
      <c r="I70">
        <v>1</v>
      </c>
      <c r="J70">
        <v>28.73</v>
      </c>
      <c r="L70">
        <v>0</v>
      </c>
      <c r="M70">
        <v>28.73</v>
      </c>
      <c r="N70">
        <v>-5.17</v>
      </c>
      <c r="O70">
        <v>0</v>
      </c>
      <c r="P70">
        <v>23.56</v>
      </c>
      <c r="Q70">
        <v>0</v>
      </c>
      <c r="R70" s="3">
        <f>VLOOKUP(All_Transactions[[#This Row],[Date]],[1]!Forex_history[#Data],MATCH(All_Transactions[[#This Row],[Currency]],[1]!Forex_history[#Headers],0),TRUE)</f>
        <v>0.62033000000000005</v>
      </c>
      <c r="S70" s="4">
        <f>IFERROR(All_Transactions[[#This Row],[Original Price]]*All_Transactions[[#This Row],[ExRate]],0)</f>
        <v>17.822080900000003</v>
      </c>
      <c r="T70" s="4">
        <f>IFERROR(All_Transactions[[#This Row],[item-price]]*All_Transactions[[#This Row],[ExRate]],0)</f>
        <v>17.822080900000003</v>
      </c>
      <c r="U70" s="4">
        <f>IFERROR(All_Transactions[[#This Row],[item-tax]]*All_Transactions[[#This Row],[ExRate]],0)</f>
        <v>0</v>
      </c>
      <c r="V70" s="4">
        <f>IFERROR(All_Transactions[[#This Row],[Total product charges]]*All_Transactions[[#This Row],[ExRate]],0)</f>
        <v>17.822080900000003</v>
      </c>
      <c r="W70" s="4">
        <f>IFERROR(All_Transactions[[#This Row],[Amazon fees]]*All_Transactions[[#This Row],[ExRate]],0)</f>
        <v>-3.2071061000000003</v>
      </c>
      <c r="X70" s="4">
        <f>IFERROR(All_Transactions[[#This Row],[Other]]*All_Transactions[[#This Row],[ExRate]],0)</f>
        <v>0</v>
      </c>
      <c r="Y70" s="4">
        <f>IFERROR(All_Transactions[[#This Row],[Total]]*All_Transactions[[#This Row],[ExRate]],0)</f>
        <v>14.614974800000001</v>
      </c>
      <c r="Z70" s="1" t="s">
        <v>38</v>
      </c>
      <c r="AB70" t="s">
        <v>69</v>
      </c>
      <c r="AC70" t="s">
        <v>69</v>
      </c>
      <c r="AD70" t="s">
        <v>70</v>
      </c>
    </row>
    <row r="71" spans="1:30" x14ac:dyDescent="0.35">
      <c r="A71" t="s">
        <v>34</v>
      </c>
      <c r="B71" t="s">
        <v>204</v>
      </c>
      <c r="C71" s="2">
        <v>44708</v>
      </c>
      <c r="D71" s="2">
        <v>44708</v>
      </c>
      <c r="E71" t="s">
        <v>205</v>
      </c>
      <c r="F71" t="s">
        <v>206</v>
      </c>
      <c r="G71" t="s">
        <v>42</v>
      </c>
      <c r="H71">
        <v>30.38</v>
      </c>
      <c r="I71">
        <v>1</v>
      </c>
      <c r="J71">
        <v>30.38</v>
      </c>
      <c r="L71">
        <v>6.08</v>
      </c>
      <c r="M71">
        <v>24.3</v>
      </c>
      <c r="N71">
        <v>-5.47</v>
      </c>
      <c r="O71">
        <v>0</v>
      </c>
      <c r="P71">
        <v>18.829999999999998</v>
      </c>
      <c r="Q71">
        <v>0</v>
      </c>
      <c r="R71" s="3">
        <f>VLOOKUP(All_Transactions[[#This Row],[Date]],[1]!Forex_history[#Data],MATCH(All_Transactions[[#This Row],[Currency]],[1]!Forex_history[#Headers],0),TRUE)</f>
        <v>8.047E-2</v>
      </c>
      <c r="S71" s="4">
        <f>IFERROR(All_Transactions[[#This Row],[Original Price]]*All_Transactions[[#This Row],[ExRate]],0)</f>
        <v>2.4446786</v>
      </c>
      <c r="T71" s="4">
        <f>IFERROR(All_Transactions[[#This Row],[item-price]]*All_Transactions[[#This Row],[ExRate]],0)</f>
        <v>2.4446786</v>
      </c>
      <c r="U71" s="4">
        <f>IFERROR(All_Transactions[[#This Row],[item-tax]]*All_Transactions[[#This Row],[ExRate]],0)</f>
        <v>0.48925760000000001</v>
      </c>
      <c r="V71" s="4">
        <f>IFERROR(All_Transactions[[#This Row],[Total product charges]]*All_Transactions[[#This Row],[ExRate]],0)</f>
        <v>1.9554210000000001</v>
      </c>
      <c r="W71" s="4">
        <f>IFERROR(All_Transactions[[#This Row],[Amazon fees]]*All_Transactions[[#This Row],[ExRate]],0)</f>
        <v>-0.44017089999999998</v>
      </c>
      <c r="X71" s="4">
        <f>IFERROR(All_Transactions[[#This Row],[Other]]*All_Transactions[[#This Row],[ExRate]],0)</f>
        <v>0</v>
      </c>
      <c r="Y71" s="4">
        <f>IFERROR(All_Transactions[[#This Row],[Total]]*All_Transactions[[#This Row],[ExRate]],0)</f>
        <v>1.5152500999999998</v>
      </c>
      <c r="Z71" s="1" t="s">
        <v>43</v>
      </c>
      <c r="AA71" t="s">
        <v>207</v>
      </c>
      <c r="AB71" t="s">
        <v>69</v>
      </c>
      <c r="AC71" t="s">
        <v>69</v>
      </c>
      <c r="AD71" t="s">
        <v>70</v>
      </c>
    </row>
    <row r="72" spans="1:30" x14ac:dyDescent="0.35">
      <c r="A72" t="s">
        <v>34</v>
      </c>
      <c r="B72" t="s">
        <v>208</v>
      </c>
      <c r="C72" s="2">
        <v>44708</v>
      </c>
      <c r="D72" s="2">
        <v>44708</v>
      </c>
      <c r="E72" t="s">
        <v>209</v>
      </c>
      <c r="F72" t="s">
        <v>210</v>
      </c>
      <c r="G72" t="s">
        <v>39</v>
      </c>
      <c r="H72">
        <v>2.52</v>
      </c>
      <c r="I72">
        <v>1</v>
      </c>
      <c r="J72">
        <v>2.52</v>
      </c>
      <c r="L72">
        <v>0.42</v>
      </c>
      <c r="M72">
        <v>2.1</v>
      </c>
      <c r="N72">
        <v>-0.47</v>
      </c>
      <c r="O72">
        <v>0</v>
      </c>
      <c r="P72">
        <v>1.63</v>
      </c>
      <c r="Q72">
        <v>0</v>
      </c>
      <c r="R72" s="3">
        <f>VLOOKUP(All_Transactions[[#This Row],[Date]],[1]!Forex_history[#Data],MATCH(All_Transactions[[#This Row],[Currency]],[1]!Forex_history[#Headers],0),TRUE)</f>
        <v>0.85050999999999999</v>
      </c>
      <c r="S72" s="4">
        <f>IFERROR(All_Transactions[[#This Row],[Original Price]]*All_Transactions[[#This Row],[ExRate]],0)</f>
        <v>2.1432851999999998</v>
      </c>
      <c r="T72" s="4">
        <f>IFERROR(All_Transactions[[#This Row],[item-price]]*All_Transactions[[#This Row],[ExRate]],0)</f>
        <v>2.1432851999999998</v>
      </c>
      <c r="U72" s="4">
        <f>IFERROR(All_Transactions[[#This Row],[item-tax]]*All_Transactions[[#This Row],[ExRate]],0)</f>
        <v>0.35721419999999998</v>
      </c>
      <c r="V72" s="4">
        <f>IFERROR(All_Transactions[[#This Row],[Total product charges]]*All_Transactions[[#This Row],[ExRate]],0)</f>
        <v>1.786071</v>
      </c>
      <c r="W72" s="4">
        <f>IFERROR(All_Transactions[[#This Row],[Amazon fees]]*All_Transactions[[#This Row],[ExRate]],0)</f>
        <v>-0.39973969999999998</v>
      </c>
      <c r="X72" s="4">
        <f>IFERROR(All_Transactions[[#This Row],[Other]]*All_Transactions[[#This Row],[ExRate]],0)</f>
        <v>0</v>
      </c>
      <c r="Y72" s="4">
        <f>IFERROR(All_Transactions[[#This Row],[Total]]*All_Transactions[[#This Row],[ExRate]],0)</f>
        <v>1.3863312999999999</v>
      </c>
      <c r="Z72" s="1" t="s">
        <v>33</v>
      </c>
      <c r="AA72" t="s">
        <v>211</v>
      </c>
      <c r="AB72" t="s">
        <v>212</v>
      </c>
      <c r="AC72" t="s">
        <v>213</v>
      </c>
      <c r="AD72" t="s">
        <v>54</v>
      </c>
    </row>
    <row r="73" spans="1:30" x14ac:dyDescent="0.35">
      <c r="A73" t="s">
        <v>34</v>
      </c>
      <c r="B73" t="s">
        <v>214</v>
      </c>
      <c r="C73" s="2">
        <v>44708</v>
      </c>
      <c r="D73" s="2">
        <v>44708</v>
      </c>
      <c r="E73" t="s">
        <v>215</v>
      </c>
      <c r="F73" t="s">
        <v>216</v>
      </c>
      <c r="G73" t="s">
        <v>46</v>
      </c>
      <c r="H73">
        <v>5.84</v>
      </c>
      <c r="I73">
        <v>2</v>
      </c>
      <c r="J73">
        <v>5.84</v>
      </c>
      <c r="L73">
        <v>0.6</v>
      </c>
      <c r="M73">
        <v>5.84</v>
      </c>
      <c r="N73">
        <v>-1.06</v>
      </c>
      <c r="O73">
        <v>0</v>
      </c>
      <c r="P73">
        <v>4.78</v>
      </c>
      <c r="Q73">
        <v>0</v>
      </c>
      <c r="R73" s="3">
        <f>VLOOKUP(All_Transactions[[#This Row],[Date]],[1]!Forex_history[#Data],MATCH(All_Transactions[[#This Row],[Currency]],[1]!Forex_history[#Headers],0),TRUE)</f>
        <v>0.79442000000000002</v>
      </c>
      <c r="S73" s="4">
        <f>IFERROR(All_Transactions[[#This Row],[Original Price]]*All_Transactions[[#This Row],[ExRate]],0)</f>
        <v>4.6394127999999997</v>
      </c>
      <c r="T73" s="4">
        <f>IFERROR(All_Transactions[[#This Row],[item-price]]*All_Transactions[[#This Row],[ExRate]],0)</f>
        <v>4.6394127999999997</v>
      </c>
      <c r="U73" s="4">
        <f>IFERROR(All_Transactions[[#This Row],[item-tax]]*All_Transactions[[#This Row],[ExRate]],0)</f>
        <v>0.47665199999999996</v>
      </c>
      <c r="V73" s="4">
        <f>IFERROR(All_Transactions[[#This Row],[Total product charges]]*All_Transactions[[#This Row],[ExRate]],0)</f>
        <v>4.6394127999999997</v>
      </c>
      <c r="W73" s="4">
        <f>IFERROR(All_Transactions[[#This Row],[Amazon fees]]*All_Transactions[[#This Row],[ExRate]],0)</f>
        <v>-0.84208520000000009</v>
      </c>
      <c r="X73" s="4">
        <f>IFERROR(All_Transactions[[#This Row],[Other]]*All_Transactions[[#This Row],[ExRate]],0)</f>
        <v>0</v>
      </c>
      <c r="Y73" s="4">
        <f>IFERROR(All_Transactions[[#This Row],[Total]]*All_Transactions[[#This Row],[ExRate]],0)</f>
        <v>3.7973276000000005</v>
      </c>
      <c r="Z73" s="1" t="s">
        <v>47</v>
      </c>
      <c r="AA73" t="s">
        <v>217</v>
      </c>
      <c r="AB73" t="s">
        <v>218</v>
      </c>
      <c r="AC73" t="s">
        <v>53</v>
      </c>
      <c r="AD73" t="s">
        <v>54</v>
      </c>
    </row>
    <row r="74" spans="1:30" x14ac:dyDescent="0.35">
      <c r="A74" t="s">
        <v>34</v>
      </c>
      <c r="B74" t="s">
        <v>219</v>
      </c>
      <c r="C74" s="2">
        <v>44708</v>
      </c>
      <c r="D74" s="2">
        <v>44708</v>
      </c>
      <c r="E74" t="s">
        <v>220</v>
      </c>
      <c r="F74" t="s">
        <v>221</v>
      </c>
      <c r="G74" t="s">
        <v>32</v>
      </c>
      <c r="H74">
        <v>6.66</v>
      </c>
      <c r="I74">
        <v>1</v>
      </c>
      <c r="J74">
        <v>6.66</v>
      </c>
      <c r="L74">
        <v>1.06</v>
      </c>
      <c r="M74">
        <v>5.6</v>
      </c>
      <c r="N74">
        <v>-1.2</v>
      </c>
      <c r="O74">
        <v>0</v>
      </c>
      <c r="P74">
        <v>4.4000000000000004</v>
      </c>
      <c r="Q74">
        <v>0</v>
      </c>
      <c r="R74" s="3">
        <f>VLOOKUP(All_Transactions[[#This Row],[Date]],[1]!Forex_history[#Data],MATCH(All_Transactions[[#This Row],[Currency]],[1]!Forex_history[#Headers],0),TRUE)</f>
        <v>0.85050999999999999</v>
      </c>
      <c r="S74" s="4">
        <f>IFERROR(All_Transactions[[#This Row],[Original Price]]*All_Transactions[[#This Row],[ExRate]],0)</f>
        <v>5.6643965999999999</v>
      </c>
      <c r="T74" s="4">
        <f>IFERROR(All_Transactions[[#This Row],[item-price]]*All_Transactions[[#This Row],[ExRate]],0)</f>
        <v>5.6643965999999999</v>
      </c>
      <c r="U74" s="4">
        <f>IFERROR(All_Transactions[[#This Row],[item-tax]]*All_Transactions[[#This Row],[ExRate]],0)</f>
        <v>0.90154060000000003</v>
      </c>
      <c r="V74" s="4">
        <f>IFERROR(All_Transactions[[#This Row],[Total product charges]]*All_Transactions[[#This Row],[ExRate]],0)</f>
        <v>4.7628559999999993</v>
      </c>
      <c r="W74" s="4">
        <f>IFERROR(All_Transactions[[#This Row],[Amazon fees]]*All_Transactions[[#This Row],[ExRate]],0)</f>
        <v>-1.0206119999999999</v>
      </c>
      <c r="X74" s="4">
        <f>IFERROR(All_Transactions[[#This Row],[Other]]*All_Transactions[[#This Row],[ExRate]],0)</f>
        <v>0</v>
      </c>
      <c r="Y74" s="4">
        <f>IFERROR(All_Transactions[[#This Row],[Total]]*All_Transactions[[#This Row],[ExRate]],0)</f>
        <v>3.7422440000000003</v>
      </c>
      <c r="Z74" s="1" t="s">
        <v>33</v>
      </c>
      <c r="AA74" t="s">
        <v>222</v>
      </c>
      <c r="AB74" t="s">
        <v>223</v>
      </c>
      <c r="AC74" t="s">
        <v>53</v>
      </c>
      <c r="AD74" t="s">
        <v>54</v>
      </c>
    </row>
    <row r="75" spans="1:30" x14ac:dyDescent="0.35">
      <c r="A75" t="s">
        <v>34</v>
      </c>
      <c r="B75" t="s">
        <v>224</v>
      </c>
      <c r="C75" s="2">
        <v>44711</v>
      </c>
      <c r="D75" s="2">
        <v>44711</v>
      </c>
      <c r="E75" t="s">
        <v>225</v>
      </c>
      <c r="F75" t="s">
        <v>226</v>
      </c>
      <c r="G75" t="s">
        <v>46</v>
      </c>
      <c r="H75">
        <v>2.5</v>
      </c>
      <c r="I75">
        <v>1</v>
      </c>
      <c r="J75">
        <v>2.5</v>
      </c>
      <c r="L75">
        <v>0.23</v>
      </c>
      <c r="M75">
        <v>2.5</v>
      </c>
      <c r="N75">
        <v>-0.36</v>
      </c>
      <c r="O75">
        <v>0</v>
      </c>
      <c r="P75">
        <v>2.14</v>
      </c>
      <c r="Q75">
        <v>0</v>
      </c>
      <c r="R75" s="3">
        <f>VLOOKUP(All_Transactions[[#This Row],[Date]],[1]!Forex_history[#Data],MATCH(All_Transactions[[#This Row],[Currency]],[1]!Forex_history[#Headers],0),TRUE)</f>
        <v>0.79125000000000001</v>
      </c>
      <c r="S75" s="4">
        <f>IFERROR(All_Transactions[[#This Row],[Original Price]]*All_Transactions[[#This Row],[ExRate]],0)</f>
        <v>1.9781249999999999</v>
      </c>
      <c r="T75" s="4">
        <f>IFERROR(All_Transactions[[#This Row],[item-price]]*All_Transactions[[#This Row],[ExRate]],0)</f>
        <v>1.9781249999999999</v>
      </c>
      <c r="U75" s="4">
        <f>IFERROR(All_Transactions[[#This Row],[item-tax]]*All_Transactions[[#This Row],[ExRate]],0)</f>
        <v>0.1819875</v>
      </c>
      <c r="V75" s="4">
        <f>IFERROR(All_Transactions[[#This Row],[Total product charges]]*All_Transactions[[#This Row],[ExRate]],0)</f>
        <v>1.9781249999999999</v>
      </c>
      <c r="W75" s="4">
        <f>IFERROR(All_Transactions[[#This Row],[Amazon fees]]*All_Transactions[[#This Row],[ExRate]],0)</f>
        <v>-0.28484999999999999</v>
      </c>
      <c r="X75" s="4">
        <f>IFERROR(All_Transactions[[#This Row],[Other]]*All_Transactions[[#This Row],[ExRate]],0)</f>
        <v>0</v>
      </c>
      <c r="Y75" s="4">
        <f>IFERROR(All_Transactions[[#This Row],[Total]]*All_Transactions[[#This Row],[ExRate]],0)</f>
        <v>1.6932750000000001</v>
      </c>
      <c r="Z75" s="1" t="s">
        <v>47</v>
      </c>
      <c r="AB75" t="s">
        <v>69</v>
      </c>
      <c r="AC75" t="s">
        <v>69</v>
      </c>
      <c r="AD75" t="s">
        <v>70</v>
      </c>
    </row>
    <row r="76" spans="1:30" x14ac:dyDescent="0.35">
      <c r="A76" t="s">
        <v>34</v>
      </c>
      <c r="B76" t="s">
        <v>227</v>
      </c>
      <c r="C76" s="2">
        <v>44711</v>
      </c>
      <c r="D76" s="2">
        <v>44711</v>
      </c>
      <c r="E76" t="s">
        <v>228</v>
      </c>
      <c r="F76" t="s">
        <v>146</v>
      </c>
      <c r="G76" t="s">
        <v>46</v>
      </c>
      <c r="H76">
        <v>15.07</v>
      </c>
      <c r="I76">
        <v>1</v>
      </c>
      <c r="J76">
        <v>15.07</v>
      </c>
      <c r="L76">
        <v>1.32</v>
      </c>
      <c r="M76">
        <v>15.07</v>
      </c>
      <c r="N76">
        <v>-1.45</v>
      </c>
      <c r="O76">
        <v>0</v>
      </c>
      <c r="P76">
        <v>13.62</v>
      </c>
      <c r="Q76">
        <v>0</v>
      </c>
      <c r="R76" s="3">
        <f>VLOOKUP(All_Transactions[[#This Row],[Date]],[1]!Forex_history[#Data],MATCH(All_Transactions[[#This Row],[Currency]],[1]!Forex_history[#Headers],0),TRUE)</f>
        <v>0.79125000000000001</v>
      </c>
      <c r="S76" s="4">
        <f>IFERROR(All_Transactions[[#This Row],[Original Price]]*All_Transactions[[#This Row],[ExRate]],0)</f>
        <v>11.924137500000001</v>
      </c>
      <c r="T76" s="4">
        <f>IFERROR(All_Transactions[[#This Row],[item-price]]*All_Transactions[[#This Row],[ExRate]],0)</f>
        <v>11.924137500000001</v>
      </c>
      <c r="U76" s="4">
        <f>IFERROR(All_Transactions[[#This Row],[item-tax]]*All_Transactions[[#This Row],[ExRate]],0)</f>
        <v>1.0444500000000001</v>
      </c>
      <c r="V76" s="4">
        <f>IFERROR(All_Transactions[[#This Row],[Total product charges]]*All_Transactions[[#This Row],[ExRate]],0)</f>
        <v>11.924137500000001</v>
      </c>
      <c r="W76" s="4">
        <f>IFERROR(All_Transactions[[#This Row],[Amazon fees]]*All_Transactions[[#This Row],[ExRate]],0)</f>
        <v>-1.1473125</v>
      </c>
      <c r="X76" s="4">
        <f>IFERROR(All_Transactions[[#This Row],[Other]]*All_Transactions[[#This Row],[ExRate]],0)</f>
        <v>0</v>
      </c>
      <c r="Y76" s="4">
        <f>IFERROR(All_Transactions[[#This Row],[Total]]*All_Transactions[[#This Row],[ExRate]],0)</f>
        <v>10.776824999999999</v>
      </c>
      <c r="Z76" s="1" t="s">
        <v>47</v>
      </c>
      <c r="AB76" t="s">
        <v>69</v>
      </c>
      <c r="AC76" t="s">
        <v>69</v>
      </c>
      <c r="AD76" t="s">
        <v>70</v>
      </c>
    </row>
    <row r="77" spans="1:30" x14ac:dyDescent="0.35">
      <c r="A77" t="s">
        <v>34</v>
      </c>
      <c r="B77" t="s">
        <v>229</v>
      </c>
      <c r="C77" s="2">
        <v>44711</v>
      </c>
      <c r="D77" s="2">
        <v>44711</v>
      </c>
      <c r="E77" t="s">
        <v>230</v>
      </c>
      <c r="F77" t="s">
        <v>231</v>
      </c>
      <c r="G77" t="s">
        <v>41</v>
      </c>
      <c r="H77">
        <v>7.33</v>
      </c>
      <c r="I77">
        <v>1</v>
      </c>
      <c r="J77">
        <v>7.33</v>
      </c>
      <c r="L77">
        <v>1.27</v>
      </c>
      <c r="M77">
        <v>6.06</v>
      </c>
      <c r="N77">
        <v>-1.32</v>
      </c>
      <c r="O77">
        <v>0</v>
      </c>
      <c r="P77">
        <v>4.74</v>
      </c>
      <c r="Q77">
        <v>0</v>
      </c>
      <c r="R77" s="3">
        <f>VLOOKUP(All_Transactions[[#This Row],[Date]],[1]!Forex_history[#Data],MATCH(All_Transactions[[#This Row],[Currency]],[1]!Forex_history[#Headers],0),TRUE)</f>
        <v>0.84919</v>
      </c>
      <c r="S77" s="4">
        <f>IFERROR(All_Transactions[[#This Row],[Original Price]]*All_Transactions[[#This Row],[ExRate]],0)</f>
        <v>6.2245626999999999</v>
      </c>
      <c r="T77" s="4">
        <f>IFERROR(All_Transactions[[#This Row],[item-price]]*All_Transactions[[#This Row],[ExRate]],0)</f>
        <v>6.2245626999999999</v>
      </c>
      <c r="U77" s="4">
        <f>IFERROR(All_Transactions[[#This Row],[item-tax]]*All_Transactions[[#This Row],[ExRate]],0)</f>
        <v>1.0784712999999999</v>
      </c>
      <c r="V77" s="4">
        <f>IFERROR(All_Transactions[[#This Row],[Total product charges]]*All_Transactions[[#This Row],[ExRate]],0)</f>
        <v>5.1460913999999995</v>
      </c>
      <c r="W77" s="4">
        <f>IFERROR(All_Transactions[[#This Row],[Amazon fees]]*All_Transactions[[#This Row],[ExRate]],0)</f>
        <v>-1.1209308</v>
      </c>
      <c r="X77" s="4">
        <f>IFERROR(All_Transactions[[#This Row],[Other]]*All_Transactions[[#This Row],[ExRate]],0)</f>
        <v>0</v>
      </c>
      <c r="Y77" s="4">
        <f>IFERROR(All_Transactions[[#This Row],[Total]]*All_Transactions[[#This Row],[ExRate]],0)</f>
        <v>4.0251606000000004</v>
      </c>
      <c r="Z77" s="1" t="s">
        <v>33</v>
      </c>
      <c r="AB77" t="s">
        <v>69</v>
      </c>
      <c r="AC77" t="s">
        <v>69</v>
      </c>
      <c r="AD77" t="s">
        <v>70</v>
      </c>
    </row>
    <row r="78" spans="1:30" x14ac:dyDescent="0.35">
      <c r="A78" t="s">
        <v>34</v>
      </c>
      <c r="B78" t="s">
        <v>232</v>
      </c>
      <c r="C78" s="2">
        <v>44711</v>
      </c>
      <c r="D78" s="2">
        <v>44711</v>
      </c>
      <c r="E78" t="s">
        <v>233</v>
      </c>
      <c r="F78" t="s">
        <v>234</v>
      </c>
      <c r="G78" t="s">
        <v>37</v>
      </c>
      <c r="H78">
        <v>5.07</v>
      </c>
      <c r="I78">
        <v>1</v>
      </c>
      <c r="J78">
        <v>5.07</v>
      </c>
      <c r="L78">
        <v>0</v>
      </c>
      <c r="M78">
        <v>5.07</v>
      </c>
      <c r="N78">
        <v>-0.91</v>
      </c>
      <c r="O78">
        <v>0</v>
      </c>
      <c r="P78">
        <v>4.16</v>
      </c>
      <c r="Q78">
        <v>0</v>
      </c>
      <c r="R78" s="3">
        <f>VLOOKUP(All_Transactions[[#This Row],[Date]],[1]!Forex_history[#Data],MATCH(All_Transactions[[#This Row],[Currency]],[1]!Forex_history[#Headers],0),TRUE)</f>
        <v>0.62194000000000005</v>
      </c>
      <c r="S78" s="4">
        <f>IFERROR(All_Transactions[[#This Row],[Original Price]]*All_Transactions[[#This Row],[ExRate]],0)</f>
        <v>3.1532358000000005</v>
      </c>
      <c r="T78" s="4">
        <f>IFERROR(All_Transactions[[#This Row],[item-price]]*All_Transactions[[#This Row],[ExRate]],0)</f>
        <v>3.1532358000000005</v>
      </c>
      <c r="U78" s="4">
        <f>IFERROR(All_Transactions[[#This Row],[item-tax]]*All_Transactions[[#This Row],[ExRate]],0)</f>
        <v>0</v>
      </c>
      <c r="V78" s="4">
        <f>IFERROR(All_Transactions[[#This Row],[Total product charges]]*All_Transactions[[#This Row],[ExRate]],0)</f>
        <v>3.1532358000000005</v>
      </c>
      <c r="W78" s="4">
        <f>IFERROR(All_Transactions[[#This Row],[Amazon fees]]*All_Transactions[[#This Row],[ExRate]],0)</f>
        <v>-0.56596540000000006</v>
      </c>
      <c r="X78" s="4">
        <f>IFERROR(All_Transactions[[#This Row],[Other]]*All_Transactions[[#This Row],[ExRate]],0)</f>
        <v>0</v>
      </c>
      <c r="Y78" s="4">
        <f>IFERROR(All_Transactions[[#This Row],[Total]]*All_Transactions[[#This Row],[ExRate]],0)</f>
        <v>2.5872704000000004</v>
      </c>
      <c r="Z78" s="1" t="s">
        <v>38</v>
      </c>
      <c r="AA78" t="s">
        <v>235</v>
      </c>
      <c r="AB78" t="s">
        <v>69</v>
      </c>
      <c r="AC78" t="s">
        <v>69</v>
      </c>
      <c r="AD78" t="s">
        <v>70</v>
      </c>
    </row>
    <row r="79" spans="1:30" x14ac:dyDescent="0.35">
      <c r="A79" t="s">
        <v>34</v>
      </c>
      <c r="B79" t="s">
        <v>236</v>
      </c>
      <c r="C79" s="2">
        <v>44711</v>
      </c>
      <c r="D79" s="2">
        <v>44711</v>
      </c>
      <c r="E79" t="s">
        <v>237</v>
      </c>
      <c r="F79" t="s">
        <v>238</v>
      </c>
      <c r="G79" t="s">
        <v>37</v>
      </c>
      <c r="H79">
        <v>12.98</v>
      </c>
      <c r="I79">
        <v>1</v>
      </c>
      <c r="J79">
        <v>12.98</v>
      </c>
      <c r="L79">
        <v>0</v>
      </c>
      <c r="M79">
        <v>12.98</v>
      </c>
      <c r="N79">
        <v>-2.34</v>
      </c>
      <c r="O79">
        <v>0</v>
      </c>
      <c r="P79">
        <v>10.64</v>
      </c>
      <c r="Q79">
        <v>0</v>
      </c>
      <c r="R79" s="3">
        <f>VLOOKUP(All_Transactions[[#This Row],[Date]],[1]!Forex_history[#Data],MATCH(All_Transactions[[#This Row],[Currency]],[1]!Forex_history[#Headers],0),TRUE)</f>
        <v>0.62194000000000005</v>
      </c>
      <c r="S79" s="4">
        <f>IFERROR(All_Transactions[[#This Row],[Original Price]]*All_Transactions[[#This Row],[ExRate]],0)</f>
        <v>8.0727812000000014</v>
      </c>
      <c r="T79" s="4">
        <f>IFERROR(All_Transactions[[#This Row],[item-price]]*All_Transactions[[#This Row],[ExRate]],0)</f>
        <v>8.0727812000000014</v>
      </c>
      <c r="U79" s="4">
        <f>IFERROR(All_Transactions[[#This Row],[item-tax]]*All_Transactions[[#This Row],[ExRate]],0)</f>
        <v>0</v>
      </c>
      <c r="V79" s="4">
        <f>IFERROR(All_Transactions[[#This Row],[Total product charges]]*All_Transactions[[#This Row],[ExRate]],0)</f>
        <v>8.0727812000000014</v>
      </c>
      <c r="W79" s="4">
        <f>IFERROR(All_Transactions[[#This Row],[Amazon fees]]*All_Transactions[[#This Row],[ExRate]],0)</f>
        <v>-1.4553396000000001</v>
      </c>
      <c r="X79" s="4">
        <f>IFERROR(All_Transactions[[#This Row],[Other]]*All_Transactions[[#This Row],[ExRate]],0)</f>
        <v>0</v>
      </c>
      <c r="Y79" s="4">
        <f>IFERROR(All_Transactions[[#This Row],[Total]]*All_Transactions[[#This Row],[ExRate]],0)</f>
        <v>6.6174416000000011</v>
      </c>
      <c r="Z79" s="1" t="s">
        <v>38</v>
      </c>
      <c r="AA79" t="s">
        <v>239</v>
      </c>
      <c r="AB79" t="s">
        <v>69</v>
      </c>
      <c r="AC79" t="s">
        <v>69</v>
      </c>
      <c r="AD79" t="s">
        <v>70</v>
      </c>
    </row>
    <row r="80" spans="1:30" x14ac:dyDescent="0.35">
      <c r="A80" t="s">
        <v>55</v>
      </c>
      <c r="B80" t="s">
        <v>31</v>
      </c>
      <c r="C80" s="2">
        <v>44712</v>
      </c>
      <c r="D80" s="2"/>
      <c r="G80" t="s">
        <v>42</v>
      </c>
      <c r="M80">
        <v>0</v>
      </c>
      <c r="N80">
        <v>0</v>
      </c>
      <c r="O80">
        <v>146.32</v>
      </c>
      <c r="P80">
        <v>146.32</v>
      </c>
      <c r="Q80">
        <v>0</v>
      </c>
      <c r="R80" s="3">
        <f>VLOOKUP(All_Transactions[[#This Row],[Date]],[1]!Forex_history[#Data],MATCH(All_Transactions[[#This Row],[Currency]],[1]!Forex_history[#Headers],0),TRUE)</f>
        <v>8.09E-2</v>
      </c>
      <c r="S80" s="4">
        <f>IFERROR(All_Transactions[[#This Row],[Original Price]]*All_Transactions[[#This Row],[ExRate]],0)</f>
        <v>0</v>
      </c>
      <c r="T80" s="4">
        <f>IFERROR(All_Transactions[[#This Row],[item-price]]*All_Transactions[[#This Row],[ExRate]],0)</f>
        <v>0</v>
      </c>
      <c r="U80" s="4">
        <f>IFERROR(All_Transactions[[#This Row],[item-tax]]*All_Transactions[[#This Row],[ExRate]],0)</f>
        <v>0</v>
      </c>
      <c r="V80" s="4">
        <f>IFERROR(All_Transactions[[#This Row],[Total product charges]]*All_Transactions[[#This Row],[ExRate]],0)</f>
        <v>0</v>
      </c>
      <c r="W80" s="4">
        <f>IFERROR(All_Transactions[[#This Row],[Amazon fees]]*All_Transactions[[#This Row],[ExRate]],0)</f>
        <v>0</v>
      </c>
      <c r="X80" s="4">
        <f>IFERROR(All_Transactions[[#This Row],[Other]]*All_Transactions[[#This Row],[ExRate]],0)</f>
        <v>11.837287999999999</v>
      </c>
      <c r="Y80" s="4">
        <f>IFERROR(All_Transactions[[#This Row],[Total]]*All_Transactions[[#This Row],[ExRate]],0)</f>
        <v>11.837287999999999</v>
      </c>
      <c r="Z80" s="1" t="s">
        <v>43</v>
      </c>
    </row>
    <row r="81" spans="1:30" x14ac:dyDescent="0.35">
      <c r="A81" t="s">
        <v>56</v>
      </c>
      <c r="B81" t="s">
        <v>31</v>
      </c>
      <c r="C81" s="2">
        <v>44712</v>
      </c>
      <c r="D81" s="2"/>
      <c r="G81" t="s">
        <v>42</v>
      </c>
      <c r="M81">
        <v>0</v>
      </c>
      <c r="N81">
        <v>0</v>
      </c>
      <c r="O81">
        <v>-146.32</v>
      </c>
      <c r="P81">
        <v>-146.32</v>
      </c>
      <c r="Q81">
        <v>0</v>
      </c>
      <c r="R81" s="3">
        <f>VLOOKUP(All_Transactions[[#This Row],[Date]],[1]!Forex_history[#Data],MATCH(All_Transactions[[#This Row],[Currency]],[1]!Forex_history[#Headers],0),TRUE)</f>
        <v>8.09E-2</v>
      </c>
      <c r="S81" s="4">
        <f>IFERROR(All_Transactions[[#This Row],[Original Price]]*All_Transactions[[#This Row],[ExRate]],0)</f>
        <v>0</v>
      </c>
      <c r="T81" s="4">
        <f>IFERROR(All_Transactions[[#This Row],[item-price]]*All_Transactions[[#This Row],[ExRate]],0)</f>
        <v>0</v>
      </c>
      <c r="U81" s="4">
        <f>IFERROR(All_Transactions[[#This Row],[item-tax]]*All_Transactions[[#This Row],[ExRate]],0)</f>
        <v>0</v>
      </c>
      <c r="V81" s="4">
        <f>IFERROR(All_Transactions[[#This Row],[Total product charges]]*All_Transactions[[#This Row],[ExRate]],0)</f>
        <v>0</v>
      </c>
      <c r="W81" s="4">
        <f>IFERROR(All_Transactions[[#This Row],[Amazon fees]]*All_Transactions[[#This Row],[ExRate]],0)</f>
        <v>0</v>
      </c>
      <c r="X81" s="4">
        <f>IFERROR(All_Transactions[[#This Row],[Other]]*All_Transactions[[#This Row],[ExRate]],0)</f>
        <v>-11.837287999999999</v>
      </c>
      <c r="Y81" s="4">
        <f>IFERROR(All_Transactions[[#This Row],[Total]]*All_Transactions[[#This Row],[ExRate]],0)</f>
        <v>-11.837287999999999</v>
      </c>
      <c r="Z81" s="1" t="s">
        <v>43</v>
      </c>
    </row>
    <row r="82" spans="1:30" x14ac:dyDescent="0.35">
      <c r="A82" t="s">
        <v>34</v>
      </c>
      <c r="B82" t="s">
        <v>240</v>
      </c>
      <c r="C82" s="2">
        <v>44713</v>
      </c>
      <c r="D82" s="2">
        <v>44713</v>
      </c>
      <c r="E82" t="s">
        <v>237</v>
      </c>
      <c r="F82" t="s">
        <v>238</v>
      </c>
      <c r="G82" t="s">
        <v>37</v>
      </c>
      <c r="H82">
        <v>25.96</v>
      </c>
      <c r="I82">
        <v>2</v>
      </c>
      <c r="J82">
        <v>25.96</v>
      </c>
      <c r="L82">
        <v>0</v>
      </c>
      <c r="M82">
        <v>25.96</v>
      </c>
      <c r="N82">
        <v>-4.68</v>
      </c>
      <c r="O82">
        <v>0</v>
      </c>
      <c r="P82">
        <v>21.28</v>
      </c>
      <c r="Q82">
        <v>0</v>
      </c>
      <c r="R82" s="3">
        <f>VLOOKUP(All_Transactions[[#This Row],[Date]],[1]!Forex_history[#Data],MATCH(All_Transactions[[#This Row],[Currency]],[1]!Forex_history[#Headers],0),TRUE)</f>
        <v>0.62648000000000004</v>
      </c>
      <c r="S82" s="4">
        <f>IFERROR(All_Transactions[[#This Row],[Original Price]]*All_Transactions[[#This Row],[ExRate]],0)</f>
        <v>16.263420800000002</v>
      </c>
      <c r="T82" s="4">
        <f>IFERROR(All_Transactions[[#This Row],[item-price]]*All_Transactions[[#This Row],[ExRate]],0)</f>
        <v>16.263420800000002</v>
      </c>
      <c r="U82" s="4">
        <f>IFERROR(All_Transactions[[#This Row],[item-tax]]*All_Transactions[[#This Row],[ExRate]],0)</f>
        <v>0</v>
      </c>
      <c r="V82" s="4">
        <f>IFERROR(All_Transactions[[#This Row],[Total product charges]]*All_Transactions[[#This Row],[ExRate]],0)</f>
        <v>16.263420800000002</v>
      </c>
      <c r="W82" s="4">
        <f>IFERROR(All_Transactions[[#This Row],[Amazon fees]]*All_Transactions[[#This Row],[ExRate]],0)</f>
        <v>-2.9319264</v>
      </c>
      <c r="X82" s="4">
        <f>IFERROR(All_Transactions[[#This Row],[Other]]*All_Transactions[[#This Row],[ExRate]],0)</f>
        <v>0</v>
      </c>
      <c r="Y82" s="4">
        <f>IFERROR(All_Transactions[[#This Row],[Total]]*All_Transactions[[#This Row],[ExRate]],0)</f>
        <v>13.331494400000002</v>
      </c>
      <c r="Z82" s="1" t="s">
        <v>38</v>
      </c>
      <c r="AA82" t="s">
        <v>241</v>
      </c>
      <c r="AB82" t="s">
        <v>242</v>
      </c>
      <c r="AC82" t="s">
        <v>53</v>
      </c>
      <c r="AD82" t="s">
        <v>54</v>
      </c>
    </row>
    <row r="83" spans="1:30" x14ac:dyDescent="0.35">
      <c r="A83" t="s">
        <v>34</v>
      </c>
      <c r="B83" t="s">
        <v>243</v>
      </c>
      <c r="C83" s="2">
        <v>44713</v>
      </c>
      <c r="D83" s="2">
        <v>44713</v>
      </c>
      <c r="E83" t="s">
        <v>244</v>
      </c>
      <c r="F83" t="s">
        <v>245</v>
      </c>
      <c r="G83" t="s">
        <v>46</v>
      </c>
      <c r="H83">
        <v>6.03</v>
      </c>
      <c r="I83">
        <v>1</v>
      </c>
      <c r="J83">
        <v>6.03</v>
      </c>
      <c r="L83">
        <v>0.48</v>
      </c>
      <c r="M83">
        <v>6.03</v>
      </c>
      <c r="N83">
        <v>-1.08</v>
      </c>
      <c r="O83">
        <v>0</v>
      </c>
      <c r="P83">
        <v>4.95</v>
      </c>
      <c r="Q83">
        <v>0</v>
      </c>
      <c r="R83" s="3">
        <f>VLOOKUP(All_Transactions[[#This Row],[Date]],[1]!Forex_history[#Data],MATCH(All_Transactions[[#This Row],[Currency]],[1]!Forex_history[#Headers],0),TRUE)</f>
        <v>0.79317000000000004</v>
      </c>
      <c r="S83" s="4">
        <f>IFERROR(All_Transactions[[#This Row],[Original Price]]*All_Transactions[[#This Row],[ExRate]],0)</f>
        <v>4.7828151000000005</v>
      </c>
      <c r="T83" s="4">
        <f>IFERROR(All_Transactions[[#This Row],[item-price]]*All_Transactions[[#This Row],[ExRate]],0)</f>
        <v>4.7828151000000005</v>
      </c>
      <c r="U83" s="4">
        <f>IFERROR(All_Transactions[[#This Row],[item-tax]]*All_Transactions[[#This Row],[ExRate]],0)</f>
        <v>0.38072159999999999</v>
      </c>
      <c r="V83" s="4">
        <f>IFERROR(All_Transactions[[#This Row],[Total product charges]]*All_Transactions[[#This Row],[ExRate]],0)</f>
        <v>4.7828151000000005</v>
      </c>
      <c r="W83" s="4">
        <f>IFERROR(All_Transactions[[#This Row],[Amazon fees]]*All_Transactions[[#This Row],[ExRate]],0)</f>
        <v>-0.85662360000000015</v>
      </c>
      <c r="X83" s="4">
        <f>IFERROR(All_Transactions[[#This Row],[Other]]*All_Transactions[[#This Row],[ExRate]],0)</f>
        <v>0</v>
      </c>
      <c r="Y83" s="4">
        <f>IFERROR(All_Transactions[[#This Row],[Total]]*All_Transactions[[#This Row],[ExRate]],0)</f>
        <v>3.9261915000000003</v>
      </c>
      <c r="Z83" s="1" t="s">
        <v>47</v>
      </c>
      <c r="AA83" t="s">
        <v>246</v>
      </c>
      <c r="AB83" t="s">
        <v>247</v>
      </c>
      <c r="AC83" t="s">
        <v>53</v>
      </c>
      <c r="AD83" t="s">
        <v>54</v>
      </c>
    </row>
    <row r="84" spans="1:30" x14ac:dyDescent="0.35">
      <c r="A84" t="s">
        <v>34</v>
      </c>
      <c r="B84" t="s">
        <v>248</v>
      </c>
      <c r="C84" s="2">
        <v>44713</v>
      </c>
      <c r="D84" s="2">
        <v>44713</v>
      </c>
      <c r="E84" t="s">
        <v>249</v>
      </c>
      <c r="F84" t="s">
        <v>250</v>
      </c>
      <c r="G84" t="s">
        <v>42</v>
      </c>
      <c r="H84">
        <v>35.06</v>
      </c>
      <c r="I84">
        <v>1</v>
      </c>
      <c r="J84">
        <v>35.06</v>
      </c>
      <c r="L84">
        <v>7.01</v>
      </c>
      <c r="M84">
        <v>28.05</v>
      </c>
      <c r="N84">
        <v>-6.31</v>
      </c>
      <c r="O84">
        <v>0</v>
      </c>
      <c r="P84">
        <v>21.74</v>
      </c>
      <c r="Q84">
        <v>0</v>
      </c>
      <c r="R84" s="3">
        <f>VLOOKUP(All_Transactions[[#This Row],[Date]],[1]!Forex_history[#Data],MATCH(All_Transactions[[#This Row],[Currency]],[1]!Forex_history[#Headers],0),TRUE)</f>
        <v>8.1030000000000005E-2</v>
      </c>
      <c r="S84" s="4">
        <f>IFERROR(All_Transactions[[#This Row],[Original Price]]*All_Transactions[[#This Row],[ExRate]],0)</f>
        <v>2.8409118000000002</v>
      </c>
      <c r="T84" s="4">
        <f>IFERROR(All_Transactions[[#This Row],[item-price]]*All_Transactions[[#This Row],[ExRate]],0)</f>
        <v>2.8409118000000002</v>
      </c>
      <c r="U84" s="4">
        <f>IFERROR(All_Transactions[[#This Row],[item-tax]]*All_Transactions[[#This Row],[ExRate]],0)</f>
        <v>0.56802030000000003</v>
      </c>
      <c r="V84" s="4">
        <f>IFERROR(All_Transactions[[#This Row],[Total product charges]]*All_Transactions[[#This Row],[ExRate]],0)</f>
        <v>2.2728915000000001</v>
      </c>
      <c r="W84" s="4">
        <f>IFERROR(All_Transactions[[#This Row],[Amazon fees]]*All_Transactions[[#This Row],[ExRate]],0)</f>
        <v>-0.51129930000000001</v>
      </c>
      <c r="X84" s="4">
        <f>IFERROR(All_Transactions[[#This Row],[Other]]*All_Transactions[[#This Row],[ExRate]],0)</f>
        <v>0</v>
      </c>
      <c r="Y84" s="4">
        <f>IFERROR(All_Transactions[[#This Row],[Total]]*All_Transactions[[#This Row],[ExRate]],0)</f>
        <v>1.7615921999999999</v>
      </c>
      <c r="Z84" s="1" t="s">
        <v>43</v>
      </c>
      <c r="AA84" t="s">
        <v>251</v>
      </c>
      <c r="AB84" t="s">
        <v>252</v>
      </c>
      <c r="AC84" t="s">
        <v>53</v>
      </c>
      <c r="AD84" t="s">
        <v>54</v>
      </c>
    </row>
    <row r="85" spans="1:30" x14ac:dyDescent="0.35">
      <c r="A85" t="s">
        <v>34</v>
      </c>
      <c r="B85" t="s">
        <v>253</v>
      </c>
      <c r="C85" s="2">
        <v>44713</v>
      </c>
      <c r="D85" s="2">
        <v>44713</v>
      </c>
      <c r="E85" t="s">
        <v>254</v>
      </c>
      <c r="F85" t="s">
        <v>255</v>
      </c>
      <c r="G85" t="s">
        <v>41</v>
      </c>
      <c r="H85">
        <v>3.81</v>
      </c>
      <c r="I85">
        <v>1</v>
      </c>
      <c r="J85">
        <v>3.81</v>
      </c>
      <c r="L85">
        <v>0.66</v>
      </c>
      <c r="M85">
        <v>3.15</v>
      </c>
      <c r="N85">
        <v>-0.68</v>
      </c>
      <c r="O85">
        <v>0</v>
      </c>
      <c r="P85">
        <v>2.4700000000000002</v>
      </c>
      <c r="Q85">
        <v>0</v>
      </c>
      <c r="R85" s="3">
        <f>VLOOKUP(All_Transactions[[#This Row],[Date]],[1]!Forex_history[#Data],MATCH(All_Transactions[[#This Row],[Currency]],[1]!Forex_history[#Headers],0),TRUE)</f>
        <v>0.85140000000000005</v>
      </c>
      <c r="S85" s="4">
        <f>IFERROR(All_Transactions[[#This Row],[Original Price]]*All_Transactions[[#This Row],[ExRate]],0)</f>
        <v>3.2438340000000001</v>
      </c>
      <c r="T85" s="4">
        <f>IFERROR(All_Transactions[[#This Row],[item-price]]*All_Transactions[[#This Row],[ExRate]],0)</f>
        <v>3.2438340000000001</v>
      </c>
      <c r="U85" s="4">
        <f>IFERROR(All_Transactions[[#This Row],[item-tax]]*All_Transactions[[#This Row],[ExRate]],0)</f>
        <v>0.56192400000000009</v>
      </c>
      <c r="V85" s="4">
        <f>IFERROR(All_Transactions[[#This Row],[Total product charges]]*All_Transactions[[#This Row],[ExRate]],0)</f>
        <v>2.6819100000000002</v>
      </c>
      <c r="W85" s="4">
        <f>IFERROR(All_Transactions[[#This Row],[Amazon fees]]*All_Transactions[[#This Row],[ExRate]],0)</f>
        <v>-0.57895200000000002</v>
      </c>
      <c r="X85" s="4">
        <f>IFERROR(All_Transactions[[#This Row],[Other]]*All_Transactions[[#This Row],[ExRate]],0)</f>
        <v>0</v>
      </c>
      <c r="Y85" s="4">
        <f>IFERROR(All_Transactions[[#This Row],[Total]]*All_Transactions[[#This Row],[ExRate]],0)</f>
        <v>2.1029580000000001</v>
      </c>
      <c r="Z85" s="1" t="s">
        <v>33</v>
      </c>
      <c r="AA85" t="s">
        <v>256</v>
      </c>
      <c r="AB85" t="s">
        <v>257</v>
      </c>
      <c r="AC85" t="s">
        <v>53</v>
      </c>
      <c r="AD85" t="s">
        <v>54</v>
      </c>
    </row>
    <row r="86" spans="1:30" x14ac:dyDescent="0.35">
      <c r="A86" t="s">
        <v>34</v>
      </c>
      <c r="B86" t="s">
        <v>258</v>
      </c>
      <c r="C86" s="2">
        <v>44713</v>
      </c>
      <c r="D86" s="2">
        <v>44713</v>
      </c>
      <c r="E86" t="s">
        <v>259</v>
      </c>
      <c r="F86" t="s">
        <v>260</v>
      </c>
      <c r="G86" t="s">
        <v>32</v>
      </c>
      <c r="H86">
        <v>2.57</v>
      </c>
      <c r="I86">
        <v>1</v>
      </c>
      <c r="J86">
        <v>2.57</v>
      </c>
      <c r="L86">
        <v>0.41</v>
      </c>
      <c r="M86">
        <v>2.16</v>
      </c>
      <c r="N86">
        <v>-0.47</v>
      </c>
      <c r="O86">
        <v>0</v>
      </c>
      <c r="P86">
        <v>1.69</v>
      </c>
      <c r="Q86">
        <v>0</v>
      </c>
      <c r="R86" s="3">
        <f>VLOOKUP(All_Transactions[[#This Row],[Date]],[1]!Forex_history[#Data],MATCH(All_Transactions[[#This Row],[Currency]],[1]!Forex_history[#Headers],0),TRUE)</f>
        <v>0.85140000000000005</v>
      </c>
      <c r="S86" s="4">
        <f>IFERROR(All_Transactions[[#This Row],[Original Price]]*All_Transactions[[#This Row],[ExRate]],0)</f>
        <v>2.1880980000000001</v>
      </c>
      <c r="T86" s="4">
        <f>IFERROR(All_Transactions[[#This Row],[item-price]]*All_Transactions[[#This Row],[ExRate]],0)</f>
        <v>2.1880980000000001</v>
      </c>
      <c r="U86" s="4">
        <f>IFERROR(All_Transactions[[#This Row],[item-tax]]*All_Transactions[[#This Row],[ExRate]],0)</f>
        <v>0.349074</v>
      </c>
      <c r="V86" s="4">
        <f>IFERROR(All_Transactions[[#This Row],[Total product charges]]*All_Transactions[[#This Row],[ExRate]],0)</f>
        <v>1.8390240000000002</v>
      </c>
      <c r="W86" s="4">
        <f>IFERROR(All_Transactions[[#This Row],[Amazon fees]]*All_Transactions[[#This Row],[ExRate]],0)</f>
        <v>-0.40015800000000001</v>
      </c>
      <c r="X86" s="4">
        <f>IFERROR(All_Transactions[[#This Row],[Other]]*All_Transactions[[#This Row],[ExRate]],0)</f>
        <v>0</v>
      </c>
      <c r="Y86" s="4">
        <f>IFERROR(All_Transactions[[#This Row],[Total]]*All_Transactions[[#This Row],[ExRate]],0)</f>
        <v>1.438866</v>
      </c>
      <c r="Z86" s="1" t="s">
        <v>33</v>
      </c>
      <c r="AA86" t="s">
        <v>261</v>
      </c>
      <c r="AB86" t="s">
        <v>262</v>
      </c>
      <c r="AC86" t="s">
        <v>53</v>
      </c>
      <c r="AD86" t="s">
        <v>54</v>
      </c>
    </row>
    <row r="87" spans="1:30" x14ac:dyDescent="0.35">
      <c r="A87" t="s">
        <v>34</v>
      </c>
      <c r="B87" t="s">
        <v>263</v>
      </c>
      <c r="C87" s="2">
        <v>44715</v>
      </c>
      <c r="D87" s="2">
        <v>44715</v>
      </c>
      <c r="E87" t="s">
        <v>264</v>
      </c>
      <c r="F87" t="s">
        <v>265</v>
      </c>
      <c r="G87" t="s">
        <v>46</v>
      </c>
      <c r="H87">
        <v>4.54</v>
      </c>
      <c r="I87">
        <v>2</v>
      </c>
      <c r="J87">
        <v>4.54</v>
      </c>
      <c r="L87">
        <v>0.3</v>
      </c>
      <c r="M87">
        <v>4.54</v>
      </c>
      <c r="N87">
        <v>-0.72</v>
      </c>
      <c r="O87">
        <v>0</v>
      </c>
      <c r="P87">
        <v>3.82</v>
      </c>
      <c r="Q87">
        <v>0</v>
      </c>
      <c r="R87" s="3">
        <f>VLOOKUP(All_Transactions[[#This Row],[Date]],[1]!Forex_history[#Data],MATCH(All_Transactions[[#This Row],[Currency]],[1]!Forex_history[#Headers],0),TRUE)</f>
        <v>0.79756000000000005</v>
      </c>
      <c r="S87" s="4">
        <f>IFERROR(All_Transactions[[#This Row],[Original Price]]*All_Transactions[[#This Row],[ExRate]],0)</f>
        <v>3.6209224000000004</v>
      </c>
      <c r="T87" s="4">
        <f>IFERROR(All_Transactions[[#This Row],[item-price]]*All_Transactions[[#This Row],[ExRate]],0)</f>
        <v>3.6209224000000004</v>
      </c>
      <c r="U87" s="4">
        <f>IFERROR(All_Transactions[[#This Row],[item-tax]]*All_Transactions[[#This Row],[ExRate]],0)</f>
        <v>0.23926800000000001</v>
      </c>
      <c r="V87" s="4">
        <f>IFERROR(All_Transactions[[#This Row],[Total product charges]]*All_Transactions[[#This Row],[ExRate]],0)</f>
        <v>3.6209224000000004</v>
      </c>
      <c r="W87" s="4">
        <f>IFERROR(All_Transactions[[#This Row],[Amazon fees]]*All_Transactions[[#This Row],[ExRate]],0)</f>
        <v>-0.57424320000000006</v>
      </c>
      <c r="X87" s="4">
        <f>IFERROR(All_Transactions[[#This Row],[Other]]*All_Transactions[[#This Row],[ExRate]],0)</f>
        <v>0</v>
      </c>
      <c r="Y87" s="4">
        <f>IFERROR(All_Transactions[[#This Row],[Total]]*All_Transactions[[#This Row],[ExRate]],0)</f>
        <v>3.0466792000000003</v>
      </c>
      <c r="Z87" s="1" t="s">
        <v>47</v>
      </c>
      <c r="AA87" t="s">
        <v>266</v>
      </c>
      <c r="AB87" t="s">
        <v>69</v>
      </c>
      <c r="AC87" t="s">
        <v>69</v>
      </c>
      <c r="AD87" t="s">
        <v>70</v>
      </c>
    </row>
    <row r="88" spans="1:30" x14ac:dyDescent="0.35">
      <c r="A88" t="s">
        <v>34</v>
      </c>
      <c r="B88" t="s">
        <v>267</v>
      </c>
      <c r="C88" s="2">
        <v>44715</v>
      </c>
      <c r="D88" s="2">
        <v>44715</v>
      </c>
      <c r="E88" t="s">
        <v>268</v>
      </c>
      <c r="F88" t="s">
        <v>269</v>
      </c>
      <c r="G88" t="s">
        <v>46</v>
      </c>
      <c r="H88">
        <v>6.88</v>
      </c>
      <c r="I88">
        <v>1</v>
      </c>
      <c r="J88">
        <v>6.88</v>
      </c>
      <c r="L88">
        <v>0.56999999999999995</v>
      </c>
      <c r="M88">
        <v>6.88</v>
      </c>
      <c r="N88">
        <v>-1.24</v>
      </c>
      <c r="O88">
        <v>0</v>
      </c>
      <c r="P88">
        <v>5.64</v>
      </c>
      <c r="Q88">
        <v>0</v>
      </c>
      <c r="R88" s="3">
        <f>VLOOKUP(All_Transactions[[#This Row],[Date]],[1]!Forex_history[#Data],MATCH(All_Transactions[[#This Row],[Currency]],[1]!Forex_history[#Headers],0),TRUE)</f>
        <v>0.79756000000000005</v>
      </c>
      <c r="S88" s="4">
        <f>IFERROR(All_Transactions[[#This Row],[Original Price]]*All_Transactions[[#This Row],[ExRate]],0)</f>
        <v>5.4872128</v>
      </c>
      <c r="T88" s="4">
        <f>IFERROR(All_Transactions[[#This Row],[item-price]]*All_Transactions[[#This Row],[ExRate]],0)</f>
        <v>5.4872128</v>
      </c>
      <c r="U88" s="4">
        <f>IFERROR(All_Transactions[[#This Row],[item-tax]]*All_Transactions[[#This Row],[ExRate]],0)</f>
        <v>0.45460919999999999</v>
      </c>
      <c r="V88" s="4">
        <f>IFERROR(All_Transactions[[#This Row],[Total product charges]]*All_Transactions[[#This Row],[ExRate]],0)</f>
        <v>5.4872128</v>
      </c>
      <c r="W88" s="4">
        <f>IFERROR(All_Transactions[[#This Row],[Amazon fees]]*All_Transactions[[#This Row],[ExRate]],0)</f>
        <v>-0.98897440000000003</v>
      </c>
      <c r="X88" s="4">
        <f>IFERROR(All_Transactions[[#This Row],[Other]]*All_Transactions[[#This Row],[ExRate]],0)</f>
        <v>0</v>
      </c>
      <c r="Y88" s="4">
        <f>IFERROR(All_Transactions[[#This Row],[Total]]*All_Transactions[[#This Row],[ExRate]],0)</f>
        <v>4.4982384</v>
      </c>
      <c r="Z88" s="1" t="s">
        <v>47</v>
      </c>
      <c r="AA88" t="s">
        <v>270</v>
      </c>
      <c r="AB88" t="s">
        <v>69</v>
      </c>
      <c r="AC88" t="s">
        <v>69</v>
      </c>
      <c r="AD88" t="s">
        <v>70</v>
      </c>
    </row>
    <row r="89" spans="1:30" x14ac:dyDescent="0.35">
      <c r="A89" t="s">
        <v>34</v>
      </c>
      <c r="B89" t="s">
        <v>271</v>
      </c>
      <c r="C89" s="2">
        <v>44715</v>
      </c>
      <c r="D89" s="2">
        <v>44715</v>
      </c>
      <c r="E89" t="s">
        <v>88</v>
      </c>
      <c r="F89" t="s">
        <v>89</v>
      </c>
      <c r="G89" t="s">
        <v>37</v>
      </c>
      <c r="H89">
        <v>2.56</v>
      </c>
      <c r="I89">
        <v>1</v>
      </c>
      <c r="J89">
        <v>2.56</v>
      </c>
      <c r="L89">
        <v>0</v>
      </c>
      <c r="M89">
        <v>2.56</v>
      </c>
      <c r="N89">
        <v>-0.48</v>
      </c>
      <c r="O89">
        <v>0</v>
      </c>
      <c r="P89">
        <v>2.08</v>
      </c>
      <c r="Q89">
        <v>0</v>
      </c>
      <c r="R89" s="3">
        <f>VLOOKUP(All_Transactions[[#This Row],[Date]],[1]!Forex_history[#Data],MATCH(All_Transactions[[#This Row],[Currency]],[1]!Forex_history[#Headers],0),TRUE)</f>
        <v>0.63161999999999996</v>
      </c>
      <c r="S89" s="4">
        <f>IFERROR(All_Transactions[[#This Row],[Original Price]]*All_Transactions[[#This Row],[ExRate]],0)</f>
        <v>1.6169472</v>
      </c>
      <c r="T89" s="4">
        <f>IFERROR(All_Transactions[[#This Row],[item-price]]*All_Transactions[[#This Row],[ExRate]],0)</f>
        <v>1.6169472</v>
      </c>
      <c r="U89" s="4">
        <f>IFERROR(All_Transactions[[#This Row],[item-tax]]*All_Transactions[[#This Row],[ExRate]],0)</f>
        <v>0</v>
      </c>
      <c r="V89" s="4">
        <f>IFERROR(All_Transactions[[#This Row],[Total product charges]]*All_Transactions[[#This Row],[ExRate]],0)</f>
        <v>1.6169472</v>
      </c>
      <c r="W89" s="4">
        <f>IFERROR(All_Transactions[[#This Row],[Amazon fees]]*All_Transactions[[#This Row],[ExRate]],0)</f>
        <v>-0.30317759999999999</v>
      </c>
      <c r="X89" s="4">
        <f>IFERROR(All_Transactions[[#This Row],[Other]]*All_Transactions[[#This Row],[ExRate]],0)</f>
        <v>0</v>
      </c>
      <c r="Y89" s="4">
        <f>IFERROR(All_Transactions[[#This Row],[Total]]*All_Transactions[[#This Row],[ExRate]],0)</f>
        <v>1.3137695999999999</v>
      </c>
      <c r="Z89" s="1" t="s">
        <v>38</v>
      </c>
      <c r="AA89" t="s">
        <v>272</v>
      </c>
      <c r="AB89" t="s">
        <v>69</v>
      </c>
      <c r="AC89" t="s">
        <v>69</v>
      </c>
      <c r="AD89" t="s">
        <v>70</v>
      </c>
    </row>
    <row r="90" spans="1:30" x14ac:dyDescent="0.35">
      <c r="A90" t="s">
        <v>34</v>
      </c>
      <c r="B90" t="s">
        <v>273</v>
      </c>
      <c r="C90" s="2">
        <v>44718</v>
      </c>
      <c r="D90" s="2">
        <v>44718</v>
      </c>
      <c r="E90" t="s">
        <v>274</v>
      </c>
      <c r="F90" t="s">
        <v>275</v>
      </c>
      <c r="G90" t="s">
        <v>46</v>
      </c>
      <c r="H90">
        <v>5.23</v>
      </c>
      <c r="I90">
        <v>1</v>
      </c>
      <c r="J90">
        <v>5.23</v>
      </c>
      <c r="L90">
        <v>0.37</v>
      </c>
      <c r="M90">
        <v>5.23</v>
      </c>
      <c r="N90">
        <v>-0.76</v>
      </c>
      <c r="O90">
        <v>0</v>
      </c>
      <c r="P90">
        <v>4.47</v>
      </c>
      <c r="Q90">
        <v>0</v>
      </c>
      <c r="R90" s="3">
        <f>VLOOKUP(All_Transactions[[#This Row],[Date]],[1]!Forex_history[#Data],MATCH(All_Transactions[[#This Row],[Currency]],[1]!Forex_history[#Headers],0),TRUE)</f>
        <v>0.80052000000000001</v>
      </c>
      <c r="S90" s="4">
        <f>IFERROR(All_Transactions[[#This Row],[Original Price]]*All_Transactions[[#This Row],[ExRate]],0)</f>
        <v>4.1867196</v>
      </c>
      <c r="T90" s="4">
        <f>IFERROR(All_Transactions[[#This Row],[item-price]]*All_Transactions[[#This Row],[ExRate]],0)</f>
        <v>4.1867196</v>
      </c>
      <c r="U90" s="4">
        <f>IFERROR(All_Transactions[[#This Row],[item-tax]]*All_Transactions[[#This Row],[ExRate]],0)</f>
        <v>0.29619240000000002</v>
      </c>
      <c r="V90" s="4">
        <f>IFERROR(All_Transactions[[#This Row],[Total product charges]]*All_Transactions[[#This Row],[ExRate]],0)</f>
        <v>4.1867196</v>
      </c>
      <c r="W90" s="4">
        <f>IFERROR(All_Transactions[[#This Row],[Amazon fees]]*All_Transactions[[#This Row],[ExRate]],0)</f>
        <v>-0.60839520000000002</v>
      </c>
      <c r="X90" s="4">
        <f>IFERROR(All_Transactions[[#This Row],[Other]]*All_Transactions[[#This Row],[ExRate]],0)</f>
        <v>0</v>
      </c>
      <c r="Y90" s="4">
        <f>IFERROR(All_Transactions[[#This Row],[Total]]*All_Transactions[[#This Row],[ExRate]],0)</f>
        <v>3.5783243999999996</v>
      </c>
      <c r="Z90" s="1" t="s">
        <v>47</v>
      </c>
      <c r="AB90" t="s">
        <v>69</v>
      </c>
      <c r="AC90" t="s">
        <v>69</v>
      </c>
      <c r="AD90" t="s">
        <v>70</v>
      </c>
    </row>
    <row r="91" spans="1:30" x14ac:dyDescent="0.35">
      <c r="A91" t="s">
        <v>34</v>
      </c>
      <c r="B91" t="s">
        <v>276</v>
      </c>
      <c r="C91" s="2">
        <v>44718</v>
      </c>
      <c r="D91" s="2">
        <v>44718</v>
      </c>
      <c r="E91" t="s">
        <v>277</v>
      </c>
      <c r="F91" t="s">
        <v>278</v>
      </c>
      <c r="G91" t="s">
        <v>37</v>
      </c>
      <c r="H91">
        <v>58.45</v>
      </c>
      <c r="I91">
        <v>1</v>
      </c>
      <c r="J91">
        <v>58.45</v>
      </c>
      <c r="L91">
        <v>0</v>
      </c>
      <c r="M91">
        <v>58.45</v>
      </c>
      <c r="N91">
        <v>-10.52</v>
      </c>
      <c r="O91">
        <v>0</v>
      </c>
      <c r="P91">
        <v>47.93</v>
      </c>
      <c r="Q91">
        <v>0</v>
      </c>
      <c r="R91" s="3">
        <f>VLOOKUP(All_Transactions[[#This Row],[Date]],[1]!Forex_history[#Data],MATCH(All_Transactions[[#This Row],[Currency]],[1]!Forex_history[#Headers],0),TRUE)</f>
        <v>0.63558000000000003</v>
      </c>
      <c r="S91" s="4">
        <f>IFERROR(All_Transactions[[#This Row],[Original Price]]*All_Transactions[[#This Row],[ExRate]],0)</f>
        <v>37.149651000000006</v>
      </c>
      <c r="T91" s="4">
        <f>IFERROR(All_Transactions[[#This Row],[item-price]]*All_Transactions[[#This Row],[ExRate]],0)</f>
        <v>37.149651000000006</v>
      </c>
      <c r="U91" s="4">
        <f>IFERROR(All_Transactions[[#This Row],[item-tax]]*All_Transactions[[#This Row],[ExRate]],0)</f>
        <v>0</v>
      </c>
      <c r="V91" s="4">
        <f>IFERROR(All_Transactions[[#This Row],[Total product charges]]*All_Transactions[[#This Row],[ExRate]],0)</f>
        <v>37.149651000000006</v>
      </c>
      <c r="W91" s="4">
        <f>IFERROR(All_Transactions[[#This Row],[Amazon fees]]*All_Transactions[[#This Row],[ExRate]],0)</f>
        <v>-6.6863016000000002</v>
      </c>
      <c r="X91" s="4">
        <f>IFERROR(All_Transactions[[#This Row],[Other]]*All_Transactions[[#This Row],[ExRate]],0)</f>
        <v>0</v>
      </c>
      <c r="Y91" s="4">
        <f>IFERROR(All_Transactions[[#This Row],[Total]]*All_Transactions[[#This Row],[ExRate]],0)</f>
        <v>30.463349400000002</v>
      </c>
      <c r="Z91" s="1" t="s">
        <v>38</v>
      </c>
      <c r="AB91" t="s">
        <v>69</v>
      </c>
      <c r="AC91" t="s">
        <v>69</v>
      </c>
      <c r="AD91" t="s">
        <v>70</v>
      </c>
    </row>
    <row r="92" spans="1:30" x14ac:dyDescent="0.35">
      <c r="A92" t="s">
        <v>34</v>
      </c>
      <c r="B92" t="s">
        <v>279</v>
      </c>
      <c r="C92" s="2">
        <v>44718</v>
      </c>
      <c r="D92" s="2">
        <v>44718</v>
      </c>
      <c r="E92" t="s">
        <v>280</v>
      </c>
      <c r="F92" t="s">
        <v>281</v>
      </c>
      <c r="G92" t="s">
        <v>41</v>
      </c>
      <c r="H92">
        <v>6.96</v>
      </c>
      <c r="I92">
        <v>3</v>
      </c>
      <c r="J92">
        <v>6.96</v>
      </c>
      <c r="L92">
        <v>1.2</v>
      </c>
      <c r="M92">
        <v>5.76</v>
      </c>
      <c r="N92">
        <v>-1.26</v>
      </c>
      <c r="O92">
        <v>0</v>
      </c>
      <c r="P92">
        <v>4.5</v>
      </c>
      <c r="Q92">
        <v>0</v>
      </c>
      <c r="R92" s="3">
        <f>VLOOKUP(All_Transactions[[#This Row],[Date]],[1]!Forex_history[#Data],MATCH(All_Transactions[[#This Row],[Currency]],[1]!Forex_history[#Headers],0),TRUE)</f>
        <v>0.85779000000000005</v>
      </c>
      <c r="S92" s="4">
        <f>IFERROR(All_Transactions[[#This Row],[Original Price]]*All_Transactions[[#This Row],[ExRate]],0)</f>
        <v>5.9702184000000003</v>
      </c>
      <c r="T92" s="4">
        <f>IFERROR(All_Transactions[[#This Row],[item-price]]*All_Transactions[[#This Row],[ExRate]],0)</f>
        <v>5.9702184000000003</v>
      </c>
      <c r="U92" s="4">
        <f>IFERROR(All_Transactions[[#This Row],[item-tax]]*All_Transactions[[#This Row],[ExRate]],0)</f>
        <v>1.0293479999999999</v>
      </c>
      <c r="V92" s="4">
        <f>IFERROR(All_Transactions[[#This Row],[Total product charges]]*All_Transactions[[#This Row],[ExRate]],0)</f>
        <v>4.9408704000000006</v>
      </c>
      <c r="W92" s="4">
        <f>IFERROR(All_Transactions[[#This Row],[Amazon fees]]*All_Transactions[[#This Row],[ExRate]],0)</f>
        <v>-1.0808154000000001</v>
      </c>
      <c r="X92" s="4">
        <f>IFERROR(All_Transactions[[#This Row],[Other]]*All_Transactions[[#This Row],[ExRate]],0)</f>
        <v>0</v>
      </c>
      <c r="Y92" s="4">
        <f>IFERROR(All_Transactions[[#This Row],[Total]]*All_Transactions[[#This Row],[ExRate]],0)</f>
        <v>3.860055</v>
      </c>
      <c r="Z92" s="1" t="s">
        <v>33</v>
      </c>
      <c r="AB92" t="s">
        <v>69</v>
      </c>
      <c r="AC92" t="s">
        <v>69</v>
      </c>
      <c r="AD92" t="s">
        <v>70</v>
      </c>
    </row>
    <row r="93" spans="1:30" x14ac:dyDescent="0.35">
      <c r="A93" t="s">
        <v>34</v>
      </c>
      <c r="B93" t="s">
        <v>282</v>
      </c>
      <c r="C93" s="2">
        <v>44718</v>
      </c>
      <c r="D93" s="2">
        <v>44718</v>
      </c>
      <c r="E93" t="s">
        <v>268</v>
      </c>
      <c r="F93" t="s">
        <v>269</v>
      </c>
      <c r="G93" t="s">
        <v>37</v>
      </c>
      <c r="H93">
        <v>8.8800000000000008</v>
      </c>
      <c r="I93">
        <v>1</v>
      </c>
      <c r="J93">
        <v>8.8800000000000008</v>
      </c>
      <c r="L93">
        <v>0</v>
      </c>
      <c r="M93">
        <v>8.8800000000000008</v>
      </c>
      <c r="N93">
        <v>-1.6</v>
      </c>
      <c r="O93">
        <v>0</v>
      </c>
      <c r="P93">
        <v>7.28</v>
      </c>
      <c r="Q93">
        <v>0</v>
      </c>
      <c r="R93" s="3">
        <f>VLOOKUP(All_Transactions[[#This Row],[Date]],[1]!Forex_history[#Data],MATCH(All_Transactions[[#This Row],[Currency]],[1]!Forex_history[#Headers],0),TRUE)</f>
        <v>0.63558000000000003</v>
      </c>
      <c r="S93" s="4">
        <f>IFERROR(All_Transactions[[#This Row],[Original Price]]*All_Transactions[[#This Row],[ExRate]],0)</f>
        <v>5.6439504000000005</v>
      </c>
      <c r="T93" s="4">
        <f>IFERROR(All_Transactions[[#This Row],[item-price]]*All_Transactions[[#This Row],[ExRate]],0)</f>
        <v>5.6439504000000005</v>
      </c>
      <c r="U93" s="4">
        <f>IFERROR(All_Transactions[[#This Row],[item-tax]]*All_Transactions[[#This Row],[ExRate]],0)</f>
        <v>0</v>
      </c>
      <c r="V93" s="4">
        <f>IFERROR(All_Transactions[[#This Row],[Total product charges]]*All_Transactions[[#This Row],[ExRate]],0)</f>
        <v>5.6439504000000005</v>
      </c>
      <c r="W93" s="4">
        <f>IFERROR(All_Transactions[[#This Row],[Amazon fees]]*All_Transactions[[#This Row],[ExRate]],0)</f>
        <v>-1.0169280000000001</v>
      </c>
      <c r="X93" s="4">
        <f>IFERROR(All_Transactions[[#This Row],[Other]]*All_Transactions[[#This Row],[ExRate]],0)</f>
        <v>0</v>
      </c>
      <c r="Y93" s="4">
        <f>IFERROR(All_Transactions[[#This Row],[Total]]*All_Transactions[[#This Row],[ExRate]],0)</f>
        <v>4.6270224000000004</v>
      </c>
      <c r="Z93" s="1" t="s">
        <v>38</v>
      </c>
      <c r="AA93" t="s">
        <v>283</v>
      </c>
      <c r="AB93" t="s">
        <v>284</v>
      </c>
      <c r="AC93" t="s">
        <v>285</v>
      </c>
      <c r="AD93" t="s">
        <v>54</v>
      </c>
    </row>
    <row r="94" spans="1:30" x14ac:dyDescent="0.35">
      <c r="A94" t="s">
        <v>34</v>
      </c>
      <c r="B94" t="s">
        <v>286</v>
      </c>
      <c r="C94" s="2">
        <v>44718</v>
      </c>
      <c r="D94" s="2">
        <v>44718</v>
      </c>
      <c r="E94" t="s">
        <v>287</v>
      </c>
      <c r="F94" t="s">
        <v>185</v>
      </c>
      <c r="G94" t="s">
        <v>39</v>
      </c>
      <c r="H94">
        <v>6.48</v>
      </c>
      <c r="I94">
        <v>2</v>
      </c>
      <c r="J94">
        <v>6.48</v>
      </c>
      <c r="L94">
        <v>1.08</v>
      </c>
      <c r="M94">
        <v>5.4</v>
      </c>
      <c r="N94">
        <v>-1.2</v>
      </c>
      <c r="O94">
        <v>0</v>
      </c>
      <c r="P94">
        <v>4.2</v>
      </c>
      <c r="Q94">
        <v>0</v>
      </c>
      <c r="R94" s="3">
        <f>VLOOKUP(All_Transactions[[#This Row],[Date]],[1]!Forex_history[#Data],MATCH(All_Transactions[[#This Row],[Currency]],[1]!Forex_history[#Headers],0),TRUE)</f>
        <v>0.85779000000000005</v>
      </c>
      <c r="S94" s="4">
        <f>IFERROR(All_Transactions[[#This Row],[Original Price]]*All_Transactions[[#This Row],[ExRate]],0)</f>
        <v>5.5584792000000007</v>
      </c>
      <c r="T94" s="4">
        <f>IFERROR(All_Transactions[[#This Row],[item-price]]*All_Transactions[[#This Row],[ExRate]],0)</f>
        <v>5.5584792000000007</v>
      </c>
      <c r="U94" s="4">
        <f>IFERROR(All_Transactions[[#This Row],[item-tax]]*All_Transactions[[#This Row],[ExRate]],0)</f>
        <v>0.92641320000000016</v>
      </c>
      <c r="V94" s="4">
        <f>IFERROR(All_Transactions[[#This Row],[Total product charges]]*All_Transactions[[#This Row],[ExRate]],0)</f>
        <v>4.6320660000000009</v>
      </c>
      <c r="W94" s="4">
        <f>IFERROR(All_Transactions[[#This Row],[Amazon fees]]*All_Transactions[[#This Row],[ExRate]],0)</f>
        <v>-1.0293479999999999</v>
      </c>
      <c r="X94" s="4">
        <f>IFERROR(All_Transactions[[#This Row],[Other]]*All_Transactions[[#This Row],[ExRate]],0)</f>
        <v>0</v>
      </c>
      <c r="Y94" s="4">
        <f>IFERROR(All_Transactions[[#This Row],[Total]]*All_Transactions[[#This Row],[ExRate]],0)</f>
        <v>3.6027180000000003</v>
      </c>
      <c r="Z94" s="1" t="s">
        <v>33</v>
      </c>
      <c r="AA94" t="s">
        <v>288</v>
      </c>
      <c r="AB94" t="s">
        <v>289</v>
      </c>
      <c r="AC94" t="s">
        <v>213</v>
      </c>
      <c r="AD94" t="s">
        <v>54</v>
      </c>
    </row>
    <row r="95" spans="1:30" x14ac:dyDescent="0.35">
      <c r="A95" t="s">
        <v>34</v>
      </c>
      <c r="B95" t="s">
        <v>290</v>
      </c>
      <c r="C95" s="2">
        <v>44718</v>
      </c>
      <c r="D95" s="2">
        <v>44718</v>
      </c>
      <c r="E95" t="s">
        <v>291</v>
      </c>
      <c r="F95" t="s">
        <v>292</v>
      </c>
      <c r="G95" t="s">
        <v>46</v>
      </c>
      <c r="H95">
        <v>8.6199999999999992</v>
      </c>
      <c r="I95">
        <v>2</v>
      </c>
      <c r="J95">
        <v>8.6199999999999992</v>
      </c>
      <c r="L95">
        <v>0.68</v>
      </c>
      <c r="M95">
        <v>8.6199999999999992</v>
      </c>
      <c r="N95">
        <v>-1.25</v>
      </c>
      <c r="O95">
        <v>0</v>
      </c>
      <c r="P95">
        <v>7.37</v>
      </c>
      <c r="Q95">
        <v>0</v>
      </c>
      <c r="R95" s="3">
        <f>VLOOKUP(All_Transactions[[#This Row],[Date]],[1]!Forex_history[#Data],MATCH(All_Transactions[[#This Row],[Currency]],[1]!Forex_history[#Headers],0),TRUE)</f>
        <v>0.80052000000000001</v>
      </c>
      <c r="S95" s="4">
        <f>IFERROR(All_Transactions[[#This Row],[Original Price]]*All_Transactions[[#This Row],[ExRate]],0)</f>
        <v>6.9004823999999996</v>
      </c>
      <c r="T95" s="4">
        <f>IFERROR(All_Transactions[[#This Row],[item-price]]*All_Transactions[[#This Row],[ExRate]],0)</f>
        <v>6.9004823999999996</v>
      </c>
      <c r="U95" s="4">
        <f>IFERROR(All_Transactions[[#This Row],[item-tax]]*All_Transactions[[#This Row],[ExRate]],0)</f>
        <v>0.54435359999999999</v>
      </c>
      <c r="V95" s="4">
        <f>IFERROR(All_Transactions[[#This Row],[Total product charges]]*All_Transactions[[#This Row],[ExRate]],0)</f>
        <v>6.9004823999999996</v>
      </c>
      <c r="W95" s="4">
        <f>IFERROR(All_Transactions[[#This Row],[Amazon fees]]*All_Transactions[[#This Row],[ExRate]],0)</f>
        <v>-1.00065</v>
      </c>
      <c r="X95" s="4">
        <f>IFERROR(All_Transactions[[#This Row],[Other]]*All_Transactions[[#This Row],[ExRate]],0)</f>
        <v>0</v>
      </c>
      <c r="Y95" s="4">
        <f>IFERROR(All_Transactions[[#This Row],[Total]]*All_Transactions[[#This Row],[ExRate]],0)</f>
        <v>5.8998324000000002</v>
      </c>
      <c r="Z95" s="1" t="s">
        <v>47</v>
      </c>
      <c r="AA95" t="s">
        <v>293</v>
      </c>
      <c r="AB95" t="s">
        <v>294</v>
      </c>
      <c r="AC95" t="s">
        <v>53</v>
      </c>
      <c r="AD95" t="s">
        <v>54</v>
      </c>
    </row>
    <row r="96" spans="1:30" x14ac:dyDescent="0.35">
      <c r="A96" t="s">
        <v>34</v>
      </c>
      <c r="B96" t="s">
        <v>295</v>
      </c>
      <c r="C96" s="2">
        <v>44718</v>
      </c>
      <c r="D96" s="2">
        <v>44718</v>
      </c>
      <c r="E96" t="s">
        <v>296</v>
      </c>
      <c r="F96" t="s">
        <v>297</v>
      </c>
      <c r="G96" t="s">
        <v>44</v>
      </c>
      <c r="H96">
        <v>8.8000000000000007</v>
      </c>
      <c r="I96">
        <v>2</v>
      </c>
      <c r="J96">
        <v>8.8000000000000007</v>
      </c>
      <c r="L96">
        <v>1.46</v>
      </c>
      <c r="M96">
        <v>7.34</v>
      </c>
      <c r="N96">
        <v>-1.61</v>
      </c>
      <c r="O96">
        <v>0</v>
      </c>
      <c r="P96">
        <v>5.73</v>
      </c>
      <c r="Q96">
        <v>0</v>
      </c>
      <c r="R96" s="3">
        <f>VLOOKUP(All_Transactions[[#This Row],[Date]],[1]!Forex_history[#Data],MATCH(All_Transactions[[#This Row],[Currency]],[1]!Forex_history[#Headers],0),TRUE)</f>
        <v>1</v>
      </c>
      <c r="S96" s="4">
        <f>IFERROR(All_Transactions[[#This Row],[Original Price]]*All_Transactions[[#This Row],[ExRate]],0)</f>
        <v>8.8000000000000007</v>
      </c>
      <c r="T96" s="4">
        <f>IFERROR(All_Transactions[[#This Row],[item-price]]*All_Transactions[[#This Row],[ExRate]],0)</f>
        <v>8.8000000000000007</v>
      </c>
      <c r="U96" s="4">
        <f>IFERROR(All_Transactions[[#This Row],[item-tax]]*All_Transactions[[#This Row],[ExRate]],0)</f>
        <v>1.46</v>
      </c>
      <c r="V96" s="4">
        <f>IFERROR(All_Transactions[[#This Row],[Total product charges]]*All_Transactions[[#This Row],[ExRate]],0)</f>
        <v>7.34</v>
      </c>
      <c r="W96" s="4">
        <f>IFERROR(All_Transactions[[#This Row],[Amazon fees]]*All_Transactions[[#This Row],[ExRate]],0)</f>
        <v>-1.61</v>
      </c>
      <c r="X96" s="4">
        <f>IFERROR(All_Transactions[[#This Row],[Other]]*All_Transactions[[#This Row],[ExRate]],0)</f>
        <v>0</v>
      </c>
      <c r="Y96" s="4">
        <f>IFERROR(All_Transactions[[#This Row],[Total]]*All_Transactions[[#This Row],[ExRate]],0)</f>
        <v>5.73</v>
      </c>
      <c r="Z96" s="1" t="s">
        <v>45</v>
      </c>
      <c r="AA96" t="s">
        <v>298</v>
      </c>
      <c r="AB96" t="s">
        <v>299</v>
      </c>
      <c r="AC96" t="s">
        <v>53</v>
      </c>
      <c r="AD96" t="s">
        <v>54</v>
      </c>
    </row>
    <row r="97" spans="1:30" x14ac:dyDescent="0.35">
      <c r="A97" t="s">
        <v>34</v>
      </c>
      <c r="B97" t="s">
        <v>300</v>
      </c>
      <c r="C97" s="2">
        <v>44718</v>
      </c>
      <c r="D97" s="2">
        <v>44718</v>
      </c>
      <c r="E97" t="s">
        <v>215</v>
      </c>
      <c r="F97" t="s">
        <v>216</v>
      </c>
      <c r="G97" t="s">
        <v>46</v>
      </c>
      <c r="H97">
        <v>2.92</v>
      </c>
      <c r="I97">
        <v>1</v>
      </c>
      <c r="J97">
        <v>2.92</v>
      </c>
      <c r="L97">
        <v>0.23</v>
      </c>
      <c r="M97">
        <v>2.92</v>
      </c>
      <c r="N97">
        <v>-0.53</v>
      </c>
      <c r="O97">
        <v>0</v>
      </c>
      <c r="P97">
        <v>2.39</v>
      </c>
      <c r="Q97">
        <v>0</v>
      </c>
      <c r="R97" s="3">
        <f>VLOOKUP(All_Transactions[[#This Row],[Date]],[1]!Forex_history[#Data],MATCH(All_Transactions[[#This Row],[Currency]],[1]!Forex_history[#Headers],0),TRUE)</f>
        <v>0.80052000000000001</v>
      </c>
      <c r="S97" s="4">
        <f>IFERROR(All_Transactions[[#This Row],[Original Price]]*All_Transactions[[#This Row],[ExRate]],0)</f>
        <v>2.3375184</v>
      </c>
      <c r="T97" s="4">
        <f>IFERROR(All_Transactions[[#This Row],[item-price]]*All_Transactions[[#This Row],[ExRate]],0)</f>
        <v>2.3375184</v>
      </c>
      <c r="U97" s="4">
        <f>IFERROR(All_Transactions[[#This Row],[item-tax]]*All_Transactions[[#This Row],[ExRate]],0)</f>
        <v>0.18411960000000002</v>
      </c>
      <c r="V97" s="4">
        <f>IFERROR(All_Transactions[[#This Row],[Total product charges]]*All_Transactions[[#This Row],[ExRate]],0)</f>
        <v>2.3375184</v>
      </c>
      <c r="W97" s="4">
        <f>IFERROR(All_Transactions[[#This Row],[Amazon fees]]*All_Transactions[[#This Row],[ExRate]],0)</f>
        <v>-0.42427560000000003</v>
      </c>
      <c r="X97" s="4">
        <f>IFERROR(All_Transactions[[#This Row],[Other]]*All_Transactions[[#This Row],[ExRate]],0)</f>
        <v>0</v>
      </c>
      <c r="Y97" s="4">
        <f>IFERROR(All_Transactions[[#This Row],[Total]]*All_Transactions[[#This Row],[ExRate]],0)</f>
        <v>1.9132428000000001</v>
      </c>
      <c r="Z97" s="1" t="s">
        <v>47</v>
      </c>
      <c r="AA97" t="s">
        <v>301</v>
      </c>
      <c r="AB97" t="s">
        <v>302</v>
      </c>
      <c r="AC97" t="s">
        <v>53</v>
      </c>
      <c r="AD97" t="s">
        <v>54</v>
      </c>
    </row>
    <row r="98" spans="1:30" x14ac:dyDescent="0.35">
      <c r="A98" t="s">
        <v>34</v>
      </c>
      <c r="B98" t="s">
        <v>303</v>
      </c>
      <c r="C98" s="2">
        <v>44718</v>
      </c>
      <c r="D98" s="2">
        <v>44718</v>
      </c>
      <c r="E98" t="s">
        <v>215</v>
      </c>
      <c r="F98" t="s">
        <v>216</v>
      </c>
      <c r="G98" t="s">
        <v>46</v>
      </c>
      <c r="H98">
        <v>2.92</v>
      </c>
      <c r="I98">
        <v>1</v>
      </c>
      <c r="J98">
        <v>2.92</v>
      </c>
      <c r="L98">
        <v>0.3</v>
      </c>
      <c r="M98">
        <v>2.92</v>
      </c>
      <c r="N98">
        <v>-0.53</v>
      </c>
      <c r="O98">
        <v>0</v>
      </c>
      <c r="P98">
        <v>2.39</v>
      </c>
      <c r="Q98">
        <v>0</v>
      </c>
      <c r="R98" s="3">
        <f>VLOOKUP(All_Transactions[[#This Row],[Date]],[1]!Forex_history[#Data],MATCH(All_Transactions[[#This Row],[Currency]],[1]!Forex_history[#Headers],0),TRUE)</f>
        <v>0.80052000000000001</v>
      </c>
      <c r="S98" s="4">
        <f>IFERROR(All_Transactions[[#This Row],[Original Price]]*All_Transactions[[#This Row],[ExRate]],0)</f>
        <v>2.3375184</v>
      </c>
      <c r="T98" s="4">
        <f>IFERROR(All_Transactions[[#This Row],[item-price]]*All_Transactions[[#This Row],[ExRate]],0)</f>
        <v>2.3375184</v>
      </c>
      <c r="U98" s="4">
        <f>IFERROR(All_Transactions[[#This Row],[item-tax]]*All_Transactions[[#This Row],[ExRate]],0)</f>
        <v>0.24015599999999998</v>
      </c>
      <c r="V98" s="4">
        <f>IFERROR(All_Transactions[[#This Row],[Total product charges]]*All_Transactions[[#This Row],[ExRate]],0)</f>
        <v>2.3375184</v>
      </c>
      <c r="W98" s="4">
        <f>IFERROR(All_Transactions[[#This Row],[Amazon fees]]*All_Transactions[[#This Row],[ExRate]],0)</f>
        <v>-0.42427560000000003</v>
      </c>
      <c r="X98" s="4">
        <f>IFERROR(All_Transactions[[#This Row],[Other]]*All_Transactions[[#This Row],[ExRate]],0)</f>
        <v>0</v>
      </c>
      <c r="Y98" s="4">
        <f>IFERROR(All_Transactions[[#This Row],[Total]]*All_Transactions[[#This Row],[ExRate]],0)</f>
        <v>1.9132428000000001</v>
      </c>
      <c r="Z98" s="1" t="s">
        <v>47</v>
      </c>
      <c r="AA98" t="s">
        <v>304</v>
      </c>
      <c r="AB98" t="s">
        <v>305</v>
      </c>
      <c r="AC98" t="s">
        <v>53</v>
      </c>
      <c r="AD98" t="s">
        <v>54</v>
      </c>
    </row>
    <row r="99" spans="1:30" x14ac:dyDescent="0.35">
      <c r="A99" t="s">
        <v>34</v>
      </c>
      <c r="B99" t="s">
        <v>306</v>
      </c>
      <c r="C99" s="2">
        <v>44718</v>
      </c>
      <c r="D99" s="2">
        <v>44718</v>
      </c>
      <c r="E99" t="s">
        <v>199</v>
      </c>
      <c r="F99" t="s">
        <v>200</v>
      </c>
      <c r="G99" t="s">
        <v>44</v>
      </c>
      <c r="H99">
        <v>5.63</v>
      </c>
      <c r="I99">
        <v>1</v>
      </c>
      <c r="J99">
        <v>5.63</v>
      </c>
      <c r="L99">
        <v>1.05</v>
      </c>
      <c r="M99">
        <v>4.58</v>
      </c>
      <c r="N99">
        <v>-1.03</v>
      </c>
      <c r="O99">
        <v>0</v>
      </c>
      <c r="P99">
        <v>3.55</v>
      </c>
      <c r="Q99">
        <v>0</v>
      </c>
      <c r="R99" s="3">
        <f>VLOOKUP(All_Transactions[[#This Row],[Date]],[1]!Forex_history[#Data],MATCH(All_Transactions[[#This Row],[Currency]],[1]!Forex_history[#Headers],0),TRUE)</f>
        <v>1</v>
      </c>
      <c r="S99" s="4">
        <f>IFERROR(All_Transactions[[#This Row],[Original Price]]*All_Transactions[[#This Row],[ExRate]],0)</f>
        <v>5.63</v>
      </c>
      <c r="T99" s="4">
        <f>IFERROR(All_Transactions[[#This Row],[item-price]]*All_Transactions[[#This Row],[ExRate]],0)</f>
        <v>5.63</v>
      </c>
      <c r="U99" s="4">
        <f>IFERROR(All_Transactions[[#This Row],[item-tax]]*All_Transactions[[#This Row],[ExRate]],0)</f>
        <v>1.05</v>
      </c>
      <c r="V99" s="4">
        <f>IFERROR(All_Transactions[[#This Row],[Total product charges]]*All_Transactions[[#This Row],[ExRate]],0)</f>
        <v>4.58</v>
      </c>
      <c r="W99" s="4">
        <f>IFERROR(All_Transactions[[#This Row],[Amazon fees]]*All_Transactions[[#This Row],[ExRate]],0)</f>
        <v>-1.03</v>
      </c>
      <c r="X99" s="4">
        <f>IFERROR(All_Transactions[[#This Row],[Other]]*All_Transactions[[#This Row],[ExRate]],0)</f>
        <v>0</v>
      </c>
      <c r="Y99" s="4">
        <f>IFERROR(All_Transactions[[#This Row],[Total]]*All_Transactions[[#This Row],[ExRate]],0)</f>
        <v>3.55</v>
      </c>
      <c r="Z99" s="1" t="s">
        <v>45</v>
      </c>
      <c r="AA99" t="s">
        <v>307</v>
      </c>
      <c r="AB99" t="s">
        <v>308</v>
      </c>
      <c r="AC99" t="s">
        <v>53</v>
      </c>
      <c r="AD99" t="s">
        <v>54</v>
      </c>
    </row>
    <row r="100" spans="1:30" x14ac:dyDescent="0.35">
      <c r="A100" t="s">
        <v>34</v>
      </c>
      <c r="B100" t="s">
        <v>309</v>
      </c>
      <c r="C100" s="2">
        <v>44718</v>
      </c>
      <c r="D100" s="2">
        <v>44718</v>
      </c>
      <c r="E100" t="s">
        <v>310</v>
      </c>
      <c r="F100" t="s">
        <v>311</v>
      </c>
      <c r="G100" t="s">
        <v>44</v>
      </c>
      <c r="H100">
        <v>3.68</v>
      </c>
      <c r="I100">
        <v>1</v>
      </c>
      <c r="J100">
        <v>3.68</v>
      </c>
      <c r="L100">
        <v>0.61</v>
      </c>
      <c r="M100">
        <v>3.07</v>
      </c>
      <c r="N100">
        <v>-0.67</v>
      </c>
      <c r="O100">
        <v>0</v>
      </c>
      <c r="P100">
        <v>2.4</v>
      </c>
      <c r="Q100">
        <v>0</v>
      </c>
      <c r="R100" s="3">
        <f>VLOOKUP(All_Transactions[[#This Row],[Date]],[1]!Forex_history[#Data],MATCH(All_Transactions[[#This Row],[Currency]],[1]!Forex_history[#Headers],0),TRUE)</f>
        <v>1</v>
      </c>
      <c r="S100" s="4">
        <f>IFERROR(All_Transactions[[#This Row],[Original Price]]*All_Transactions[[#This Row],[ExRate]],0)</f>
        <v>3.68</v>
      </c>
      <c r="T100" s="4">
        <f>IFERROR(All_Transactions[[#This Row],[item-price]]*All_Transactions[[#This Row],[ExRate]],0)</f>
        <v>3.68</v>
      </c>
      <c r="U100" s="4">
        <f>IFERROR(All_Transactions[[#This Row],[item-tax]]*All_Transactions[[#This Row],[ExRate]],0)</f>
        <v>0.61</v>
      </c>
      <c r="V100" s="4">
        <f>IFERROR(All_Transactions[[#This Row],[Total product charges]]*All_Transactions[[#This Row],[ExRate]],0)</f>
        <v>3.07</v>
      </c>
      <c r="W100" s="4">
        <f>IFERROR(All_Transactions[[#This Row],[Amazon fees]]*All_Transactions[[#This Row],[ExRate]],0)</f>
        <v>-0.67</v>
      </c>
      <c r="X100" s="4">
        <f>IFERROR(All_Transactions[[#This Row],[Other]]*All_Transactions[[#This Row],[ExRate]],0)</f>
        <v>0</v>
      </c>
      <c r="Y100" s="4">
        <f>IFERROR(All_Transactions[[#This Row],[Total]]*All_Transactions[[#This Row],[ExRate]],0)</f>
        <v>2.4</v>
      </c>
      <c r="Z100" s="1" t="s">
        <v>45</v>
      </c>
      <c r="AA100" t="s">
        <v>312</v>
      </c>
      <c r="AB100" t="s">
        <v>313</v>
      </c>
      <c r="AC100" t="s">
        <v>53</v>
      </c>
      <c r="AD100" t="s">
        <v>54</v>
      </c>
    </row>
    <row r="101" spans="1:30" x14ac:dyDescent="0.35">
      <c r="A101" t="s">
        <v>55</v>
      </c>
      <c r="B101" t="s">
        <v>31</v>
      </c>
      <c r="C101" s="2">
        <v>44718</v>
      </c>
      <c r="D101" s="2"/>
      <c r="G101" t="s">
        <v>46</v>
      </c>
      <c r="M101">
        <v>0</v>
      </c>
      <c r="N101">
        <v>0</v>
      </c>
      <c r="O101">
        <v>92.81</v>
      </c>
      <c r="P101">
        <v>92.81</v>
      </c>
      <c r="Q101">
        <v>0</v>
      </c>
      <c r="R101" s="3">
        <f>VLOOKUP(All_Transactions[[#This Row],[Date]],[1]!Forex_history[#Data],MATCH(All_Transactions[[#This Row],[Currency]],[1]!Forex_history[#Headers],0),TRUE)</f>
        <v>0.80052000000000001</v>
      </c>
      <c r="S101" s="4">
        <f>IFERROR(All_Transactions[[#This Row],[Original Price]]*All_Transactions[[#This Row],[ExRate]],0)</f>
        <v>0</v>
      </c>
      <c r="T101" s="4">
        <f>IFERROR(All_Transactions[[#This Row],[item-price]]*All_Transactions[[#This Row],[ExRate]],0)</f>
        <v>0</v>
      </c>
      <c r="U101" s="4">
        <f>IFERROR(All_Transactions[[#This Row],[item-tax]]*All_Transactions[[#This Row],[ExRate]],0)</f>
        <v>0</v>
      </c>
      <c r="V101" s="4">
        <f>IFERROR(All_Transactions[[#This Row],[Total product charges]]*All_Transactions[[#This Row],[ExRate]],0)</f>
        <v>0</v>
      </c>
      <c r="W101" s="4">
        <f>IFERROR(All_Transactions[[#This Row],[Amazon fees]]*All_Transactions[[#This Row],[ExRate]],0)</f>
        <v>0</v>
      </c>
      <c r="X101" s="4">
        <f>IFERROR(All_Transactions[[#This Row],[Other]]*All_Transactions[[#This Row],[ExRate]],0)</f>
        <v>74.296261200000004</v>
      </c>
      <c r="Y101" s="4">
        <f>IFERROR(All_Transactions[[#This Row],[Total]]*All_Transactions[[#This Row],[ExRate]],0)</f>
        <v>74.296261200000004</v>
      </c>
      <c r="Z101" s="1" t="s">
        <v>47</v>
      </c>
    </row>
    <row r="102" spans="1:30" x14ac:dyDescent="0.35">
      <c r="A102" t="s">
        <v>55</v>
      </c>
      <c r="B102" t="s">
        <v>31</v>
      </c>
      <c r="C102" s="2">
        <v>44718</v>
      </c>
      <c r="D102" s="2"/>
      <c r="G102" t="s">
        <v>37</v>
      </c>
      <c r="M102">
        <v>0</v>
      </c>
      <c r="N102">
        <v>0</v>
      </c>
      <c r="O102">
        <v>201.5</v>
      </c>
      <c r="P102">
        <v>201.5</v>
      </c>
      <c r="Q102">
        <v>0</v>
      </c>
      <c r="R102" s="3">
        <f>VLOOKUP(All_Transactions[[#This Row],[Date]],[1]!Forex_history[#Data],MATCH(All_Transactions[[#This Row],[Currency]],[1]!Forex_history[#Headers],0),TRUE)</f>
        <v>0.63558000000000003</v>
      </c>
      <c r="S102" s="4">
        <f>IFERROR(All_Transactions[[#This Row],[Original Price]]*All_Transactions[[#This Row],[ExRate]],0)</f>
        <v>0</v>
      </c>
      <c r="T102" s="4">
        <f>IFERROR(All_Transactions[[#This Row],[item-price]]*All_Transactions[[#This Row],[ExRate]],0)</f>
        <v>0</v>
      </c>
      <c r="U102" s="4">
        <f>IFERROR(All_Transactions[[#This Row],[item-tax]]*All_Transactions[[#This Row],[ExRate]],0)</f>
        <v>0</v>
      </c>
      <c r="V102" s="4">
        <f>IFERROR(All_Transactions[[#This Row],[Total product charges]]*All_Transactions[[#This Row],[ExRate]],0)</f>
        <v>0</v>
      </c>
      <c r="W102" s="4">
        <f>IFERROR(All_Transactions[[#This Row],[Amazon fees]]*All_Transactions[[#This Row],[ExRate]],0)</f>
        <v>0</v>
      </c>
      <c r="X102" s="4">
        <f>IFERROR(All_Transactions[[#This Row],[Other]]*All_Transactions[[#This Row],[ExRate]],0)</f>
        <v>128.06937000000002</v>
      </c>
      <c r="Y102" s="4">
        <f>IFERROR(All_Transactions[[#This Row],[Total]]*All_Transactions[[#This Row],[ExRate]],0)</f>
        <v>128.06937000000002</v>
      </c>
      <c r="Z102" s="1" t="s">
        <v>38</v>
      </c>
    </row>
    <row r="103" spans="1:30" x14ac:dyDescent="0.35">
      <c r="A103" t="s">
        <v>56</v>
      </c>
      <c r="B103" t="s">
        <v>31</v>
      </c>
      <c r="C103" s="2">
        <v>44718</v>
      </c>
      <c r="D103" s="2"/>
      <c r="G103" t="s">
        <v>37</v>
      </c>
      <c r="M103">
        <v>0</v>
      </c>
      <c r="N103">
        <v>0</v>
      </c>
      <c r="O103">
        <v>-201.5</v>
      </c>
      <c r="P103">
        <v>-201.5</v>
      </c>
      <c r="Q103">
        <v>0</v>
      </c>
      <c r="R103" s="3">
        <f>VLOOKUP(All_Transactions[[#This Row],[Date]],[1]!Forex_history[#Data],MATCH(All_Transactions[[#This Row],[Currency]],[1]!Forex_history[#Headers],0),TRUE)</f>
        <v>0.63558000000000003</v>
      </c>
      <c r="S103" s="4">
        <f>IFERROR(All_Transactions[[#This Row],[Original Price]]*All_Transactions[[#This Row],[ExRate]],0)</f>
        <v>0</v>
      </c>
      <c r="T103" s="4">
        <f>IFERROR(All_Transactions[[#This Row],[item-price]]*All_Transactions[[#This Row],[ExRate]],0)</f>
        <v>0</v>
      </c>
      <c r="U103" s="4">
        <f>IFERROR(All_Transactions[[#This Row],[item-tax]]*All_Transactions[[#This Row],[ExRate]],0)</f>
        <v>0</v>
      </c>
      <c r="V103" s="4">
        <f>IFERROR(All_Transactions[[#This Row],[Total product charges]]*All_Transactions[[#This Row],[ExRate]],0)</f>
        <v>0</v>
      </c>
      <c r="W103" s="4">
        <f>IFERROR(All_Transactions[[#This Row],[Amazon fees]]*All_Transactions[[#This Row],[ExRate]],0)</f>
        <v>0</v>
      </c>
      <c r="X103" s="4">
        <f>IFERROR(All_Transactions[[#This Row],[Other]]*All_Transactions[[#This Row],[ExRate]],0)</f>
        <v>-128.06937000000002</v>
      </c>
      <c r="Y103" s="4">
        <f>IFERROR(All_Transactions[[#This Row],[Total]]*All_Transactions[[#This Row],[ExRate]],0)</f>
        <v>-128.06937000000002</v>
      </c>
      <c r="Z103" s="1" t="s">
        <v>38</v>
      </c>
    </row>
    <row r="104" spans="1:30" x14ac:dyDescent="0.35">
      <c r="A104" t="s">
        <v>56</v>
      </c>
      <c r="B104" t="s">
        <v>31</v>
      </c>
      <c r="C104" s="2">
        <v>44718</v>
      </c>
      <c r="D104" s="2"/>
      <c r="G104" t="s">
        <v>46</v>
      </c>
      <c r="M104">
        <v>0</v>
      </c>
      <c r="N104">
        <v>0</v>
      </c>
      <c r="O104">
        <v>-92.81</v>
      </c>
      <c r="P104">
        <v>-92.81</v>
      </c>
      <c r="Q104">
        <v>0</v>
      </c>
      <c r="R104" s="3">
        <f>VLOOKUP(All_Transactions[[#This Row],[Date]],[1]!Forex_history[#Data],MATCH(All_Transactions[[#This Row],[Currency]],[1]!Forex_history[#Headers],0),TRUE)</f>
        <v>0.80052000000000001</v>
      </c>
      <c r="S104" s="4">
        <f>IFERROR(All_Transactions[[#This Row],[Original Price]]*All_Transactions[[#This Row],[ExRate]],0)</f>
        <v>0</v>
      </c>
      <c r="T104" s="4">
        <f>IFERROR(All_Transactions[[#This Row],[item-price]]*All_Transactions[[#This Row],[ExRate]],0)</f>
        <v>0</v>
      </c>
      <c r="U104" s="4">
        <f>IFERROR(All_Transactions[[#This Row],[item-tax]]*All_Transactions[[#This Row],[ExRate]],0)</f>
        <v>0</v>
      </c>
      <c r="V104" s="4">
        <f>IFERROR(All_Transactions[[#This Row],[Total product charges]]*All_Transactions[[#This Row],[ExRate]],0)</f>
        <v>0</v>
      </c>
      <c r="W104" s="4">
        <f>IFERROR(All_Transactions[[#This Row],[Amazon fees]]*All_Transactions[[#This Row],[ExRate]],0)</f>
        <v>0</v>
      </c>
      <c r="X104" s="4">
        <f>IFERROR(All_Transactions[[#This Row],[Other]]*All_Transactions[[#This Row],[ExRate]],0)</f>
        <v>-74.296261200000004</v>
      </c>
      <c r="Y104" s="4">
        <f>IFERROR(All_Transactions[[#This Row],[Total]]*All_Transactions[[#This Row],[ExRate]],0)</f>
        <v>-74.296261200000004</v>
      </c>
      <c r="Z104" s="1" t="s">
        <v>47</v>
      </c>
    </row>
    <row r="105" spans="1:30" x14ac:dyDescent="0.35">
      <c r="A105" t="s">
        <v>55</v>
      </c>
      <c r="B105" t="s">
        <v>31</v>
      </c>
      <c r="C105" s="2">
        <v>44719</v>
      </c>
      <c r="D105" s="2"/>
      <c r="G105" t="s">
        <v>32</v>
      </c>
      <c r="M105">
        <v>0</v>
      </c>
      <c r="N105">
        <v>0</v>
      </c>
      <c r="O105">
        <v>14.72</v>
      </c>
      <c r="P105">
        <v>14.72</v>
      </c>
      <c r="Q105">
        <v>0</v>
      </c>
      <c r="R105" s="3">
        <f>VLOOKUP(All_Transactions[[#This Row],[Date]],[1]!Forex_history[#Data],MATCH(All_Transactions[[#This Row],[Currency]],[1]!Forex_history[#Headers],0),TRUE)</f>
        <v>0.85509000000000002</v>
      </c>
      <c r="S105" s="4">
        <f>IFERROR(All_Transactions[[#This Row],[Original Price]]*All_Transactions[[#This Row],[ExRate]],0)</f>
        <v>0</v>
      </c>
      <c r="T105" s="4">
        <f>IFERROR(All_Transactions[[#This Row],[item-price]]*All_Transactions[[#This Row],[ExRate]],0)</f>
        <v>0</v>
      </c>
      <c r="U105" s="4">
        <f>IFERROR(All_Transactions[[#This Row],[item-tax]]*All_Transactions[[#This Row],[ExRate]],0)</f>
        <v>0</v>
      </c>
      <c r="V105" s="4">
        <f>IFERROR(All_Transactions[[#This Row],[Total product charges]]*All_Transactions[[#This Row],[ExRate]],0)</f>
        <v>0</v>
      </c>
      <c r="W105" s="4">
        <f>IFERROR(All_Transactions[[#This Row],[Amazon fees]]*All_Transactions[[#This Row],[ExRate]],0)</f>
        <v>0</v>
      </c>
      <c r="X105" s="4">
        <f>IFERROR(All_Transactions[[#This Row],[Other]]*All_Transactions[[#This Row],[ExRate]],0)</f>
        <v>12.5869248</v>
      </c>
      <c r="Y105" s="4">
        <f>IFERROR(All_Transactions[[#This Row],[Total]]*All_Transactions[[#This Row],[ExRate]],0)</f>
        <v>12.5869248</v>
      </c>
      <c r="Z105" s="1" t="s">
        <v>33</v>
      </c>
    </row>
    <row r="106" spans="1:30" x14ac:dyDescent="0.35">
      <c r="A106" t="s">
        <v>55</v>
      </c>
      <c r="B106" t="s">
        <v>31</v>
      </c>
      <c r="C106" s="2">
        <v>44719</v>
      </c>
      <c r="D106" s="2"/>
      <c r="G106" t="s">
        <v>36</v>
      </c>
      <c r="M106">
        <v>0</v>
      </c>
      <c r="N106">
        <v>0</v>
      </c>
      <c r="O106">
        <v>1.56</v>
      </c>
      <c r="P106">
        <v>1.56</v>
      </c>
      <c r="Q106">
        <v>0</v>
      </c>
      <c r="R106" s="3">
        <f>VLOOKUP(All_Transactions[[#This Row],[Date]],[1]!Forex_history[#Data],MATCH(All_Transactions[[#This Row],[Currency]],[1]!Forex_history[#Headers],0),TRUE)</f>
        <v>0.85509000000000002</v>
      </c>
      <c r="S106" s="4">
        <f>IFERROR(All_Transactions[[#This Row],[Original Price]]*All_Transactions[[#This Row],[ExRate]],0)</f>
        <v>0</v>
      </c>
      <c r="T106" s="4">
        <f>IFERROR(All_Transactions[[#This Row],[item-price]]*All_Transactions[[#This Row],[ExRate]],0)</f>
        <v>0</v>
      </c>
      <c r="U106" s="4">
        <f>IFERROR(All_Transactions[[#This Row],[item-tax]]*All_Transactions[[#This Row],[ExRate]],0)</f>
        <v>0</v>
      </c>
      <c r="V106" s="4">
        <f>IFERROR(All_Transactions[[#This Row],[Total product charges]]*All_Transactions[[#This Row],[ExRate]],0)</f>
        <v>0</v>
      </c>
      <c r="W106" s="4">
        <f>IFERROR(All_Transactions[[#This Row],[Amazon fees]]*All_Transactions[[#This Row],[ExRate]],0)</f>
        <v>0</v>
      </c>
      <c r="X106" s="4">
        <f>IFERROR(All_Transactions[[#This Row],[Other]]*All_Transactions[[#This Row],[ExRate]],0)</f>
        <v>1.3339404000000001</v>
      </c>
      <c r="Y106" s="4">
        <f>IFERROR(All_Transactions[[#This Row],[Total]]*All_Transactions[[#This Row],[ExRate]],0)</f>
        <v>1.3339404000000001</v>
      </c>
      <c r="Z106" s="1" t="s">
        <v>33</v>
      </c>
    </row>
    <row r="107" spans="1:30" x14ac:dyDescent="0.35">
      <c r="A107" t="s">
        <v>55</v>
      </c>
      <c r="B107" t="s">
        <v>31</v>
      </c>
      <c r="C107" s="2">
        <v>44719</v>
      </c>
      <c r="D107" s="2"/>
      <c r="G107" t="s">
        <v>39</v>
      </c>
      <c r="M107">
        <v>0</v>
      </c>
      <c r="N107">
        <v>0</v>
      </c>
      <c r="O107">
        <v>7.5</v>
      </c>
      <c r="P107">
        <v>7.5</v>
      </c>
      <c r="Q107">
        <v>0</v>
      </c>
      <c r="R107" s="3">
        <f>VLOOKUP(All_Transactions[[#This Row],[Date]],[1]!Forex_history[#Data],MATCH(All_Transactions[[#This Row],[Currency]],[1]!Forex_history[#Headers],0),TRUE)</f>
        <v>0.85509000000000002</v>
      </c>
      <c r="S107" s="4">
        <f>IFERROR(All_Transactions[[#This Row],[Original Price]]*All_Transactions[[#This Row],[ExRate]],0)</f>
        <v>0</v>
      </c>
      <c r="T107" s="4">
        <f>IFERROR(All_Transactions[[#This Row],[item-price]]*All_Transactions[[#This Row],[ExRate]],0)</f>
        <v>0</v>
      </c>
      <c r="U107" s="4">
        <f>IFERROR(All_Transactions[[#This Row],[item-tax]]*All_Transactions[[#This Row],[ExRate]],0)</f>
        <v>0</v>
      </c>
      <c r="V107" s="4">
        <f>IFERROR(All_Transactions[[#This Row],[Total product charges]]*All_Transactions[[#This Row],[ExRate]],0)</f>
        <v>0</v>
      </c>
      <c r="W107" s="4">
        <f>IFERROR(All_Transactions[[#This Row],[Amazon fees]]*All_Transactions[[#This Row],[ExRate]],0)</f>
        <v>0</v>
      </c>
      <c r="X107" s="4">
        <f>IFERROR(All_Transactions[[#This Row],[Other]]*All_Transactions[[#This Row],[ExRate]],0)</f>
        <v>6.4131749999999998</v>
      </c>
      <c r="Y107" s="4">
        <f>IFERROR(All_Transactions[[#This Row],[Total]]*All_Transactions[[#This Row],[ExRate]],0)</f>
        <v>6.4131749999999998</v>
      </c>
      <c r="Z107" s="1" t="s">
        <v>33</v>
      </c>
    </row>
    <row r="108" spans="1:30" x14ac:dyDescent="0.35">
      <c r="A108" t="s">
        <v>55</v>
      </c>
      <c r="B108" t="s">
        <v>31</v>
      </c>
      <c r="C108" s="2">
        <v>44719</v>
      </c>
      <c r="D108" s="2"/>
      <c r="G108" t="s">
        <v>40</v>
      </c>
      <c r="M108">
        <v>0</v>
      </c>
      <c r="N108">
        <v>0</v>
      </c>
      <c r="O108">
        <v>7.35</v>
      </c>
      <c r="P108">
        <v>7.35</v>
      </c>
      <c r="Q108">
        <v>0</v>
      </c>
      <c r="R108" s="3">
        <f>VLOOKUP(All_Transactions[[#This Row],[Date]],[1]!Forex_history[#Data],MATCH(All_Transactions[[#This Row],[Currency]],[1]!Forex_history[#Headers],0),TRUE)</f>
        <v>0.85509000000000002</v>
      </c>
      <c r="S108" s="4">
        <f>IFERROR(All_Transactions[[#This Row],[Original Price]]*All_Transactions[[#This Row],[ExRate]],0)</f>
        <v>0</v>
      </c>
      <c r="T108" s="4">
        <f>IFERROR(All_Transactions[[#This Row],[item-price]]*All_Transactions[[#This Row],[ExRate]],0)</f>
        <v>0</v>
      </c>
      <c r="U108" s="4">
        <f>IFERROR(All_Transactions[[#This Row],[item-tax]]*All_Transactions[[#This Row],[ExRate]],0)</f>
        <v>0</v>
      </c>
      <c r="V108" s="4">
        <f>IFERROR(All_Transactions[[#This Row],[Total product charges]]*All_Transactions[[#This Row],[ExRate]],0)</f>
        <v>0</v>
      </c>
      <c r="W108" s="4">
        <f>IFERROR(All_Transactions[[#This Row],[Amazon fees]]*All_Transactions[[#This Row],[ExRate]],0)</f>
        <v>0</v>
      </c>
      <c r="X108" s="4">
        <f>IFERROR(All_Transactions[[#This Row],[Other]]*All_Transactions[[#This Row],[ExRate]],0)</f>
        <v>6.2849114999999998</v>
      </c>
      <c r="Y108" s="4">
        <f>IFERROR(All_Transactions[[#This Row],[Total]]*All_Transactions[[#This Row],[ExRate]],0)</f>
        <v>6.2849114999999998</v>
      </c>
      <c r="Z108" s="1" t="s">
        <v>33</v>
      </c>
    </row>
    <row r="109" spans="1:30" x14ac:dyDescent="0.35">
      <c r="A109" t="s">
        <v>55</v>
      </c>
      <c r="B109" t="s">
        <v>31</v>
      </c>
      <c r="C109" s="2">
        <v>44719</v>
      </c>
      <c r="D109" s="2"/>
      <c r="G109" t="s">
        <v>41</v>
      </c>
      <c r="M109">
        <v>0</v>
      </c>
      <c r="N109">
        <v>0</v>
      </c>
      <c r="O109">
        <v>25.53</v>
      </c>
      <c r="P109">
        <v>25.53</v>
      </c>
      <c r="Q109">
        <v>0</v>
      </c>
      <c r="R109" s="3">
        <f>VLOOKUP(All_Transactions[[#This Row],[Date]],[1]!Forex_history[#Data],MATCH(All_Transactions[[#This Row],[Currency]],[1]!Forex_history[#Headers],0),TRUE)</f>
        <v>0.85509000000000002</v>
      </c>
      <c r="S109" s="4">
        <f>IFERROR(All_Transactions[[#This Row],[Original Price]]*All_Transactions[[#This Row],[ExRate]],0)</f>
        <v>0</v>
      </c>
      <c r="T109" s="4">
        <f>IFERROR(All_Transactions[[#This Row],[item-price]]*All_Transactions[[#This Row],[ExRate]],0)</f>
        <v>0</v>
      </c>
      <c r="U109" s="4">
        <f>IFERROR(All_Transactions[[#This Row],[item-tax]]*All_Transactions[[#This Row],[ExRate]],0)</f>
        <v>0</v>
      </c>
      <c r="V109" s="4">
        <f>IFERROR(All_Transactions[[#This Row],[Total product charges]]*All_Transactions[[#This Row],[ExRate]],0)</f>
        <v>0</v>
      </c>
      <c r="W109" s="4">
        <f>IFERROR(All_Transactions[[#This Row],[Amazon fees]]*All_Transactions[[#This Row],[ExRate]],0)</f>
        <v>0</v>
      </c>
      <c r="X109" s="4">
        <f>IFERROR(All_Transactions[[#This Row],[Other]]*All_Transactions[[#This Row],[ExRate]],0)</f>
        <v>21.830447700000001</v>
      </c>
      <c r="Y109" s="4">
        <f>IFERROR(All_Transactions[[#This Row],[Total]]*All_Transactions[[#This Row],[ExRate]],0)</f>
        <v>21.830447700000001</v>
      </c>
      <c r="Z109" s="1" t="s">
        <v>33</v>
      </c>
    </row>
    <row r="110" spans="1:30" x14ac:dyDescent="0.35">
      <c r="A110" t="s">
        <v>56</v>
      </c>
      <c r="B110" t="s">
        <v>31</v>
      </c>
      <c r="C110" s="2">
        <v>44719</v>
      </c>
      <c r="D110" s="2"/>
      <c r="G110" t="s">
        <v>32</v>
      </c>
      <c r="M110">
        <v>0</v>
      </c>
      <c r="N110">
        <v>0</v>
      </c>
      <c r="O110">
        <v>-14.72</v>
      </c>
      <c r="P110">
        <v>-14.72</v>
      </c>
      <c r="Q110">
        <v>0</v>
      </c>
      <c r="R110" s="3">
        <f>VLOOKUP(All_Transactions[[#This Row],[Date]],[1]!Forex_history[#Data],MATCH(All_Transactions[[#This Row],[Currency]],[1]!Forex_history[#Headers],0),TRUE)</f>
        <v>0.85509000000000002</v>
      </c>
      <c r="S110" s="4">
        <f>IFERROR(All_Transactions[[#This Row],[Original Price]]*All_Transactions[[#This Row],[ExRate]],0)</f>
        <v>0</v>
      </c>
      <c r="T110" s="4">
        <f>IFERROR(All_Transactions[[#This Row],[item-price]]*All_Transactions[[#This Row],[ExRate]],0)</f>
        <v>0</v>
      </c>
      <c r="U110" s="4">
        <f>IFERROR(All_Transactions[[#This Row],[item-tax]]*All_Transactions[[#This Row],[ExRate]],0)</f>
        <v>0</v>
      </c>
      <c r="V110" s="4">
        <f>IFERROR(All_Transactions[[#This Row],[Total product charges]]*All_Transactions[[#This Row],[ExRate]],0)</f>
        <v>0</v>
      </c>
      <c r="W110" s="4">
        <f>IFERROR(All_Transactions[[#This Row],[Amazon fees]]*All_Transactions[[#This Row],[ExRate]],0)</f>
        <v>0</v>
      </c>
      <c r="X110" s="4">
        <f>IFERROR(All_Transactions[[#This Row],[Other]]*All_Transactions[[#This Row],[ExRate]],0)</f>
        <v>-12.5869248</v>
      </c>
      <c r="Y110" s="4">
        <f>IFERROR(All_Transactions[[#This Row],[Total]]*All_Transactions[[#This Row],[ExRate]],0)</f>
        <v>-12.5869248</v>
      </c>
      <c r="Z110" s="1" t="s">
        <v>33</v>
      </c>
    </row>
    <row r="111" spans="1:30" x14ac:dyDescent="0.35">
      <c r="A111" t="s">
        <v>56</v>
      </c>
      <c r="B111" t="s">
        <v>31</v>
      </c>
      <c r="C111" s="2">
        <v>44719</v>
      </c>
      <c r="D111" s="2"/>
      <c r="G111" t="s">
        <v>36</v>
      </c>
      <c r="M111">
        <v>0</v>
      </c>
      <c r="N111">
        <v>0</v>
      </c>
      <c r="O111">
        <v>-1.56</v>
      </c>
      <c r="P111">
        <v>-1.56</v>
      </c>
      <c r="Q111">
        <v>0</v>
      </c>
      <c r="R111" s="3">
        <f>VLOOKUP(All_Transactions[[#This Row],[Date]],[1]!Forex_history[#Data],MATCH(All_Transactions[[#This Row],[Currency]],[1]!Forex_history[#Headers],0),TRUE)</f>
        <v>0.85509000000000002</v>
      </c>
      <c r="S111" s="4">
        <f>IFERROR(All_Transactions[[#This Row],[Original Price]]*All_Transactions[[#This Row],[ExRate]],0)</f>
        <v>0</v>
      </c>
      <c r="T111" s="4">
        <f>IFERROR(All_Transactions[[#This Row],[item-price]]*All_Transactions[[#This Row],[ExRate]],0)</f>
        <v>0</v>
      </c>
      <c r="U111" s="4">
        <f>IFERROR(All_Transactions[[#This Row],[item-tax]]*All_Transactions[[#This Row],[ExRate]],0)</f>
        <v>0</v>
      </c>
      <c r="V111" s="4">
        <f>IFERROR(All_Transactions[[#This Row],[Total product charges]]*All_Transactions[[#This Row],[ExRate]],0)</f>
        <v>0</v>
      </c>
      <c r="W111" s="4">
        <f>IFERROR(All_Transactions[[#This Row],[Amazon fees]]*All_Transactions[[#This Row],[ExRate]],0)</f>
        <v>0</v>
      </c>
      <c r="X111" s="4">
        <f>IFERROR(All_Transactions[[#This Row],[Other]]*All_Transactions[[#This Row],[ExRate]],0)</f>
        <v>-1.3339404000000001</v>
      </c>
      <c r="Y111" s="4">
        <f>IFERROR(All_Transactions[[#This Row],[Total]]*All_Transactions[[#This Row],[ExRate]],0)</f>
        <v>-1.3339404000000001</v>
      </c>
      <c r="Z111" s="1" t="s">
        <v>33</v>
      </c>
    </row>
    <row r="112" spans="1:30" x14ac:dyDescent="0.35">
      <c r="A112" t="s">
        <v>56</v>
      </c>
      <c r="B112" t="s">
        <v>31</v>
      </c>
      <c r="C112" s="2">
        <v>44719</v>
      </c>
      <c r="D112" s="2"/>
      <c r="G112" t="s">
        <v>39</v>
      </c>
      <c r="M112">
        <v>0</v>
      </c>
      <c r="N112">
        <v>0</v>
      </c>
      <c r="O112">
        <v>-7.5</v>
      </c>
      <c r="P112">
        <v>-7.5</v>
      </c>
      <c r="Q112">
        <v>0</v>
      </c>
      <c r="R112" s="3">
        <f>VLOOKUP(All_Transactions[[#This Row],[Date]],[1]!Forex_history[#Data],MATCH(All_Transactions[[#This Row],[Currency]],[1]!Forex_history[#Headers],0),TRUE)</f>
        <v>0.85509000000000002</v>
      </c>
      <c r="S112" s="4">
        <f>IFERROR(All_Transactions[[#This Row],[Original Price]]*All_Transactions[[#This Row],[ExRate]],0)</f>
        <v>0</v>
      </c>
      <c r="T112" s="4">
        <f>IFERROR(All_Transactions[[#This Row],[item-price]]*All_Transactions[[#This Row],[ExRate]],0)</f>
        <v>0</v>
      </c>
      <c r="U112" s="4">
        <f>IFERROR(All_Transactions[[#This Row],[item-tax]]*All_Transactions[[#This Row],[ExRate]],0)</f>
        <v>0</v>
      </c>
      <c r="V112" s="4">
        <f>IFERROR(All_Transactions[[#This Row],[Total product charges]]*All_Transactions[[#This Row],[ExRate]],0)</f>
        <v>0</v>
      </c>
      <c r="W112" s="4">
        <f>IFERROR(All_Transactions[[#This Row],[Amazon fees]]*All_Transactions[[#This Row],[ExRate]],0)</f>
        <v>0</v>
      </c>
      <c r="X112" s="4">
        <f>IFERROR(All_Transactions[[#This Row],[Other]]*All_Transactions[[#This Row],[ExRate]],0)</f>
        <v>-6.4131749999999998</v>
      </c>
      <c r="Y112" s="4">
        <f>IFERROR(All_Transactions[[#This Row],[Total]]*All_Transactions[[#This Row],[ExRate]],0)</f>
        <v>-6.4131749999999998</v>
      </c>
      <c r="Z112" s="1" t="s">
        <v>33</v>
      </c>
    </row>
    <row r="113" spans="1:30" x14ac:dyDescent="0.35">
      <c r="A113" t="s">
        <v>56</v>
      </c>
      <c r="B113" t="s">
        <v>31</v>
      </c>
      <c r="C113" s="2">
        <v>44719</v>
      </c>
      <c r="D113" s="2"/>
      <c r="G113" t="s">
        <v>40</v>
      </c>
      <c r="M113">
        <v>0</v>
      </c>
      <c r="N113">
        <v>0</v>
      </c>
      <c r="O113">
        <v>-7.35</v>
      </c>
      <c r="P113">
        <v>-7.35</v>
      </c>
      <c r="Q113">
        <v>0</v>
      </c>
      <c r="R113" s="3">
        <f>VLOOKUP(All_Transactions[[#This Row],[Date]],[1]!Forex_history[#Data],MATCH(All_Transactions[[#This Row],[Currency]],[1]!Forex_history[#Headers],0),TRUE)</f>
        <v>0.85509000000000002</v>
      </c>
      <c r="S113" s="4">
        <f>IFERROR(All_Transactions[[#This Row],[Original Price]]*All_Transactions[[#This Row],[ExRate]],0)</f>
        <v>0</v>
      </c>
      <c r="T113" s="4">
        <f>IFERROR(All_Transactions[[#This Row],[item-price]]*All_Transactions[[#This Row],[ExRate]],0)</f>
        <v>0</v>
      </c>
      <c r="U113" s="4">
        <f>IFERROR(All_Transactions[[#This Row],[item-tax]]*All_Transactions[[#This Row],[ExRate]],0)</f>
        <v>0</v>
      </c>
      <c r="V113" s="4">
        <f>IFERROR(All_Transactions[[#This Row],[Total product charges]]*All_Transactions[[#This Row],[ExRate]],0)</f>
        <v>0</v>
      </c>
      <c r="W113" s="4">
        <f>IFERROR(All_Transactions[[#This Row],[Amazon fees]]*All_Transactions[[#This Row],[ExRate]],0)</f>
        <v>0</v>
      </c>
      <c r="X113" s="4">
        <f>IFERROR(All_Transactions[[#This Row],[Other]]*All_Transactions[[#This Row],[ExRate]],0)</f>
        <v>-6.2849114999999998</v>
      </c>
      <c r="Y113" s="4">
        <f>IFERROR(All_Transactions[[#This Row],[Total]]*All_Transactions[[#This Row],[ExRate]],0)</f>
        <v>-6.2849114999999998</v>
      </c>
      <c r="Z113" s="1" t="s">
        <v>33</v>
      </c>
    </row>
    <row r="114" spans="1:30" x14ac:dyDescent="0.35">
      <c r="A114" t="s">
        <v>56</v>
      </c>
      <c r="B114" t="s">
        <v>31</v>
      </c>
      <c r="C114" s="2">
        <v>44719</v>
      </c>
      <c r="D114" s="2"/>
      <c r="G114" t="s">
        <v>41</v>
      </c>
      <c r="M114">
        <v>0</v>
      </c>
      <c r="N114">
        <v>0</v>
      </c>
      <c r="O114">
        <v>-25.53</v>
      </c>
      <c r="P114">
        <v>-25.53</v>
      </c>
      <c r="Q114">
        <v>0</v>
      </c>
      <c r="R114" s="3">
        <f>VLOOKUP(All_Transactions[[#This Row],[Date]],[1]!Forex_history[#Data],MATCH(All_Transactions[[#This Row],[Currency]],[1]!Forex_history[#Headers],0),TRUE)</f>
        <v>0.85509000000000002</v>
      </c>
      <c r="S114" s="4">
        <f>IFERROR(All_Transactions[[#This Row],[Original Price]]*All_Transactions[[#This Row],[ExRate]],0)</f>
        <v>0</v>
      </c>
      <c r="T114" s="4">
        <f>IFERROR(All_Transactions[[#This Row],[item-price]]*All_Transactions[[#This Row],[ExRate]],0)</f>
        <v>0</v>
      </c>
      <c r="U114" s="4">
        <f>IFERROR(All_Transactions[[#This Row],[item-tax]]*All_Transactions[[#This Row],[ExRate]],0)</f>
        <v>0</v>
      </c>
      <c r="V114" s="4">
        <f>IFERROR(All_Transactions[[#This Row],[Total product charges]]*All_Transactions[[#This Row],[ExRate]],0)</f>
        <v>0</v>
      </c>
      <c r="W114" s="4">
        <f>IFERROR(All_Transactions[[#This Row],[Amazon fees]]*All_Transactions[[#This Row],[ExRate]],0)</f>
        <v>0</v>
      </c>
      <c r="X114" s="4">
        <f>IFERROR(All_Transactions[[#This Row],[Other]]*All_Transactions[[#This Row],[ExRate]],0)</f>
        <v>-21.830447700000001</v>
      </c>
      <c r="Y114" s="4">
        <f>IFERROR(All_Transactions[[#This Row],[Total]]*All_Transactions[[#This Row],[ExRate]],0)</f>
        <v>-21.830447700000001</v>
      </c>
      <c r="Z114" s="1" t="s">
        <v>33</v>
      </c>
    </row>
    <row r="115" spans="1:30" x14ac:dyDescent="0.35">
      <c r="A115" t="s">
        <v>34</v>
      </c>
      <c r="B115" t="s">
        <v>314</v>
      </c>
      <c r="C115" s="2">
        <v>44720</v>
      </c>
      <c r="D115" s="2">
        <v>44720</v>
      </c>
      <c r="E115" t="s">
        <v>315</v>
      </c>
      <c r="F115" t="s">
        <v>316</v>
      </c>
      <c r="G115" t="s">
        <v>37</v>
      </c>
      <c r="H115">
        <v>5.76</v>
      </c>
      <c r="I115">
        <v>1</v>
      </c>
      <c r="J115">
        <v>5.76</v>
      </c>
      <c r="L115">
        <v>0</v>
      </c>
      <c r="M115">
        <v>5.76</v>
      </c>
      <c r="N115">
        <v>-1.03</v>
      </c>
      <c r="O115">
        <v>0</v>
      </c>
      <c r="P115">
        <v>4.7300000000000004</v>
      </c>
      <c r="Q115">
        <v>0</v>
      </c>
      <c r="R115" s="3">
        <f>VLOOKUP(All_Transactions[[#This Row],[Date]],[1]!Forex_history[#Data],MATCH(All_Transactions[[#This Row],[Currency]],[1]!Forex_history[#Headers],0),TRUE)</f>
        <v>0.63451999999999997</v>
      </c>
      <c r="S115" s="4">
        <f>IFERROR(All_Transactions[[#This Row],[Original Price]]*All_Transactions[[#This Row],[ExRate]],0)</f>
        <v>3.6548351999999995</v>
      </c>
      <c r="T115" s="4">
        <f>IFERROR(All_Transactions[[#This Row],[item-price]]*All_Transactions[[#This Row],[ExRate]],0)</f>
        <v>3.6548351999999995</v>
      </c>
      <c r="U115" s="4">
        <f>IFERROR(All_Transactions[[#This Row],[item-tax]]*All_Transactions[[#This Row],[ExRate]],0)</f>
        <v>0</v>
      </c>
      <c r="V115" s="4">
        <f>IFERROR(All_Transactions[[#This Row],[Total product charges]]*All_Transactions[[#This Row],[ExRate]],0)</f>
        <v>3.6548351999999995</v>
      </c>
      <c r="W115" s="4">
        <f>IFERROR(All_Transactions[[#This Row],[Amazon fees]]*All_Transactions[[#This Row],[ExRate]],0)</f>
        <v>-0.65355560000000001</v>
      </c>
      <c r="X115" s="4">
        <f>IFERROR(All_Transactions[[#This Row],[Other]]*All_Transactions[[#This Row],[ExRate]],0)</f>
        <v>0</v>
      </c>
      <c r="Y115" s="4">
        <f>IFERROR(All_Transactions[[#This Row],[Total]]*All_Transactions[[#This Row],[ExRate]],0)</f>
        <v>3.0012796000000002</v>
      </c>
      <c r="Z115" s="1" t="s">
        <v>38</v>
      </c>
      <c r="AB115" t="s">
        <v>69</v>
      </c>
      <c r="AC115" t="s">
        <v>69</v>
      </c>
      <c r="AD115" t="s">
        <v>70</v>
      </c>
    </row>
    <row r="116" spans="1:30" x14ac:dyDescent="0.35">
      <c r="A116" t="s">
        <v>34</v>
      </c>
      <c r="B116" t="s">
        <v>317</v>
      </c>
      <c r="C116" s="2">
        <v>44720</v>
      </c>
      <c r="D116" s="2">
        <v>44720</v>
      </c>
      <c r="E116" t="s">
        <v>318</v>
      </c>
      <c r="F116" t="s">
        <v>319</v>
      </c>
      <c r="G116" t="s">
        <v>32</v>
      </c>
      <c r="H116">
        <v>6.57</v>
      </c>
      <c r="I116">
        <v>1</v>
      </c>
      <c r="J116">
        <v>6.57</v>
      </c>
      <c r="L116">
        <v>1.27</v>
      </c>
      <c r="M116">
        <v>5.3</v>
      </c>
      <c r="N116">
        <v>-1.19</v>
      </c>
      <c r="O116">
        <v>0</v>
      </c>
      <c r="P116">
        <v>4.1100000000000003</v>
      </c>
      <c r="Q116">
        <v>0</v>
      </c>
      <c r="R116" s="3">
        <f>VLOOKUP(All_Transactions[[#This Row],[Date]],[1]!Forex_history[#Data],MATCH(All_Transactions[[#This Row],[Currency]],[1]!Forex_history[#Headers],0),TRUE)</f>
        <v>0.85270000000000001</v>
      </c>
      <c r="S116" s="4">
        <f>IFERROR(All_Transactions[[#This Row],[Original Price]]*All_Transactions[[#This Row],[ExRate]],0)</f>
        <v>5.602239</v>
      </c>
      <c r="T116" s="4">
        <f>IFERROR(All_Transactions[[#This Row],[item-price]]*All_Transactions[[#This Row],[ExRate]],0)</f>
        <v>5.602239</v>
      </c>
      <c r="U116" s="4">
        <f>IFERROR(All_Transactions[[#This Row],[item-tax]]*All_Transactions[[#This Row],[ExRate]],0)</f>
        <v>1.082929</v>
      </c>
      <c r="V116" s="4">
        <f>IFERROR(All_Transactions[[#This Row],[Total product charges]]*All_Transactions[[#This Row],[ExRate]],0)</f>
        <v>4.5193099999999999</v>
      </c>
      <c r="W116" s="4">
        <f>IFERROR(All_Transactions[[#This Row],[Amazon fees]]*All_Transactions[[#This Row],[ExRate]],0)</f>
        <v>-1.014713</v>
      </c>
      <c r="X116" s="4">
        <f>IFERROR(All_Transactions[[#This Row],[Other]]*All_Transactions[[#This Row],[ExRate]],0)</f>
        <v>0</v>
      </c>
      <c r="Y116" s="4">
        <f>IFERROR(All_Transactions[[#This Row],[Total]]*All_Transactions[[#This Row],[ExRate]],0)</f>
        <v>3.5045970000000004</v>
      </c>
      <c r="Z116" s="1" t="s">
        <v>33</v>
      </c>
      <c r="AB116" t="s">
        <v>69</v>
      </c>
      <c r="AC116" t="s">
        <v>69</v>
      </c>
      <c r="AD116" t="s">
        <v>70</v>
      </c>
    </row>
    <row r="117" spans="1:30" x14ac:dyDescent="0.35">
      <c r="A117" t="s">
        <v>34</v>
      </c>
      <c r="B117" t="s">
        <v>320</v>
      </c>
      <c r="C117" s="2">
        <v>44720</v>
      </c>
      <c r="D117" s="2">
        <v>44720</v>
      </c>
      <c r="E117" t="s">
        <v>280</v>
      </c>
      <c r="F117" t="s">
        <v>281</v>
      </c>
      <c r="G117" t="s">
        <v>41</v>
      </c>
      <c r="H117">
        <v>2.3199999999999998</v>
      </c>
      <c r="I117">
        <v>1</v>
      </c>
      <c r="J117">
        <v>2.3199999999999998</v>
      </c>
      <c r="L117">
        <v>0.4</v>
      </c>
      <c r="M117">
        <v>1.92</v>
      </c>
      <c r="N117">
        <v>-0.42</v>
      </c>
      <c r="O117">
        <v>0</v>
      </c>
      <c r="P117">
        <v>1.5</v>
      </c>
      <c r="Q117">
        <v>0</v>
      </c>
      <c r="R117" s="3">
        <f>VLOOKUP(All_Transactions[[#This Row],[Date]],[1]!Forex_history[#Data],MATCH(All_Transactions[[#This Row],[Currency]],[1]!Forex_history[#Headers],0),TRUE)</f>
        <v>0.85270000000000001</v>
      </c>
      <c r="S117" s="4">
        <f>IFERROR(All_Transactions[[#This Row],[Original Price]]*All_Transactions[[#This Row],[ExRate]],0)</f>
        <v>1.9782639999999998</v>
      </c>
      <c r="T117" s="4">
        <f>IFERROR(All_Transactions[[#This Row],[item-price]]*All_Transactions[[#This Row],[ExRate]],0)</f>
        <v>1.9782639999999998</v>
      </c>
      <c r="U117" s="4">
        <f>IFERROR(All_Transactions[[#This Row],[item-tax]]*All_Transactions[[#This Row],[ExRate]],0)</f>
        <v>0.34108000000000005</v>
      </c>
      <c r="V117" s="4">
        <f>IFERROR(All_Transactions[[#This Row],[Total product charges]]*All_Transactions[[#This Row],[ExRate]],0)</f>
        <v>1.637184</v>
      </c>
      <c r="W117" s="4">
        <f>IFERROR(All_Transactions[[#This Row],[Amazon fees]]*All_Transactions[[#This Row],[ExRate]],0)</f>
        <v>-0.35813400000000001</v>
      </c>
      <c r="X117" s="4">
        <f>IFERROR(All_Transactions[[#This Row],[Other]]*All_Transactions[[#This Row],[ExRate]],0)</f>
        <v>0</v>
      </c>
      <c r="Y117" s="4">
        <f>IFERROR(All_Transactions[[#This Row],[Total]]*All_Transactions[[#This Row],[ExRate]],0)</f>
        <v>1.27905</v>
      </c>
      <c r="Z117" s="1" t="s">
        <v>33</v>
      </c>
      <c r="AA117" t="s">
        <v>321</v>
      </c>
      <c r="AB117" t="s">
        <v>69</v>
      </c>
      <c r="AC117" t="s">
        <v>69</v>
      </c>
      <c r="AD117" t="s">
        <v>70</v>
      </c>
    </row>
    <row r="118" spans="1:30" x14ac:dyDescent="0.35">
      <c r="A118" t="s">
        <v>34</v>
      </c>
      <c r="B118" t="s">
        <v>322</v>
      </c>
      <c r="C118" s="2">
        <v>44720</v>
      </c>
      <c r="D118" s="2">
        <v>44720</v>
      </c>
      <c r="E118" t="s">
        <v>268</v>
      </c>
      <c r="F118" t="s">
        <v>269</v>
      </c>
      <c r="G118" t="s">
        <v>37</v>
      </c>
      <c r="H118">
        <v>8.8800000000000008</v>
      </c>
      <c r="I118">
        <v>1</v>
      </c>
      <c r="J118">
        <v>8.8800000000000008</v>
      </c>
      <c r="L118">
        <v>0</v>
      </c>
      <c r="M118">
        <v>8.8800000000000008</v>
      </c>
      <c r="N118">
        <v>-1.6</v>
      </c>
      <c r="O118">
        <v>0</v>
      </c>
      <c r="P118">
        <v>7.28</v>
      </c>
      <c r="Q118">
        <v>0</v>
      </c>
      <c r="R118" s="3">
        <f>VLOOKUP(All_Transactions[[#This Row],[Date]],[1]!Forex_history[#Data],MATCH(All_Transactions[[#This Row],[Currency]],[1]!Forex_history[#Headers],0),TRUE)</f>
        <v>0.63451999999999997</v>
      </c>
      <c r="S118" s="4">
        <f>IFERROR(All_Transactions[[#This Row],[Original Price]]*All_Transactions[[#This Row],[ExRate]],0)</f>
        <v>5.6345375999999998</v>
      </c>
      <c r="T118" s="4">
        <f>IFERROR(All_Transactions[[#This Row],[item-price]]*All_Transactions[[#This Row],[ExRate]],0)</f>
        <v>5.6345375999999998</v>
      </c>
      <c r="U118" s="4">
        <f>IFERROR(All_Transactions[[#This Row],[item-tax]]*All_Transactions[[#This Row],[ExRate]],0)</f>
        <v>0</v>
      </c>
      <c r="V118" s="4">
        <f>IFERROR(All_Transactions[[#This Row],[Total product charges]]*All_Transactions[[#This Row],[ExRate]],0)</f>
        <v>5.6345375999999998</v>
      </c>
      <c r="W118" s="4">
        <f>IFERROR(All_Transactions[[#This Row],[Amazon fees]]*All_Transactions[[#This Row],[ExRate]],0)</f>
        <v>-1.0152319999999999</v>
      </c>
      <c r="X118" s="4">
        <f>IFERROR(All_Transactions[[#This Row],[Other]]*All_Transactions[[#This Row],[ExRate]],0)</f>
        <v>0</v>
      </c>
      <c r="Y118" s="4">
        <f>IFERROR(All_Transactions[[#This Row],[Total]]*All_Transactions[[#This Row],[ExRate]],0)</f>
        <v>4.6193055999999997</v>
      </c>
      <c r="Z118" s="1" t="s">
        <v>38</v>
      </c>
      <c r="AA118" t="s">
        <v>323</v>
      </c>
      <c r="AB118" t="s">
        <v>324</v>
      </c>
      <c r="AD118" t="s">
        <v>54</v>
      </c>
    </row>
    <row r="119" spans="1:30" x14ac:dyDescent="0.35">
      <c r="A119" t="s">
        <v>34</v>
      </c>
      <c r="B119" t="s">
        <v>325</v>
      </c>
      <c r="C119" s="2">
        <v>44720</v>
      </c>
      <c r="D119" s="2">
        <v>44720</v>
      </c>
      <c r="E119" t="s">
        <v>326</v>
      </c>
      <c r="F119" t="s">
        <v>327</v>
      </c>
      <c r="G119" t="s">
        <v>46</v>
      </c>
      <c r="H119">
        <v>4.1900000000000004</v>
      </c>
      <c r="I119">
        <v>1</v>
      </c>
      <c r="J119">
        <v>4.1900000000000004</v>
      </c>
      <c r="L119">
        <v>0.26</v>
      </c>
      <c r="M119">
        <v>4.1900000000000004</v>
      </c>
      <c r="N119">
        <v>-0.76</v>
      </c>
      <c r="O119">
        <v>0</v>
      </c>
      <c r="P119">
        <v>3.43</v>
      </c>
      <c r="Q119">
        <v>0</v>
      </c>
      <c r="R119" s="3">
        <f>VLOOKUP(All_Transactions[[#This Row],[Date]],[1]!Forex_history[#Data],MATCH(All_Transactions[[#This Row],[Currency]],[1]!Forex_history[#Headers],0),TRUE)</f>
        <v>0.79776000000000002</v>
      </c>
      <c r="S119" s="4">
        <f>IFERROR(All_Transactions[[#This Row],[Original Price]]*All_Transactions[[#This Row],[ExRate]],0)</f>
        <v>3.3426144000000004</v>
      </c>
      <c r="T119" s="4">
        <f>IFERROR(All_Transactions[[#This Row],[item-price]]*All_Transactions[[#This Row],[ExRate]],0)</f>
        <v>3.3426144000000004</v>
      </c>
      <c r="U119" s="4">
        <f>IFERROR(All_Transactions[[#This Row],[item-tax]]*All_Transactions[[#This Row],[ExRate]],0)</f>
        <v>0.20741760000000001</v>
      </c>
      <c r="V119" s="4">
        <f>IFERROR(All_Transactions[[#This Row],[Total product charges]]*All_Transactions[[#This Row],[ExRate]],0)</f>
        <v>3.3426144000000004</v>
      </c>
      <c r="W119" s="4">
        <f>IFERROR(All_Transactions[[#This Row],[Amazon fees]]*All_Transactions[[#This Row],[ExRate]],0)</f>
        <v>-0.60629759999999999</v>
      </c>
      <c r="X119" s="4">
        <f>IFERROR(All_Transactions[[#This Row],[Other]]*All_Transactions[[#This Row],[ExRate]],0)</f>
        <v>0</v>
      </c>
      <c r="Y119" s="4">
        <f>IFERROR(All_Transactions[[#This Row],[Total]]*All_Transactions[[#This Row],[ExRate]],0)</f>
        <v>2.7363168</v>
      </c>
      <c r="Z119" s="1" t="s">
        <v>47</v>
      </c>
      <c r="AA119" t="s">
        <v>328</v>
      </c>
      <c r="AB119" t="s">
        <v>329</v>
      </c>
      <c r="AD119" t="s">
        <v>54</v>
      </c>
    </row>
    <row r="120" spans="1:30" x14ac:dyDescent="0.35">
      <c r="A120" t="s">
        <v>34</v>
      </c>
      <c r="B120" t="s">
        <v>330</v>
      </c>
      <c r="C120" s="2">
        <v>44720</v>
      </c>
      <c r="D120" s="2">
        <v>44720</v>
      </c>
      <c r="E120" t="s">
        <v>215</v>
      </c>
      <c r="F120" t="s">
        <v>216</v>
      </c>
      <c r="G120" t="s">
        <v>46</v>
      </c>
      <c r="H120">
        <v>2.92</v>
      </c>
      <c r="I120">
        <v>1</v>
      </c>
      <c r="J120">
        <v>2.92</v>
      </c>
      <c r="L120">
        <v>0.2</v>
      </c>
      <c r="M120">
        <v>2.92</v>
      </c>
      <c r="N120">
        <v>-0.53</v>
      </c>
      <c r="O120">
        <v>0</v>
      </c>
      <c r="P120">
        <v>2.39</v>
      </c>
      <c r="Q120">
        <v>0</v>
      </c>
      <c r="R120" s="3">
        <f>VLOOKUP(All_Transactions[[#This Row],[Date]],[1]!Forex_history[#Data],MATCH(All_Transactions[[#This Row],[Currency]],[1]!Forex_history[#Headers],0),TRUE)</f>
        <v>0.79776000000000002</v>
      </c>
      <c r="S120" s="4">
        <f>IFERROR(All_Transactions[[#This Row],[Original Price]]*All_Transactions[[#This Row],[ExRate]],0)</f>
        <v>2.3294592000000001</v>
      </c>
      <c r="T120" s="4">
        <f>IFERROR(All_Transactions[[#This Row],[item-price]]*All_Transactions[[#This Row],[ExRate]],0)</f>
        <v>2.3294592000000001</v>
      </c>
      <c r="U120" s="4">
        <f>IFERROR(All_Transactions[[#This Row],[item-tax]]*All_Transactions[[#This Row],[ExRate]],0)</f>
        <v>0.15955200000000003</v>
      </c>
      <c r="V120" s="4">
        <f>IFERROR(All_Transactions[[#This Row],[Total product charges]]*All_Transactions[[#This Row],[ExRate]],0)</f>
        <v>2.3294592000000001</v>
      </c>
      <c r="W120" s="4">
        <f>IFERROR(All_Transactions[[#This Row],[Amazon fees]]*All_Transactions[[#This Row],[ExRate]],0)</f>
        <v>-0.42281280000000004</v>
      </c>
      <c r="X120" s="4">
        <f>IFERROR(All_Transactions[[#This Row],[Other]]*All_Transactions[[#This Row],[ExRate]],0)</f>
        <v>0</v>
      </c>
      <c r="Y120" s="4">
        <f>IFERROR(All_Transactions[[#This Row],[Total]]*All_Transactions[[#This Row],[ExRate]],0)</f>
        <v>1.9066464000000001</v>
      </c>
      <c r="Z120" s="1" t="s">
        <v>47</v>
      </c>
      <c r="AA120" t="s">
        <v>331</v>
      </c>
      <c r="AB120" t="s">
        <v>332</v>
      </c>
      <c r="AC120" t="s">
        <v>53</v>
      </c>
      <c r="AD120" t="s">
        <v>54</v>
      </c>
    </row>
    <row r="121" spans="1:30" x14ac:dyDescent="0.35">
      <c r="A121" t="s">
        <v>34</v>
      </c>
      <c r="B121" t="s">
        <v>333</v>
      </c>
      <c r="C121" s="2">
        <v>44720</v>
      </c>
      <c r="D121" s="2">
        <v>44720</v>
      </c>
      <c r="E121" t="s">
        <v>334</v>
      </c>
      <c r="F121" t="s">
        <v>335</v>
      </c>
      <c r="G121" t="s">
        <v>46</v>
      </c>
      <c r="H121">
        <v>5.9</v>
      </c>
      <c r="I121">
        <v>1</v>
      </c>
      <c r="J121">
        <v>5.9</v>
      </c>
      <c r="L121">
        <v>0</v>
      </c>
      <c r="M121">
        <v>5.9</v>
      </c>
      <c r="N121">
        <v>-1.07</v>
      </c>
      <c r="O121">
        <v>0</v>
      </c>
      <c r="P121">
        <v>4.83</v>
      </c>
      <c r="Q121">
        <v>0</v>
      </c>
      <c r="R121" s="3">
        <f>VLOOKUP(All_Transactions[[#This Row],[Date]],[1]!Forex_history[#Data],MATCH(All_Transactions[[#This Row],[Currency]],[1]!Forex_history[#Headers],0),TRUE)</f>
        <v>0.79776000000000002</v>
      </c>
      <c r="S121" s="4">
        <f>IFERROR(All_Transactions[[#This Row],[Original Price]]*All_Transactions[[#This Row],[ExRate]],0)</f>
        <v>4.7067840000000007</v>
      </c>
      <c r="T121" s="4">
        <f>IFERROR(All_Transactions[[#This Row],[item-price]]*All_Transactions[[#This Row],[ExRate]],0)</f>
        <v>4.7067840000000007</v>
      </c>
      <c r="U121" s="4">
        <f>IFERROR(All_Transactions[[#This Row],[item-tax]]*All_Transactions[[#This Row],[ExRate]],0)</f>
        <v>0</v>
      </c>
      <c r="V121" s="4">
        <f>IFERROR(All_Transactions[[#This Row],[Total product charges]]*All_Transactions[[#This Row],[ExRate]],0)</f>
        <v>4.7067840000000007</v>
      </c>
      <c r="W121" s="4">
        <f>IFERROR(All_Transactions[[#This Row],[Amazon fees]]*All_Transactions[[#This Row],[ExRate]],0)</f>
        <v>-0.85360320000000012</v>
      </c>
      <c r="X121" s="4">
        <f>IFERROR(All_Transactions[[#This Row],[Other]]*All_Transactions[[#This Row],[ExRate]],0)</f>
        <v>0</v>
      </c>
      <c r="Y121" s="4">
        <f>IFERROR(All_Transactions[[#This Row],[Total]]*All_Transactions[[#This Row],[ExRate]],0)</f>
        <v>3.8531808000000001</v>
      </c>
      <c r="Z121" s="1" t="s">
        <v>47</v>
      </c>
      <c r="AA121" t="s">
        <v>336</v>
      </c>
      <c r="AB121" t="s">
        <v>337</v>
      </c>
      <c r="AC121" t="s">
        <v>53</v>
      </c>
      <c r="AD121" t="s">
        <v>54</v>
      </c>
    </row>
    <row r="122" spans="1:30" x14ac:dyDescent="0.35">
      <c r="A122" t="s">
        <v>34</v>
      </c>
      <c r="B122" t="s">
        <v>338</v>
      </c>
      <c r="C122" s="2">
        <v>44722</v>
      </c>
      <c r="D122" s="2">
        <v>44722</v>
      </c>
      <c r="E122" t="s">
        <v>215</v>
      </c>
      <c r="F122" t="s">
        <v>216</v>
      </c>
      <c r="G122" t="s">
        <v>46</v>
      </c>
      <c r="H122">
        <v>2.92</v>
      </c>
      <c r="I122">
        <v>1</v>
      </c>
      <c r="J122">
        <v>2.92</v>
      </c>
      <c r="L122">
        <v>0.24</v>
      </c>
      <c r="M122">
        <v>2.92</v>
      </c>
      <c r="N122">
        <v>-0.53</v>
      </c>
      <c r="O122">
        <v>0</v>
      </c>
      <c r="P122">
        <v>2.39</v>
      </c>
      <c r="Q122">
        <v>0</v>
      </c>
      <c r="R122" s="3">
        <f>VLOOKUP(All_Transactions[[#This Row],[Date]],[1]!Forex_history[#Data],MATCH(All_Transactions[[#This Row],[Currency]],[1]!Forex_history[#Headers],0),TRUE)</f>
        <v>0.79866000000000004</v>
      </c>
      <c r="S122" s="4">
        <f>IFERROR(All_Transactions[[#This Row],[Original Price]]*All_Transactions[[#This Row],[ExRate]],0)</f>
        <v>2.3320872000000001</v>
      </c>
      <c r="T122" s="4">
        <f>IFERROR(All_Transactions[[#This Row],[item-price]]*All_Transactions[[#This Row],[ExRate]],0)</f>
        <v>2.3320872000000001</v>
      </c>
      <c r="U122" s="4">
        <f>IFERROR(All_Transactions[[#This Row],[item-tax]]*All_Transactions[[#This Row],[ExRate]],0)</f>
        <v>0.1916784</v>
      </c>
      <c r="V122" s="4">
        <f>IFERROR(All_Transactions[[#This Row],[Total product charges]]*All_Transactions[[#This Row],[ExRate]],0)</f>
        <v>2.3320872000000001</v>
      </c>
      <c r="W122" s="4">
        <f>IFERROR(All_Transactions[[#This Row],[Amazon fees]]*All_Transactions[[#This Row],[ExRate]],0)</f>
        <v>-0.42328980000000005</v>
      </c>
      <c r="X122" s="4">
        <f>IFERROR(All_Transactions[[#This Row],[Other]]*All_Transactions[[#This Row],[ExRate]],0)</f>
        <v>0</v>
      </c>
      <c r="Y122" s="4">
        <f>IFERROR(All_Transactions[[#This Row],[Total]]*All_Transactions[[#This Row],[ExRate]],0)</f>
        <v>1.9087974000000001</v>
      </c>
      <c r="Z122" s="1" t="s">
        <v>47</v>
      </c>
      <c r="AA122" t="s">
        <v>339</v>
      </c>
      <c r="AB122" t="s">
        <v>340</v>
      </c>
      <c r="AC122" t="s">
        <v>53</v>
      </c>
      <c r="AD122" t="s">
        <v>54</v>
      </c>
    </row>
    <row r="123" spans="1:30" x14ac:dyDescent="0.35">
      <c r="A123" t="s">
        <v>34</v>
      </c>
      <c r="B123" t="s">
        <v>341</v>
      </c>
      <c r="C123" s="2">
        <v>44725</v>
      </c>
      <c r="D123" s="2">
        <v>44725</v>
      </c>
      <c r="E123" t="s">
        <v>215</v>
      </c>
      <c r="F123" t="s">
        <v>216</v>
      </c>
      <c r="G123" t="s">
        <v>46</v>
      </c>
      <c r="H123">
        <v>2.92</v>
      </c>
      <c r="I123">
        <v>1</v>
      </c>
      <c r="J123">
        <v>2.92</v>
      </c>
      <c r="L123">
        <v>0.26</v>
      </c>
      <c r="M123">
        <v>2.92</v>
      </c>
      <c r="N123">
        <v>-0.53</v>
      </c>
      <c r="O123">
        <v>0</v>
      </c>
      <c r="P123">
        <v>2.39</v>
      </c>
      <c r="Q123">
        <v>0</v>
      </c>
      <c r="R123" s="3">
        <f>VLOOKUP(All_Transactions[[#This Row],[Date]],[1]!Forex_history[#Data],MATCH(All_Transactions[[#This Row],[Currency]],[1]!Forex_history[#Headers],0),TRUE)</f>
        <v>0.81157999999999997</v>
      </c>
      <c r="S123" s="4">
        <f>IFERROR(All_Transactions[[#This Row],[Original Price]]*All_Transactions[[#This Row],[ExRate]],0)</f>
        <v>2.3698135999999996</v>
      </c>
      <c r="T123" s="4">
        <f>IFERROR(All_Transactions[[#This Row],[item-price]]*All_Transactions[[#This Row],[ExRate]],0)</f>
        <v>2.3698135999999996</v>
      </c>
      <c r="U123" s="4">
        <f>IFERROR(All_Transactions[[#This Row],[item-tax]]*All_Transactions[[#This Row],[ExRate]],0)</f>
        <v>0.2110108</v>
      </c>
      <c r="V123" s="4">
        <f>IFERROR(All_Transactions[[#This Row],[Total product charges]]*All_Transactions[[#This Row],[ExRate]],0)</f>
        <v>2.3698135999999996</v>
      </c>
      <c r="W123" s="4">
        <f>IFERROR(All_Transactions[[#This Row],[Amazon fees]]*All_Transactions[[#This Row],[ExRate]],0)</f>
        <v>-0.4301374</v>
      </c>
      <c r="X123" s="4">
        <f>IFERROR(All_Transactions[[#This Row],[Other]]*All_Transactions[[#This Row],[ExRate]],0)</f>
        <v>0</v>
      </c>
      <c r="Y123" s="4">
        <f>IFERROR(All_Transactions[[#This Row],[Total]]*All_Transactions[[#This Row],[ExRate]],0)</f>
        <v>1.9396762000000001</v>
      </c>
      <c r="Z123" s="1" t="s">
        <v>47</v>
      </c>
      <c r="AA123" t="s">
        <v>342</v>
      </c>
      <c r="AB123" t="s">
        <v>343</v>
      </c>
      <c r="AC123" t="s">
        <v>53</v>
      </c>
      <c r="AD123" t="s">
        <v>54</v>
      </c>
    </row>
    <row r="124" spans="1:30" x14ac:dyDescent="0.35">
      <c r="A124" t="s">
        <v>34</v>
      </c>
      <c r="B124" t="s">
        <v>344</v>
      </c>
      <c r="C124" s="2">
        <v>44725</v>
      </c>
      <c r="D124" s="2">
        <v>44725</v>
      </c>
      <c r="E124" t="s">
        <v>233</v>
      </c>
      <c r="F124" t="s">
        <v>234</v>
      </c>
      <c r="G124" t="s">
        <v>46</v>
      </c>
      <c r="H124">
        <v>3.92</v>
      </c>
      <c r="I124">
        <v>1</v>
      </c>
      <c r="J124">
        <v>3.92</v>
      </c>
      <c r="L124">
        <v>0.32</v>
      </c>
      <c r="M124">
        <v>3.92</v>
      </c>
      <c r="N124">
        <v>-0.71</v>
      </c>
      <c r="O124">
        <v>0</v>
      </c>
      <c r="P124">
        <v>3.21</v>
      </c>
      <c r="Q124">
        <v>0</v>
      </c>
      <c r="R124" s="3">
        <f>VLOOKUP(All_Transactions[[#This Row],[Date]],[1]!Forex_history[#Data],MATCH(All_Transactions[[#This Row],[Currency]],[1]!Forex_history[#Headers],0),TRUE)</f>
        <v>0.81157999999999997</v>
      </c>
      <c r="S124" s="4">
        <f>IFERROR(All_Transactions[[#This Row],[Original Price]]*All_Transactions[[#This Row],[ExRate]],0)</f>
        <v>3.1813935999999998</v>
      </c>
      <c r="T124" s="4">
        <f>IFERROR(All_Transactions[[#This Row],[item-price]]*All_Transactions[[#This Row],[ExRate]],0)</f>
        <v>3.1813935999999998</v>
      </c>
      <c r="U124" s="4">
        <f>IFERROR(All_Transactions[[#This Row],[item-tax]]*All_Transactions[[#This Row],[ExRate]],0)</f>
        <v>0.25970559999999998</v>
      </c>
      <c r="V124" s="4">
        <f>IFERROR(All_Transactions[[#This Row],[Total product charges]]*All_Transactions[[#This Row],[ExRate]],0)</f>
        <v>3.1813935999999998</v>
      </c>
      <c r="W124" s="4">
        <f>IFERROR(All_Transactions[[#This Row],[Amazon fees]]*All_Transactions[[#This Row],[ExRate]],0)</f>
        <v>-0.5762217999999999</v>
      </c>
      <c r="X124" s="4">
        <f>IFERROR(All_Transactions[[#This Row],[Other]]*All_Transactions[[#This Row],[ExRate]],0)</f>
        <v>0</v>
      </c>
      <c r="Y124" s="4">
        <f>IFERROR(All_Transactions[[#This Row],[Total]]*All_Transactions[[#This Row],[ExRate]],0)</f>
        <v>2.6051717999999999</v>
      </c>
      <c r="Z124" s="1" t="s">
        <v>47</v>
      </c>
      <c r="AA124" t="s">
        <v>345</v>
      </c>
      <c r="AB124" t="s">
        <v>346</v>
      </c>
      <c r="AC124" t="s">
        <v>53</v>
      </c>
      <c r="AD124" t="s">
        <v>54</v>
      </c>
    </row>
    <row r="125" spans="1:30" x14ac:dyDescent="0.35">
      <c r="A125" t="s">
        <v>34</v>
      </c>
      <c r="B125" t="s">
        <v>347</v>
      </c>
      <c r="C125" s="2">
        <v>44725</v>
      </c>
      <c r="D125" s="2">
        <v>44725</v>
      </c>
      <c r="E125" t="s">
        <v>348</v>
      </c>
      <c r="F125" t="s">
        <v>349</v>
      </c>
      <c r="G125" t="s">
        <v>44</v>
      </c>
      <c r="H125">
        <v>7.67</v>
      </c>
      <c r="I125">
        <v>1</v>
      </c>
      <c r="J125">
        <v>7.67</v>
      </c>
      <c r="L125">
        <v>1.43</v>
      </c>
      <c r="M125">
        <v>6.24</v>
      </c>
      <c r="N125">
        <v>-1.1299999999999999</v>
      </c>
      <c r="O125">
        <v>0</v>
      </c>
      <c r="P125">
        <v>5.1100000000000003</v>
      </c>
      <c r="Q125">
        <v>0</v>
      </c>
      <c r="R125" s="3">
        <f>VLOOKUP(All_Transactions[[#This Row],[Date]],[1]!Forex_history[#Data],MATCH(All_Transactions[[#This Row],[Currency]],[1]!Forex_history[#Headers],0),TRUE)</f>
        <v>1</v>
      </c>
      <c r="S125" s="4">
        <f>IFERROR(All_Transactions[[#This Row],[Original Price]]*All_Transactions[[#This Row],[ExRate]],0)</f>
        <v>7.67</v>
      </c>
      <c r="T125" s="4">
        <f>IFERROR(All_Transactions[[#This Row],[item-price]]*All_Transactions[[#This Row],[ExRate]],0)</f>
        <v>7.67</v>
      </c>
      <c r="U125" s="4">
        <f>IFERROR(All_Transactions[[#This Row],[item-tax]]*All_Transactions[[#This Row],[ExRate]],0)</f>
        <v>1.43</v>
      </c>
      <c r="V125" s="4">
        <f>IFERROR(All_Transactions[[#This Row],[Total product charges]]*All_Transactions[[#This Row],[ExRate]],0)</f>
        <v>6.24</v>
      </c>
      <c r="W125" s="4">
        <f>IFERROR(All_Transactions[[#This Row],[Amazon fees]]*All_Transactions[[#This Row],[ExRate]],0)</f>
        <v>-1.1299999999999999</v>
      </c>
      <c r="X125" s="4">
        <f>IFERROR(All_Transactions[[#This Row],[Other]]*All_Transactions[[#This Row],[ExRate]],0)</f>
        <v>0</v>
      </c>
      <c r="Y125" s="4">
        <f>IFERROR(All_Transactions[[#This Row],[Total]]*All_Transactions[[#This Row],[ExRate]],0)</f>
        <v>5.1100000000000003</v>
      </c>
      <c r="Z125" s="1" t="s">
        <v>45</v>
      </c>
      <c r="AA125" t="s">
        <v>350</v>
      </c>
      <c r="AB125" t="s">
        <v>351</v>
      </c>
      <c r="AC125" t="s">
        <v>53</v>
      </c>
      <c r="AD125" t="s">
        <v>54</v>
      </c>
    </row>
    <row r="126" spans="1:30" x14ac:dyDescent="0.35">
      <c r="A126" t="s">
        <v>34</v>
      </c>
      <c r="B126" t="s">
        <v>352</v>
      </c>
      <c r="C126" s="2">
        <v>44725</v>
      </c>
      <c r="D126" s="2">
        <v>44725</v>
      </c>
      <c r="E126" t="s">
        <v>353</v>
      </c>
      <c r="F126" t="s">
        <v>354</v>
      </c>
      <c r="G126" t="s">
        <v>42</v>
      </c>
      <c r="H126">
        <v>80.260000000000005</v>
      </c>
      <c r="I126">
        <v>1</v>
      </c>
      <c r="J126">
        <v>80.260000000000005</v>
      </c>
      <c r="L126">
        <v>16.05</v>
      </c>
      <c r="M126">
        <v>64.209999999999994</v>
      </c>
      <c r="N126">
        <v>-14.45</v>
      </c>
      <c r="O126">
        <v>0</v>
      </c>
      <c r="P126">
        <v>49.76</v>
      </c>
      <c r="Q126">
        <v>0</v>
      </c>
      <c r="R126" s="3">
        <f>VLOOKUP(All_Transactions[[#This Row],[Date]],[1]!Forex_history[#Data],MATCH(All_Transactions[[#This Row],[Currency]],[1]!Forex_history[#Headers],0),TRUE)</f>
        <v>8.0869999999999997E-2</v>
      </c>
      <c r="S126" s="4">
        <f>IFERROR(All_Transactions[[#This Row],[Original Price]]*All_Transactions[[#This Row],[ExRate]],0)</f>
        <v>6.4906262000000003</v>
      </c>
      <c r="T126" s="4">
        <f>IFERROR(All_Transactions[[#This Row],[item-price]]*All_Transactions[[#This Row],[ExRate]],0)</f>
        <v>6.4906262000000003</v>
      </c>
      <c r="U126" s="4">
        <f>IFERROR(All_Transactions[[#This Row],[item-tax]]*All_Transactions[[#This Row],[ExRate]],0)</f>
        <v>1.2979635</v>
      </c>
      <c r="V126" s="4">
        <f>IFERROR(All_Transactions[[#This Row],[Total product charges]]*All_Transactions[[#This Row],[ExRate]],0)</f>
        <v>5.1926626999999996</v>
      </c>
      <c r="W126" s="4">
        <f>IFERROR(All_Transactions[[#This Row],[Amazon fees]]*All_Transactions[[#This Row],[ExRate]],0)</f>
        <v>-1.1685714999999999</v>
      </c>
      <c r="X126" s="4">
        <f>IFERROR(All_Transactions[[#This Row],[Other]]*All_Transactions[[#This Row],[ExRate]],0)</f>
        <v>0</v>
      </c>
      <c r="Y126" s="4">
        <f>IFERROR(All_Transactions[[#This Row],[Total]]*All_Transactions[[#This Row],[ExRate]],0)</f>
        <v>4.0240912</v>
      </c>
      <c r="Z126" s="1" t="s">
        <v>43</v>
      </c>
      <c r="AA126" t="s">
        <v>355</v>
      </c>
      <c r="AB126" t="s">
        <v>356</v>
      </c>
      <c r="AC126" t="s">
        <v>53</v>
      </c>
      <c r="AD126" t="s">
        <v>54</v>
      </c>
    </row>
    <row r="127" spans="1:30" x14ac:dyDescent="0.35">
      <c r="A127" t="s">
        <v>55</v>
      </c>
      <c r="B127" t="s">
        <v>31</v>
      </c>
      <c r="C127" s="2">
        <v>44726</v>
      </c>
      <c r="D127" s="2"/>
      <c r="G127" t="s">
        <v>42</v>
      </c>
      <c r="M127">
        <v>0</v>
      </c>
      <c r="N127">
        <v>0</v>
      </c>
      <c r="O127">
        <v>217.82</v>
      </c>
      <c r="P127">
        <v>217.82</v>
      </c>
      <c r="Q127">
        <v>0</v>
      </c>
      <c r="R127" s="3">
        <f>VLOOKUP(All_Transactions[[#This Row],[Date]],[1]!Forex_history[#Data],MATCH(All_Transactions[[#This Row],[Currency]],[1]!Forex_history[#Headers],0),TRUE)</f>
        <v>8.0839999999999995E-2</v>
      </c>
      <c r="S127" s="4">
        <f>IFERROR(All_Transactions[[#This Row],[Original Price]]*All_Transactions[[#This Row],[ExRate]],0)</f>
        <v>0</v>
      </c>
      <c r="T127" s="4">
        <f>IFERROR(All_Transactions[[#This Row],[item-price]]*All_Transactions[[#This Row],[ExRate]],0)</f>
        <v>0</v>
      </c>
      <c r="U127" s="4">
        <f>IFERROR(All_Transactions[[#This Row],[item-tax]]*All_Transactions[[#This Row],[ExRate]],0)</f>
        <v>0</v>
      </c>
      <c r="V127" s="4">
        <f>IFERROR(All_Transactions[[#This Row],[Total product charges]]*All_Transactions[[#This Row],[ExRate]],0)</f>
        <v>0</v>
      </c>
      <c r="W127" s="4">
        <f>IFERROR(All_Transactions[[#This Row],[Amazon fees]]*All_Transactions[[#This Row],[ExRate]],0)</f>
        <v>0</v>
      </c>
      <c r="X127" s="4">
        <f>IFERROR(All_Transactions[[#This Row],[Other]]*All_Transactions[[#This Row],[ExRate]],0)</f>
        <v>17.608568799999997</v>
      </c>
      <c r="Y127" s="4">
        <f>IFERROR(All_Transactions[[#This Row],[Total]]*All_Transactions[[#This Row],[ExRate]],0)</f>
        <v>17.608568799999997</v>
      </c>
      <c r="Z127" s="1" t="s">
        <v>43</v>
      </c>
    </row>
    <row r="128" spans="1:30" x14ac:dyDescent="0.35">
      <c r="A128" t="s">
        <v>55</v>
      </c>
      <c r="B128" t="s">
        <v>31</v>
      </c>
      <c r="C128" s="2">
        <v>44726</v>
      </c>
      <c r="D128" s="2"/>
      <c r="G128" t="s">
        <v>44</v>
      </c>
      <c r="M128">
        <v>0</v>
      </c>
      <c r="N128">
        <v>0</v>
      </c>
      <c r="O128">
        <v>15.62</v>
      </c>
      <c r="P128">
        <v>15.62</v>
      </c>
      <c r="Q128">
        <v>0</v>
      </c>
      <c r="R128" s="3">
        <f>VLOOKUP(All_Transactions[[#This Row],[Date]],[1]!Forex_history[#Data],MATCH(All_Transactions[[#This Row],[Currency]],[1]!Forex_history[#Headers],0),TRUE)</f>
        <v>1</v>
      </c>
      <c r="S128" s="4">
        <f>IFERROR(All_Transactions[[#This Row],[Original Price]]*All_Transactions[[#This Row],[ExRate]],0)</f>
        <v>0</v>
      </c>
      <c r="T128" s="4">
        <f>IFERROR(All_Transactions[[#This Row],[item-price]]*All_Transactions[[#This Row],[ExRate]],0)</f>
        <v>0</v>
      </c>
      <c r="U128" s="4">
        <f>IFERROR(All_Transactions[[#This Row],[item-tax]]*All_Transactions[[#This Row],[ExRate]],0)</f>
        <v>0</v>
      </c>
      <c r="V128" s="4">
        <f>IFERROR(All_Transactions[[#This Row],[Total product charges]]*All_Transactions[[#This Row],[ExRate]],0)</f>
        <v>0</v>
      </c>
      <c r="W128" s="4">
        <f>IFERROR(All_Transactions[[#This Row],[Amazon fees]]*All_Transactions[[#This Row],[ExRate]],0)</f>
        <v>0</v>
      </c>
      <c r="X128" s="4">
        <f>IFERROR(All_Transactions[[#This Row],[Other]]*All_Transactions[[#This Row],[ExRate]],0)</f>
        <v>15.62</v>
      </c>
      <c r="Y128" s="4">
        <f>IFERROR(All_Transactions[[#This Row],[Total]]*All_Transactions[[#This Row],[ExRate]],0)</f>
        <v>15.62</v>
      </c>
      <c r="Z128" s="1" t="s">
        <v>45</v>
      </c>
    </row>
    <row r="129" spans="1:30" x14ac:dyDescent="0.35">
      <c r="A129" t="s">
        <v>56</v>
      </c>
      <c r="B129" t="s">
        <v>31</v>
      </c>
      <c r="C129" s="2">
        <v>44726</v>
      </c>
      <c r="D129" s="2"/>
      <c r="G129" t="s">
        <v>42</v>
      </c>
      <c r="M129">
        <v>0</v>
      </c>
      <c r="N129">
        <v>0</v>
      </c>
      <c r="O129">
        <v>-217.82</v>
      </c>
      <c r="P129">
        <v>-217.82</v>
      </c>
      <c r="Q129">
        <v>0</v>
      </c>
      <c r="R129" s="3">
        <f>VLOOKUP(All_Transactions[[#This Row],[Date]],[1]!Forex_history[#Data],MATCH(All_Transactions[[#This Row],[Currency]],[1]!Forex_history[#Headers],0),TRUE)</f>
        <v>8.0839999999999995E-2</v>
      </c>
      <c r="S129" s="4">
        <f>IFERROR(All_Transactions[[#This Row],[Original Price]]*All_Transactions[[#This Row],[ExRate]],0)</f>
        <v>0</v>
      </c>
      <c r="T129" s="4">
        <f>IFERROR(All_Transactions[[#This Row],[item-price]]*All_Transactions[[#This Row],[ExRate]],0)</f>
        <v>0</v>
      </c>
      <c r="U129" s="4">
        <f>IFERROR(All_Transactions[[#This Row],[item-tax]]*All_Transactions[[#This Row],[ExRate]],0)</f>
        <v>0</v>
      </c>
      <c r="V129" s="4">
        <f>IFERROR(All_Transactions[[#This Row],[Total product charges]]*All_Transactions[[#This Row],[ExRate]],0)</f>
        <v>0</v>
      </c>
      <c r="W129" s="4">
        <f>IFERROR(All_Transactions[[#This Row],[Amazon fees]]*All_Transactions[[#This Row],[ExRate]],0)</f>
        <v>0</v>
      </c>
      <c r="X129" s="4">
        <f>IFERROR(All_Transactions[[#This Row],[Other]]*All_Transactions[[#This Row],[ExRate]],0)</f>
        <v>-17.608568799999997</v>
      </c>
      <c r="Y129" s="4">
        <f>IFERROR(All_Transactions[[#This Row],[Total]]*All_Transactions[[#This Row],[ExRate]],0)</f>
        <v>-17.608568799999997</v>
      </c>
      <c r="Z129" s="1" t="s">
        <v>43</v>
      </c>
    </row>
    <row r="130" spans="1:30" x14ac:dyDescent="0.35">
      <c r="A130" t="s">
        <v>56</v>
      </c>
      <c r="B130" t="s">
        <v>31</v>
      </c>
      <c r="C130" s="2">
        <v>44726</v>
      </c>
      <c r="D130" s="2"/>
      <c r="G130" t="s">
        <v>44</v>
      </c>
      <c r="M130">
        <v>0</v>
      </c>
      <c r="N130">
        <v>0</v>
      </c>
      <c r="O130">
        <v>-15.62</v>
      </c>
      <c r="P130">
        <v>-15.62</v>
      </c>
      <c r="Q130">
        <v>0</v>
      </c>
      <c r="R130" s="3">
        <f>VLOOKUP(All_Transactions[[#This Row],[Date]],[1]!Forex_history[#Data],MATCH(All_Transactions[[#This Row],[Currency]],[1]!Forex_history[#Headers],0),TRUE)</f>
        <v>1</v>
      </c>
      <c r="S130" s="4">
        <f>IFERROR(All_Transactions[[#This Row],[Original Price]]*All_Transactions[[#This Row],[ExRate]],0)</f>
        <v>0</v>
      </c>
      <c r="T130" s="4">
        <f>IFERROR(All_Transactions[[#This Row],[item-price]]*All_Transactions[[#This Row],[ExRate]],0)</f>
        <v>0</v>
      </c>
      <c r="U130" s="4">
        <f>IFERROR(All_Transactions[[#This Row],[item-tax]]*All_Transactions[[#This Row],[ExRate]],0)</f>
        <v>0</v>
      </c>
      <c r="V130" s="4">
        <f>IFERROR(All_Transactions[[#This Row],[Total product charges]]*All_Transactions[[#This Row],[ExRate]],0)</f>
        <v>0</v>
      </c>
      <c r="W130" s="4">
        <f>IFERROR(All_Transactions[[#This Row],[Amazon fees]]*All_Transactions[[#This Row],[ExRate]],0)</f>
        <v>0</v>
      </c>
      <c r="X130" s="4">
        <f>IFERROR(All_Transactions[[#This Row],[Other]]*All_Transactions[[#This Row],[ExRate]],0)</f>
        <v>-15.62</v>
      </c>
      <c r="Y130" s="4">
        <f>IFERROR(All_Transactions[[#This Row],[Total]]*All_Transactions[[#This Row],[ExRate]],0)</f>
        <v>-15.62</v>
      </c>
      <c r="Z130" s="1" t="s">
        <v>45</v>
      </c>
    </row>
    <row r="131" spans="1:30" x14ac:dyDescent="0.35">
      <c r="A131" t="s">
        <v>34</v>
      </c>
      <c r="B131" t="s">
        <v>357</v>
      </c>
      <c r="C131" s="2">
        <v>44727</v>
      </c>
      <c r="D131" s="2">
        <v>44727</v>
      </c>
      <c r="E131" t="s">
        <v>88</v>
      </c>
      <c r="F131" t="s">
        <v>89</v>
      </c>
      <c r="G131" t="s">
        <v>37</v>
      </c>
      <c r="H131">
        <v>2.56</v>
      </c>
      <c r="I131">
        <v>1</v>
      </c>
      <c r="J131">
        <v>2.56</v>
      </c>
      <c r="L131">
        <v>0.18</v>
      </c>
      <c r="M131">
        <v>2.56</v>
      </c>
      <c r="N131">
        <v>-0.48</v>
      </c>
      <c r="O131">
        <v>0</v>
      </c>
      <c r="P131">
        <v>2.08</v>
      </c>
      <c r="Q131">
        <v>0</v>
      </c>
      <c r="R131" s="3">
        <f>VLOOKUP(All_Transactions[[#This Row],[Date]],[1]!Forex_history[#Data],MATCH(All_Transactions[[#This Row],[Currency]],[1]!Forex_history[#Headers],0),TRUE)</f>
        <v>0.64044000000000001</v>
      </c>
      <c r="S131" s="4">
        <f>IFERROR(All_Transactions[[#This Row],[Original Price]]*All_Transactions[[#This Row],[ExRate]],0)</f>
        <v>1.6395264000000001</v>
      </c>
      <c r="T131" s="4">
        <f>IFERROR(All_Transactions[[#This Row],[item-price]]*All_Transactions[[#This Row],[ExRate]],0)</f>
        <v>1.6395264000000001</v>
      </c>
      <c r="U131" s="4">
        <f>IFERROR(All_Transactions[[#This Row],[item-tax]]*All_Transactions[[#This Row],[ExRate]],0)</f>
        <v>0.1152792</v>
      </c>
      <c r="V131" s="4">
        <f>IFERROR(All_Transactions[[#This Row],[Total product charges]]*All_Transactions[[#This Row],[ExRate]],0)</f>
        <v>1.6395264000000001</v>
      </c>
      <c r="W131" s="4">
        <f>IFERROR(All_Transactions[[#This Row],[Amazon fees]]*All_Transactions[[#This Row],[ExRate]],0)</f>
        <v>-0.3074112</v>
      </c>
      <c r="X131" s="4">
        <f>IFERROR(All_Transactions[[#This Row],[Other]]*All_Transactions[[#This Row],[ExRate]],0)</f>
        <v>0</v>
      </c>
      <c r="Y131" s="4">
        <f>IFERROR(All_Transactions[[#This Row],[Total]]*All_Transactions[[#This Row],[ExRate]],0)</f>
        <v>1.3321152000000001</v>
      </c>
      <c r="Z131" s="1" t="s">
        <v>38</v>
      </c>
      <c r="AA131" t="s">
        <v>358</v>
      </c>
      <c r="AB131" t="s">
        <v>69</v>
      </c>
      <c r="AC131" t="s">
        <v>69</v>
      </c>
      <c r="AD131" t="s">
        <v>70</v>
      </c>
    </row>
    <row r="132" spans="1:30" x14ac:dyDescent="0.35">
      <c r="A132" t="s">
        <v>34</v>
      </c>
      <c r="B132" t="s">
        <v>359</v>
      </c>
      <c r="C132" s="2">
        <v>44727</v>
      </c>
      <c r="D132" s="2">
        <v>44727</v>
      </c>
      <c r="E132" t="s">
        <v>360</v>
      </c>
      <c r="F132" t="s">
        <v>361</v>
      </c>
      <c r="G132" t="s">
        <v>42</v>
      </c>
      <c r="H132">
        <v>16.61</v>
      </c>
      <c r="I132">
        <v>1</v>
      </c>
      <c r="J132">
        <v>16.61</v>
      </c>
      <c r="L132">
        <v>3.32</v>
      </c>
      <c r="M132">
        <v>13.29</v>
      </c>
      <c r="N132">
        <v>-3.6</v>
      </c>
      <c r="O132">
        <v>0</v>
      </c>
      <c r="P132">
        <v>9.69</v>
      </c>
      <c r="Q132">
        <v>0</v>
      </c>
      <c r="R132" s="3">
        <f>VLOOKUP(All_Transactions[[#This Row],[Date]],[1]!Forex_history[#Data],MATCH(All_Transactions[[#This Row],[Currency]],[1]!Forex_history[#Headers],0),TRUE)</f>
        <v>8.1259999999999999E-2</v>
      </c>
      <c r="S132" s="4">
        <f>IFERROR(All_Transactions[[#This Row],[Original Price]]*All_Transactions[[#This Row],[ExRate]],0)</f>
        <v>1.3497285999999999</v>
      </c>
      <c r="T132" s="4">
        <f>IFERROR(All_Transactions[[#This Row],[item-price]]*All_Transactions[[#This Row],[ExRate]],0)</f>
        <v>1.3497285999999999</v>
      </c>
      <c r="U132" s="4">
        <f>IFERROR(All_Transactions[[#This Row],[item-tax]]*All_Transactions[[#This Row],[ExRate]],0)</f>
        <v>0.2697832</v>
      </c>
      <c r="V132" s="4">
        <f>IFERROR(All_Transactions[[#This Row],[Total product charges]]*All_Transactions[[#This Row],[ExRate]],0)</f>
        <v>1.0799453999999999</v>
      </c>
      <c r="W132" s="4">
        <f>IFERROR(All_Transactions[[#This Row],[Amazon fees]]*All_Transactions[[#This Row],[ExRate]],0)</f>
        <v>-0.29253600000000002</v>
      </c>
      <c r="X132" s="4">
        <f>IFERROR(All_Transactions[[#This Row],[Other]]*All_Transactions[[#This Row],[ExRate]],0)</f>
        <v>0</v>
      </c>
      <c r="Y132" s="4">
        <f>IFERROR(All_Transactions[[#This Row],[Total]]*All_Transactions[[#This Row],[ExRate]],0)</f>
        <v>0.78740939999999993</v>
      </c>
      <c r="Z132" s="1" t="s">
        <v>43</v>
      </c>
      <c r="AA132" t="s">
        <v>362</v>
      </c>
      <c r="AB132" t="s">
        <v>69</v>
      </c>
      <c r="AC132" t="s">
        <v>69</v>
      </c>
      <c r="AD132" t="s">
        <v>70</v>
      </c>
    </row>
    <row r="133" spans="1:30" x14ac:dyDescent="0.35">
      <c r="A133" t="s">
        <v>34</v>
      </c>
      <c r="B133" t="s">
        <v>363</v>
      </c>
      <c r="C133" s="2">
        <v>44729</v>
      </c>
      <c r="D133" s="2">
        <v>44729</v>
      </c>
      <c r="E133" t="s">
        <v>364</v>
      </c>
      <c r="F133" t="s">
        <v>365</v>
      </c>
      <c r="G133" t="s">
        <v>32</v>
      </c>
      <c r="H133">
        <v>12.57</v>
      </c>
      <c r="I133">
        <v>3</v>
      </c>
      <c r="J133">
        <v>12.57</v>
      </c>
      <c r="L133">
        <v>2.0099999999999998</v>
      </c>
      <c r="M133">
        <v>10.56</v>
      </c>
      <c r="N133">
        <v>-2.27</v>
      </c>
      <c r="O133">
        <v>0</v>
      </c>
      <c r="P133">
        <v>8.2899999999999991</v>
      </c>
      <c r="Q133">
        <v>0</v>
      </c>
      <c r="R133" s="3">
        <f>VLOOKUP(All_Transactions[[#This Row],[Date]],[1]!Forex_history[#Data],MATCH(All_Transactions[[#This Row],[Currency]],[1]!Forex_history[#Headers],0),TRUE)</f>
        <v>0.85646999999999995</v>
      </c>
      <c r="S133" s="4">
        <f>IFERROR(All_Transactions[[#This Row],[Original Price]]*All_Transactions[[#This Row],[ExRate]],0)</f>
        <v>10.7658279</v>
      </c>
      <c r="T133" s="4">
        <f>IFERROR(All_Transactions[[#This Row],[item-price]]*All_Transactions[[#This Row],[ExRate]],0)</f>
        <v>10.7658279</v>
      </c>
      <c r="U133" s="4">
        <f>IFERROR(All_Transactions[[#This Row],[item-tax]]*All_Transactions[[#This Row],[ExRate]],0)</f>
        <v>1.7215046999999997</v>
      </c>
      <c r="V133" s="4">
        <f>IFERROR(All_Transactions[[#This Row],[Total product charges]]*All_Transactions[[#This Row],[ExRate]],0)</f>
        <v>9.0443231999999991</v>
      </c>
      <c r="W133" s="4">
        <f>IFERROR(All_Transactions[[#This Row],[Amazon fees]]*All_Transactions[[#This Row],[ExRate]],0)</f>
        <v>-1.9441868999999998</v>
      </c>
      <c r="X133" s="4">
        <f>IFERROR(All_Transactions[[#This Row],[Other]]*All_Transactions[[#This Row],[ExRate]],0)</f>
        <v>0</v>
      </c>
      <c r="Y133" s="4">
        <f>IFERROR(All_Transactions[[#This Row],[Total]]*All_Transactions[[#This Row],[ExRate]],0)</f>
        <v>7.1001362999999991</v>
      </c>
      <c r="Z133" s="1" t="s">
        <v>33</v>
      </c>
      <c r="AA133" t="s">
        <v>366</v>
      </c>
      <c r="AB133" t="s">
        <v>367</v>
      </c>
      <c r="AC133" t="s">
        <v>53</v>
      </c>
      <c r="AD133" t="s">
        <v>54</v>
      </c>
    </row>
    <row r="134" spans="1:30" x14ac:dyDescent="0.35">
      <c r="A134" t="s">
        <v>34</v>
      </c>
      <c r="B134" t="s">
        <v>368</v>
      </c>
      <c r="C134" s="2">
        <v>44729</v>
      </c>
      <c r="D134" s="2">
        <v>44729</v>
      </c>
      <c r="E134" t="s">
        <v>369</v>
      </c>
      <c r="F134" t="s">
        <v>370</v>
      </c>
      <c r="G134" t="s">
        <v>42</v>
      </c>
      <c r="H134">
        <v>73.040000000000006</v>
      </c>
      <c r="I134">
        <v>1</v>
      </c>
      <c r="J134">
        <v>73.040000000000006</v>
      </c>
      <c r="L134">
        <v>14.61</v>
      </c>
      <c r="M134">
        <v>58.43</v>
      </c>
      <c r="N134">
        <v>-13.15</v>
      </c>
      <c r="O134">
        <v>0</v>
      </c>
      <c r="P134">
        <v>45.28</v>
      </c>
      <c r="Q134">
        <v>0</v>
      </c>
      <c r="R134" s="3">
        <f>VLOOKUP(All_Transactions[[#This Row],[Date]],[1]!Forex_history[#Data],MATCH(All_Transactions[[#This Row],[Currency]],[1]!Forex_history[#Headers],0),TRUE)</f>
        <v>8.0149999999999999E-2</v>
      </c>
      <c r="S134" s="4">
        <f>IFERROR(All_Transactions[[#This Row],[Original Price]]*All_Transactions[[#This Row],[ExRate]],0)</f>
        <v>5.8541560000000006</v>
      </c>
      <c r="T134" s="4">
        <f>IFERROR(All_Transactions[[#This Row],[item-price]]*All_Transactions[[#This Row],[ExRate]],0)</f>
        <v>5.8541560000000006</v>
      </c>
      <c r="U134" s="4">
        <f>IFERROR(All_Transactions[[#This Row],[item-tax]]*All_Transactions[[#This Row],[ExRate]],0)</f>
        <v>1.1709915</v>
      </c>
      <c r="V134" s="4">
        <f>IFERROR(All_Transactions[[#This Row],[Total product charges]]*All_Transactions[[#This Row],[ExRate]],0)</f>
        <v>4.6831645000000002</v>
      </c>
      <c r="W134" s="4">
        <f>IFERROR(All_Transactions[[#This Row],[Amazon fees]]*All_Transactions[[#This Row],[ExRate]],0)</f>
        <v>-1.0539725</v>
      </c>
      <c r="X134" s="4">
        <f>IFERROR(All_Transactions[[#This Row],[Other]]*All_Transactions[[#This Row],[ExRate]],0)</f>
        <v>0</v>
      </c>
      <c r="Y134" s="4">
        <f>IFERROR(All_Transactions[[#This Row],[Total]]*All_Transactions[[#This Row],[ExRate]],0)</f>
        <v>3.6291920000000002</v>
      </c>
      <c r="Z134" s="1" t="s">
        <v>43</v>
      </c>
      <c r="AA134" t="s">
        <v>371</v>
      </c>
      <c r="AB134" t="s">
        <v>372</v>
      </c>
      <c r="AC134" t="s">
        <v>53</v>
      </c>
      <c r="AD134" t="s">
        <v>54</v>
      </c>
    </row>
    <row r="135" spans="1:30" x14ac:dyDescent="0.35">
      <c r="A135" t="s">
        <v>34</v>
      </c>
      <c r="B135" t="s">
        <v>373</v>
      </c>
      <c r="C135" s="2">
        <v>44732</v>
      </c>
      <c r="D135" s="2">
        <v>44732</v>
      </c>
      <c r="E135" t="s">
        <v>374</v>
      </c>
      <c r="F135" t="s">
        <v>375</v>
      </c>
      <c r="G135" t="s">
        <v>37</v>
      </c>
      <c r="H135">
        <v>15.04</v>
      </c>
      <c r="I135">
        <v>1</v>
      </c>
      <c r="J135">
        <v>15.04</v>
      </c>
      <c r="L135">
        <v>0</v>
      </c>
      <c r="M135">
        <v>15.04</v>
      </c>
      <c r="N135">
        <v>-2.16</v>
      </c>
      <c r="O135">
        <v>0</v>
      </c>
      <c r="P135">
        <v>12.88</v>
      </c>
      <c r="Q135">
        <v>0</v>
      </c>
      <c r="R135" s="3">
        <f>VLOOKUP(All_Transactions[[#This Row],[Date]],[1]!Forex_history[#Data],MATCH(All_Transactions[[#This Row],[Currency]],[1]!Forex_history[#Headers],0),TRUE)</f>
        <v>0.62790000000000001</v>
      </c>
      <c r="S135" s="4">
        <f>IFERROR(All_Transactions[[#This Row],[Original Price]]*All_Transactions[[#This Row],[ExRate]],0)</f>
        <v>9.4436160000000005</v>
      </c>
      <c r="T135" s="4">
        <f>IFERROR(All_Transactions[[#This Row],[item-price]]*All_Transactions[[#This Row],[ExRate]],0)</f>
        <v>9.4436160000000005</v>
      </c>
      <c r="U135" s="4">
        <f>IFERROR(All_Transactions[[#This Row],[item-tax]]*All_Transactions[[#This Row],[ExRate]],0)</f>
        <v>0</v>
      </c>
      <c r="V135" s="4">
        <f>IFERROR(All_Transactions[[#This Row],[Total product charges]]*All_Transactions[[#This Row],[ExRate]],0)</f>
        <v>9.4436160000000005</v>
      </c>
      <c r="W135" s="4">
        <f>IFERROR(All_Transactions[[#This Row],[Amazon fees]]*All_Transactions[[#This Row],[ExRate]],0)</f>
        <v>-1.3562640000000001</v>
      </c>
      <c r="X135" s="4">
        <f>IFERROR(All_Transactions[[#This Row],[Other]]*All_Transactions[[#This Row],[ExRate]],0)</f>
        <v>0</v>
      </c>
      <c r="Y135" s="4">
        <f>IFERROR(All_Transactions[[#This Row],[Total]]*All_Transactions[[#This Row],[ExRate]],0)</f>
        <v>8.087352000000001</v>
      </c>
      <c r="Z135" s="1" t="s">
        <v>38</v>
      </c>
      <c r="AB135" t="s">
        <v>69</v>
      </c>
      <c r="AC135" t="s">
        <v>69</v>
      </c>
      <c r="AD135" t="s">
        <v>70</v>
      </c>
    </row>
    <row r="136" spans="1:30" x14ac:dyDescent="0.35">
      <c r="A136" t="s">
        <v>34</v>
      </c>
      <c r="B136" t="s">
        <v>376</v>
      </c>
      <c r="C136" s="2">
        <v>44732</v>
      </c>
      <c r="D136" s="2">
        <v>44732</v>
      </c>
      <c r="E136" t="s">
        <v>377</v>
      </c>
      <c r="F136" t="s">
        <v>378</v>
      </c>
      <c r="G136" t="s">
        <v>46</v>
      </c>
      <c r="H136">
        <v>64.760000000000005</v>
      </c>
      <c r="I136">
        <v>4</v>
      </c>
      <c r="J136">
        <v>64.760000000000005</v>
      </c>
      <c r="L136">
        <v>3.88</v>
      </c>
      <c r="M136">
        <v>64.760000000000005</v>
      </c>
      <c r="N136">
        <v>-11.66</v>
      </c>
      <c r="O136">
        <v>0</v>
      </c>
      <c r="P136">
        <v>53.1</v>
      </c>
      <c r="Q136">
        <v>0</v>
      </c>
      <c r="R136" s="3">
        <f>VLOOKUP(All_Transactions[[#This Row],[Date]],[1]!Forex_history[#Data],MATCH(All_Transactions[[#This Row],[Currency]],[1]!Forex_history[#Headers],0),TRUE)</f>
        <v>0.81811</v>
      </c>
      <c r="S136" s="4">
        <f>IFERROR(All_Transactions[[#This Row],[Original Price]]*All_Transactions[[#This Row],[ExRate]],0)</f>
        <v>52.980803600000002</v>
      </c>
      <c r="T136" s="4">
        <f>IFERROR(All_Transactions[[#This Row],[item-price]]*All_Transactions[[#This Row],[ExRate]],0)</f>
        <v>52.980803600000002</v>
      </c>
      <c r="U136" s="4">
        <f>IFERROR(All_Transactions[[#This Row],[item-tax]]*All_Transactions[[#This Row],[ExRate]],0)</f>
        <v>3.1742667999999998</v>
      </c>
      <c r="V136" s="4">
        <f>IFERROR(All_Transactions[[#This Row],[Total product charges]]*All_Transactions[[#This Row],[ExRate]],0)</f>
        <v>52.980803600000002</v>
      </c>
      <c r="W136" s="4">
        <f>IFERROR(All_Transactions[[#This Row],[Amazon fees]]*All_Transactions[[#This Row],[ExRate]],0)</f>
        <v>-9.5391626000000009</v>
      </c>
      <c r="X136" s="4">
        <f>IFERROR(All_Transactions[[#This Row],[Other]]*All_Transactions[[#This Row],[ExRate]],0)</f>
        <v>0</v>
      </c>
      <c r="Y136" s="4">
        <f>IFERROR(All_Transactions[[#This Row],[Total]]*All_Transactions[[#This Row],[ExRate]],0)</f>
        <v>43.441641000000004</v>
      </c>
      <c r="Z136" s="1" t="s">
        <v>47</v>
      </c>
      <c r="AB136" t="s">
        <v>69</v>
      </c>
      <c r="AC136" t="s">
        <v>69</v>
      </c>
      <c r="AD136" t="s">
        <v>70</v>
      </c>
    </row>
    <row r="137" spans="1:30" x14ac:dyDescent="0.35">
      <c r="A137" t="s">
        <v>34</v>
      </c>
      <c r="B137" t="s">
        <v>379</v>
      </c>
      <c r="C137" s="2">
        <v>44732</v>
      </c>
      <c r="D137" s="2">
        <v>44732</v>
      </c>
      <c r="E137" t="s">
        <v>380</v>
      </c>
      <c r="F137" t="s">
        <v>381</v>
      </c>
      <c r="G137" t="s">
        <v>37</v>
      </c>
      <c r="H137">
        <v>19.59</v>
      </c>
      <c r="I137">
        <v>3</v>
      </c>
      <c r="J137">
        <v>19.59</v>
      </c>
      <c r="L137">
        <v>0</v>
      </c>
      <c r="M137">
        <v>19.59</v>
      </c>
      <c r="N137">
        <v>-3.53</v>
      </c>
      <c r="O137">
        <v>0</v>
      </c>
      <c r="P137">
        <v>16.059999999999999</v>
      </c>
      <c r="Q137">
        <v>0</v>
      </c>
      <c r="R137" s="3">
        <f>VLOOKUP(All_Transactions[[#This Row],[Date]],[1]!Forex_history[#Data],MATCH(All_Transactions[[#This Row],[Currency]],[1]!Forex_history[#Headers],0),TRUE)</f>
        <v>0.62790000000000001</v>
      </c>
      <c r="S137" s="4">
        <f>IFERROR(All_Transactions[[#This Row],[Original Price]]*All_Transactions[[#This Row],[ExRate]],0)</f>
        <v>12.300561</v>
      </c>
      <c r="T137" s="4">
        <f>IFERROR(All_Transactions[[#This Row],[item-price]]*All_Transactions[[#This Row],[ExRate]],0)</f>
        <v>12.300561</v>
      </c>
      <c r="U137" s="4">
        <f>IFERROR(All_Transactions[[#This Row],[item-tax]]*All_Transactions[[#This Row],[ExRate]],0)</f>
        <v>0</v>
      </c>
      <c r="V137" s="4">
        <f>IFERROR(All_Transactions[[#This Row],[Total product charges]]*All_Transactions[[#This Row],[ExRate]],0)</f>
        <v>12.300561</v>
      </c>
      <c r="W137" s="4">
        <f>IFERROR(All_Transactions[[#This Row],[Amazon fees]]*All_Transactions[[#This Row],[ExRate]],0)</f>
        <v>-2.2164869999999999</v>
      </c>
      <c r="X137" s="4">
        <f>IFERROR(All_Transactions[[#This Row],[Other]]*All_Transactions[[#This Row],[ExRate]],0)</f>
        <v>0</v>
      </c>
      <c r="Y137" s="4">
        <f>IFERROR(All_Transactions[[#This Row],[Total]]*All_Transactions[[#This Row],[ExRate]],0)</f>
        <v>10.084073999999999</v>
      </c>
      <c r="Z137" s="1" t="s">
        <v>38</v>
      </c>
      <c r="AB137" t="s">
        <v>69</v>
      </c>
      <c r="AC137" t="s">
        <v>69</v>
      </c>
      <c r="AD137" t="s">
        <v>70</v>
      </c>
    </row>
    <row r="138" spans="1:30" x14ac:dyDescent="0.35">
      <c r="A138" t="s">
        <v>34</v>
      </c>
      <c r="B138" t="s">
        <v>382</v>
      </c>
      <c r="C138" s="2">
        <v>44732</v>
      </c>
      <c r="D138" s="2">
        <v>44732</v>
      </c>
      <c r="E138" t="s">
        <v>88</v>
      </c>
      <c r="F138" t="s">
        <v>89</v>
      </c>
      <c r="G138" t="s">
        <v>46</v>
      </c>
      <c r="H138">
        <v>1.99</v>
      </c>
      <c r="I138">
        <v>1</v>
      </c>
      <c r="J138">
        <v>1.99</v>
      </c>
      <c r="L138">
        <v>0.09</v>
      </c>
      <c r="M138">
        <v>1.99</v>
      </c>
      <c r="N138">
        <v>-0.36</v>
      </c>
      <c r="O138">
        <v>0</v>
      </c>
      <c r="P138">
        <v>1.63</v>
      </c>
      <c r="Q138">
        <v>0</v>
      </c>
      <c r="R138" s="3">
        <f>VLOOKUP(All_Transactions[[#This Row],[Date]],[1]!Forex_history[#Data],MATCH(All_Transactions[[#This Row],[Currency]],[1]!Forex_history[#Headers],0),TRUE)</f>
        <v>0.81811</v>
      </c>
      <c r="S138" s="4">
        <f>IFERROR(All_Transactions[[#This Row],[Original Price]]*All_Transactions[[#This Row],[ExRate]],0)</f>
        <v>1.6280389</v>
      </c>
      <c r="T138" s="4">
        <f>IFERROR(All_Transactions[[#This Row],[item-price]]*All_Transactions[[#This Row],[ExRate]],0)</f>
        <v>1.6280389</v>
      </c>
      <c r="U138" s="4">
        <f>IFERROR(All_Transactions[[#This Row],[item-tax]]*All_Transactions[[#This Row],[ExRate]],0)</f>
        <v>7.3629899999999998E-2</v>
      </c>
      <c r="V138" s="4">
        <f>IFERROR(All_Transactions[[#This Row],[Total product charges]]*All_Transactions[[#This Row],[ExRate]],0)</f>
        <v>1.6280389</v>
      </c>
      <c r="W138" s="4">
        <f>IFERROR(All_Transactions[[#This Row],[Amazon fees]]*All_Transactions[[#This Row],[ExRate]],0)</f>
        <v>-0.29451959999999999</v>
      </c>
      <c r="X138" s="4">
        <f>IFERROR(All_Transactions[[#This Row],[Other]]*All_Transactions[[#This Row],[ExRate]],0)</f>
        <v>0</v>
      </c>
      <c r="Y138" s="4">
        <f>IFERROR(All_Transactions[[#This Row],[Total]]*All_Transactions[[#This Row],[ExRate]],0)</f>
        <v>1.3335192999999999</v>
      </c>
      <c r="Z138" s="1" t="s">
        <v>47</v>
      </c>
      <c r="AA138" t="s">
        <v>383</v>
      </c>
      <c r="AB138" t="s">
        <v>69</v>
      </c>
      <c r="AC138" t="s">
        <v>69</v>
      </c>
      <c r="AD138" t="s">
        <v>70</v>
      </c>
    </row>
    <row r="139" spans="1:30" x14ac:dyDescent="0.35">
      <c r="A139" t="s">
        <v>34</v>
      </c>
      <c r="B139" t="s">
        <v>384</v>
      </c>
      <c r="C139" s="2">
        <v>44732</v>
      </c>
      <c r="D139" s="2">
        <v>44732</v>
      </c>
      <c r="E139" t="s">
        <v>385</v>
      </c>
      <c r="F139" t="s">
        <v>386</v>
      </c>
      <c r="G139" t="s">
        <v>46</v>
      </c>
      <c r="H139">
        <v>5.22</v>
      </c>
      <c r="I139">
        <v>1</v>
      </c>
      <c r="J139">
        <v>5.22</v>
      </c>
      <c r="L139">
        <v>0.46</v>
      </c>
      <c r="M139">
        <v>5.22</v>
      </c>
      <c r="N139">
        <v>-0.94</v>
      </c>
      <c r="O139">
        <v>0</v>
      </c>
      <c r="P139">
        <v>4.28</v>
      </c>
      <c r="Q139">
        <v>0</v>
      </c>
      <c r="R139" s="3">
        <f>VLOOKUP(All_Transactions[[#This Row],[Date]],[1]!Forex_history[#Data],MATCH(All_Transactions[[#This Row],[Currency]],[1]!Forex_history[#Headers],0),TRUE)</f>
        <v>0.81811</v>
      </c>
      <c r="S139" s="4">
        <f>IFERROR(All_Transactions[[#This Row],[Original Price]]*All_Transactions[[#This Row],[ExRate]],0)</f>
        <v>4.2705342000000002</v>
      </c>
      <c r="T139" s="4">
        <f>IFERROR(All_Transactions[[#This Row],[item-price]]*All_Transactions[[#This Row],[ExRate]],0)</f>
        <v>4.2705342000000002</v>
      </c>
      <c r="U139" s="4">
        <f>IFERROR(All_Transactions[[#This Row],[item-tax]]*All_Transactions[[#This Row],[ExRate]],0)</f>
        <v>0.37633060000000002</v>
      </c>
      <c r="V139" s="4">
        <f>IFERROR(All_Transactions[[#This Row],[Total product charges]]*All_Transactions[[#This Row],[ExRate]],0)</f>
        <v>4.2705342000000002</v>
      </c>
      <c r="W139" s="4">
        <f>IFERROR(All_Transactions[[#This Row],[Amazon fees]]*All_Transactions[[#This Row],[ExRate]],0)</f>
        <v>-0.76902339999999991</v>
      </c>
      <c r="X139" s="4">
        <f>IFERROR(All_Transactions[[#This Row],[Other]]*All_Transactions[[#This Row],[ExRate]],0)</f>
        <v>0</v>
      </c>
      <c r="Y139" s="4">
        <f>IFERROR(All_Transactions[[#This Row],[Total]]*All_Transactions[[#This Row],[ExRate]],0)</f>
        <v>3.5015108000000001</v>
      </c>
      <c r="Z139" s="1" t="s">
        <v>47</v>
      </c>
      <c r="AA139" t="s">
        <v>387</v>
      </c>
      <c r="AB139" t="s">
        <v>388</v>
      </c>
      <c r="AC139" t="s">
        <v>389</v>
      </c>
      <c r="AD139" t="s">
        <v>54</v>
      </c>
    </row>
    <row r="140" spans="1:30" x14ac:dyDescent="0.35">
      <c r="A140" t="s">
        <v>34</v>
      </c>
      <c r="B140" t="s">
        <v>390</v>
      </c>
      <c r="C140" s="2">
        <v>44732</v>
      </c>
      <c r="D140" s="2">
        <v>44732</v>
      </c>
      <c r="E140" t="s">
        <v>391</v>
      </c>
      <c r="F140" t="s">
        <v>392</v>
      </c>
      <c r="G140" t="s">
        <v>41</v>
      </c>
      <c r="H140">
        <v>6.48</v>
      </c>
      <c r="I140">
        <v>2</v>
      </c>
      <c r="J140">
        <v>6.48</v>
      </c>
      <c r="L140">
        <v>1.1200000000000001</v>
      </c>
      <c r="M140">
        <v>5.36</v>
      </c>
      <c r="N140">
        <v>-1.18</v>
      </c>
      <c r="O140">
        <v>0</v>
      </c>
      <c r="P140">
        <v>4.18</v>
      </c>
      <c r="Q140">
        <v>0</v>
      </c>
      <c r="R140" s="3">
        <f>VLOOKUP(All_Transactions[[#This Row],[Date]],[1]!Forex_history[#Data],MATCH(All_Transactions[[#This Row],[Currency]],[1]!Forex_history[#Headers],0),TRUE)</f>
        <v>0.85801000000000005</v>
      </c>
      <c r="S140" s="4">
        <f>IFERROR(All_Transactions[[#This Row],[Original Price]]*All_Transactions[[#This Row],[ExRate]],0)</f>
        <v>5.5599048000000009</v>
      </c>
      <c r="T140" s="4">
        <f>IFERROR(All_Transactions[[#This Row],[item-price]]*All_Transactions[[#This Row],[ExRate]],0)</f>
        <v>5.5599048000000009</v>
      </c>
      <c r="U140" s="4">
        <f>IFERROR(All_Transactions[[#This Row],[item-tax]]*All_Transactions[[#This Row],[ExRate]],0)</f>
        <v>0.96097120000000014</v>
      </c>
      <c r="V140" s="4">
        <f>IFERROR(All_Transactions[[#This Row],[Total product charges]]*All_Transactions[[#This Row],[ExRate]],0)</f>
        <v>4.5989336000000005</v>
      </c>
      <c r="W140" s="4">
        <f>IFERROR(All_Transactions[[#This Row],[Amazon fees]]*All_Transactions[[#This Row],[ExRate]],0)</f>
        <v>-1.0124518</v>
      </c>
      <c r="X140" s="4">
        <f>IFERROR(All_Transactions[[#This Row],[Other]]*All_Transactions[[#This Row],[ExRate]],0)</f>
        <v>0</v>
      </c>
      <c r="Y140" s="4">
        <f>IFERROR(All_Transactions[[#This Row],[Total]]*All_Transactions[[#This Row],[ExRate]],0)</f>
        <v>3.5864818000000001</v>
      </c>
      <c r="Z140" s="1" t="s">
        <v>33</v>
      </c>
      <c r="AA140" t="s">
        <v>393</v>
      </c>
      <c r="AB140" t="s">
        <v>394</v>
      </c>
      <c r="AC140" t="s">
        <v>53</v>
      </c>
      <c r="AD140" t="s">
        <v>54</v>
      </c>
    </row>
    <row r="141" spans="1:30" x14ac:dyDescent="0.35">
      <c r="A141" t="s">
        <v>34</v>
      </c>
      <c r="B141" t="s">
        <v>395</v>
      </c>
      <c r="C141" s="2">
        <v>44732</v>
      </c>
      <c r="D141" s="2">
        <v>44732</v>
      </c>
      <c r="E141" t="s">
        <v>396</v>
      </c>
      <c r="F141" t="s">
        <v>397</v>
      </c>
      <c r="G141" t="s">
        <v>46</v>
      </c>
      <c r="H141">
        <v>10.55</v>
      </c>
      <c r="I141">
        <v>1</v>
      </c>
      <c r="J141">
        <v>10.55</v>
      </c>
      <c r="L141">
        <v>1.21</v>
      </c>
      <c r="M141">
        <v>10.55</v>
      </c>
      <c r="N141">
        <v>-1.9</v>
      </c>
      <c r="O141">
        <v>0</v>
      </c>
      <c r="P141">
        <v>8.65</v>
      </c>
      <c r="Q141">
        <v>0</v>
      </c>
      <c r="R141" s="3">
        <f>VLOOKUP(All_Transactions[[#This Row],[Date]],[1]!Forex_history[#Data],MATCH(All_Transactions[[#This Row],[Currency]],[1]!Forex_history[#Headers],0),TRUE)</f>
        <v>0.81811</v>
      </c>
      <c r="S141" s="4">
        <f>IFERROR(All_Transactions[[#This Row],[Original Price]]*All_Transactions[[#This Row],[ExRate]],0)</f>
        <v>8.6310605000000002</v>
      </c>
      <c r="T141" s="4">
        <f>IFERROR(All_Transactions[[#This Row],[item-price]]*All_Transactions[[#This Row],[ExRate]],0)</f>
        <v>8.6310605000000002</v>
      </c>
      <c r="U141" s="4">
        <f>IFERROR(All_Transactions[[#This Row],[item-tax]]*All_Transactions[[#This Row],[ExRate]],0)</f>
        <v>0.98991309999999999</v>
      </c>
      <c r="V141" s="4">
        <f>IFERROR(All_Transactions[[#This Row],[Total product charges]]*All_Transactions[[#This Row],[ExRate]],0)</f>
        <v>8.6310605000000002</v>
      </c>
      <c r="W141" s="4">
        <f>IFERROR(All_Transactions[[#This Row],[Amazon fees]]*All_Transactions[[#This Row],[ExRate]],0)</f>
        <v>-1.5544089999999999</v>
      </c>
      <c r="X141" s="4">
        <f>IFERROR(All_Transactions[[#This Row],[Other]]*All_Transactions[[#This Row],[ExRate]],0)</f>
        <v>0</v>
      </c>
      <c r="Y141" s="4">
        <f>IFERROR(All_Transactions[[#This Row],[Total]]*All_Transactions[[#This Row],[ExRate]],0)</f>
        <v>7.0766515000000005</v>
      </c>
      <c r="Z141" s="1" t="s">
        <v>47</v>
      </c>
      <c r="AA141" t="s">
        <v>398</v>
      </c>
      <c r="AB141" t="s">
        <v>399</v>
      </c>
      <c r="AC141" t="s">
        <v>53</v>
      </c>
      <c r="AD141" t="s">
        <v>54</v>
      </c>
    </row>
    <row r="142" spans="1:30" x14ac:dyDescent="0.35">
      <c r="A142" t="s">
        <v>34</v>
      </c>
      <c r="B142" t="s">
        <v>400</v>
      </c>
      <c r="C142" s="2">
        <v>44732</v>
      </c>
      <c r="D142" s="2">
        <v>44732</v>
      </c>
      <c r="E142" t="s">
        <v>401</v>
      </c>
      <c r="F142" t="s">
        <v>402</v>
      </c>
      <c r="G142" t="s">
        <v>46</v>
      </c>
      <c r="H142">
        <v>3.34</v>
      </c>
      <c r="I142">
        <v>1</v>
      </c>
      <c r="J142">
        <v>3.34</v>
      </c>
      <c r="L142">
        <v>0.2</v>
      </c>
      <c r="M142">
        <v>3.34</v>
      </c>
      <c r="N142">
        <v>-0.6</v>
      </c>
      <c r="O142">
        <v>0</v>
      </c>
      <c r="P142">
        <v>2.74</v>
      </c>
      <c r="Q142">
        <v>0</v>
      </c>
      <c r="R142" s="3">
        <f>VLOOKUP(All_Transactions[[#This Row],[Date]],[1]!Forex_history[#Data],MATCH(All_Transactions[[#This Row],[Currency]],[1]!Forex_history[#Headers],0),TRUE)</f>
        <v>0.81811</v>
      </c>
      <c r="S142" s="4">
        <f>IFERROR(All_Transactions[[#This Row],[Original Price]]*All_Transactions[[#This Row],[ExRate]],0)</f>
        <v>2.7324873999999997</v>
      </c>
      <c r="T142" s="4">
        <f>IFERROR(All_Transactions[[#This Row],[item-price]]*All_Transactions[[#This Row],[ExRate]],0)</f>
        <v>2.7324873999999997</v>
      </c>
      <c r="U142" s="4">
        <f>IFERROR(All_Transactions[[#This Row],[item-tax]]*All_Transactions[[#This Row],[ExRate]],0)</f>
        <v>0.16362200000000002</v>
      </c>
      <c r="V142" s="4">
        <f>IFERROR(All_Transactions[[#This Row],[Total product charges]]*All_Transactions[[#This Row],[ExRate]],0)</f>
        <v>2.7324873999999997</v>
      </c>
      <c r="W142" s="4">
        <f>IFERROR(All_Transactions[[#This Row],[Amazon fees]]*All_Transactions[[#This Row],[ExRate]],0)</f>
        <v>-0.49086599999999997</v>
      </c>
      <c r="X142" s="4">
        <f>IFERROR(All_Transactions[[#This Row],[Other]]*All_Transactions[[#This Row],[ExRate]],0)</f>
        <v>0</v>
      </c>
      <c r="Y142" s="4">
        <f>IFERROR(All_Transactions[[#This Row],[Total]]*All_Transactions[[#This Row],[ExRate]],0)</f>
        <v>2.2416214000000001</v>
      </c>
      <c r="Z142" s="1" t="s">
        <v>47</v>
      </c>
      <c r="AA142" t="s">
        <v>403</v>
      </c>
      <c r="AB142" t="s">
        <v>404</v>
      </c>
      <c r="AC142" t="s">
        <v>53</v>
      </c>
      <c r="AD142" t="s">
        <v>54</v>
      </c>
    </row>
    <row r="143" spans="1:30" x14ac:dyDescent="0.35">
      <c r="A143" t="s">
        <v>34</v>
      </c>
      <c r="B143" t="s">
        <v>405</v>
      </c>
      <c r="C143" s="2">
        <v>44732</v>
      </c>
      <c r="D143" s="2">
        <v>44732</v>
      </c>
      <c r="E143" t="s">
        <v>215</v>
      </c>
      <c r="F143" t="s">
        <v>216</v>
      </c>
      <c r="G143" t="s">
        <v>46</v>
      </c>
      <c r="H143">
        <v>2.92</v>
      </c>
      <c r="I143">
        <v>1</v>
      </c>
      <c r="J143">
        <v>2.92</v>
      </c>
      <c r="L143">
        <v>0.24</v>
      </c>
      <c r="M143">
        <v>2.92</v>
      </c>
      <c r="N143">
        <v>-0.53</v>
      </c>
      <c r="O143">
        <v>0</v>
      </c>
      <c r="P143">
        <v>2.39</v>
      </c>
      <c r="Q143">
        <v>0</v>
      </c>
      <c r="R143" s="3">
        <f>VLOOKUP(All_Transactions[[#This Row],[Date]],[1]!Forex_history[#Data],MATCH(All_Transactions[[#This Row],[Currency]],[1]!Forex_history[#Headers],0),TRUE)</f>
        <v>0.81811</v>
      </c>
      <c r="S143" s="4">
        <f>IFERROR(All_Transactions[[#This Row],[Original Price]]*All_Transactions[[#This Row],[ExRate]],0)</f>
        <v>2.3888812000000001</v>
      </c>
      <c r="T143" s="4">
        <f>IFERROR(All_Transactions[[#This Row],[item-price]]*All_Transactions[[#This Row],[ExRate]],0)</f>
        <v>2.3888812000000001</v>
      </c>
      <c r="U143" s="4">
        <f>IFERROR(All_Transactions[[#This Row],[item-tax]]*All_Transactions[[#This Row],[ExRate]],0)</f>
        <v>0.1963464</v>
      </c>
      <c r="V143" s="4">
        <f>IFERROR(All_Transactions[[#This Row],[Total product charges]]*All_Transactions[[#This Row],[ExRate]],0)</f>
        <v>2.3888812000000001</v>
      </c>
      <c r="W143" s="4">
        <f>IFERROR(All_Transactions[[#This Row],[Amazon fees]]*All_Transactions[[#This Row],[ExRate]],0)</f>
        <v>-0.43359830000000005</v>
      </c>
      <c r="X143" s="4">
        <f>IFERROR(All_Transactions[[#This Row],[Other]]*All_Transactions[[#This Row],[ExRate]],0)</f>
        <v>0</v>
      </c>
      <c r="Y143" s="4">
        <f>IFERROR(All_Transactions[[#This Row],[Total]]*All_Transactions[[#This Row],[ExRate]],0)</f>
        <v>1.9552829</v>
      </c>
      <c r="Z143" s="1" t="s">
        <v>47</v>
      </c>
      <c r="AA143" t="s">
        <v>406</v>
      </c>
      <c r="AB143" t="s">
        <v>407</v>
      </c>
      <c r="AC143" t="s">
        <v>53</v>
      </c>
      <c r="AD143" t="s">
        <v>54</v>
      </c>
    </row>
    <row r="144" spans="1:30" x14ac:dyDescent="0.35">
      <c r="A144" t="s">
        <v>34</v>
      </c>
      <c r="B144" t="s">
        <v>408</v>
      </c>
      <c r="C144" s="2">
        <v>44732</v>
      </c>
      <c r="D144" s="2">
        <v>44732</v>
      </c>
      <c r="E144" t="s">
        <v>409</v>
      </c>
      <c r="F144" t="s">
        <v>410</v>
      </c>
      <c r="G144" t="s">
        <v>37</v>
      </c>
      <c r="H144">
        <v>6.7</v>
      </c>
      <c r="I144">
        <v>1</v>
      </c>
      <c r="J144">
        <v>6.7</v>
      </c>
      <c r="L144">
        <v>0</v>
      </c>
      <c r="M144">
        <v>6.7</v>
      </c>
      <c r="N144">
        <v>-1.21</v>
      </c>
      <c r="O144">
        <v>0</v>
      </c>
      <c r="P144">
        <v>5.49</v>
      </c>
      <c r="Q144">
        <v>0</v>
      </c>
      <c r="R144" s="3">
        <f>VLOOKUP(All_Transactions[[#This Row],[Date]],[1]!Forex_history[#Data],MATCH(All_Transactions[[#This Row],[Currency]],[1]!Forex_history[#Headers],0),TRUE)</f>
        <v>0.62790000000000001</v>
      </c>
      <c r="S144" s="4">
        <f>IFERROR(All_Transactions[[#This Row],[Original Price]]*All_Transactions[[#This Row],[ExRate]],0)</f>
        <v>4.2069299999999998</v>
      </c>
      <c r="T144" s="4">
        <f>IFERROR(All_Transactions[[#This Row],[item-price]]*All_Transactions[[#This Row],[ExRate]],0)</f>
        <v>4.2069299999999998</v>
      </c>
      <c r="U144" s="4">
        <f>IFERROR(All_Transactions[[#This Row],[item-tax]]*All_Transactions[[#This Row],[ExRate]],0)</f>
        <v>0</v>
      </c>
      <c r="V144" s="4">
        <f>IFERROR(All_Transactions[[#This Row],[Total product charges]]*All_Transactions[[#This Row],[ExRate]],0)</f>
        <v>4.2069299999999998</v>
      </c>
      <c r="W144" s="4">
        <f>IFERROR(All_Transactions[[#This Row],[Amazon fees]]*All_Transactions[[#This Row],[ExRate]],0)</f>
        <v>-0.75975899999999996</v>
      </c>
      <c r="X144" s="4">
        <f>IFERROR(All_Transactions[[#This Row],[Other]]*All_Transactions[[#This Row],[ExRate]],0)</f>
        <v>0</v>
      </c>
      <c r="Y144" s="4">
        <f>IFERROR(All_Transactions[[#This Row],[Total]]*All_Transactions[[#This Row],[ExRate]],0)</f>
        <v>3.4471710000000004</v>
      </c>
      <c r="Z144" s="1" t="s">
        <v>38</v>
      </c>
      <c r="AA144" t="s">
        <v>411</v>
      </c>
      <c r="AB144" t="s">
        <v>412</v>
      </c>
      <c r="AC144" t="s">
        <v>53</v>
      </c>
      <c r="AD144" t="s">
        <v>54</v>
      </c>
    </row>
    <row r="145" spans="1:30" x14ac:dyDescent="0.35">
      <c r="A145" t="s">
        <v>34</v>
      </c>
      <c r="B145" t="s">
        <v>413</v>
      </c>
      <c r="C145" s="2">
        <v>44732</v>
      </c>
      <c r="D145" s="2">
        <v>44732</v>
      </c>
      <c r="E145" t="s">
        <v>414</v>
      </c>
      <c r="F145" t="s">
        <v>415</v>
      </c>
      <c r="G145" t="s">
        <v>37</v>
      </c>
      <c r="H145">
        <v>6.97</v>
      </c>
      <c r="I145">
        <v>1</v>
      </c>
      <c r="J145">
        <v>6.97</v>
      </c>
      <c r="L145">
        <v>0</v>
      </c>
      <c r="M145">
        <v>6.97</v>
      </c>
      <c r="N145">
        <v>-1.26</v>
      </c>
      <c r="O145">
        <v>0</v>
      </c>
      <c r="P145">
        <v>5.71</v>
      </c>
      <c r="Q145">
        <v>0</v>
      </c>
      <c r="R145" s="3">
        <f>VLOOKUP(All_Transactions[[#This Row],[Date]],[1]!Forex_history[#Data],MATCH(All_Transactions[[#This Row],[Currency]],[1]!Forex_history[#Headers],0),TRUE)</f>
        <v>0.62790000000000001</v>
      </c>
      <c r="S145" s="4">
        <f>IFERROR(All_Transactions[[#This Row],[Original Price]]*All_Transactions[[#This Row],[ExRate]],0)</f>
        <v>4.3764630000000002</v>
      </c>
      <c r="T145" s="4">
        <f>IFERROR(All_Transactions[[#This Row],[item-price]]*All_Transactions[[#This Row],[ExRate]],0)</f>
        <v>4.3764630000000002</v>
      </c>
      <c r="U145" s="4">
        <f>IFERROR(All_Transactions[[#This Row],[item-tax]]*All_Transactions[[#This Row],[ExRate]],0)</f>
        <v>0</v>
      </c>
      <c r="V145" s="4">
        <f>IFERROR(All_Transactions[[#This Row],[Total product charges]]*All_Transactions[[#This Row],[ExRate]],0)</f>
        <v>4.3764630000000002</v>
      </c>
      <c r="W145" s="4">
        <f>IFERROR(All_Transactions[[#This Row],[Amazon fees]]*All_Transactions[[#This Row],[ExRate]],0)</f>
        <v>-0.79115400000000002</v>
      </c>
      <c r="X145" s="4">
        <f>IFERROR(All_Transactions[[#This Row],[Other]]*All_Transactions[[#This Row],[ExRate]],0)</f>
        <v>0</v>
      </c>
      <c r="Y145" s="4">
        <f>IFERROR(All_Transactions[[#This Row],[Total]]*All_Transactions[[#This Row],[ExRate]],0)</f>
        <v>3.5853090000000001</v>
      </c>
      <c r="Z145" s="1" t="s">
        <v>38</v>
      </c>
      <c r="AA145" t="s">
        <v>416</v>
      </c>
      <c r="AB145" t="s">
        <v>417</v>
      </c>
      <c r="AC145" t="s">
        <v>53</v>
      </c>
      <c r="AD145" t="s">
        <v>54</v>
      </c>
    </row>
    <row r="146" spans="1:30" x14ac:dyDescent="0.35">
      <c r="A146" t="s">
        <v>55</v>
      </c>
      <c r="B146" t="s">
        <v>31</v>
      </c>
      <c r="C146" s="2">
        <v>44732</v>
      </c>
      <c r="D146" s="2"/>
      <c r="G146" t="s">
        <v>46</v>
      </c>
      <c r="M146">
        <v>0</v>
      </c>
      <c r="N146">
        <v>0</v>
      </c>
      <c r="O146">
        <v>184.24</v>
      </c>
      <c r="P146">
        <v>184.24</v>
      </c>
      <c r="Q146">
        <v>0</v>
      </c>
      <c r="R146" s="3">
        <f>VLOOKUP(All_Transactions[[#This Row],[Date]],[1]!Forex_history[#Data],MATCH(All_Transactions[[#This Row],[Currency]],[1]!Forex_history[#Headers],0),TRUE)</f>
        <v>0.81811</v>
      </c>
      <c r="S146" s="4">
        <f>IFERROR(All_Transactions[[#This Row],[Original Price]]*All_Transactions[[#This Row],[ExRate]],0)</f>
        <v>0</v>
      </c>
      <c r="T146" s="4">
        <f>IFERROR(All_Transactions[[#This Row],[item-price]]*All_Transactions[[#This Row],[ExRate]],0)</f>
        <v>0</v>
      </c>
      <c r="U146" s="4">
        <f>IFERROR(All_Transactions[[#This Row],[item-tax]]*All_Transactions[[#This Row],[ExRate]],0)</f>
        <v>0</v>
      </c>
      <c r="V146" s="4">
        <f>IFERROR(All_Transactions[[#This Row],[Total product charges]]*All_Transactions[[#This Row],[ExRate]],0)</f>
        <v>0</v>
      </c>
      <c r="W146" s="4">
        <f>IFERROR(All_Transactions[[#This Row],[Amazon fees]]*All_Transactions[[#This Row],[ExRate]],0)</f>
        <v>0</v>
      </c>
      <c r="X146" s="4">
        <f>IFERROR(All_Transactions[[#This Row],[Other]]*All_Transactions[[#This Row],[ExRate]],0)</f>
        <v>150.72858640000001</v>
      </c>
      <c r="Y146" s="4">
        <f>IFERROR(All_Transactions[[#This Row],[Total]]*All_Transactions[[#This Row],[ExRate]],0)</f>
        <v>150.72858640000001</v>
      </c>
      <c r="Z146" s="1" t="s">
        <v>47</v>
      </c>
    </row>
    <row r="147" spans="1:30" x14ac:dyDescent="0.35">
      <c r="A147" t="s">
        <v>55</v>
      </c>
      <c r="B147" t="s">
        <v>31</v>
      </c>
      <c r="C147" s="2">
        <v>44732</v>
      </c>
      <c r="D147" s="2"/>
      <c r="G147" t="s">
        <v>37</v>
      </c>
      <c r="M147">
        <v>0</v>
      </c>
      <c r="N147">
        <v>0</v>
      </c>
      <c r="O147">
        <v>255.73</v>
      </c>
      <c r="P147">
        <v>255.73</v>
      </c>
      <c r="Q147">
        <v>0</v>
      </c>
      <c r="R147" s="3">
        <f>VLOOKUP(All_Transactions[[#This Row],[Date]],[1]!Forex_history[#Data],MATCH(All_Transactions[[#This Row],[Currency]],[1]!Forex_history[#Headers],0),TRUE)</f>
        <v>0.62790000000000001</v>
      </c>
      <c r="S147" s="4">
        <f>IFERROR(All_Transactions[[#This Row],[Original Price]]*All_Transactions[[#This Row],[ExRate]],0)</f>
        <v>0</v>
      </c>
      <c r="T147" s="4">
        <f>IFERROR(All_Transactions[[#This Row],[item-price]]*All_Transactions[[#This Row],[ExRate]],0)</f>
        <v>0</v>
      </c>
      <c r="U147" s="4">
        <f>IFERROR(All_Transactions[[#This Row],[item-tax]]*All_Transactions[[#This Row],[ExRate]],0)</f>
        <v>0</v>
      </c>
      <c r="V147" s="4">
        <f>IFERROR(All_Transactions[[#This Row],[Total product charges]]*All_Transactions[[#This Row],[ExRate]],0)</f>
        <v>0</v>
      </c>
      <c r="W147" s="4">
        <f>IFERROR(All_Transactions[[#This Row],[Amazon fees]]*All_Transactions[[#This Row],[ExRate]],0)</f>
        <v>0</v>
      </c>
      <c r="X147" s="4">
        <f>IFERROR(All_Transactions[[#This Row],[Other]]*All_Transactions[[#This Row],[ExRate]],0)</f>
        <v>160.572867</v>
      </c>
      <c r="Y147" s="4">
        <f>IFERROR(All_Transactions[[#This Row],[Total]]*All_Transactions[[#This Row],[ExRate]],0)</f>
        <v>160.572867</v>
      </c>
      <c r="Z147" s="1" t="s">
        <v>38</v>
      </c>
    </row>
    <row r="148" spans="1:30" x14ac:dyDescent="0.35">
      <c r="A148" t="s">
        <v>56</v>
      </c>
      <c r="B148" t="s">
        <v>31</v>
      </c>
      <c r="C148" s="2">
        <v>44732</v>
      </c>
      <c r="D148" s="2"/>
      <c r="G148" t="s">
        <v>37</v>
      </c>
      <c r="M148">
        <v>0</v>
      </c>
      <c r="N148">
        <v>0</v>
      </c>
      <c r="O148">
        <v>-255.73</v>
      </c>
      <c r="P148">
        <v>-255.73</v>
      </c>
      <c r="Q148">
        <v>0</v>
      </c>
      <c r="R148" s="3">
        <f>VLOOKUP(All_Transactions[[#This Row],[Date]],[1]!Forex_history[#Data],MATCH(All_Transactions[[#This Row],[Currency]],[1]!Forex_history[#Headers],0),TRUE)</f>
        <v>0.62790000000000001</v>
      </c>
      <c r="S148" s="4">
        <f>IFERROR(All_Transactions[[#This Row],[Original Price]]*All_Transactions[[#This Row],[ExRate]],0)</f>
        <v>0</v>
      </c>
      <c r="T148" s="4">
        <f>IFERROR(All_Transactions[[#This Row],[item-price]]*All_Transactions[[#This Row],[ExRate]],0)</f>
        <v>0</v>
      </c>
      <c r="U148" s="4">
        <f>IFERROR(All_Transactions[[#This Row],[item-tax]]*All_Transactions[[#This Row],[ExRate]],0)</f>
        <v>0</v>
      </c>
      <c r="V148" s="4">
        <f>IFERROR(All_Transactions[[#This Row],[Total product charges]]*All_Transactions[[#This Row],[ExRate]],0)</f>
        <v>0</v>
      </c>
      <c r="W148" s="4">
        <f>IFERROR(All_Transactions[[#This Row],[Amazon fees]]*All_Transactions[[#This Row],[ExRate]],0)</f>
        <v>0</v>
      </c>
      <c r="X148" s="4">
        <f>IFERROR(All_Transactions[[#This Row],[Other]]*All_Transactions[[#This Row],[ExRate]],0)</f>
        <v>-160.572867</v>
      </c>
      <c r="Y148" s="4">
        <f>IFERROR(All_Transactions[[#This Row],[Total]]*All_Transactions[[#This Row],[ExRate]],0)</f>
        <v>-160.572867</v>
      </c>
      <c r="Z148" s="1" t="s">
        <v>38</v>
      </c>
    </row>
    <row r="149" spans="1:30" x14ac:dyDescent="0.35">
      <c r="A149" t="s">
        <v>56</v>
      </c>
      <c r="B149" t="s">
        <v>31</v>
      </c>
      <c r="C149" s="2">
        <v>44732</v>
      </c>
      <c r="D149" s="2"/>
      <c r="G149" t="s">
        <v>46</v>
      </c>
      <c r="M149">
        <v>0</v>
      </c>
      <c r="N149">
        <v>0</v>
      </c>
      <c r="O149">
        <v>-184.24</v>
      </c>
      <c r="P149">
        <v>-184.24</v>
      </c>
      <c r="Q149">
        <v>0</v>
      </c>
      <c r="R149" s="3">
        <f>VLOOKUP(All_Transactions[[#This Row],[Date]],[1]!Forex_history[#Data],MATCH(All_Transactions[[#This Row],[Currency]],[1]!Forex_history[#Headers],0),TRUE)</f>
        <v>0.81811</v>
      </c>
      <c r="S149" s="4">
        <f>IFERROR(All_Transactions[[#This Row],[Original Price]]*All_Transactions[[#This Row],[ExRate]],0)</f>
        <v>0</v>
      </c>
      <c r="T149" s="4">
        <f>IFERROR(All_Transactions[[#This Row],[item-price]]*All_Transactions[[#This Row],[ExRate]],0)</f>
        <v>0</v>
      </c>
      <c r="U149" s="4">
        <f>IFERROR(All_Transactions[[#This Row],[item-tax]]*All_Transactions[[#This Row],[ExRate]],0)</f>
        <v>0</v>
      </c>
      <c r="V149" s="4">
        <f>IFERROR(All_Transactions[[#This Row],[Total product charges]]*All_Transactions[[#This Row],[ExRate]],0)</f>
        <v>0</v>
      </c>
      <c r="W149" s="4">
        <f>IFERROR(All_Transactions[[#This Row],[Amazon fees]]*All_Transactions[[#This Row],[ExRate]],0)</f>
        <v>0</v>
      </c>
      <c r="X149" s="4">
        <f>IFERROR(All_Transactions[[#This Row],[Other]]*All_Transactions[[#This Row],[ExRate]],0)</f>
        <v>-150.72858640000001</v>
      </c>
      <c r="Y149" s="4">
        <f>IFERROR(All_Transactions[[#This Row],[Total]]*All_Transactions[[#This Row],[ExRate]],0)</f>
        <v>-150.72858640000001</v>
      </c>
      <c r="Z149" s="1" t="s">
        <v>47</v>
      </c>
    </row>
    <row r="150" spans="1:30" x14ac:dyDescent="0.35">
      <c r="A150" t="s">
        <v>55</v>
      </c>
      <c r="B150" t="s">
        <v>31</v>
      </c>
      <c r="C150" s="2">
        <v>44733</v>
      </c>
      <c r="D150" s="2"/>
      <c r="G150" t="s">
        <v>32</v>
      </c>
      <c r="M150">
        <v>0</v>
      </c>
      <c r="N150">
        <v>0</v>
      </c>
      <c r="O150">
        <v>24.3</v>
      </c>
      <c r="P150">
        <v>24.3</v>
      </c>
      <c r="Q150">
        <v>0</v>
      </c>
      <c r="R150" s="3">
        <f>VLOOKUP(All_Transactions[[#This Row],[Date]],[1]!Forex_history[#Data],MATCH(All_Transactions[[#This Row],[Currency]],[1]!Forex_history[#Headers],0),TRUE)</f>
        <v>0.85909000000000002</v>
      </c>
      <c r="S150" s="4">
        <f>IFERROR(All_Transactions[[#This Row],[Original Price]]*All_Transactions[[#This Row],[ExRate]],0)</f>
        <v>0</v>
      </c>
      <c r="T150" s="4">
        <f>IFERROR(All_Transactions[[#This Row],[item-price]]*All_Transactions[[#This Row],[ExRate]],0)</f>
        <v>0</v>
      </c>
      <c r="U150" s="4">
        <f>IFERROR(All_Transactions[[#This Row],[item-tax]]*All_Transactions[[#This Row],[ExRate]],0)</f>
        <v>0</v>
      </c>
      <c r="V150" s="4">
        <f>IFERROR(All_Transactions[[#This Row],[Total product charges]]*All_Transactions[[#This Row],[ExRate]],0)</f>
        <v>0</v>
      </c>
      <c r="W150" s="4">
        <f>IFERROR(All_Transactions[[#This Row],[Amazon fees]]*All_Transactions[[#This Row],[ExRate]],0)</f>
        <v>0</v>
      </c>
      <c r="X150" s="4">
        <f>IFERROR(All_Transactions[[#This Row],[Other]]*All_Transactions[[#This Row],[ExRate]],0)</f>
        <v>20.875887000000002</v>
      </c>
      <c r="Y150" s="4">
        <f>IFERROR(All_Transactions[[#This Row],[Total]]*All_Transactions[[#This Row],[ExRate]],0)</f>
        <v>20.875887000000002</v>
      </c>
      <c r="Z150" s="1" t="s">
        <v>33</v>
      </c>
    </row>
    <row r="151" spans="1:30" x14ac:dyDescent="0.35">
      <c r="A151" t="s">
        <v>55</v>
      </c>
      <c r="B151" t="s">
        <v>31</v>
      </c>
      <c r="C151" s="2">
        <v>44733</v>
      </c>
      <c r="D151" s="2"/>
      <c r="G151" t="s">
        <v>36</v>
      </c>
      <c r="M151">
        <v>0</v>
      </c>
      <c r="N151">
        <v>0</v>
      </c>
      <c r="O151">
        <v>1.56</v>
      </c>
      <c r="P151">
        <v>1.56</v>
      </c>
      <c r="Q151">
        <v>0</v>
      </c>
      <c r="R151" s="3">
        <f>VLOOKUP(All_Transactions[[#This Row],[Date]],[1]!Forex_history[#Data],MATCH(All_Transactions[[#This Row],[Currency]],[1]!Forex_history[#Headers],0),TRUE)</f>
        <v>0.85909000000000002</v>
      </c>
      <c r="S151" s="4">
        <f>IFERROR(All_Transactions[[#This Row],[Original Price]]*All_Transactions[[#This Row],[ExRate]],0)</f>
        <v>0</v>
      </c>
      <c r="T151" s="4">
        <f>IFERROR(All_Transactions[[#This Row],[item-price]]*All_Transactions[[#This Row],[ExRate]],0)</f>
        <v>0</v>
      </c>
      <c r="U151" s="4">
        <f>IFERROR(All_Transactions[[#This Row],[item-tax]]*All_Transactions[[#This Row],[ExRate]],0)</f>
        <v>0</v>
      </c>
      <c r="V151" s="4">
        <f>IFERROR(All_Transactions[[#This Row],[Total product charges]]*All_Transactions[[#This Row],[ExRate]],0)</f>
        <v>0</v>
      </c>
      <c r="W151" s="4">
        <f>IFERROR(All_Transactions[[#This Row],[Amazon fees]]*All_Transactions[[#This Row],[ExRate]],0)</f>
        <v>0</v>
      </c>
      <c r="X151" s="4">
        <f>IFERROR(All_Transactions[[#This Row],[Other]]*All_Transactions[[#This Row],[ExRate]],0)</f>
        <v>1.3401804000000002</v>
      </c>
      <c r="Y151" s="4">
        <f>IFERROR(All_Transactions[[#This Row],[Total]]*All_Transactions[[#This Row],[ExRate]],0)</f>
        <v>1.3401804000000002</v>
      </c>
      <c r="Z151" s="1" t="s">
        <v>33</v>
      </c>
    </row>
    <row r="152" spans="1:30" x14ac:dyDescent="0.35">
      <c r="A152" t="s">
        <v>55</v>
      </c>
      <c r="B152" t="s">
        <v>31</v>
      </c>
      <c r="C152" s="2">
        <v>44733</v>
      </c>
      <c r="D152" s="2"/>
      <c r="G152" t="s">
        <v>39</v>
      </c>
      <c r="M152">
        <v>0</v>
      </c>
      <c r="N152">
        <v>0</v>
      </c>
      <c r="O152">
        <v>7.5</v>
      </c>
      <c r="P152">
        <v>7.5</v>
      </c>
      <c r="Q152">
        <v>0</v>
      </c>
      <c r="R152" s="3">
        <f>VLOOKUP(All_Transactions[[#This Row],[Date]],[1]!Forex_history[#Data],MATCH(All_Transactions[[#This Row],[Currency]],[1]!Forex_history[#Headers],0),TRUE)</f>
        <v>0.85909000000000002</v>
      </c>
      <c r="S152" s="4">
        <f>IFERROR(All_Transactions[[#This Row],[Original Price]]*All_Transactions[[#This Row],[ExRate]],0)</f>
        <v>0</v>
      </c>
      <c r="T152" s="4">
        <f>IFERROR(All_Transactions[[#This Row],[item-price]]*All_Transactions[[#This Row],[ExRate]],0)</f>
        <v>0</v>
      </c>
      <c r="U152" s="4">
        <f>IFERROR(All_Transactions[[#This Row],[item-tax]]*All_Transactions[[#This Row],[ExRate]],0)</f>
        <v>0</v>
      </c>
      <c r="V152" s="4">
        <f>IFERROR(All_Transactions[[#This Row],[Total product charges]]*All_Transactions[[#This Row],[ExRate]],0)</f>
        <v>0</v>
      </c>
      <c r="W152" s="4">
        <f>IFERROR(All_Transactions[[#This Row],[Amazon fees]]*All_Transactions[[#This Row],[ExRate]],0)</f>
        <v>0</v>
      </c>
      <c r="X152" s="4">
        <f>IFERROR(All_Transactions[[#This Row],[Other]]*All_Transactions[[#This Row],[ExRate]],0)</f>
        <v>6.4431750000000001</v>
      </c>
      <c r="Y152" s="4">
        <f>IFERROR(All_Transactions[[#This Row],[Total]]*All_Transactions[[#This Row],[ExRate]],0)</f>
        <v>6.4431750000000001</v>
      </c>
      <c r="Z152" s="1" t="s">
        <v>33</v>
      </c>
    </row>
    <row r="153" spans="1:30" x14ac:dyDescent="0.35">
      <c r="A153" t="s">
        <v>55</v>
      </c>
      <c r="B153" t="s">
        <v>31</v>
      </c>
      <c r="C153" s="2">
        <v>44733</v>
      </c>
      <c r="D153" s="2"/>
      <c r="G153" t="s">
        <v>40</v>
      </c>
      <c r="M153">
        <v>0</v>
      </c>
      <c r="N153">
        <v>0</v>
      </c>
      <c r="O153">
        <v>7.35</v>
      </c>
      <c r="P153">
        <v>7.35</v>
      </c>
      <c r="Q153">
        <v>0</v>
      </c>
      <c r="R153" s="3">
        <f>VLOOKUP(All_Transactions[[#This Row],[Date]],[1]!Forex_history[#Data],MATCH(All_Transactions[[#This Row],[Currency]],[1]!Forex_history[#Headers],0),TRUE)</f>
        <v>0.85909000000000002</v>
      </c>
      <c r="S153" s="4">
        <f>IFERROR(All_Transactions[[#This Row],[Original Price]]*All_Transactions[[#This Row],[ExRate]],0)</f>
        <v>0</v>
      </c>
      <c r="T153" s="4">
        <f>IFERROR(All_Transactions[[#This Row],[item-price]]*All_Transactions[[#This Row],[ExRate]],0)</f>
        <v>0</v>
      </c>
      <c r="U153" s="4">
        <f>IFERROR(All_Transactions[[#This Row],[item-tax]]*All_Transactions[[#This Row],[ExRate]],0)</f>
        <v>0</v>
      </c>
      <c r="V153" s="4">
        <f>IFERROR(All_Transactions[[#This Row],[Total product charges]]*All_Transactions[[#This Row],[ExRate]],0)</f>
        <v>0</v>
      </c>
      <c r="W153" s="4">
        <f>IFERROR(All_Transactions[[#This Row],[Amazon fees]]*All_Transactions[[#This Row],[ExRate]],0)</f>
        <v>0</v>
      </c>
      <c r="X153" s="4">
        <f>IFERROR(All_Transactions[[#This Row],[Other]]*All_Transactions[[#This Row],[ExRate]],0)</f>
        <v>6.3143114999999996</v>
      </c>
      <c r="Y153" s="4">
        <f>IFERROR(All_Transactions[[#This Row],[Total]]*All_Transactions[[#This Row],[ExRate]],0)</f>
        <v>6.3143114999999996</v>
      </c>
      <c r="Z153" s="1" t="s">
        <v>33</v>
      </c>
    </row>
    <row r="154" spans="1:30" x14ac:dyDescent="0.35">
      <c r="A154" t="s">
        <v>55</v>
      </c>
      <c r="B154" t="s">
        <v>31</v>
      </c>
      <c r="C154" s="2">
        <v>44733</v>
      </c>
      <c r="D154" s="2"/>
      <c r="G154" t="s">
        <v>41</v>
      </c>
      <c r="M154">
        <v>0</v>
      </c>
      <c r="N154">
        <v>0</v>
      </c>
      <c r="O154">
        <v>22.04</v>
      </c>
      <c r="P154">
        <v>22.04</v>
      </c>
      <c r="Q154">
        <v>0</v>
      </c>
      <c r="R154" s="3">
        <f>VLOOKUP(All_Transactions[[#This Row],[Date]],[1]!Forex_history[#Data],MATCH(All_Transactions[[#This Row],[Currency]],[1]!Forex_history[#Headers],0),TRUE)</f>
        <v>0.85909000000000002</v>
      </c>
      <c r="S154" s="4">
        <f>IFERROR(All_Transactions[[#This Row],[Original Price]]*All_Transactions[[#This Row],[ExRate]],0)</f>
        <v>0</v>
      </c>
      <c r="T154" s="4">
        <f>IFERROR(All_Transactions[[#This Row],[item-price]]*All_Transactions[[#This Row],[ExRate]],0)</f>
        <v>0</v>
      </c>
      <c r="U154" s="4">
        <f>IFERROR(All_Transactions[[#This Row],[item-tax]]*All_Transactions[[#This Row],[ExRate]],0)</f>
        <v>0</v>
      </c>
      <c r="V154" s="4">
        <f>IFERROR(All_Transactions[[#This Row],[Total product charges]]*All_Transactions[[#This Row],[ExRate]],0)</f>
        <v>0</v>
      </c>
      <c r="W154" s="4">
        <f>IFERROR(All_Transactions[[#This Row],[Amazon fees]]*All_Transactions[[#This Row],[ExRate]],0)</f>
        <v>0</v>
      </c>
      <c r="X154" s="4">
        <f>IFERROR(All_Transactions[[#This Row],[Other]]*All_Transactions[[#This Row],[ExRate]],0)</f>
        <v>18.934343599999998</v>
      </c>
      <c r="Y154" s="4">
        <f>IFERROR(All_Transactions[[#This Row],[Total]]*All_Transactions[[#This Row],[ExRate]],0)</f>
        <v>18.934343599999998</v>
      </c>
      <c r="Z154" s="1" t="s">
        <v>33</v>
      </c>
    </row>
    <row r="155" spans="1:30" x14ac:dyDescent="0.35">
      <c r="A155" t="s">
        <v>56</v>
      </c>
      <c r="B155" t="s">
        <v>31</v>
      </c>
      <c r="C155" s="2">
        <v>44733</v>
      </c>
      <c r="D155" s="2"/>
      <c r="G155" t="s">
        <v>32</v>
      </c>
      <c r="M155">
        <v>0</v>
      </c>
      <c r="N155">
        <v>0</v>
      </c>
      <c r="O155">
        <v>-24.3</v>
      </c>
      <c r="P155">
        <v>-24.3</v>
      </c>
      <c r="Q155">
        <v>0</v>
      </c>
      <c r="R155" s="3">
        <f>VLOOKUP(All_Transactions[[#This Row],[Date]],[1]!Forex_history[#Data],MATCH(All_Transactions[[#This Row],[Currency]],[1]!Forex_history[#Headers],0),TRUE)</f>
        <v>0.85909000000000002</v>
      </c>
      <c r="S155" s="4">
        <f>IFERROR(All_Transactions[[#This Row],[Original Price]]*All_Transactions[[#This Row],[ExRate]],0)</f>
        <v>0</v>
      </c>
      <c r="T155" s="4">
        <f>IFERROR(All_Transactions[[#This Row],[item-price]]*All_Transactions[[#This Row],[ExRate]],0)</f>
        <v>0</v>
      </c>
      <c r="U155" s="4">
        <f>IFERROR(All_Transactions[[#This Row],[item-tax]]*All_Transactions[[#This Row],[ExRate]],0)</f>
        <v>0</v>
      </c>
      <c r="V155" s="4">
        <f>IFERROR(All_Transactions[[#This Row],[Total product charges]]*All_Transactions[[#This Row],[ExRate]],0)</f>
        <v>0</v>
      </c>
      <c r="W155" s="4">
        <f>IFERROR(All_Transactions[[#This Row],[Amazon fees]]*All_Transactions[[#This Row],[ExRate]],0)</f>
        <v>0</v>
      </c>
      <c r="X155" s="4">
        <f>IFERROR(All_Transactions[[#This Row],[Other]]*All_Transactions[[#This Row],[ExRate]],0)</f>
        <v>-20.875887000000002</v>
      </c>
      <c r="Y155" s="4">
        <f>IFERROR(All_Transactions[[#This Row],[Total]]*All_Transactions[[#This Row],[ExRate]],0)</f>
        <v>-20.875887000000002</v>
      </c>
      <c r="Z155" s="1" t="s">
        <v>33</v>
      </c>
    </row>
    <row r="156" spans="1:30" x14ac:dyDescent="0.35">
      <c r="A156" t="s">
        <v>56</v>
      </c>
      <c r="B156" t="s">
        <v>31</v>
      </c>
      <c r="C156" s="2">
        <v>44733</v>
      </c>
      <c r="D156" s="2"/>
      <c r="G156" t="s">
        <v>36</v>
      </c>
      <c r="M156">
        <v>0</v>
      </c>
      <c r="N156">
        <v>0</v>
      </c>
      <c r="O156">
        <v>-1.56</v>
      </c>
      <c r="P156">
        <v>-1.56</v>
      </c>
      <c r="Q156">
        <v>0</v>
      </c>
      <c r="R156" s="3">
        <f>VLOOKUP(All_Transactions[[#This Row],[Date]],[1]!Forex_history[#Data],MATCH(All_Transactions[[#This Row],[Currency]],[1]!Forex_history[#Headers],0),TRUE)</f>
        <v>0.85909000000000002</v>
      </c>
      <c r="S156" s="4">
        <f>IFERROR(All_Transactions[[#This Row],[Original Price]]*All_Transactions[[#This Row],[ExRate]],0)</f>
        <v>0</v>
      </c>
      <c r="T156" s="4">
        <f>IFERROR(All_Transactions[[#This Row],[item-price]]*All_Transactions[[#This Row],[ExRate]],0)</f>
        <v>0</v>
      </c>
      <c r="U156" s="4">
        <f>IFERROR(All_Transactions[[#This Row],[item-tax]]*All_Transactions[[#This Row],[ExRate]],0)</f>
        <v>0</v>
      </c>
      <c r="V156" s="4">
        <f>IFERROR(All_Transactions[[#This Row],[Total product charges]]*All_Transactions[[#This Row],[ExRate]],0)</f>
        <v>0</v>
      </c>
      <c r="W156" s="4">
        <f>IFERROR(All_Transactions[[#This Row],[Amazon fees]]*All_Transactions[[#This Row],[ExRate]],0)</f>
        <v>0</v>
      </c>
      <c r="X156" s="4">
        <f>IFERROR(All_Transactions[[#This Row],[Other]]*All_Transactions[[#This Row],[ExRate]],0)</f>
        <v>-1.3401804000000002</v>
      </c>
      <c r="Y156" s="4">
        <f>IFERROR(All_Transactions[[#This Row],[Total]]*All_Transactions[[#This Row],[ExRate]],0)</f>
        <v>-1.3401804000000002</v>
      </c>
      <c r="Z156" s="1" t="s">
        <v>33</v>
      </c>
    </row>
    <row r="157" spans="1:30" x14ac:dyDescent="0.35">
      <c r="A157" t="s">
        <v>56</v>
      </c>
      <c r="B157" t="s">
        <v>31</v>
      </c>
      <c r="C157" s="2">
        <v>44733</v>
      </c>
      <c r="D157" s="2"/>
      <c r="G157" t="s">
        <v>39</v>
      </c>
      <c r="M157">
        <v>0</v>
      </c>
      <c r="N157">
        <v>0</v>
      </c>
      <c r="O157">
        <v>-7.5</v>
      </c>
      <c r="P157">
        <v>-7.5</v>
      </c>
      <c r="Q157">
        <v>0</v>
      </c>
      <c r="R157" s="3">
        <f>VLOOKUP(All_Transactions[[#This Row],[Date]],[1]!Forex_history[#Data],MATCH(All_Transactions[[#This Row],[Currency]],[1]!Forex_history[#Headers],0),TRUE)</f>
        <v>0.85909000000000002</v>
      </c>
      <c r="S157" s="4">
        <f>IFERROR(All_Transactions[[#This Row],[Original Price]]*All_Transactions[[#This Row],[ExRate]],0)</f>
        <v>0</v>
      </c>
      <c r="T157" s="4">
        <f>IFERROR(All_Transactions[[#This Row],[item-price]]*All_Transactions[[#This Row],[ExRate]],0)</f>
        <v>0</v>
      </c>
      <c r="U157" s="4">
        <f>IFERROR(All_Transactions[[#This Row],[item-tax]]*All_Transactions[[#This Row],[ExRate]],0)</f>
        <v>0</v>
      </c>
      <c r="V157" s="4">
        <f>IFERROR(All_Transactions[[#This Row],[Total product charges]]*All_Transactions[[#This Row],[ExRate]],0)</f>
        <v>0</v>
      </c>
      <c r="W157" s="4">
        <f>IFERROR(All_Transactions[[#This Row],[Amazon fees]]*All_Transactions[[#This Row],[ExRate]],0)</f>
        <v>0</v>
      </c>
      <c r="X157" s="4">
        <f>IFERROR(All_Transactions[[#This Row],[Other]]*All_Transactions[[#This Row],[ExRate]],0)</f>
        <v>-6.4431750000000001</v>
      </c>
      <c r="Y157" s="4">
        <f>IFERROR(All_Transactions[[#This Row],[Total]]*All_Transactions[[#This Row],[ExRate]],0)</f>
        <v>-6.4431750000000001</v>
      </c>
      <c r="Z157" s="1" t="s">
        <v>33</v>
      </c>
    </row>
    <row r="158" spans="1:30" x14ac:dyDescent="0.35">
      <c r="A158" t="s">
        <v>56</v>
      </c>
      <c r="B158" t="s">
        <v>31</v>
      </c>
      <c r="C158" s="2">
        <v>44733</v>
      </c>
      <c r="D158" s="2"/>
      <c r="G158" t="s">
        <v>40</v>
      </c>
      <c r="M158">
        <v>0</v>
      </c>
      <c r="N158">
        <v>0</v>
      </c>
      <c r="O158">
        <v>-7.35</v>
      </c>
      <c r="P158">
        <v>-7.35</v>
      </c>
      <c r="Q158">
        <v>0</v>
      </c>
      <c r="R158" s="3">
        <f>VLOOKUP(All_Transactions[[#This Row],[Date]],[1]!Forex_history[#Data],MATCH(All_Transactions[[#This Row],[Currency]],[1]!Forex_history[#Headers],0),TRUE)</f>
        <v>0.85909000000000002</v>
      </c>
      <c r="S158" s="4">
        <f>IFERROR(All_Transactions[[#This Row],[Original Price]]*All_Transactions[[#This Row],[ExRate]],0)</f>
        <v>0</v>
      </c>
      <c r="T158" s="4">
        <f>IFERROR(All_Transactions[[#This Row],[item-price]]*All_Transactions[[#This Row],[ExRate]],0)</f>
        <v>0</v>
      </c>
      <c r="U158" s="4">
        <f>IFERROR(All_Transactions[[#This Row],[item-tax]]*All_Transactions[[#This Row],[ExRate]],0)</f>
        <v>0</v>
      </c>
      <c r="V158" s="4">
        <f>IFERROR(All_Transactions[[#This Row],[Total product charges]]*All_Transactions[[#This Row],[ExRate]],0)</f>
        <v>0</v>
      </c>
      <c r="W158" s="4">
        <f>IFERROR(All_Transactions[[#This Row],[Amazon fees]]*All_Transactions[[#This Row],[ExRate]],0)</f>
        <v>0</v>
      </c>
      <c r="X158" s="4">
        <f>IFERROR(All_Transactions[[#This Row],[Other]]*All_Transactions[[#This Row],[ExRate]],0)</f>
        <v>-6.3143114999999996</v>
      </c>
      <c r="Y158" s="4">
        <f>IFERROR(All_Transactions[[#This Row],[Total]]*All_Transactions[[#This Row],[ExRate]],0)</f>
        <v>-6.3143114999999996</v>
      </c>
      <c r="Z158" s="1" t="s">
        <v>33</v>
      </c>
    </row>
    <row r="159" spans="1:30" x14ac:dyDescent="0.35">
      <c r="A159" t="s">
        <v>56</v>
      </c>
      <c r="B159" t="s">
        <v>31</v>
      </c>
      <c r="C159" s="2">
        <v>44733</v>
      </c>
      <c r="D159" s="2"/>
      <c r="G159" t="s">
        <v>41</v>
      </c>
      <c r="M159">
        <v>0</v>
      </c>
      <c r="N159">
        <v>0</v>
      </c>
      <c r="O159">
        <v>-22.04</v>
      </c>
      <c r="P159">
        <v>-22.04</v>
      </c>
      <c r="Q159">
        <v>0</v>
      </c>
      <c r="R159" s="3">
        <f>VLOOKUP(All_Transactions[[#This Row],[Date]],[1]!Forex_history[#Data],MATCH(All_Transactions[[#This Row],[Currency]],[1]!Forex_history[#Headers],0),TRUE)</f>
        <v>0.85909000000000002</v>
      </c>
      <c r="S159" s="4">
        <f>IFERROR(All_Transactions[[#This Row],[Original Price]]*All_Transactions[[#This Row],[ExRate]],0)</f>
        <v>0</v>
      </c>
      <c r="T159" s="4">
        <f>IFERROR(All_Transactions[[#This Row],[item-price]]*All_Transactions[[#This Row],[ExRate]],0)</f>
        <v>0</v>
      </c>
      <c r="U159" s="4">
        <f>IFERROR(All_Transactions[[#This Row],[item-tax]]*All_Transactions[[#This Row],[ExRate]],0)</f>
        <v>0</v>
      </c>
      <c r="V159" s="4">
        <f>IFERROR(All_Transactions[[#This Row],[Total product charges]]*All_Transactions[[#This Row],[ExRate]],0)</f>
        <v>0</v>
      </c>
      <c r="W159" s="4">
        <f>IFERROR(All_Transactions[[#This Row],[Amazon fees]]*All_Transactions[[#This Row],[ExRate]],0)</f>
        <v>0</v>
      </c>
      <c r="X159" s="4">
        <f>IFERROR(All_Transactions[[#This Row],[Other]]*All_Transactions[[#This Row],[ExRate]],0)</f>
        <v>-18.934343599999998</v>
      </c>
      <c r="Y159" s="4">
        <f>IFERROR(All_Transactions[[#This Row],[Total]]*All_Transactions[[#This Row],[ExRate]],0)</f>
        <v>-18.934343599999998</v>
      </c>
      <c r="Z159" s="1" t="s">
        <v>33</v>
      </c>
    </row>
    <row r="160" spans="1:30" x14ac:dyDescent="0.35">
      <c r="A160" t="s">
        <v>34</v>
      </c>
      <c r="B160" t="s">
        <v>418</v>
      </c>
      <c r="C160" s="2">
        <v>44734</v>
      </c>
      <c r="D160" s="2">
        <v>44734</v>
      </c>
      <c r="E160" t="s">
        <v>315</v>
      </c>
      <c r="F160" t="s">
        <v>316</v>
      </c>
      <c r="G160" t="s">
        <v>37</v>
      </c>
      <c r="H160">
        <v>4.63</v>
      </c>
      <c r="I160">
        <v>1</v>
      </c>
      <c r="J160">
        <v>4.63</v>
      </c>
      <c r="L160">
        <v>0</v>
      </c>
      <c r="M160">
        <v>4.63</v>
      </c>
      <c r="N160">
        <v>-0.83</v>
      </c>
      <c r="O160">
        <v>0</v>
      </c>
      <c r="P160">
        <v>3.8</v>
      </c>
      <c r="Q160">
        <v>0</v>
      </c>
      <c r="R160" s="3">
        <f>VLOOKUP(All_Transactions[[#This Row],[Date]],[1]!Forex_history[#Data],MATCH(All_Transactions[[#This Row],[Currency]],[1]!Forex_history[#Headers],0),TRUE)</f>
        <v>0.62970999999999999</v>
      </c>
      <c r="S160" s="4">
        <f>IFERROR(All_Transactions[[#This Row],[Original Price]]*All_Transactions[[#This Row],[ExRate]],0)</f>
        <v>2.9155572999999997</v>
      </c>
      <c r="T160" s="4">
        <f>IFERROR(All_Transactions[[#This Row],[item-price]]*All_Transactions[[#This Row],[ExRate]],0)</f>
        <v>2.9155572999999997</v>
      </c>
      <c r="U160" s="4">
        <f>IFERROR(All_Transactions[[#This Row],[item-tax]]*All_Transactions[[#This Row],[ExRate]],0)</f>
        <v>0</v>
      </c>
      <c r="V160" s="4">
        <f>IFERROR(All_Transactions[[#This Row],[Total product charges]]*All_Transactions[[#This Row],[ExRate]],0)</f>
        <v>2.9155572999999997</v>
      </c>
      <c r="W160" s="4">
        <f>IFERROR(All_Transactions[[#This Row],[Amazon fees]]*All_Transactions[[#This Row],[ExRate]],0)</f>
        <v>-0.52265929999999994</v>
      </c>
      <c r="X160" s="4">
        <f>IFERROR(All_Transactions[[#This Row],[Other]]*All_Transactions[[#This Row],[ExRate]],0)</f>
        <v>0</v>
      </c>
      <c r="Y160" s="4">
        <f>IFERROR(All_Transactions[[#This Row],[Total]]*All_Transactions[[#This Row],[ExRate]],0)</f>
        <v>2.3928979999999997</v>
      </c>
      <c r="Z160" s="1" t="s">
        <v>38</v>
      </c>
      <c r="AB160" t="s">
        <v>69</v>
      </c>
      <c r="AC160" t="s">
        <v>69</v>
      </c>
      <c r="AD160" t="s">
        <v>70</v>
      </c>
    </row>
    <row r="161" spans="1:30" x14ac:dyDescent="0.35">
      <c r="A161" t="s">
        <v>34</v>
      </c>
      <c r="B161" t="s">
        <v>419</v>
      </c>
      <c r="C161" s="2">
        <v>44734</v>
      </c>
      <c r="D161" s="2">
        <v>44734</v>
      </c>
      <c r="E161" t="s">
        <v>420</v>
      </c>
      <c r="F161" t="s">
        <v>421</v>
      </c>
      <c r="G161" t="s">
        <v>37</v>
      </c>
      <c r="H161">
        <v>8.98</v>
      </c>
      <c r="I161">
        <v>1</v>
      </c>
      <c r="J161">
        <v>8.98</v>
      </c>
      <c r="L161">
        <v>0</v>
      </c>
      <c r="M161">
        <v>8.98</v>
      </c>
      <c r="N161">
        <v>-1.62</v>
      </c>
      <c r="O161">
        <v>0</v>
      </c>
      <c r="P161">
        <v>7.36</v>
      </c>
      <c r="Q161">
        <v>0</v>
      </c>
      <c r="R161" s="3">
        <f>VLOOKUP(All_Transactions[[#This Row],[Date]],[1]!Forex_history[#Data],MATCH(All_Transactions[[#This Row],[Currency]],[1]!Forex_history[#Headers],0),TRUE)</f>
        <v>0.62970999999999999</v>
      </c>
      <c r="S161" s="4">
        <f>IFERROR(All_Transactions[[#This Row],[Original Price]]*All_Transactions[[#This Row],[ExRate]],0)</f>
        <v>5.6547958000000005</v>
      </c>
      <c r="T161" s="4">
        <f>IFERROR(All_Transactions[[#This Row],[item-price]]*All_Transactions[[#This Row],[ExRate]],0)</f>
        <v>5.6547958000000005</v>
      </c>
      <c r="U161" s="4">
        <f>IFERROR(All_Transactions[[#This Row],[item-tax]]*All_Transactions[[#This Row],[ExRate]],0)</f>
        <v>0</v>
      </c>
      <c r="V161" s="4">
        <f>IFERROR(All_Transactions[[#This Row],[Total product charges]]*All_Transactions[[#This Row],[ExRate]],0)</f>
        <v>5.6547958000000005</v>
      </c>
      <c r="W161" s="4">
        <f>IFERROR(All_Transactions[[#This Row],[Amazon fees]]*All_Transactions[[#This Row],[ExRate]],0)</f>
        <v>-1.0201302000000001</v>
      </c>
      <c r="X161" s="4">
        <f>IFERROR(All_Transactions[[#This Row],[Other]]*All_Transactions[[#This Row],[ExRate]],0)</f>
        <v>0</v>
      </c>
      <c r="Y161" s="4">
        <f>IFERROR(All_Transactions[[#This Row],[Total]]*All_Transactions[[#This Row],[ExRate]],0)</f>
        <v>4.6346655999999999</v>
      </c>
      <c r="Z161" s="1" t="s">
        <v>38</v>
      </c>
      <c r="AB161" t="s">
        <v>69</v>
      </c>
      <c r="AC161" t="s">
        <v>69</v>
      </c>
      <c r="AD161" t="s">
        <v>70</v>
      </c>
    </row>
    <row r="162" spans="1:30" x14ac:dyDescent="0.35">
      <c r="A162" t="s">
        <v>34</v>
      </c>
      <c r="B162" t="s">
        <v>422</v>
      </c>
      <c r="C162" s="2">
        <v>44734</v>
      </c>
      <c r="D162" s="2">
        <v>44734</v>
      </c>
      <c r="E162" t="s">
        <v>423</v>
      </c>
      <c r="F162" t="s">
        <v>424</v>
      </c>
      <c r="G162" t="s">
        <v>37</v>
      </c>
      <c r="H162">
        <v>22.83</v>
      </c>
      <c r="I162">
        <v>1</v>
      </c>
      <c r="J162">
        <v>22.83</v>
      </c>
      <c r="L162">
        <v>0</v>
      </c>
      <c r="M162">
        <v>22.83</v>
      </c>
      <c r="N162">
        <v>-3.29</v>
      </c>
      <c r="O162">
        <v>0</v>
      </c>
      <c r="P162">
        <v>19.54</v>
      </c>
      <c r="Q162">
        <v>0</v>
      </c>
      <c r="R162" s="3">
        <f>VLOOKUP(All_Transactions[[#This Row],[Date]],[1]!Forex_history[#Data],MATCH(All_Transactions[[#This Row],[Currency]],[1]!Forex_history[#Headers],0),TRUE)</f>
        <v>0.62970999999999999</v>
      </c>
      <c r="S162" s="4">
        <f>IFERROR(All_Transactions[[#This Row],[Original Price]]*All_Transactions[[#This Row],[ExRate]],0)</f>
        <v>14.376279299999998</v>
      </c>
      <c r="T162" s="4">
        <f>IFERROR(All_Transactions[[#This Row],[item-price]]*All_Transactions[[#This Row],[ExRate]],0)</f>
        <v>14.376279299999998</v>
      </c>
      <c r="U162" s="4">
        <f>IFERROR(All_Transactions[[#This Row],[item-tax]]*All_Transactions[[#This Row],[ExRate]],0)</f>
        <v>0</v>
      </c>
      <c r="V162" s="4">
        <f>IFERROR(All_Transactions[[#This Row],[Total product charges]]*All_Transactions[[#This Row],[ExRate]],0)</f>
        <v>14.376279299999998</v>
      </c>
      <c r="W162" s="4">
        <f>IFERROR(All_Transactions[[#This Row],[Amazon fees]]*All_Transactions[[#This Row],[ExRate]],0)</f>
        <v>-2.0717458999999998</v>
      </c>
      <c r="X162" s="4">
        <f>IFERROR(All_Transactions[[#This Row],[Other]]*All_Transactions[[#This Row],[ExRate]],0)</f>
        <v>0</v>
      </c>
      <c r="Y162" s="4">
        <f>IFERROR(All_Transactions[[#This Row],[Total]]*All_Transactions[[#This Row],[ExRate]],0)</f>
        <v>12.304533399999999</v>
      </c>
      <c r="Z162" s="1" t="s">
        <v>38</v>
      </c>
      <c r="AB162" t="s">
        <v>69</v>
      </c>
      <c r="AC162" t="s">
        <v>69</v>
      </c>
      <c r="AD162" t="s">
        <v>70</v>
      </c>
    </row>
    <row r="163" spans="1:30" x14ac:dyDescent="0.35">
      <c r="A163" t="s">
        <v>34</v>
      </c>
      <c r="B163" t="s">
        <v>425</v>
      </c>
      <c r="C163" s="2">
        <v>44734</v>
      </c>
      <c r="D163" s="2">
        <v>44734</v>
      </c>
      <c r="E163" t="s">
        <v>426</v>
      </c>
      <c r="F163" t="s">
        <v>427</v>
      </c>
      <c r="G163" t="s">
        <v>42</v>
      </c>
      <c r="H163">
        <v>43.8</v>
      </c>
      <c r="I163">
        <v>1</v>
      </c>
      <c r="J163">
        <v>43.8</v>
      </c>
      <c r="L163">
        <v>8.76</v>
      </c>
      <c r="M163">
        <v>35.04</v>
      </c>
      <c r="N163">
        <v>-7.88</v>
      </c>
      <c r="O163">
        <v>0</v>
      </c>
      <c r="P163">
        <v>27.16</v>
      </c>
      <c r="Q163">
        <v>0</v>
      </c>
      <c r="R163" s="3">
        <f>VLOOKUP(All_Transactions[[#This Row],[Date]],[1]!Forex_history[#Data],MATCH(All_Transactions[[#This Row],[Currency]],[1]!Forex_history[#Headers],0),TRUE)</f>
        <v>8.0680000000000002E-2</v>
      </c>
      <c r="S163" s="4">
        <f>IFERROR(All_Transactions[[#This Row],[Original Price]]*All_Transactions[[#This Row],[ExRate]],0)</f>
        <v>3.5337839999999998</v>
      </c>
      <c r="T163" s="4">
        <f>IFERROR(All_Transactions[[#This Row],[item-price]]*All_Transactions[[#This Row],[ExRate]],0)</f>
        <v>3.5337839999999998</v>
      </c>
      <c r="U163" s="4">
        <f>IFERROR(All_Transactions[[#This Row],[item-tax]]*All_Transactions[[#This Row],[ExRate]],0)</f>
        <v>0.70675679999999996</v>
      </c>
      <c r="V163" s="4">
        <f>IFERROR(All_Transactions[[#This Row],[Total product charges]]*All_Transactions[[#This Row],[ExRate]],0)</f>
        <v>2.8270271999999999</v>
      </c>
      <c r="W163" s="4">
        <f>IFERROR(All_Transactions[[#This Row],[Amazon fees]]*All_Transactions[[#This Row],[ExRate]],0)</f>
        <v>-0.63575840000000006</v>
      </c>
      <c r="X163" s="4">
        <f>IFERROR(All_Transactions[[#This Row],[Other]]*All_Transactions[[#This Row],[ExRate]],0)</f>
        <v>0</v>
      </c>
      <c r="Y163" s="4">
        <f>IFERROR(All_Transactions[[#This Row],[Total]]*All_Transactions[[#This Row],[ExRate]],0)</f>
        <v>2.1912688</v>
      </c>
      <c r="Z163" s="1" t="s">
        <v>43</v>
      </c>
      <c r="AB163" t="s">
        <v>69</v>
      </c>
      <c r="AC163" t="s">
        <v>69</v>
      </c>
      <c r="AD163" t="s">
        <v>70</v>
      </c>
    </row>
    <row r="164" spans="1:30" x14ac:dyDescent="0.35">
      <c r="A164" t="s">
        <v>34</v>
      </c>
      <c r="B164" t="s">
        <v>428</v>
      </c>
      <c r="C164" s="2">
        <v>44734</v>
      </c>
      <c r="D164" s="2">
        <v>44734</v>
      </c>
      <c r="E164" t="s">
        <v>75</v>
      </c>
      <c r="F164" t="s">
        <v>76</v>
      </c>
      <c r="G164" t="s">
        <v>37</v>
      </c>
      <c r="H164">
        <v>8.3800000000000008</v>
      </c>
      <c r="I164">
        <v>2</v>
      </c>
      <c r="J164">
        <v>8.3800000000000008</v>
      </c>
      <c r="L164">
        <v>0</v>
      </c>
      <c r="M164">
        <v>8.3800000000000008</v>
      </c>
      <c r="N164">
        <v>-1.51</v>
      </c>
      <c r="O164">
        <v>0</v>
      </c>
      <c r="P164">
        <v>6.87</v>
      </c>
      <c r="Q164">
        <v>0</v>
      </c>
      <c r="R164" s="3">
        <f>VLOOKUP(All_Transactions[[#This Row],[Date]],[1]!Forex_history[#Data],MATCH(All_Transactions[[#This Row],[Currency]],[1]!Forex_history[#Headers],0),TRUE)</f>
        <v>0.62970999999999999</v>
      </c>
      <c r="S164" s="4">
        <f>IFERROR(All_Transactions[[#This Row],[Original Price]]*All_Transactions[[#This Row],[ExRate]],0)</f>
        <v>5.2769698000000007</v>
      </c>
      <c r="T164" s="4">
        <f>IFERROR(All_Transactions[[#This Row],[item-price]]*All_Transactions[[#This Row],[ExRate]],0)</f>
        <v>5.2769698000000007</v>
      </c>
      <c r="U164" s="4">
        <f>IFERROR(All_Transactions[[#This Row],[item-tax]]*All_Transactions[[#This Row],[ExRate]],0)</f>
        <v>0</v>
      </c>
      <c r="V164" s="4">
        <f>IFERROR(All_Transactions[[#This Row],[Total product charges]]*All_Transactions[[#This Row],[ExRate]],0)</f>
        <v>5.2769698000000007</v>
      </c>
      <c r="W164" s="4">
        <f>IFERROR(All_Transactions[[#This Row],[Amazon fees]]*All_Transactions[[#This Row],[ExRate]],0)</f>
        <v>-0.95086210000000004</v>
      </c>
      <c r="X164" s="4">
        <f>IFERROR(All_Transactions[[#This Row],[Other]]*All_Transactions[[#This Row],[ExRate]],0)</f>
        <v>0</v>
      </c>
      <c r="Y164" s="4">
        <f>IFERROR(All_Transactions[[#This Row],[Total]]*All_Transactions[[#This Row],[ExRate]],0)</f>
        <v>4.3261076999999997</v>
      </c>
      <c r="Z164" s="1" t="s">
        <v>38</v>
      </c>
      <c r="AA164" t="s">
        <v>429</v>
      </c>
      <c r="AB164" t="s">
        <v>430</v>
      </c>
      <c r="AC164" t="s">
        <v>53</v>
      </c>
      <c r="AD164" t="s">
        <v>54</v>
      </c>
    </row>
    <row r="165" spans="1:30" x14ac:dyDescent="0.35">
      <c r="A165" t="s">
        <v>34</v>
      </c>
      <c r="B165" t="s">
        <v>431</v>
      </c>
      <c r="C165" s="2">
        <v>44734</v>
      </c>
      <c r="D165" s="2">
        <v>44734</v>
      </c>
      <c r="E165" t="s">
        <v>432</v>
      </c>
      <c r="F165" t="s">
        <v>433</v>
      </c>
      <c r="G165" t="s">
        <v>46</v>
      </c>
      <c r="H165">
        <v>8.32</v>
      </c>
      <c r="I165">
        <v>2</v>
      </c>
      <c r="J165">
        <v>8.32</v>
      </c>
      <c r="L165">
        <v>0.8</v>
      </c>
      <c r="M165">
        <v>8.32</v>
      </c>
      <c r="N165">
        <v>-0.79</v>
      </c>
      <c r="O165">
        <v>0</v>
      </c>
      <c r="P165">
        <v>7.53</v>
      </c>
      <c r="Q165">
        <v>0</v>
      </c>
      <c r="R165" s="3">
        <f>VLOOKUP(All_Transactions[[#This Row],[Date]],[1]!Forex_history[#Data],MATCH(All_Transactions[[#This Row],[Currency]],[1]!Forex_history[#Headers],0),TRUE)</f>
        <v>0.81454000000000004</v>
      </c>
      <c r="S165" s="4">
        <f>IFERROR(All_Transactions[[#This Row],[Original Price]]*All_Transactions[[#This Row],[ExRate]],0)</f>
        <v>6.7769728000000002</v>
      </c>
      <c r="T165" s="4">
        <f>IFERROR(All_Transactions[[#This Row],[item-price]]*All_Transactions[[#This Row],[ExRate]],0)</f>
        <v>6.7769728000000002</v>
      </c>
      <c r="U165" s="4">
        <f>IFERROR(All_Transactions[[#This Row],[item-tax]]*All_Transactions[[#This Row],[ExRate]],0)</f>
        <v>0.6516320000000001</v>
      </c>
      <c r="V165" s="4">
        <f>IFERROR(All_Transactions[[#This Row],[Total product charges]]*All_Transactions[[#This Row],[ExRate]],0)</f>
        <v>6.7769728000000002</v>
      </c>
      <c r="W165" s="4">
        <f>IFERROR(All_Transactions[[#This Row],[Amazon fees]]*All_Transactions[[#This Row],[ExRate]],0)</f>
        <v>-0.64348660000000002</v>
      </c>
      <c r="X165" s="4">
        <f>IFERROR(All_Transactions[[#This Row],[Other]]*All_Transactions[[#This Row],[ExRate]],0)</f>
        <v>0</v>
      </c>
      <c r="Y165" s="4">
        <f>IFERROR(All_Transactions[[#This Row],[Total]]*All_Transactions[[#This Row],[ExRate]],0)</f>
        <v>6.1334862000000001</v>
      </c>
      <c r="Z165" s="1" t="s">
        <v>47</v>
      </c>
      <c r="AA165" t="s">
        <v>434</v>
      </c>
      <c r="AB165" t="s">
        <v>435</v>
      </c>
      <c r="AC165" t="s">
        <v>53</v>
      </c>
      <c r="AD165" t="s">
        <v>54</v>
      </c>
    </row>
    <row r="166" spans="1:30" x14ac:dyDescent="0.35">
      <c r="A166" t="s">
        <v>34</v>
      </c>
      <c r="B166" t="s">
        <v>436</v>
      </c>
      <c r="C166" s="2">
        <v>44734</v>
      </c>
      <c r="D166" s="2">
        <v>44734</v>
      </c>
      <c r="E166" t="s">
        <v>88</v>
      </c>
      <c r="F166" t="s">
        <v>89</v>
      </c>
      <c r="G166" t="s">
        <v>37</v>
      </c>
      <c r="H166">
        <v>2.56</v>
      </c>
      <c r="I166">
        <v>1</v>
      </c>
      <c r="J166">
        <v>2.56</v>
      </c>
      <c r="L166">
        <v>0</v>
      </c>
      <c r="M166">
        <v>2.56</v>
      </c>
      <c r="N166">
        <v>-0.48</v>
      </c>
      <c r="O166">
        <v>0</v>
      </c>
      <c r="P166">
        <v>2.08</v>
      </c>
      <c r="Q166">
        <v>0</v>
      </c>
      <c r="R166" s="3">
        <f>VLOOKUP(All_Transactions[[#This Row],[Date]],[1]!Forex_history[#Data],MATCH(All_Transactions[[#This Row],[Currency]],[1]!Forex_history[#Headers],0),TRUE)</f>
        <v>0.62970999999999999</v>
      </c>
      <c r="S166" s="4">
        <f>IFERROR(All_Transactions[[#This Row],[Original Price]]*All_Transactions[[#This Row],[ExRate]],0)</f>
        <v>1.6120576</v>
      </c>
      <c r="T166" s="4">
        <f>IFERROR(All_Transactions[[#This Row],[item-price]]*All_Transactions[[#This Row],[ExRate]],0)</f>
        <v>1.6120576</v>
      </c>
      <c r="U166" s="4">
        <f>IFERROR(All_Transactions[[#This Row],[item-tax]]*All_Transactions[[#This Row],[ExRate]],0)</f>
        <v>0</v>
      </c>
      <c r="V166" s="4">
        <f>IFERROR(All_Transactions[[#This Row],[Total product charges]]*All_Transactions[[#This Row],[ExRate]],0)</f>
        <v>1.6120576</v>
      </c>
      <c r="W166" s="4">
        <f>IFERROR(All_Transactions[[#This Row],[Amazon fees]]*All_Transactions[[#This Row],[ExRate]],0)</f>
        <v>-0.3022608</v>
      </c>
      <c r="X166" s="4">
        <f>IFERROR(All_Transactions[[#This Row],[Other]]*All_Transactions[[#This Row],[ExRate]],0)</f>
        <v>0</v>
      </c>
      <c r="Y166" s="4">
        <f>IFERROR(All_Transactions[[#This Row],[Total]]*All_Transactions[[#This Row],[ExRate]],0)</f>
        <v>1.3097968</v>
      </c>
      <c r="Z166" s="1" t="s">
        <v>38</v>
      </c>
      <c r="AA166" t="s">
        <v>437</v>
      </c>
      <c r="AB166" t="s">
        <v>438</v>
      </c>
      <c r="AC166" t="s">
        <v>53</v>
      </c>
      <c r="AD166" t="s">
        <v>54</v>
      </c>
    </row>
    <row r="167" spans="1:30" x14ac:dyDescent="0.35">
      <c r="A167" t="s">
        <v>34</v>
      </c>
      <c r="B167" t="s">
        <v>439</v>
      </c>
      <c r="C167" s="2">
        <v>44734</v>
      </c>
      <c r="D167" s="2">
        <v>44734</v>
      </c>
      <c r="E167" t="s">
        <v>440</v>
      </c>
      <c r="F167" t="s">
        <v>441</v>
      </c>
      <c r="G167" t="s">
        <v>46</v>
      </c>
      <c r="H167">
        <v>2.89</v>
      </c>
      <c r="I167">
        <v>1</v>
      </c>
      <c r="J167">
        <v>2.89</v>
      </c>
      <c r="L167">
        <v>0.2</v>
      </c>
      <c r="M167">
        <v>2.89</v>
      </c>
      <c r="N167">
        <v>-0.52</v>
      </c>
      <c r="O167">
        <v>0</v>
      </c>
      <c r="P167">
        <v>2.37</v>
      </c>
      <c r="Q167">
        <v>0</v>
      </c>
      <c r="R167" s="3">
        <f>VLOOKUP(All_Transactions[[#This Row],[Date]],[1]!Forex_history[#Data],MATCH(All_Transactions[[#This Row],[Currency]],[1]!Forex_history[#Headers],0),TRUE)</f>
        <v>0.81454000000000004</v>
      </c>
      <c r="S167" s="4">
        <f>IFERROR(All_Transactions[[#This Row],[Original Price]]*All_Transactions[[#This Row],[ExRate]],0)</f>
        <v>2.3540206000000001</v>
      </c>
      <c r="T167" s="4">
        <f>IFERROR(All_Transactions[[#This Row],[item-price]]*All_Transactions[[#This Row],[ExRate]],0)</f>
        <v>2.3540206000000001</v>
      </c>
      <c r="U167" s="4">
        <f>IFERROR(All_Transactions[[#This Row],[item-tax]]*All_Transactions[[#This Row],[ExRate]],0)</f>
        <v>0.16290800000000003</v>
      </c>
      <c r="V167" s="4">
        <f>IFERROR(All_Transactions[[#This Row],[Total product charges]]*All_Transactions[[#This Row],[ExRate]],0)</f>
        <v>2.3540206000000001</v>
      </c>
      <c r="W167" s="4">
        <f>IFERROR(All_Transactions[[#This Row],[Amazon fees]]*All_Transactions[[#This Row],[ExRate]],0)</f>
        <v>-0.42356080000000002</v>
      </c>
      <c r="X167" s="4">
        <f>IFERROR(All_Transactions[[#This Row],[Other]]*All_Transactions[[#This Row],[ExRate]],0)</f>
        <v>0</v>
      </c>
      <c r="Y167" s="4">
        <f>IFERROR(All_Transactions[[#This Row],[Total]]*All_Transactions[[#This Row],[ExRate]],0)</f>
        <v>1.9304598000000002</v>
      </c>
      <c r="Z167" s="1" t="s">
        <v>47</v>
      </c>
      <c r="AA167" t="s">
        <v>442</v>
      </c>
      <c r="AB167" t="s">
        <v>443</v>
      </c>
      <c r="AC167" t="s">
        <v>53</v>
      </c>
      <c r="AD167" t="s">
        <v>54</v>
      </c>
    </row>
    <row r="168" spans="1:30" x14ac:dyDescent="0.35">
      <c r="A168" t="s">
        <v>34</v>
      </c>
      <c r="B168" t="s">
        <v>444</v>
      </c>
      <c r="C168" s="2">
        <v>44734</v>
      </c>
      <c r="D168" s="2">
        <v>44734</v>
      </c>
      <c r="E168" t="s">
        <v>445</v>
      </c>
      <c r="F168" t="s">
        <v>446</v>
      </c>
      <c r="G168" t="s">
        <v>46</v>
      </c>
      <c r="H168">
        <v>2.52</v>
      </c>
      <c r="I168">
        <v>1</v>
      </c>
      <c r="J168">
        <v>2.52</v>
      </c>
      <c r="L168">
        <v>0.24</v>
      </c>
      <c r="M168">
        <v>2.52</v>
      </c>
      <c r="N168">
        <v>-0.46</v>
      </c>
      <c r="O168">
        <v>0</v>
      </c>
      <c r="P168">
        <v>2.06</v>
      </c>
      <c r="Q168">
        <v>0</v>
      </c>
      <c r="R168" s="3">
        <f>VLOOKUP(All_Transactions[[#This Row],[Date]],[1]!Forex_history[#Data],MATCH(All_Transactions[[#This Row],[Currency]],[1]!Forex_history[#Headers],0),TRUE)</f>
        <v>0.81454000000000004</v>
      </c>
      <c r="S168" s="4">
        <f>IFERROR(All_Transactions[[#This Row],[Original Price]]*All_Transactions[[#This Row],[ExRate]],0)</f>
        <v>2.0526408000000003</v>
      </c>
      <c r="T168" s="4">
        <f>IFERROR(All_Transactions[[#This Row],[item-price]]*All_Transactions[[#This Row],[ExRate]],0)</f>
        <v>2.0526408000000003</v>
      </c>
      <c r="U168" s="4">
        <f>IFERROR(All_Transactions[[#This Row],[item-tax]]*All_Transactions[[#This Row],[ExRate]],0)</f>
        <v>0.19548960000000001</v>
      </c>
      <c r="V168" s="4">
        <f>IFERROR(All_Transactions[[#This Row],[Total product charges]]*All_Transactions[[#This Row],[ExRate]],0)</f>
        <v>2.0526408000000003</v>
      </c>
      <c r="W168" s="4">
        <f>IFERROR(All_Transactions[[#This Row],[Amazon fees]]*All_Transactions[[#This Row],[ExRate]],0)</f>
        <v>-0.37468840000000003</v>
      </c>
      <c r="X168" s="4">
        <f>IFERROR(All_Transactions[[#This Row],[Other]]*All_Transactions[[#This Row],[ExRate]],0)</f>
        <v>0</v>
      </c>
      <c r="Y168" s="4">
        <f>IFERROR(All_Transactions[[#This Row],[Total]]*All_Transactions[[#This Row],[ExRate]],0)</f>
        <v>1.6779524000000001</v>
      </c>
      <c r="Z168" s="1" t="s">
        <v>47</v>
      </c>
      <c r="AA168" t="s">
        <v>447</v>
      </c>
      <c r="AB168" t="s">
        <v>448</v>
      </c>
      <c r="AC168" t="s">
        <v>53</v>
      </c>
      <c r="AD168" t="s">
        <v>54</v>
      </c>
    </row>
    <row r="169" spans="1:30" x14ac:dyDescent="0.35">
      <c r="A169" t="s">
        <v>34</v>
      </c>
      <c r="B169" t="s">
        <v>449</v>
      </c>
      <c r="C169" s="2">
        <v>44734</v>
      </c>
      <c r="D169" s="2">
        <v>44734</v>
      </c>
      <c r="E169" t="s">
        <v>450</v>
      </c>
      <c r="F169" t="s">
        <v>451</v>
      </c>
      <c r="G169" t="s">
        <v>41</v>
      </c>
      <c r="H169">
        <v>2.74</v>
      </c>
      <c r="I169">
        <v>1</v>
      </c>
      <c r="J169">
        <v>2.74</v>
      </c>
      <c r="L169">
        <v>0.48</v>
      </c>
      <c r="M169">
        <v>2.2599999999999998</v>
      </c>
      <c r="N169">
        <v>-0.49</v>
      </c>
      <c r="O169">
        <v>0</v>
      </c>
      <c r="P169">
        <v>1.77</v>
      </c>
      <c r="Q169">
        <v>0</v>
      </c>
      <c r="R169" s="3">
        <f>VLOOKUP(All_Transactions[[#This Row],[Date]],[1]!Forex_history[#Data],MATCH(All_Transactions[[#This Row],[Currency]],[1]!Forex_history[#Headers],0),TRUE)</f>
        <v>0.85857000000000006</v>
      </c>
      <c r="S169" s="4">
        <f>IFERROR(All_Transactions[[#This Row],[Original Price]]*All_Transactions[[#This Row],[ExRate]],0)</f>
        <v>2.3524818000000005</v>
      </c>
      <c r="T169" s="4">
        <f>IFERROR(All_Transactions[[#This Row],[item-price]]*All_Transactions[[#This Row],[ExRate]],0)</f>
        <v>2.3524818000000005</v>
      </c>
      <c r="U169" s="4">
        <f>IFERROR(All_Transactions[[#This Row],[item-tax]]*All_Transactions[[#This Row],[ExRate]],0)</f>
        <v>0.41211360000000002</v>
      </c>
      <c r="V169" s="4">
        <f>IFERROR(All_Transactions[[#This Row],[Total product charges]]*All_Transactions[[#This Row],[ExRate]],0)</f>
        <v>1.9403682</v>
      </c>
      <c r="W169" s="4">
        <f>IFERROR(All_Transactions[[#This Row],[Amazon fees]]*All_Transactions[[#This Row],[ExRate]],0)</f>
        <v>-0.4206993</v>
      </c>
      <c r="X169" s="4">
        <f>IFERROR(All_Transactions[[#This Row],[Other]]*All_Transactions[[#This Row],[ExRate]],0)</f>
        <v>0</v>
      </c>
      <c r="Y169" s="4">
        <f>IFERROR(All_Transactions[[#This Row],[Total]]*All_Transactions[[#This Row],[ExRate]],0)</f>
        <v>1.5196689000000001</v>
      </c>
      <c r="Z169" s="1" t="s">
        <v>33</v>
      </c>
      <c r="AA169" t="s">
        <v>452</v>
      </c>
      <c r="AB169" t="s">
        <v>453</v>
      </c>
      <c r="AC169" t="s">
        <v>53</v>
      </c>
      <c r="AD169" t="s">
        <v>54</v>
      </c>
    </row>
    <row r="170" spans="1:30" x14ac:dyDescent="0.35">
      <c r="A170" t="s">
        <v>34</v>
      </c>
      <c r="B170" t="s">
        <v>454</v>
      </c>
      <c r="C170" s="2">
        <v>44736</v>
      </c>
      <c r="D170" s="2">
        <v>44736</v>
      </c>
      <c r="E170" t="s">
        <v>455</v>
      </c>
      <c r="F170" t="s">
        <v>456</v>
      </c>
      <c r="G170" t="s">
        <v>42</v>
      </c>
      <c r="H170">
        <v>124.74</v>
      </c>
      <c r="I170">
        <v>1</v>
      </c>
      <c r="J170">
        <v>124.74</v>
      </c>
      <c r="L170">
        <v>24.95</v>
      </c>
      <c r="M170">
        <v>99.79</v>
      </c>
      <c r="N170">
        <v>-22.45</v>
      </c>
      <c r="O170">
        <v>0</v>
      </c>
      <c r="P170">
        <v>77.34</v>
      </c>
      <c r="Q170">
        <v>0</v>
      </c>
      <c r="R170" s="3">
        <f>VLOOKUP(All_Transactions[[#This Row],[Date]],[1]!Forex_history[#Data],MATCH(All_Transactions[[#This Row],[Currency]],[1]!Forex_history[#Headers],0),TRUE)</f>
        <v>8.0369999999999997E-2</v>
      </c>
      <c r="S170" s="4">
        <f>IFERROR(All_Transactions[[#This Row],[Original Price]]*All_Transactions[[#This Row],[ExRate]],0)</f>
        <v>10.0253538</v>
      </c>
      <c r="T170" s="4">
        <f>IFERROR(All_Transactions[[#This Row],[item-price]]*All_Transactions[[#This Row],[ExRate]],0)</f>
        <v>10.0253538</v>
      </c>
      <c r="U170" s="4">
        <f>IFERROR(All_Transactions[[#This Row],[item-tax]]*All_Transactions[[#This Row],[ExRate]],0)</f>
        <v>2.0052314999999998</v>
      </c>
      <c r="V170" s="4">
        <f>IFERROR(All_Transactions[[#This Row],[Total product charges]]*All_Transactions[[#This Row],[ExRate]],0)</f>
        <v>8.0201223000000006</v>
      </c>
      <c r="W170" s="4">
        <f>IFERROR(All_Transactions[[#This Row],[Amazon fees]]*All_Transactions[[#This Row],[ExRate]],0)</f>
        <v>-1.8043064999999998</v>
      </c>
      <c r="X170" s="4">
        <f>IFERROR(All_Transactions[[#This Row],[Other]]*All_Transactions[[#This Row],[ExRate]],0)</f>
        <v>0</v>
      </c>
      <c r="Y170" s="4">
        <f>IFERROR(All_Transactions[[#This Row],[Total]]*All_Transactions[[#This Row],[ExRate]],0)</f>
        <v>6.2158157999999997</v>
      </c>
      <c r="Z170" s="1" t="s">
        <v>43</v>
      </c>
      <c r="AB170" t="s">
        <v>69</v>
      </c>
      <c r="AC170" t="s">
        <v>69</v>
      </c>
      <c r="AD170" t="s">
        <v>70</v>
      </c>
    </row>
    <row r="171" spans="1:30" x14ac:dyDescent="0.35">
      <c r="A171" t="s">
        <v>34</v>
      </c>
      <c r="B171" t="s">
        <v>457</v>
      </c>
      <c r="C171" s="2">
        <v>44736</v>
      </c>
      <c r="D171" s="2">
        <v>44736</v>
      </c>
      <c r="E171" t="s">
        <v>458</v>
      </c>
      <c r="F171" t="s">
        <v>459</v>
      </c>
      <c r="G171" t="s">
        <v>42</v>
      </c>
      <c r="H171">
        <v>274.95</v>
      </c>
      <c r="I171">
        <v>1</v>
      </c>
      <c r="J171">
        <v>274.95</v>
      </c>
      <c r="L171">
        <v>54.99</v>
      </c>
      <c r="M171">
        <v>219.96</v>
      </c>
      <c r="N171">
        <v>-49.49</v>
      </c>
      <c r="O171">
        <v>0</v>
      </c>
      <c r="P171">
        <v>170.47</v>
      </c>
      <c r="Q171">
        <v>0</v>
      </c>
      <c r="R171" s="3">
        <f>VLOOKUP(All_Transactions[[#This Row],[Date]],[1]!Forex_history[#Data],MATCH(All_Transactions[[#This Row],[Currency]],[1]!Forex_history[#Headers],0),TRUE)</f>
        <v>8.0369999999999997E-2</v>
      </c>
      <c r="S171" s="4">
        <f>IFERROR(All_Transactions[[#This Row],[Original Price]]*All_Transactions[[#This Row],[ExRate]],0)</f>
        <v>22.097731499999998</v>
      </c>
      <c r="T171" s="4">
        <f>IFERROR(All_Transactions[[#This Row],[item-price]]*All_Transactions[[#This Row],[ExRate]],0)</f>
        <v>22.097731499999998</v>
      </c>
      <c r="U171" s="4">
        <f>IFERROR(All_Transactions[[#This Row],[item-tax]]*All_Transactions[[#This Row],[ExRate]],0)</f>
        <v>4.4195463000000004</v>
      </c>
      <c r="V171" s="4">
        <f>IFERROR(All_Transactions[[#This Row],[Total product charges]]*All_Transactions[[#This Row],[ExRate]],0)</f>
        <v>17.678185200000001</v>
      </c>
      <c r="W171" s="4">
        <f>IFERROR(All_Transactions[[#This Row],[Amazon fees]]*All_Transactions[[#This Row],[ExRate]],0)</f>
        <v>-3.9775113000000002</v>
      </c>
      <c r="X171" s="4">
        <f>IFERROR(All_Transactions[[#This Row],[Other]]*All_Transactions[[#This Row],[ExRate]],0)</f>
        <v>0</v>
      </c>
      <c r="Y171" s="4">
        <f>IFERROR(All_Transactions[[#This Row],[Total]]*All_Transactions[[#This Row],[ExRate]],0)</f>
        <v>13.7006739</v>
      </c>
      <c r="Z171" s="1" t="s">
        <v>43</v>
      </c>
      <c r="AB171" t="s">
        <v>69</v>
      </c>
      <c r="AC171" t="s">
        <v>69</v>
      </c>
      <c r="AD171" t="s">
        <v>70</v>
      </c>
    </row>
    <row r="172" spans="1:30" x14ac:dyDescent="0.35">
      <c r="A172" t="s">
        <v>34</v>
      </c>
      <c r="B172" t="s">
        <v>460</v>
      </c>
      <c r="C172" s="2">
        <v>44736</v>
      </c>
      <c r="D172" s="2">
        <v>44736</v>
      </c>
      <c r="E172" t="s">
        <v>461</v>
      </c>
      <c r="F172" t="s">
        <v>462</v>
      </c>
      <c r="G172" t="s">
        <v>46</v>
      </c>
      <c r="H172">
        <v>87.8</v>
      </c>
      <c r="I172">
        <v>20</v>
      </c>
      <c r="J172">
        <v>87.8</v>
      </c>
      <c r="L172">
        <v>7.2</v>
      </c>
      <c r="M172">
        <v>87.8</v>
      </c>
      <c r="N172">
        <v>-12.72</v>
      </c>
      <c r="O172">
        <v>0</v>
      </c>
      <c r="P172">
        <v>75.08</v>
      </c>
      <c r="Q172">
        <v>0</v>
      </c>
      <c r="R172" s="3">
        <f>VLOOKUP(All_Transactions[[#This Row],[Date]],[1]!Forex_history[#Data],MATCH(All_Transactions[[#This Row],[Currency]],[1]!Forex_history[#Headers],0),TRUE)</f>
        <v>0.81677999999999995</v>
      </c>
      <c r="S172" s="4">
        <f>IFERROR(All_Transactions[[#This Row],[Original Price]]*All_Transactions[[#This Row],[ExRate]],0)</f>
        <v>71.713283999999987</v>
      </c>
      <c r="T172" s="4">
        <f>IFERROR(All_Transactions[[#This Row],[item-price]]*All_Transactions[[#This Row],[ExRate]],0)</f>
        <v>71.713283999999987</v>
      </c>
      <c r="U172" s="4">
        <f>IFERROR(All_Transactions[[#This Row],[item-tax]]*All_Transactions[[#This Row],[ExRate]],0)</f>
        <v>5.8808159999999994</v>
      </c>
      <c r="V172" s="4">
        <f>IFERROR(All_Transactions[[#This Row],[Total product charges]]*All_Transactions[[#This Row],[ExRate]],0)</f>
        <v>71.713283999999987</v>
      </c>
      <c r="W172" s="4">
        <f>IFERROR(All_Transactions[[#This Row],[Amazon fees]]*All_Transactions[[#This Row],[ExRate]],0)</f>
        <v>-10.3894416</v>
      </c>
      <c r="X172" s="4">
        <f>IFERROR(All_Transactions[[#This Row],[Other]]*All_Transactions[[#This Row],[ExRate]],0)</f>
        <v>0</v>
      </c>
      <c r="Y172" s="4">
        <f>IFERROR(All_Transactions[[#This Row],[Total]]*All_Transactions[[#This Row],[ExRate]],0)</f>
        <v>61.323842399999997</v>
      </c>
      <c r="Z172" s="1" t="s">
        <v>47</v>
      </c>
      <c r="AB172" t="s">
        <v>69</v>
      </c>
      <c r="AC172" t="s">
        <v>69</v>
      </c>
      <c r="AD172" t="s">
        <v>70</v>
      </c>
    </row>
    <row r="173" spans="1:30" x14ac:dyDescent="0.35">
      <c r="A173" t="s">
        <v>34</v>
      </c>
      <c r="B173" t="s">
        <v>463</v>
      </c>
      <c r="C173" s="2">
        <v>44736</v>
      </c>
      <c r="D173" s="2">
        <v>44736</v>
      </c>
      <c r="E173" t="s">
        <v>464</v>
      </c>
      <c r="F173" t="s">
        <v>465</v>
      </c>
      <c r="G173" t="s">
        <v>46</v>
      </c>
      <c r="H173">
        <v>3.17</v>
      </c>
      <c r="I173">
        <v>1</v>
      </c>
      <c r="J173">
        <v>3.17</v>
      </c>
      <c r="L173">
        <v>0.25</v>
      </c>
      <c r="M173">
        <v>3.17</v>
      </c>
      <c r="N173">
        <v>-0.57999999999999996</v>
      </c>
      <c r="O173">
        <v>0</v>
      </c>
      <c r="P173">
        <v>2.59</v>
      </c>
      <c r="Q173">
        <v>0</v>
      </c>
      <c r="R173" s="3">
        <f>VLOOKUP(All_Transactions[[#This Row],[Date]],[1]!Forex_history[#Data],MATCH(All_Transactions[[#This Row],[Currency]],[1]!Forex_history[#Headers],0),TRUE)</f>
        <v>0.81677999999999995</v>
      </c>
      <c r="S173" s="4">
        <f>IFERROR(All_Transactions[[#This Row],[Original Price]]*All_Transactions[[#This Row],[ExRate]],0)</f>
        <v>2.5891925999999996</v>
      </c>
      <c r="T173" s="4">
        <f>IFERROR(All_Transactions[[#This Row],[item-price]]*All_Transactions[[#This Row],[ExRate]],0)</f>
        <v>2.5891925999999996</v>
      </c>
      <c r="U173" s="4">
        <f>IFERROR(All_Transactions[[#This Row],[item-tax]]*All_Transactions[[#This Row],[ExRate]],0)</f>
        <v>0.20419499999999999</v>
      </c>
      <c r="V173" s="4">
        <f>IFERROR(All_Transactions[[#This Row],[Total product charges]]*All_Transactions[[#This Row],[ExRate]],0)</f>
        <v>2.5891925999999996</v>
      </c>
      <c r="W173" s="4">
        <f>IFERROR(All_Transactions[[#This Row],[Amazon fees]]*All_Transactions[[#This Row],[ExRate]],0)</f>
        <v>-0.47373239999999994</v>
      </c>
      <c r="X173" s="4">
        <f>IFERROR(All_Transactions[[#This Row],[Other]]*All_Transactions[[#This Row],[ExRate]],0)</f>
        <v>0</v>
      </c>
      <c r="Y173" s="4">
        <f>IFERROR(All_Transactions[[#This Row],[Total]]*All_Transactions[[#This Row],[ExRate]],0)</f>
        <v>2.1154601999999998</v>
      </c>
      <c r="Z173" s="1" t="s">
        <v>47</v>
      </c>
      <c r="AA173" t="s">
        <v>466</v>
      </c>
      <c r="AB173" t="s">
        <v>69</v>
      </c>
      <c r="AC173" t="s">
        <v>69</v>
      </c>
      <c r="AD173" t="s">
        <v>70</v>
      </c>
    </row>
    <row r="174" spans="1:30" x14ac:dyDescent="0.35">
      <c r="A174" t="s">
        <v>34</v>
      </c>
      <c r="B174" t="s">
        <v>467</v>
      </c>
      <c r="C174" s="2">
        <v>44736</v>
      </c>
      <c r="D174" s="2">
        <v>44736</v>
      </c>
      <c r="E174" t="s">
        <v>468</v>
      </c>
      <c r="F174" t="s">
        <v>469</v>
      </c>
      <c r="G174" t="s">
        <v>46</v>
      </c>
      <c r="H174">
        <v>5.27</v>
      </c>
      <c r="I174">
        <v>1</v>
      </c>
      <c r="J174">
        <v>5.27</v>
      </c>
      <c r="L174">
        <v>0.35</v>
      </c>
      <c r="M174">
        <v>5.27</v>
      </c>
      <c r="N174">
        <v>-0.95</v>
      </c>
      <c r="O174">
        <v>0</v>
      </c>
      <c r="P174">
        <v>4.32</v>
      </c>
      <c r="Q174">
        <v>0</v>
      </c>
      <c r="R174" s="3">
        <f>VLOOKUP(All_Transactions[[#This Row],[Date]],[1]!Forex_history[#Data],MATCH(All_Transactions[[#This Row],[Currency]],[1]!Forex_history[#Headers],0),TRUE)</f>
        <v>0.81677999999999995</v>
      </c>
      <c r="S174" s="4">
        <f>IFERROR(All_Transactions[[#This Row],[Original Price]]*All_Transactions[[#This Row],[ExRate]],0)</f>
        <v>4.304430599999999</v>
      </c>
      <c r="T174" s="4">
        <f>IFERROR(All_Transactions[[#This Row],[item-price]]*All_Transactions[[#This Row],[ExRate]],0)</f>
        <v>4.304430599999999</v>
      </c>
      <c r="U174" s="4">
        <f>IFERROR(All_Transactions[[#This Row],[item-tax]]*All_Transactions[[#This Row],[ExRate]],0)</f>
        <v>0.28587299999999999</v>
      </c>
      <c r="V174" s="4">
        <f>IFERROR(All_Transactions[[#This Row],[Total product charges]]*All_Transactions[[#This Row],[ExRate]],0)</f>
        <v>4.304430599999999</v>
      </c>
      <c r="W174" s="4">
        <f>IFERROR(All_Transactions[[#This Row],[Amazon fees]]*All_Transactions[[#This Row],[ExRate]],0)</f>
        <v>-0.77594099999999988</v>
      </c>
      <c r="X174" s="4">
        <f>IFERROR(All_Transactions[[#This Row],[Other]]*All_Transactions[[#This Row],[ExRate]],0)</f>
        <v>0</v>
      </c>
      <c r="Y174" s="4">
        <f>IFERROR(All_Transactions[[#This Row],[Total]]*All_Transactions[[#This Row],[ExRate]],0)</f>
        <v>3.5284895999999999</v>
      </c>
      <c r="Z174" s="1" t="s">
        <v>47</v>
      </c>
      <c r="AA174" t="s">
        <v>470</v>
      </c>
      <c r="AB174" t="s">
        <v>69</v>
      </c>
      <c r="AC174" t="s">
        <v>69</v>
      </c>
      <c r="AD174" t="s">
        <v>70</v>
      </c>
    </row>
    <row r="175" spans="1:30" x14ac:dyDescent="0.35">
      <c r="A175" t="s">
        <v>34</v>
      </c>
      <c r="B175" t="s">
        <v>471</v>
      </c>
      <c r="C175" s="2">
        <v>44736</v>
      </c>
      <c r="D175" s="2">
        <v>44736</v>
      </c>
      <c r="E175" t="s">
        <v>472</v>
      </c>
      <c r="F175" t="s">
        <v>473</v>
      </c>
      <c r="G175" t="s">
        <v>42</v>
      </c>
      <c r="H175">
        <v>38.520000000000003</v>
      </c>
      <c r="I175">
        <v>1</v>
      </c>
      <c r="J175">
        <v>38.520000000000003</v>
      </c>
      <c r="L175">
        <v>7.7</v>
      </c>
      <c r="M175">
        <v>30.82</v>
      </c>
      <c r="N175">
        <v>-6.94</v>
      </c>
      <c r="O175">
        <v>0</v>
      </c>
      <c r="P175">
        <v>23.88</v>
      </c>
      <c r="Q175">
        <v>0</v>
      </c>
      <c r="R175" s="3">
        <f>VLOOKUP(All_Transactions[[#This Row],[Date]],[1]!Forex_history[#Data],MATCH(All_Transactions[[#This Row],[Currency]],[1]!Forex_history[#Headers],0),TRUE)</f>
        <v>8.0369999999999997E-2</v>
      </c>
      <c r="S175" s="4">
        <f>IFERROR(All_Transactions[[#This Row],[Original Price]]*All_Transactions[[#This Row],[ExRate]],0)</f>
        <v>3.0958524000000001</v>
      </c>
      <c r="T175" s="4">
        <f>IFERROR(All_Transactions[[#This Row],[item-price]]*All_Transactions[[#This Row],[ExRate]],0)</f>
        <v>3.0958524000000001</v>
      </c>
      <c r="U175" s="4">
        <f>IFERROR(All_Transactions[[#This Row],[item-tax]]*All_Transactions[[#This Row],[ExRate]],0)</f>
        <v>0.61884899999999998</v>
      </c>
      <c r="V175" s="4">
        <f>IFERROR(All_Transactions[[#This Row],[Total product charges]]*All_Transactions[[#This Row],[ExRate]],0)</f>
        <v>2.4770034000000001</v>
      </c>
      <c r="W175" s="4">
        <f>IFERROR(All_Transactions[[#This Row],[Amazon fees]]*All_Transactions[[#This Row],[ExRate]],0)</f>
        <v>-0.55776780000000004</v>
      </c>
      <c r="X175" s="4">
        <f>IFERROR(All_Transactions[[#This Row],[Other]]*All_Transactions[[#This Row],[ExRate]],0)</f>
        <v>0</v>
      </c>
      <c r="Y175" s="4">
        <f>IFERROR(All_Transactions[[#This Row],[Total]]*All_Transactions[[#This Row],[ExRate]],0)</f>
        <v>1.9192355999999999</v>
      </c>
      <c r="Z175" s="1" t="s">
        <v>43</v>
      </c>
      <c r="AA175" t="s">
        <v>474</v>
      </c>
      <c r="AB175" t="s">
        <v>69</v>
      </c>
      <c r="AC175" t="s">
        <v>69</v>
      </c>
      <c r="AD175" t="s">
        <v>70</v>
      </c>
    </row>
    <row r="176" spans="1:30" x14ac:dyDescent="0.35">
      <c r="A176" t="s">
        <v>34</v>
      </c>
      <c r="B176" t="s">
        <v>475</v>
      </c>
      <c r="C176" s="2">
        <v>44736</v>
      </c>
      <c r="D176" s="2">
        <v>44736</v>
      </c>
      <c r="E176" t="s">
        <v>476</v>
      </c>
      <c r="F176" t="s">
        <v>477</v>
      </c>
      <c r="G176" t="s">
        <v>41</v>
      </c>
      <c r="H176">
        <v>5.22</v>
      </c>
      <c r="I176">
        <v>1</v>
      </c>
      <c r="J176">
        <v>5.22</v>
      </c>
      <c r="L176">
        <v>0.91</v>
      </c>
      <c r="M176">
        <v>4.3099999999999996</v>
      </c>
      <c r="N176">
        <v>-0.94</v>
      </c>
      <c r="O176">
        <v>0</v>
      </c>
      <c r="P176">
        <v>3.37</v>
      </c>
      <c r="Q176">
        <v>0</v>
      </c>
      <c r="R176" s="3">
        <f>VLOOKUP(All_Transactions[[#This Row],[Date]],[1]!Forex_history[#Data],MATCH(All_Transactions[[#This Row],[Currency]],[1]!Forex_history[#Headers],0),TRUE)</f>
        <v>0.86023000000000005</v>
      </c>
      <c r="S176" s="4">
        <f>IFERROR(All_Transactions[[#This Row],[Original Price]]*All_Transactions[[#This Row],[ExRate]],0)</f>
        <v>4.4904006000000001</v>
      </c>
      <c r="T176" s="4">
        <f>IFERROR(All_Transactions[[#This Row],[item-price]]*All_Transactions[[#This Row],[ExRate]],0)</f>
        <v>4.4904006000000001</v>
      </c>
      <c r="U176" s="4">
        <f>IFERROR(All_Transactions[[#This Row],[item-tax]]*All_Transactions[[#This Row],[ExRate]],0)</f>
        <v>0.78280930000000004</v>
      </c>
      <c r="V176" s="4">
        <f>IFERROR(All_Transactions[[#This Row],[Total product charges]]*All_Transactions[[#This Row],[ExRate]],0)</f>
        <v>3.7075912999999998</v>
      </c>
      <c r="W176" s="4">
        <f>IFERROR(All_Transactions[[#This Row],[Amazon fees]]*All_Transactions[[#This Row],[ExRate]],0)</f>
        <v>-0.80861620000000001</v>
      </c>
      <c r="X176" s="4">
        <f>IFERROR(All_Transactions[[#This Row],[Other]]*All_Transactions[[#This Row],[ExRate]],0)</f>
        <v>0</v>
      </c>
      <c r="Y176" s="4">
        <f>IFERROR(All_Transactions[[#This Row],[Total]]*All_Transactions[[#This Row],[ExRate]],0)</f>
        <v>2.8989751000000004</v>
      </c>
      <c r="Z176" s="1" t="s">
        <v>33</v>
      </c>
      <c r="AA176" t="s">
        <v>478</v>
      </c>
      <c r="AB176" t="s">
        <v>69</v>
      </c>
      <c r="AC176" t="s">
        <v>69</v>
      </c>
      <c r="AD176" t="s">
        <v>70</v>
      </c>
    </row>
    <row r="177" spans="1:30" x14ac:dyDescent="0.35">
      <c r="A177" t="s">
        <v>34</v>
      </c>
      <c r="B177" t="s">
        <v>479</v>
      </c>
      <c r="C177" s="2">
        <v>44736</v>
      </c>
      <c r="D177" s="2">
        <v>44736</v>
      </c>
      <c r="E177" t="s">
        <v>480</v>
      </c>
      <c r="F177" t="s">
        <v>481</v>
      </c>
      <c r="G177" t="s">
        <v>41</v>
      </c>
      <c r="H177">
        <v>9.84</v>
      </c>
      <c r="I177">
        <v>1</v>
      </c>
      <c r="J177">
        <v>9.84</v>
      </c>
      <c r="L177">
        <v>1.71</v>
      </c>
      <c r="M177">
        <v>8.1300000000000008</v>
      </c>
      <c r="N177">
        <v>-1.78</v>
      </c>
      <c r="O177">
        <v>0</v>
      </c>
      <c r="P177">
        <v>6.35</v>
      </c>
      <c r="Q177">
        <v>0</v>
      </c>
      <c r="R177" s="3">
        <f>VLOOKUP(All_Transactions[[#This Row],[Date]],[1]!Forex_history[#Data],MATCH(All_Transactions[[#This Row],[Currency]],[1]!Forex_history[#Headers],0),TRUE)</f>
        <v>0.86023000000000005</v>
      </c>
      <c r="S177" s="4">
        <f>IFERROR(All_Transactions[[#This Row],[Original Price]]*All_Transactions[[#This Row],[ExRate]],0)</f>
        <v>8.4646632000000004</v>
      </c>
      <c r="T177" s="4">
        <f>IFERROR(All_Transactions[[#This Row],[item-price]]*All_Transactions[[#This Row],[ExRate]],0)</f>
        <v>8.4646632000000004</v>
      </c>
      <c r="U177" s="4">
        <f>IFERROR(All_Transactions[[#This Row],[item-tax]]*All_Transactions[[#This Row],[ExRate]],0)</f>
        <v>1.4709932999999999</v>
      </c>
      <c r="V177" s="4">
        <f>IFERROR(All_Transactions[[#This Row],[Total product charges]]*All_Transactions[[#This Row],[ExRate]],0)</f>
        <v>6.9936699000000013</v>
      </c>
      <c r="W177" s="4">
        <f>IFERROR(All_Transactions[[#This Row],[Amazon fees]]*All_Transactions[[#This Row],[ExRate]],0)</f>
        <v>-1.5312094000000001</v>
      </c>
      <c r="X177" s="4">
        <f>IFERROR(All_Transactions[[#This Row],[Other]]*All_Transactions[[#This Row],[ExRate]],0)</f>
        <v>0</v>
      </c>
      <c r="Y177" s="4">
        <f>IFERROR(All_Transactions[[#This Row],[Total]]*All_Transactions[[#This Row],[ExRate]],0)</f>
        <v>5.4624604999999997</v>
      </c>
      <c r="Z177" s="1" t="s">
        <v>33</v>
      </c>
      <c r="AA177" t="s">
        <v>482</v>
      </c>
      <c r="AB177" t="s">
        <v>69</v>
      </c>
      <c r="AC177" t="s">
        <v>69</v>
      </c>
      <c r="AD177" t="s">
        <v>70</v>
      </c>
    </row>
    <row r="178" spans="1:30" x14ac:dyDescent="0.35">
      <c r="A178" t="s">
        <v>34</v>
      </c>
      <c r="B178" t="s">
        <v>483</v>
      </c>
      <c r="C178" s="2">
        <v>44736</v>
      </c>
      <c r="D178" s="2">
        <v>44736</v>
      </c>
      <c r="E178" t="s">
        <v>484</v>
      </c>
      <c r="F178" t="s">
        <v>485</v>
      </c>
      <c r="G178" t="s">
        <v>41</v>
      </c>
      <c r="H178">
        <v>10.38</v>
      </c>
      <c r="I178">
        <v>1</v>
      </c>
      <c r="J178">
        <v>10.38</v>
      </c>
      <c r="L178">
        <v>1.8</v>
      </c>
      <c r="M178">
        <v>8.58</v>
      </c>
      <c r="N178">
        <v>-1.87</v>
      </c>
      <c r="O178">
        <v>0</v>
      </c>
      <c r="P178">
        <v>6.71</v>
      </c>
      <c r="Q178">
        <v>0</v>
      </c>
      <c r="R178" s="3">
        <f>VLOOKUP(All_Transactions[[#This Row],[Date]],[1]!Forex_history[#Data],MATCH(All_Transactions[[#This Row],[Currency]],[1]!Forex_history[#Headers],0),TRUE)</f>
        <v>0.86023000000000005</v>
      </c>
      <c r="S178" s="4">
        <f>IFERROR(All_Transactions[[#This Row],[Original Price]]*All_Transactions[[#This Row],[ExRate]],0)</f>
        <v>8.9291874000000018</v>
      </c>
      <c r="T178" s="4">
        <f>IFERROR(All_Transactions[[#This Row],[item-price]]*All_Transactions[[#This Row],[ExRate]],0)</f>
        <v>8.9291874000000018</v>
      </c>
      <c r="U178" s="4">
        <f>IFERROR(All_Transactions[[#This Row],[item-tax]]*All_Transactions[[#This Row],[ExRate]],0)</f>
        <v>1.5484140000000002</v>
      </c>
      <c r="V178" s="4">
        <f>IFERROR(All_Transactions[[#This Row],[Total product charges]]*All_Transactions[[#This Row],[ExRate]],0)</f>
        <v>7.3807734000000007</v>
      </c>
      <c r="W178" s="4">
        <f>IFERROR(All_Transactions[[#This Row],[Amazon fees]]*All_Transactions[[#This Row],[ExRate]],0)</f>
        <v>-1.6086301000000003</v>
      </c>
      <c r="X178" s="4">
        <f>IFERROR(All_Transactions[[#This Row],[Other]]*All_Transactions[[#This Row],[ExRate]],0)</f>
        <v>0</v>
      </c>
      <c r="Y178" s="4">
        <f>IFERROR(All_Transactions[[#This Row],[Total]]*All_Transactions[[#This Row],[ExRate]],0)</f>
        <v>5.7721433000000006</v>
      </c>
      <c r="Z178" s="1" t="s">
        <v>33</v>
      </c>
      <c r="AA178" t="s">
        <v>486</v>
      </c>
      <c r="AB178" t="s">
        <v>69</v>
      </c>
      <c r="AC178" t="s">
        <v>69</v>
      </c>
      <c r="AD178" t="s">
        <v>70</v>
      </c>
    </row>
    <row r="179" spans="1:30" x14ac:dyDescent="0.35">
      <c r="A179" t="s">
        <v>34</v>
      </c>
      <c r="B179" t="s">
        <v>487</v>
      </c>
      <c r="C179" s="2">
        <v>44736</v>
      </c>
      <c r="D179" s="2">
        <v>44736</v>
      </c>
      <c r="E179" t="s">
        <v>488</v>
      </c>
      <c r="F179" t="s">
        <v>489</v>
      </c>
      <c r="G179" t="s">
        <v>41</v>
      </c>
      <c r="H179">
        <v>10.68</v>
      </c>
      <c r="I179">
        <v>3</v>
      </c>
      <c r="J179">
        <v>10.68</v>
      </c>
      <c r="L179">
        <v>1.86</v>
      </c>
      <c r="M179">
        <v>8.82</v>
      </c>
      <c r="N179">
        <v>-1.91</v>
      </c>
      <c r="O179">
        <v>0</v>
      </c>
      <c r="P179">
        <v>6.91</v>
      </c>
      <c r="Q179">
        <v>0</v>
      </c>
      <c r="R179" s="3">
        <f>VLOOKUP(All_Transactions[[#This Row],[Date]],[1]!Forex_history[#Data],MATCH(All_Transactions[[#This Row],[Currency]],[1]!Forex_history[#Headers],0),TRUE)</f>
        <v>0.86023000000000005</v>
      </c>
      <c r="S179" s="4">
        <f>IFERROR(All_Transactions[[#This Row],[Original Price]]*All_Transactions[[#This Row],[ExRate]],0)</f>
        <v>9.1872564000000008</v>
      </c>
      <c r="T179" s="4">
        <f>IFERROR(All_Transactions[[#This Row],[item-price]]*All_Transactions[[#This Row],[ExRate]],0)</f>
        <v>9.1872564000000008</v>
      </c>
      <c r="U179" s="4">
        <f>IFERROR(All_Transactions[[#This Row],[item-tax]]*All_Transactions[[#This Row],[ExRate]],0)</f>
        <v>1.6000278000000001</v>
      </c>
      <c r="V179" s="4">
        <f>IFERROR(All_Transactions[[#This Row],[Total product charges]]*All_Transactions[[#This Row],[ExRate]],0)</f>
        <v>7.5872286000000004</v>
      </c>
      <c r="W179" s="4">
        <f>IFERROR(All_Transactions[[#This Row],[Amazon fees]]*All_Transactions[[#This Row],[ExRate]],0)</f>
        <v>-1.6430393000000001</v>
      </c>
      <c r="X179" s="4">
        <f>IFERROR(All_Transactions[[#This Row],[Other]]*All_Transactions[[#This Row],[ExRate]],0)</f>
        <v>0</v>
      </c>
      <c r="Y179" s="4">
        <f>IFERROR(All_Transactions[[#This Row],[Total]]*All_Transactions[[#This Row],[ExRate]],0)</f>
        <v>5.9441893000000006</v>
      </c>
      <c r="Z179" s="1" t="s">
        <v>33</v>
      </c>
      <c r="AA179" t="s">
        <v>490</v>
      </c>
      <c r="AB179" t="s">
        <v>491</v>
      </c>
      <c r="AC179" t="s">
        <v>53</v>
      </c>
      <c r="AD179" t="s">
        <v>54</v>
      </c>
    </row>
    <row r="180" spans="1:30" x14ac:dyDescent="0.35">
      <c r="A180" t="s">
        <v>34</v>
      </c>
      <c r="B180" t="s">
        <v>492</v>
      </c>
      <c r="C180" s="2">
        <v>44736</v>
      </c>
      <c r="D180" s="2">
        <v>44736</v>
      </c>
      <c r="E180" t="s">
        <v>493</v>
      </c>
      <c r="F180" t="s">
        <v>494</v>
      </c>
      <c r="G180" t="s">
        <v>37</v>
      </c>
      <c r="H180">
        <v>2.75</v>
      </c>
      <c r="I180">
        <v>1</v>
      </c>
      <c r="J180">
        <v>2.75</v>
      </c>
      <c r="L180">
        <v>0</v>
      </c>
      <c r="M180">
        <v>2.75</v>
      </c>
      <c r="N180">
        <v>-0.49</v>
      </c>
      <c r="O180">
        <v>0</v>
      </c>
      <c r="P180">
        <v>2.2599999999999998</v>
      </c>
      <c r="Q180">
        <v>0</v>
      </c>
      <c r="R180" s="3">
        <f>VLOOKUP(All_Transactions[[#This Row],[Date]],[1]!Forex_history[#Data],MATCH(All_Transactions[[#This Row],[Currency]],[1]!Forex_history[#Headers],0),TRUE)</f>
        <v>0.62948999999999999</v>
      </c>
      <c r="S180" s="4">
        <f>IFERROR(All_Transactions[[#This Row],[Original Price]]*All_Transactions[[#This Row],[ExRate]],0)</f>
        <v>1.7310975</v>
      </c>
      <c r="T180" s="4">
        <f>IFERROR(All_Transactions[[#This Row],[item-price]]*All_Transactions[[#This Row],[ExRate]],0)</f>
        <v>1.7310975</v>
      </c>
      <c r="U180" s="4">
        <f>IFERROR(All_Transactions[[#This Row],[item-tax]]*All_Transactions[[#This Row],[ExRate]],0)</f>
        <v>0</v>
      </c>
      <c r="V180" s="4">
        <f>IFERROR(All_Transactions[[#This Row],[Total product charges]]*All_Transactions[[#This Row],[ExRate]],0)</f>
        <v>1.7310975</v>
      </c>
      <c r="W180" s="4">
        <f>IFERROR(All_Transactions[[#This Row],[Amazon fees]]*All_Transactions[[#This Row],[ExRate]],0)</f>
        <v>-0.3084501</v>
      </c>
      <c r="X180" s="4">
        <f>IFERROR(All_Transactions[[#This Row],[Other]]*All_Transactions[[#This Row],[ExRate]],0)</f>
        <v>0</v>
      </c>
      <c r="Y180" s="4">
        <f>IFERROR(All_Transactions[[#This Row],[Total]]*All_Transactions[[#This Row],[ExRate]],0)</f>
        <v>1.4226473999999998</v>
      </c>
      <c r="Z180" s="1" t="s">
        <v>38</v>
      </c>
      <c r="AA180" t="s">
        <v>495</v>
      </c>
      <c r="AB180" t="s">
        <v>496</v>
      </c>
      <c r="AC180" t="s">
        <v>53</v>
      </c>
      <c r="AD180" t="s">
        <v>54</v>
      </c>
    </row>
    <row r="181" spans="1:30" x14ac:dyDescent="0.35">
      <c r="A181" t="s">
        <v>34</v>
      </c>
      <c r="B181" t="s">
        <v>497</v>
      </c>
      <c r="C181" s="2">
        <v>44736</v>
      </c>
      <c r="D181" s="2">
        <v>44736</v>
      </c>
      <c r="E181" t="s">
        <v>498</v>
      </c>
      <c r="F181" t="s">
        <v>499</v>
      </c>
      <c r="G181" t="s">
        <v>37</v>
      </c>
      <c r="H181">
        <v>7.88</v>
      </c>
      <c r="I181">
        <v>1</v>
      </c>
      <c r="J181">
        <v>7.88</v>
      </c>
      <c r="L181">
        <v>0</v>
      </c>
      <c r="M181">
        <v>7.88</v>
      </c>
      <c r="N181">
        <v>-1.42</v>
      </c>
      <c r="O181">
        <v>0</v>
      </c>
      <c r="P181">
        <v>6.46</v>
      </c>
      <c r="Q181">
        <v>0</v>
      </c>
      <c r="R181" s="3">
        <f>VLOOKUP(All_Transactions[[#This Row],[Date]],[1]!Forex_history[#Data],MATCH(All_Transactions[[#This Row],[Currency]],[1]!Forex_history[#Headers],0),TRUE)</f>
        <v>0.62948999999999999</v>
      </c>
      <c r="S181" s="4">
        <f>IFERROR(All_Transactions[[#This Row],[Original Price]]*All_Transactions[[#This Row],[ExRate]],0)</f>
        <v>4.9603811999999996</v>
      </c>
      <c r="T181" s="4">
        <f>IFERROR(All_Transactions[[#This Row],[item-price]]*All_Transactions[[#This Row],[ExRate]],0)</f>
        <v>4.9603811999999996</v>
      </c>
      <c r="U181" s="4">
        <f>IFERROR(All_Transactions[[#This Row],[item-tax]]*All_Transactions[[#This Row],[ExRate]],0)</f>
        <v>0</v>
      </c>
      <c r="V181" s="4">
        <f>IFERROR(All_Transactions[[#This Row],[Total product charges]]*All_Transactions[[#This Row],[ExRate]],0)</f>
        <v>4.9603811999999996</v>
      </c>
      <c r="W181" s="4">
        <f>IFERROR(All_Transactions[[#This Row],[Amazon fees]]*All_Transactions[[#This Row],[ExRate]],0)</f>
        <v>-0.8938758</v>
      </c>
      <c r="X181" s="4">
        <f>IFERROR(All_Transactions[[#This Row],[Other]]*All_Transactions[[#This Row],[ExRate]],0)</f>
        <v>0</v>
      </c>
      <c r="Y181" s="4">
        <f>IFERROR(All_Transactions[[#This Row],[Total]]*All_Transactions[[#This Row],[ExRate]],0)</f>
        <v>4.0665053999999996</v>
      </c>
      <c r="Z181" s="1" t="s">
        <v>38</v>
      </c>
      <c r="AA181" t="s">
        <v>500</v>
      </c>
      <c r="AB181" t="s">
        <v>501</v>
      </c>
      <c r="AC181" t="s">
        <v>53</v>
      </c>
      <c r="AD181" t="s">
        <v>54</v>
      </c>
    </row>
    <row r="182" spans="1:30" x14ac:dyDescent="0.35">
      <c r="A182" t="s">
        <v>34</v>
      </c>
      <c r="B182" t="s">
        <v>502</v>
      </c>
      <c r="C182" s="2">
        <v>44736</v>
      </c>
      <c r="D182" s="2">
        <v>44736</v>
      </c>
      <c r="E182" t="s">
        <v>503</v>
      </c>
      <c r="F182" t="s">
        <v>504</v>
      </c>
      <c r="G182" t="s">
        <v>32</v>
      </c>
      <c r="H182">
        <v>7.24</v>
      </c>
      <c r="I182">
        <v>1</v>
      </c>
      <c r="J182">
        <v>7.24</v>
      </c>
      <c r="L182">
        <v>1.1599999999999999</v>
      </c>
      <c r="M182">
        <v>6.08</v>
      </c>
      <c r="N182">
        <v>-1.31</v>
      </c>
      <c r="O182">
        <v>0</v>
      </c>
      <c r="P182">
        <v>4.7699999999999996</v>
      </c>
      <c r="Q182">
        <v>0</v>
      </c>
      <c r="R182" s="3">
        <f>VLOOKUP(All_Transactions[[#This Row],[Date]],[1]!Forex_history[#Data],MATCH(All_Transactions[[#This Row],[Currency]],[1]!Forex_history[#Headers],0),TRUE)</f>
        <v>0.86023000000000005</v>
      </c>
      <c r="S182" s="4">
        <f>IFERROR(All_Transactions[[#This Row],[Original Price]]*All_Transactions[[#This Row],[ExRate]],0)</f>
        <v>6.2280652000000005</v>
      </c>
      <c r="T182" s="4">
        <f>IFERROR(All_Transactions[[#This Row],[item-price]]*All_Transactions[[#This Row],[ExRate]],0)</f>
        <v>6.2280652000000005</v>
      </c>
      <c r="U182" s="4">
        <f>IFERROR(All_Transactions[[#This Row],[item-tax]]*All_Transactions[[#This Row],[ExRate]],0)</f>
        <v>0.99786679999999994</v>
      </c>
      <c r="V182" s="4">
        <f>IFERROR(All_Transactions[[#This Row],[Total product charges]]*All_Transactions[[#This Row],[ExRate]],0)</f>
        <v>5.2301984000000008</v>
      </c>
      <c r="W182" s="4">
        <f>IFERROR(All_Transactions[[#This Row],[Amazon fees]]*All_Transactions[[#This Row],[ExRate]],0)</f>
        <v>-1.1269013000000001</v>
      </c>
      <c r="X182" s="4">
        <f>IFERROR(All_Transactions[[#This Row],[Other]]*All_Transactions[[#This Row],[ExRate]],0)</f>
        <v>0</v>
      </c>
      <c r="Y182" s="4">
        <f>IFERROR(All_Transactions[[#This Row],[Total]]*All_Transactions[[#This Row],[ExRate]],0)</f>
        <v>4.1032970999999998</v>
      </c>
      <c r="Z182" s="1" t="s">
        <v>33</v>
      </c>
      <c r="AA182" t="s">
        <v>505</v>
      </c>
      <c r="AB182" t="s">
        <v>506</v>
      </c>
      <c r="AC182" t="s">
        <v>53</v>
      </c>
      <c r="AD182" t="s">
        <v>54</v>
      </c>
    </row>
    <row r="183" spans="1:30" x14ac:dyDescent="0.35">
      <c r="A183" t="s">
        <v>30</v>
      </c>
      <c r="B183" t="s">
        <v>31</v>
      </c>
      <c r="C183" s="2">
        <v>44737</v>
      </c>
      <c r="D183" s="2"/>
      <c r="G183" t="s">
        <v>46</v>
      </c>
      <c r="M183">
        <v>0</v>
      </c>
      <c r="N183">
        <v>-20.47</v>
      </c>
      <c r="O183">
        <v>0</v>
      </c>
      <c r="P183">
        <v>-20.47</v>
      </c>
      <c r="Q183">
        <v>0</v>
      </c>
      <c r="R183" s="3">
        <f>VLOOKUP(All_Transactions[[#This Row],[Date]],[1]!Forex_history[#Data],MATCH(All_Transactions[[#This Row],[Currency]],[1]!Forex_history[#Headers],0),TRUE)</f>
        <v>0.81454000000000004</v>
      </c>
      <c r="S183" s="4">
        <f>IFERROR(All_Transactions[[#This Row],[Original Price]]*All_Transactions[[#This Row],[ExRate]],0)</f>
        <v>0</v>
      </c>
      <c r="T183" s="4">
        <f>IFERROR(All_Transactions[[#This Row],[item-price]]*All_Transactions[[#This Row],[ExRate]],0)</f>
        <v>0</v>
      </c>
      <c r="U183" s="4">
        <f>IFERROR(All_Transactions[[#This Row],[item-tax]]*All_Transactions[[#This Row],[ExRate]],0)</f>
        <v>0</v>
      </c>
      <c r="V183" s="4">
        <f>IFERROR(All_Transactions[[#This Row],[Total product charges]]*All_Transactions[[#This Row],[ExRate]],0)</f>
        <v>0</v>
      </c>
      <c r="W183" s="4">
        <f>IFERROR(All_Transactions[[#This Row],[Amazon fees]]*All_Transactions[[#This Row],[ExRate]],0)</f>
        <v>-16.673633800000001</v>
      </c>
      <c r="X183" s="4">
        <f>IFERROR(All_Transactions[[#This Row],[Other]]*All_Transactions[[#This Row],[ExRate]],0)</f>
        <v>0</v>
      </c>
      <c r="Y183" s="4">
        <f>IFERROR(All_Transactions[[#This Row],[Total]]*All_Transactions[[#This Row],[ExRate]],0)</f>
        <v>-16.673633800000001</v>
      </c>
      <c r="Z183" s="1" t="s">
        <v>47</v>
      </c>
    </row>
    <row r="184" spans="1:30" x14ac:dyDescent="0.35">
      <c r="A184" t="s">
        <v>30</v>
      </c>
      <c r="B184" t="s">
        <v>31</v>
      </c>
      <c r="C184" s="2">
        <v>44737</v>
      </c>
      <c r="D184" s="2"/>
      <c r="G184" t="s">
        <v>37</v>
      </c>
      <c r="M184">
        <v>0</v>
      </c>
      <c r="N184">
        <v>-15.36</v>
      </c>
      <c r="O184">
        <v>0</v>
      </c>
      <c r="P184">
        <v>-15.36</v>
      </c>
      <c r="Q184">
        <v>0</v>
      </c>
      <c r="R184" s="3">
        <f>VLOOKUP(All_Transactions[[#This Row],[Date]],[1]!Forex_history[#Data],MATCH(All_Transactions[[#This Row],[Currency]],[1]!Forex_history[#Headers],0),TRUE)</f>
        <v>0.62895000000000001</v>
      </c>
      <c r="S184" s="4">
        <f>IFERROR(All_Transactions[[#This Row],[Original Price]]*All_Transactions[[#This Row],[ExRate]],0)</f>
        <v>0</v>
      </c>
      <c r="T184" s="4">
        <f>IFERROR(All_Transactions[[#This Row],[item-price]]*All_Transactions[[#This Row],[ExRate]],0)</f>
        <v>0</v>
      </c>
      <c r="U184" s="4">
        <f>IFERROR(All_Transactions[[#This Row],[item-tax]]*All_Transactions[[#This Row],[ExRate]],0)</f>
        <v>0</v>
      </c>
      <c r="V184" s="4">
        <f>IFERROR(All_Transactions[[#This Row],[Total product charges]]*All_Transactions[[#This Row],[ExRate]],0)</f>
        <v>0</v>
      </c>
      <c r="W184" s="4">
        <f>IFERROR(All_Transactions[[#This Row],[Amazon fees]]*All_Transactions[[#This Row],[ExRate]],0)</f>
        <v>-9.6606719999999999</v>
      </c>
      <c r="X184" s="4">
        <f>IFERROR(All_Transactions[[#This Row],[Other]]*All_Transactions[[#This Row],[ExRate]],0)</f>
        <v>0</v>
      </c>
      <c r="Y184" s="4">
        <f>IFERROR(All_Transactions[[#This Row],[Total]]*All_Transactions[[#This Row],[ExRate]],0)</f>
        <v>-9.6606719999999999</v>
      </c>
      <c r="Z184" s="1" t="s">
        <v>38</v>
      </c>
    </row>
    <row r="185" spans="1:30" x14ac:dyDescent="0.35">
      <c r="A185" t="s">
        <v>30</v>
      </c>
      <c r="B185" t="s">
        <v>31</v>
      </c>
      <c r="C185" s="2">
        <v>44737</v>
      </c>
      <c r="D185" s="2"/>
      <c r="G185" t="s">
        <v>44</v>
      </c>
      <c r="M185">
        <v>0</v>
      </c>
      <c r="N185">
        <v>-12.8</v>
      </c>
      <c r="O185">
        <v>0</v>
      </c>
      <c r="P185">
        <v>-12.8</v>
      </c>
      <c r="Q185">
        <v>0</v>
      </c>
      <c r="R185" s="3">
        <f>VLOOKUP(All_Transactions[[#This Row],[Date]],[1]!Forex_history[#Data],MATCH(All_Transactions[[#This Row],[Currency]],[1]!Forex_history[#Headers],0),TRUE)</f>
        <v>1</v>
      </c>
      <c r="S185" s="4">
        <f>IFERROR(All_Transactions[[#This Row],[Original Price]]*All_Transactions[[#This Row],[ExRate]],0)</f>
        <v>0</v>
      </c>
      <c r="T185" s="4">
        <f>IFERROR(All_Transactions[[#This Row],[item-price]]*All_Transactions[[#This Row],[ExRate]],0)</f>
        <v>0</v>
      </c>
      <c r="U185" s="4">
        <f>IFERROR(All_Transactions[[#This Row],[item-tax]]*All_Transactions[[#This Row],[ExRate]],0)</f>
        <v>0</v>
      </c>
      <c r="V185" s="4">
        <f>IFERROR(All_Transactions[[#This Row],[Total product charges]]*All_Transactions[[#This Row],[ExRate]],0)</f>
        <v>0</v>
      </c>
      <c r="W185" s="4">
        <f>IFERROR(All_Transactions[[#This Row],[Amazon fees]]*All_Transactions[[#This Row],[ExRate]],0)</f>
        <v>-12.8</v>
      </c>
      <c r="X185" s="4">
        <f>IFERROR(All_Transactions[[#This Row],[Other]]*All_Transactions[[#This Row],[ExRate]],0)</f>
        <v>0</v>
      </c>
      <c r="Y185" s="4">
        <f>IFERROR(All_Transactions[[#This Row],[Total]]*All_Transactions[[#This Row],[ExRate]],0)</f>
        <v>-12.8</v>
      </c>
      <c r="Z185" s="1" t="s">
        <v>45</v>
      </c>
    </row>
    <row r="186" spans="1:30" x14ac:dyDescent="0.35">
      <c r="A186" t="s">
        <v>34</v>
      </c>
      <c r="B186" t="s">
        <v>507</v>
      </c>
      <c r="C186" s="2">
        <v>44739</v>
      </c>
      <c r="D186" s="2">
        <v>44739</v>
      </c>
      <c r="E186" t="s">
        <v>508</v>
      </c>
      <c r="F186" t="s">
        <v>509</v>
      </c>
      <c r="G186" t="s">
        <v>46</v>
      </c>
      <c r="H186">
        <v>16.059999999999999</v>
      </c>
      <c r="I186">
        <v>1</v>
      </c>
      <c r="J186">
        <v>16.059999999999999</v>
      </c>
      <c r="L186">
        <v>1.42</v>
      </c>
      <c r="M186">
        <v>16.059999999999999</v>
      </c>
      <c r="N186">
        <v>-2.89</v>
      </c>
      <c r="O186">
        <v>0</v>
      </c>
      <c r="P186">
        <v>13.17</v>
      </c>
      <c r="Q186">
        <v>0</v>
      </c>
      <c r="R186" s="3">
        <f>VLOOKUP(All_Transactions[[#This Row],[Date]],[1]!Forex_history[#Data],MATCH(All_Transactions[[#This Row],[Currency]],[1]!Forex_history[#Headers],0),TRUE)</f>
        <v>0.81444000000000005</v>
      </c>
      <c r="S186" s="4">
        <f>IFERROR(All_Transactions[[#This Row],[Original Price]]*All_Transactions[[#This Row],[ExRate]],0)</f>
        <v>13.0799064</v>
      </c>
      <c r="T186" s="4">
        <f>IFERROR(All_Transactions[[#This Row],[item-price]]*All_Transactions[[#This Row],[ExRate]],0)</f>
        <v>13.0799064</v>
      </c>
      <c r="U186" s="4">
        <f>IFERROR(All_Transactions[[#This Row],[item-tax]]*All_Transactions[[#This Row],[ExRate]],0)</f>
        <v>1.1565048</v>
      </c>
      <c r="V186" s="4">
        <f>IFERROR(All_Transactions[[#This Row],[Total product charges]]*All_Transactions[[#This Row],[ExRate]],0)</f>
        <v>13.0799064</v>
      </c>
      <c r="W186" s="4">
        <f>IFERROR(All_Transactions[[#This Row],[Amazon fees]]*All_Transactions[[#This Row],[ExRate]],0)</f>
        <v>-2.3537316000000001</v>
      </c>
      <c r="X186" s="4">
        <f>IFERROR(All_Transactions[[#This Row],[Other]]*All_Transactions[[#This Row],[ExRate]],0)</f>
        <v>0</v>
      </c>
      <c r="Y186" s="4">
        <f>IFERROR(All_Transactions[[#This Row],[Total]]*All_Transactions[[#This Row],[ExRate]],0)</f>
        <v>10.726174800000001</v>
      </c>
      <c r="Z186" s="1" t="s">
        <v>47</v>
      </c>
      <c r="AB186" t="s">
        <v>69</v>
      </c>
      <c r="AC186" t="s">
        <v>69</v>
      </c>
      <c r="AD186" t="s">
        <v>70</v>
      </c>
    </row>
    <row r="187" spans="1:30" x14ac:dyDescent="0.35">
      <c r="A187" t="s">
        <v>34</v>
      </c>
      <c r="B187" t="s">
        <v>510</v>
      </c>
      <c r="C187" s="2">
        <v>44739</v>
      </c>
      <c r="D187" s="2">
        <v>44739</v>
      </c>
      <c r="E187" t="s">
        <v>511</v>
      </c>
      <c r="F187" t="s">
        <v>512</v>
      </c>
      <c r="G187" t="s">
        <v>42</v>
      </c>
      <c r="H187">
        <v>152.22999999999999</v>
      </c>
      <c r="I187">
        <v>1</v>
      </c>
      <c r="J187">
        <v>152.22999999999999</v>
      </c>
      <c r="L187">
        <v>30.45</v>
      </c>
      <c r="M187">
        <v>121.78</v>
      </c>
      <c r="N187">
        <v>-27.4</v>
      </c>
      <c r="O187">
        <v>0</v>
      </c>
      <c r="P187">
        <v>94.38</v>
      </c>
      <c r="Q187">
        <v>0</v>
      </c>
      <c r="R187" s="3">
        <f>VLOOKUP(All_Transactions[[#This Row],[Date]],[1]!Forex_history[#Data],MATCH(All_Transactions[[#This Row],[Currency]],[1]!Forex_history[#Headers],0),TRUE)</f>
        <v>8.0369999999999997E-2</v>
      </c>
      <c r="S187" s="4">
        <f>IFERROR(All_Transactions[[#This Row],[Original Price]]*All_Transactions[[#This Row],[ExRate]],0)</f>
        <v>12.234725099999999</v>
      </c>
      <c r="T187" s="4">
        <f>IFERROR(All_Transactions[[#This Row],[item-price]]*All_Transactions[[#This Row],[ExRate]],0)</f>
        <v>12.234725099999999</v>
      </c>
      <c r="U187" s="4">
        <f>IFERROR(All_Transactions[[#This Row],[item-tax]]*All_Transactions[[#This Row],[ExRate]],0)</f>
        <v>2.4472665</v>
      </c>
      <c r="V187" s="4">
        <f>IFERROR(All_Transactions[[#This Row],[Total product charges]]*All_Transactions[[#This Row],[ExRate]],0)</f>
        <v>9.787458599999999</v>
      </c>
      <c r="W187" s="4">
        <f>IFERROR(All_Transactions[[#This Row],[Amazon fees]]*All_Transactions[[#This Row],[ExRate]],0)</f>
        <v>-2.2021379999999997</v>
      </c>
      <c r="X187" s="4">
        <f>IFERROR(All_Transactions[[#This Row],[Other]]*All_Transactions[[#This Row],[ExRate]],0)</f>
        <v>0</v>
      </c>
      <c r="Y187" s="4">
        <f>IFERROR(All_Transactions[[#This Row],[Total]]*All_Transactions[[#This Row],[ExRate]],0)</f>
        <v>7.5853205999999993</v>
      </c>
      <c r="Z187" s="1" t="s">
        <v>43</v>
      </c>
      <c r="AB187" t="s">
        <v>69</v>
      </c>
      <c r="AC187" t="s">
        <v>69</v>
      </c>
      <c r="AD187" t="s">
        <v>70</v>
      </c>
    </row>
    <row r="188" spans="1:30" x14ac:dyDescent="0.35">
      <c r="A188" t="s">
        <v>34</v>
      </c>
      <c r="B188" t="s">
        <v>513</v>
      </c>
      <c r="C188" s="2">
        <v>44739</v>
      </c>
      <c r="D188" s="2">
        <v>44739</v>
      </c>
      <c r="E188" t="s">
        <v>514</v>
      </c>
      <c r="F188" t="s">
        <v>515</v>
      </c>
      <c r="G188" t="s">
        <v>46</v>
      </c>
      <c r="H188">
        <v>19.16</v>
      </c>
      <c r="I188">
        <v>2</v>
      </c>
      <c r="J188">
        <v>19.16</v>
      </c>
      <c r="L188">
        <v>1.1599999999999999</v>
      </c>
      <c r="M188">
        <v>19.16</v>
      </c>
      <c r="N188">
        <v>-3.46</v>
      </c>
      <c r="O188">
        <v>0</v>
      </c>
      <c r="P188">
        <v>15.7</v>
      </c>
      <c r="Q188">
        <v>0</v>
      </c>
      <c r="R188" s="3">
        <f>VLOOKUP(All_Transactions[[#This Row],[Date]],[1]!Forex_history[#Data],MATCH(All_Transactions[[#This Row],[Currency]],[1]!Forex_history[#Headers],0),TRUE)</f>
        <v>0.81444000000000005</v>
      </c>
      <c r="S188" s="4">
        <f>IFERROR(All_Transactions[[#This Row],[Original Price]]*All_Transactions[[#This Row],[ExRate]],0)</f>
        <v>15.604670400000002</v>
      </c>
      <c r="T188" s="4">
        <f>IFERROR(All_Transactions[[#This Row],[item-price]]*All_Transactions[[#This Row],[ExRate]],0)</f>
        <v>15.604670400000002</v>
      </c>
      <c r="U188" s="4">
        <f>IFERROR(All_Transactions[[#This Row],[item-tax]]*All_Transactions[[#This Row],[ExRate]],0)</f>
        <v>0.94475039999999999</v>
      </c>
      <c r="V188" s="4">
        <f>IFERROR(All_Transactions[[#This Row],[Total product charges]]*All_Transactions[[#This Row],[ExRate]],0)</f>
        <v>15.604670400000002</v>
      </c>
      <c r="W188" s="4">
        <f>IFERROR(All_Transactions[[#This Row],[Amazon fees]]*All_Transactions[[#This Row],[ExRate]],0)</f>
        <v>-2.8179624000000003</v>
      </c>
      <c r="X188" s="4">
        <f>IFERROR(All_Transactions[[#This Row],[Other]]*All_Transactions[[#This Row],[ExRate]],0)</f>
        <v>0</v>
      </c>
      <c r="Y188" s="4">
        <f>IFERROR(All_Transactions[[#This Row],[Total]]*All_Transactions[[#This Row],[ExRate]],0)</f>
        <v>12.786708000000001</v>
      </c>
      <c r="Z188" s="1" t="s">
        <v>47</v>
      </c>
      <c r="AB188" t="s">
        <v>69</v>
      </c>
      <c r="AC188" t="s">
        <v>69</v>
      </c>
      <c r="AD188" t="s">
        <v>70</v>
      </c>
    </row>
    <row r="189" spans="1:30" x14ac:dyDescent="0.35">
      <c r="A189" t="s">
        <v>34</v>
      </c>
      <c r="B189" t="s">
        <v>516</v>
      </c>
      <c r="C189" s="2">
        <v>44739</v>
      </c>
      <c r="D189" s="2">
        <v>44739</v>
      </c>
      <c r="E189" t="s">
        <v>517</v>
      </c>
      <c r="F189" t="s">
        <v>518</v>
      </c>
      <c r="G189" t="s">
        <v>46</v>
      </c>
      <c r="H189">
        <v>21.98</v>
      </c>
      <c r="I189">
        <v>2</v>
      </c>
      <c r="J189">
        <v>21.98</v>
      </c>
      <c r="L189">
        <v>2.52</v>
      </c>
      <c r="M189">
        <v>21.98</v>
      </c>
      <c r="N189">
        <v>-3.96</v>
      </c>
      <c r="O189">
        <v>0</v>
      </c>
      <c r="P189">
        <v>18.02</v>
      </c>
      <c r="Q189">
        <v>0</v>
      </c>
      <c r="R189" s="3">
        <f>VLOOKUP(All_Transactions[[#This Row],[Date]],[1]!Forex_history[#Data],MATCH(All_Transactions[[#This Row],[Currency]],[1]!Forex_history[#Headers],0),TRUE)</f>
        <v>0.81444000000000005</v>
      </c>
      <c r="S189" s="4">
        <f>IFERROR(All_Transactions[[#This Row],[Original Price]]*All_Transactions[[#This Row],[ExRate]],0)</f>
        <v>17.901391200000003</v>
      </c>
      <c r="T189" s="4">
        <f>IFERROR(All_Transactions[[#This Row],[item-price]]*All_Transactions[[#This Row],[ExRate]],0)</f>
        <v>17.901391200000003</v>
      </c>
      <c r="U189" s="4">
        <f>IFERROR(All_Transactions[[#This Row],[item-tax]]*All_Transactions[[#This Row],[ExRate]],0)</f>
        <v>2.0523888000000001</v>
      </c>
      <c r="V189" s="4">
        <f>IFERROR(All_Transactions[[#This Row],[Total product charges]]*All_Transactions[[#This Row],[ExRate]],0)</f>
        <v>17.901391200000003</v>
      </c>
      <c r="W189" s="4">
        <f>IFERROR(All_Transactions[[#This Row],[Amazon fees]]*All_Transactions[[#This Row],[ExRate]],0)</f>
        <v>-3.2251824</v>
      </c>
      <c r="X189" s="4">
        <f>IFERROR(All_Transactions[[#This Row],[Other]]*All_Transactions[[#This Row],[ExRate]],0)</f>
        <v>0</v>
      </c>
      <c r="Y189" s="4">
        <f>IFERROR(All_Transactions[[#This Row],[Total]]*All_Transactions[[#This Row],[ExRate]],0)</f>
        <v>14.676208800000001</v>
      </c>
      <c r="Z189" s="1" t="s">
        <v>47</v>
      </c>
      <c r="AB189" t="s">
        <v>69</v>
      </c>
      <c r="AC189" t="s">
        <v>69</v>
      </c>
      <c r="AD189" t="s">
        <v>70</v>
      </c>
    </row>
    <row r="190" spans="1:30" x14ac:dyDescent="0.35">
      <c r="A190" t="s">
        <v>34</v>
      </c>
      <c r="B190" t="s">
        <v>519</v>
      </c>
      <c r="C190" s="2">
        <v>44739</v>
      </c>
      <c r="D190" s="2">
        <v>44739</v>
      </c>
      <c r="E190" t="s">
        <v>374</v>
      </c>
      <c r="F190" t="s">
        <v>375</v>
      </c>
      <c r="G190" t="s">
        <v>37</v>
      </c>
      <c r="H190">
        <v>30.08</v>
      </c>
      <c r="I190">
        <v>2</v>
      </c>
      <c r="J190">
        <v>30.08</v>
      </c>
      <c r="L190">
        <v>0</v>
      </c>
      <c r="M190">
        <v>30.08</v>
      </c>
      <c r="N190">
        <v>-4.32</v>
      </c>
      <c r="O190">
        <v>0</v>
      </c>
      <c r="P190">
        <v>25.76</v>
      </c>
      <c r="Q190">
        <v>0</v>
      </c>
      <c r="R190" s="3">
        <f>VLOOKUP(All_Transactions[[#This Row],[Date]],[1]!Forex_history[#Data],MATCH(All_Transactions[[#This Row],[Currency]],[1]!Forex_history[#Headers],0),TRUE)</f>
        <v>0.63165000000000004</v>
      </c>
      <c r="S190" s="4">
        <f>IFERROR(All_Transactions[[#This Row],[Original Price]]*All_Transactions[[#This Row],[ExRate]],0)</f>
        <v>19.000032000000001</v>
      </c>
      <c r="T190" s="4">
        <f>IFERROR(All_Transactions[[#This Row],[item-price]]*All_Transactions[[#This Row],[ExRate]],0)</f>
        <v>19.000032000000001</v>
      </c>
      <c r="U190" s="4">
        <f>IFERROR(All_Transactions[[#This Row],[item-tax]]*All_Transactions[[#This Row],[ExRate]],0)</f>
        <v>0</v>
      </c>
      <c r="V190" s="4">
        <f>IFERROR(All_Transactions[[#This Row],[Total product charges]]*All_Transactions[[#This Row],[ExRate]],0)</f>
        <v>19.000032000000001</v>
      </c>
      <c r="W190" s="4">
        <f>IFERROR(All_Transactions[[#This Row],[Amazon fees]]*All_Transactions[[#This Row],[ExRate]],0)</f>
        <v>-2.7287280000000003</v>
      </c>
      <c r="X190" s="4">
        <f>IFERROR(All_Transactions[[#This Row],[Other]]*All_Transactions[[#This Row],[ExRate]],0)</f>
        <v>0</v>
      </c>
      <c r="Y190" s="4">
        <f>IFERROR(All_Transactions[[#This Row],[Total]]*All_Transactions[[#This Row],[ExRate]],0)</f>
        <v>16.271304000000001</v>
      </c>
      <c r="Z190" s="1" t="s">
        <v>38</v>
      </c>
      <c r="AB190" t="s">
        <v>69</v>
      </c>
      <c r="AC190" t="s">
        <v>69</v>
      </c>
      <c r="AD190" t="s">
        <v>70</v>
      </c>
    </row>
    <row r="191" spans="1:30" x14ac:dyDescent="0.35">
      <c r="A191" t="s">
        <v>34</v>
      </c>
      <c r="B191" t="s">
        <v>520</v>
      </c>
      <c r="C191" s="2">
        <v>44739</v>
      </c>
      <c r="D191" s="2">
        <v>44739</v>
      </c>
      <c r="E191" t="s">
        <v>521</v>
      </c>
      <c r="F191" t="s">
        <v>522</v>
      </c>
      <c r="G191" t="s">
        <v>46</v>
      </c>
      <c r="H191">
        <v>3.56</v>
      </c>
      <c r="I191">
        <v>1</v>
      </c>
      <c r="J191">
        <v>3.56</v>
      </c>
      <c r="L191">
        <v>0.25</v>
      </c>
      <c r="M191">
        <v>3.56</v>
      </c>
      <c r="N191">
        <v>-0.36</v>
      </c>
      <c r="O191">
        <v>0</v>
      </c>
      <c r="P191">
        <v>3.2</v>
      </c>
      <c r="Q191">
        <v>0</v>
      </c>
      <c r="R191" s="3">
        <f>VLOOKUP(All_Transactions[[#This Row],[Date]],[1]!Forex_history[#Data],MATCH(All_Transactions[[#This Row],[Currency]],[1]!Forex_history[#Headers],0),TRUE)</f>
        <v>0.81444000000000005</v>
      </c>
      <c r="S191" s="4">
        <f>IFERROR(All_Transactions[[#This Row],[Original Price]]*All_Transactions[[#This Row],[ExRate]],0)</f>
        <v>2.8994064000000002</v>
      </c>
      <c r="T191" s="4">
        <f>IFERROR(All_Transactions[[#This Row],[item-price]]*All_Transactions[[#This Row],[ExRate]],0)</f>
        <v>2.8994064000000002</v>
      </c>
      <c r="U191" s="4">
        <f>IFERROR(All_Transactions[[#This Row],[item-tax]]*All_Transactions[[#This Row],[ExRate]],0)</f>
        <v>0.20361000000000001</v>
      </c>
      <c r="V191" s="4">
        <f>IFERROR(All_Transactions[[#This Row],[Total product charges]]*All_Transactions[[#This Row],[ExRate]],0)</f>
        <v>2.8994064000000002</v>
      </c>
      <c r="W191" s="4">
        <f>IFERROR(All_Transactions[[#This Row],[Amazon fees]]*All_Transactions[[#This Row],[ExRate]],0)</f>
        <v>-0.29319840000000003</v>
      </c>
      <c r="X191" s="4">
        <f>IFERROR(All_Transactions[[#This Row],[Other]]*All_Transactions[[#This Row],[ExRate]],0)</f>
        <v>0</v>
      </c>
      <c r="Y191" s="4">
        <f>IFERROR(All_Transactions[[#This Row],[Total]]*All_Transactions[[#This Row],[ExRate]],0)</f>
        <v>2.6062080000000005</v>
      </c>
      <c r="Z191" s="1" t="s">
        <v>47</v>
      </c>
      <c r="AA191" t="s">
        <v>523</v>
      </c>
      <c r="AB191" t="s">
        <v>69</v>
      </c>
      <c r="AC191" t="s">
        <v>69</v>
      </c>
      <c r="AD191" t="s">
        <v>70</v>
      </c>
    </row>
    <row r="192" spans="1:30" x14ac:dyDescent="0.35">
      <c r="A192" t="s">
        <v>34</v>
      </c>
      <c r="B192" t="s">
        <v>524</v>
      </c>
      <c r="C192" s="2">
        <v>44739</v>
      </c>
      <c r="D192" s="2">
        <v>44739</v>
      </c>
      <c r="E192" t="s">
        <v>525</v>
      </c>
      <c r="F192" t="s">
        <v>526</v>
      </c>
      <c r="G192" t="s">
        <v>37</v>
      </c>
      <c r="H192">
        <v>6.92</v>
      </c>
      <c r="I192">
        <v>1</v>
      </c>
      <c r="J192">
        <v>6.92</v>
      </c>
      <c r="L192">
        <v>0</v>
      </c>
      <c r="M192">
        <v>6.92</v>
      </c>
      <c r="N192">
        <v>-1.25</v>
      </c>
      <c r="O192">
        <v>0</v>
      </c>
      <c r="P192">
        <v>5.67</v>
      </c>
      <c r="Q192">
        <v>0</v>
      </c>
      <c r="R192" s="3">
        <f>VLOOKUP(All_Transactions[[#This Row],[Date]],[1]!Forex_history[#Data],MATCH(All_Transactions[[#This Row],[Currency]],[1]!Forex_history[#Headers],0),TRUE)</f>
        <v>0.63165000000000004</v>
      </c>
      <c r="S192" s="4">
        <f>IFERROR(All_Transactions[[#This Row],[Original Price]]*All_Transactions[[#This Row],[ExRate]],0)</f>
        <v>4.3710180000000003</v>
      </c>
      <c r="T192" s="4">
        <f>IFERROR(All_Transactions[[#This Row],[item-price]]*All_Transactions[[#This Row],[ExRate]],0)</f>
        <v>4.3710180000000003</v>
      </c>
      <c r="U192" s="4">
        <f>IFERROR(All_Transactions[[#This Row],[item-tax]]*All_Transactions[[#This Row],[ExRate]],0)</f>
        <v>0</v>
      </c>
      <c r="V192" s="4">
        <f>IFERROR(All_Transactions[[#This Row],[Total product charges]]*All_Transactions[[#This Row],[ExRate]],0)</f>
        <v>4.3710180000000003</v>
      </c>
      <c r="W192" s="4">
        <f>IFERROR(All_Transactions[[#This Row],[Amazon fees]]*All_Transactions[[#This Row],[ExRate]],0)</f>
        <v>-0.78956250000000006</v>
      </c>
      <c r="X192" s="4">
        <f>IFERROR(All_Transactions[[#This Row],[Other]]*All_Transactions[[#This Row],[ExRate]],0)</f>
        <v>0</v>
      </c>
      <c r="Y192" s="4">
        <f>IFERROR(All_Transactions[[#This Row],[Total]]*All_Transactions[[#This Row],[ExRate]],0)</f>
        <v>3.5814555000000001</v>
      </c>
      <c r="Z192" s="1" t="s">
        <v>38</v>
      </c>
      <c r="AA192" t="s">
        <v>527</v>
      </c>
      <c r="AB192" t="s">
        <v>69</v>
      </c>
      <c r="AC192" t="s">
        <v>69</v>
      </c>
      <c r="AD192" t="s">
        <v>70</v>
      </c>
    </row>
    <row r="193" spans="1:30" x14ac:dyDescent="0.35">
      <c r="A193" t="s">
        <v>34</v>
      </c>
      <c r="B193" t="s">
        <v>528</v>
      </c>
      <c r="C193" s="2">
        <v>44739</v>
      </c>
      <c r="D193" s="2">
        <v>44739</v>
      </c>
      <c r="E193" t="s">
        <v>315</v>
      </c>
      <c r="F193" t="s">
        <v>316</v>
      </c>
      <c r="G193" t="s">
        <v>37</v>
      </c>
      <c r="H193">
        <v>4.63</v>
      </c>
      <c r="I193">
        <v>1</v>
      </c>
      <c r="J193">
        <v>4.63</v>
      </c>
      <c r="L193">
        <v>0</v>
      </c>
      <c r="M193">
        <v>4.63</v>
      </c>
      <c r="N193">
        <v>-0.83</v>
      </c>
      <c r="O193">
        <v>0</v>
      </c>
      <c r="P193">
        <v>3.8</v>
      </c>
      <c r="Q193">
        <v>0</v>
      </c>
      <c r="R193" s="3">
        <f>VLOOKUP(All_Transactions[[#This Row],[Date]],[1]!Forex_history[#Data],MATCH(All_Transactions[[#This Row],[Currency]],[1]!Forex_history[#Headers],0),TRUE)</f>
        <v>0.63165000000000004</v>
      </c>
      <c r="S193" s="4">
        <f>IFERROR(All_Transactions[[#This Row],[Original Price]]*All_Transactions[[#This Row],[ExRate]],0)</f>
        <v>2.9245395000000003</v>
      </c>
      <c r="T193" s="4">
        <f>IFERROR(All_Transactions[[#This Row],[item-price]]*All_Transactions[[#This Row],[ExRate]],0)</f>
        <v>2.9245395000000003</v>
      </c>
      <c r="U193" s="4">
        <f>IFERROR(All_Transactions[[#This Row],[item-tax]]*All_Transactions[[#This Row],[ExRate]],0)</f>
        <v>0</v>
      </c>
      <c r="V193" s="4">
        <f>IFERROR(All_Transactions[[#This Row],[Total product charges]]*All_Transactions[[#This Row],[ExRate]],0)</f>
        <v>2.9245395000000003</v>
      </c>
      <c r="W193" s="4">
        <f>IFERROR(All_Transactions[[#This Row],[Amazon fees]]*All_Transactions[[#This Row],[ExRate]],0)</f>
        <v>-0.52426950000000005</v>
      </c>
      <c r="X193" s="4">
        <f>IFERROR(All_Transactions[[#This Row],[Other]]*All_Transactions[[#This Row],[ExRate]],0)</f>
        <v>0</v>
      </c>
      <c r="Y193" s="4">
        <f>IFERROR(All_Transactions[[#This Row],[Total]]*All_Transactions[[#This Row],[ExRate]],0)</f>
        <v>2.4002699999999999</v>
      </c>
      <c r="Z193" s="1" t="s">
        <v>38</v>
      </c>
      <c r="AA193" t="s">
        <v>529</v>
      </c>
      <c r="AB193" t="s">
        <v>69</v>
      </c>
      <c r="AC193" t="s">
        <v>69</v>
      </c>
      <c r="AD193" t="s">
        <v>70</v>
      </c>
    </row>
    <row r="194" spans="1:30" x14ac:dyDescent="0.35">
      <c r="A194" t="s">
        <v>34</v>
      </c>
      <c r="B194" t="s">
        <v>530</v>
      </c>
      <c r="C194" s="2">
        <v>44739</v>
      </c>
      <c r="D194" s="2">
        <v>44739</v>
      </c>
      <c r="E194" t="s">
        <v>531</v>
      </c>
      <c r="F194" t="s">
        <v>532</v>
      </c>
      <c r="G194" t="s">
        <v>37</v>
      </c>
      <c r="H194">
        <v>7.1</v>
      </c>
      <c r="I194">
        <v>1</v>
      </c>
      <c r="J194">
        <v>7.1</v>
      </c>
      <c r="L194">
        <v>0</v>
      </c>
      <c r="M194">
        <v>7.1</v>
      </c>
      <c r="N194">
        <v>-1.28</v>
      </c>
      <c r="O194">
        <v>0</v>
      </c>
      <c r="P194">
        <v>5.82</v>
      </c>
      <c r="Q194">
        <v>0</v>
      </c>
      <c r="R194" s="3">
        <f>VLOOKUP(All_Transactions[[#This Row],[Date]],[1]!Forex_history[#Data],MATCH(All_Transactions[[#This Row],[Currency]],[1]!Forex_history[#Headers],0),TRUE)</f>
        <v>0.63165000000000004</v>
      </c>
      <c r="S194" s="4">
        <f>IFERROR(All_Transactions[[#This Row],[Original Price]]*All_Transactions[[#This Row],[ExRate]],0)</f>
        <v>4.4847150000000005</v>
      </c>
      <c r="T194" s="4">
        <f>IFERROR(All_Transactions[[#This Row],[item-price]]*All_Transactions[[#This Row],[ExRate]],0)</f>
        <v>4.4847150000000005</v>
      </c>
      <c r="U194" s="4">
        <f>IFERROR(All_Transactions[[#This Row],[item-tax]]*All_Transactions[[#This Row],[ExRate]],0)</f>
        <v>0</v>
      </c>
      <c r="V194" s="4">
        <f>IFERROR(All_Transactions[[#This Row],[Total product charges]]*All_Transactions[[#This Row],[ExRate]],0)</f>
        <v>4.4847150000000005</v>
      </c>
      <c r="W194" s="4">
        <f>IFERROR(All_Transactions[[#This Row],[Amazon fees]]*All_Transactions[[#This Row],[ExRate]],0)</f>
        <v>-0.80851200000000012</v>
      </c>
      <c r="X194" s="4">
        <f>IFERROR(All_Transactions[[#This Row],[Other]]*All_Transactions[[#This Row],[ExRate]],0)</f>
        <v>0</v>
      </c>
      <c r="Y194" s="4">
        <f>IFERROR(All_Transactions[[#This Row],[Total]]*All_Transactions[[#This Row],[ExRate]],0)</f>
        <v>3.6762030000000006</v>
      </c>
      <c r="Z194" s="1" t="s">
        <v>38</v>
      </c>
      <c r="AA194" t="s">
        <v>533</v>
      </c>
      <c r="AB194" t="s">
        <v>69</v>
      </c>
      <c r="AC194" t="s">
        <v>69</v>
      </c>
      <c r="AD194" t="s">
        <v>70</v>
      </c>
    </row>
    <row r="195" spans="1:30" x14ac:dyDescent="0.35">
      <c r="A195" t="s">
        <v>34</v>
      </c>
      <c r="B195" t="s">
        <v>534</v>
      </c>
      <c r="C195" s="2">
        <v>44739</v>
      </c>
      <c r="D195" s="2">
        <v>44739</v>
      </c>
      <c r="E195" t="s">
        <v>535</v>
      </c>
      <c r="F195" t="s">
        <v>536</v>
      </c>
      <c r="G195" t="s">
        <v>40</v>
      </c>
      <c r="H195">
        <v>6.69</v>
      </c>
      <c r="I195">
        <v>1</v>
      </c>
      <c r="J195">
        <v>6.69</v>
      </c>
      <c r="L195">
        <v>1.21</v>
      </c>
      <c r="M195">
        <v>5.48</v>
      </c>
      <c r="N195">
        <v>-1.24</v>
      </c>
      <c r="O195">
        <v>0</v>
      </c>
      <c r="P195">
        <v>4.24</v>
      </c>
      <c r="Q195">
        <v>0</v>
      </c>
      <c r="R195" s="3">
        <f>VLOOKUP(All_Transactions[[#This Row],[Date]],[1]!Forex_history[#Data],MATCH(All_Transactions[[#This Row],[Currency]],[1]!Forex_history[#Headers],0),TRUE)</f>
        <v>0.85943000000000003</v>
      </c>
      <c r="S195" s="4">
        <f>IFERROR(All_Transactions[[#This Row],[Original Price]]*All_Transactions[[#This Row],[ExRate]],0)</f>
        <v>5.7495867000000009</v>
      </c>
      <c r="T195" s="4">
        <f>IFERROR(All_Transactions[[#This Row],[item-price]]*All_Transactions[[#This Row],[ExRate]],0)</f>
        <v>5.7495867000000009</v>
      </c>
      <c r="U195" s="4">
        <f>IFERROR(All_Transactions[[#This Row],[item-tax]]*All_Transactions[[#This Row],[ExRate]],0)</f>
        <v>1.0399103000000001</v>
      </c>
      <c r="V195" s="4">
        <f>IFERROR(All_Transactions[[#This Row],[Total product charges]]*All_Transactions[[#This Row],[ExRate]],0)</f>
        <v>4.7096764000000002</v>
      </c>
      <c r="W195" s="4">
        <f>IFERROR(All_Transactions[[#This Row],[Amazon fees]]*All_Transactions[[#This Row],[ExRate]],0)</f>
        <v>-1.0656932000000001</v>
      </c>
      <c r="X195" s="4">
        <f>IFERROR(All_Transactions[[#This Row],[Other]]*All_Transactions[[#This Row],[ExRate]],0)</f>
        <v>0</v>
      </c>
      <c r="Y195" s="4">
        <f>IFERROR(All_Transactions[[#This Row],[Total]]*All_Transactions[[#This Row],[ExRate]],0)</f>
        <v>3.6439832000000001</v>
      </c>
      <c r="Z195" s="1" t="s">
        <v>33</v>
      </c>
      <c r="AA195" t="s">
        <v>537</v>
      </c>
      <c r="AB195" t="s">
        <v>69</v>
      </c>
      <c r="AC195" t="s">
        <v>69</v>
      </c>
      <c r="AD195" t="s">
        <v>70</v>
      </c>
    </row>
    <row r="196" spans="1:30" x14ac:dyDescent="0.35">
      <c r="A196" t="s">
        <v>34</v>
      </c>
      <c r="B196" t="s">
        <v>538</v>
      </c>
      <c r="C196" s="2">
        <v>44739</v>
      </c>
      <c r="D196" s="2">
        <v>44739</v>
      </c>
      <c r="E196" t="s">
        <v>539</v>
      </c>
      <c r="F196" t="s">
        <v>540</v>
      </c>
      <c r="G196" t="s">
        <v>37</v>
      </c>
      <c r="H196">
        <v>5.76</v>
      </c>
      <c r="I196">
        <v>1</v>
      </c>
      <c r="J196">
        <v>5.76</v>
      </c>
      <c r="L196">
        <v>0</v>
      </c>
      <c r="M196">
        <v>5.76</v>
      </c>
      <c r="N196">
        <v>-1.03</v>
      </c>
      <c r="O196">
        <v>0</v>
      </c>
      <c r="P196">
        <v>4.7300000000000004</v>
      </c>
      <c r="Q196">
        <v>0</v>
      </c>
      <c r="R196" s="3">
        <f>VLOOKUP(All_Transactions[[#This Row],[Date]],[1]!Forex_history[#Data],MATCH(All_Transactions[[#This Row],[Currency]],[1]!Forex_history[#Headers],0),TRUE)</f>
        <v>0.63165000000000004</v>
      </c>
      <c r="S196" s="4">
        <f>IFERROR(All_Transactions[[#This Row],[Original Price]]*All_Transactions[[#This Row],[ExRate]],0)</f>
        <v>3.6383040000000002</v>
      </c>
      <c r="T196" s="4">
        <f>IFERROR(All_Transactions[[#This Row],[item-price]]*All_Transactions[[#This Row],[ExRate]],0)</f>
        <v>3.6383040000000002</v>
      </c>
      <c r="U196" s="4">
        <f>IFERROR(All_Transactions[[#This Row],[item-tax]]*All_Transactions[[#This Row],[ExRate]],0)</f>
        <v>0</v>
      </c>
      <c r="V196" s="4">
        <f>IFERROR(All_Transactions[[#This Row],[Total product charges]]*All_Transactions[[#This Row],[ExRate]],0)</f>
        <v>3.6383040000000002</v>
      </c>
      <c r="W196" s="4">
        <f>IFERROR(All_Transactions[[#This Row],[Amazon fees]]*All_Transactions[[#This Row],[ExRate]],0)</f>
        <v>-0.65059950000000011</v>
      </c>
      <c r="X196" s="4">
        <f>IFERROR(All_Transactions[[#This Row],[Other]]*All_Transactions[[#This Row],[ExRate]],0)</f>
        <v>0</v>
      </c>
      <c r="Y196" s="4">
        <f>IFERROR(All_Transactions[[#This Row],[Total]]*All_Transactions[[#This Row],[ExRate]],0)</f>
        <v>2.9877045000000004</v>
      </c>
      <c r="Z196" s="1" t="s">
        <v>38</v>
      </c>
      <c r="AA196" t="s">
        <v>541</v>
      </c>
      <c r="AB196" t="s">
        <v>542</v>
      </c>
      <c r="AD196" t="s">
        <v>54</v>
      </c>
    </row>
    <row r="197" spans="1:30" x14ac:dyDescent="0.35">
      <c r="A197" t="s">
        <v>34</v>
      </c>
      <c r="B197" t="s">
        <v>543</v>
      </c>
      <c r="C197" s="2">
        <v>44739</v>
      </c>
      <c r="D197" s="2">
        <v>44739</v>
      </c>
      <c r="E197" t="s">
        <v>544</v>
      </c>
      <c r="F197" t="s">
        <v>545</v>
      </c>
      <c r="G197" t="s">
        <v>39</v>
      </c>
      <c r="H197">
        <v>8.41</v>
      </c>
      <c r="I197">
        <v>1</v>
      </c>
      <c r="J197">
        <v>8.41</v>
      </c>
      <c r="L197">
        <v>1.4</v>
      </c>
      <c r="M197">
        <v>7.01</v>
      </c>
      <c r="N197">
        <v>-1.56</v>
      </c>
      <c r="O197">
        <v>0</v>
      </c>
      <c r="P197">
        <v>5.45</v>
      </c>
      <c r="Q197">
        <v>0</v>
      </c>
      <c r="R197" s="3">
        <f>VLOOKUP(All_Transactions[[#This Row],[Date]],[1]!Forex_history[#Data],MATCH(All_Transactions[[#This Row],[Currency]],[1]!Forex_history[#Headers],0),TRUE)</f>
        <v>0.85943000000000003</v>
      </c>
      <c r="S197" s="4">
        <f>IFERROR(All_Transactions[[#This Row],[Original Price]]*All_Transactions[[#This Row],[ExRate]],0)</f>
        <v>7.2278063000000001</v>
      </c>
      <c r="T197" s="4">
        <f>IFERROR(All_Transactions[[#This Row],[item-price]]*All_Transactions[[#This Row],[ExRate]],0)</f>
        <v>7.2278063000000001</v>
      </c>
      <c r="U197" s="4">
        <f>IFERROR(All_Transactions[[#This Row],[item-tax]]*All_Transactions[[#This Row],[ExRate]],0)</f>
        <v>1.2032019999999999</v>
      </c>
      <c r="V197" s="4">
        <f>IFERROR(All_Transactions[[#This Row],[Total product charges]]*All_Transactions[[#This Row],[ExRate]],0)</f>
        <v>6.0246043</v>
      </c>
      <c r="W197" s="4">
        <f>IFERROR(All_Transactions[[#This Row],[Amazon fees]]*All_Transactions[[#This Row],[ExRate]],0)</f>
        <v>-1.3407108000000001</v>
      </c>
      <c r="X197" s="4">
        <f>IFERROR(All_Transactions[[#This Row],[Other]]*All_Transactions[[#This Row],[ExRate]],0)</f>
        <v>0</v>
      </c>
      <c r="Y197" s="4">
        <f>IFERROR(All_Transactions[[#This Row],[Total]]*All_Transactions[[#This Row],[ExRate]],0)</f>
        <v>4.6838934999999999</v>
      </c>
      <c r="Z197" s="1" t="s">
        <v>33</v>
      </c>
      <c r="AA197" t="s">
        <v>546</v>
      </c>
      <c r="AB197" t="s">
        <v>547</v>
      </c>
      <c r="AC197" t="s">
        <v>213</v>
      </c>
      <c r="AD197" t="s">
        <v>54</v>
      </c>
    </row>
    <row r="198" spans="1:30" x14ac:dyDescent="0.35">
      <c r="A198" t="s">
        <v>34</v>
      </c>
      <c r="B198" t="s">
        <v>548</v>
      </c>
      <c r="C198" s="2">
        <v>44739</v>
      </c>
      <c r="D198" s="2">
        <v>44739</v>
      </c>
      <c r="E198" t="s">
        <v>549</v>
      </c>
      <c r="F198" t="s">
        <v>550</v>
      </c>
      <c r="G198" t="s">
        <v>46</v>
      </c>
      <c r="H198">
        <v>5.9</v>
      </c>
      <c r="I198">
        <v>1</v>
      </c>
      <c r="J198">
        <v>5.9</v>
      </c>
      <c r="L198">
        <v>0.38</v>
      </c>
      <c r="M198">
        <v>5.9</v>
      </c>
      <c r="N198">
        <v>-0.56000000000000005</v>
      </c>
      <c r="O198">
        <v>0</v>
      </c>
      <c r="P198">
        <v>5.34</v>
      </c>
      <c r="Q198">
        <v>0</v>
      </c>
      <c r="R198" s="3">
        <f>VLOOKUP(All_Transactions[[#This Row],[Date]],[1]!Forex_history[#Data],MATCH(All_Transactions[[#This Row],[Currency]],[1]!Forex_history[#Headers],0),TRUE)</f>
        <v>0.81444000000000005</v>
      </c>
      <c r="S198" s="4">
        <f>IFERROR(All_Transactions[[#This Row],[Original Price]]*All_Transactions[[#This Row],[ExRate]],0)</f>
        <v>4.8051960000000005</v>
      </c>
      <c r="T198" s="4">
        <f>IFERROR(All_Transactions[[#This Row],[item-price]]*All_Transactions[[#This Row],[ExRate]],0)</f>
        <v>4.8051960000000005</v>
      </c>
      <c r="U198" s="4">
        <f>IFERROR(All_Transactions[[#This Row],[item-tax]]*All_Transactions[[#This Row],[ExRate]],0)</f>
        <v>0.30948720000000002</v>
      </c>
      <c r="V198" s="4">
        <f>IFERROR(All_Transactions[[#This Row],[Total product charges]]*All_Transactions[[#This Row],[ExRate]],0)</f>
        <v>4.8051960000000005</v>
      </c>
      <c r="W198" s="4">
        <f>IFERROR(All_Transactions[[#This Row],[Amazon fees]]*All_Transactions[[#This Row],[ExRate]],0)</f>
        <v>-0.45608640000000006</v>
      </c>
      <c r="X198" s="4">
        <f>IFERROR(All_Transactions[[#This Row],[Other]]*All_Transactions[[#This Row],[ExRate]],0)</f>
        <v>0</v>
      </c>
      <c r="Y198" s="4">
        <f>IFERROR(All_Transactions[[#This Row],[Total]]*All_Transactions[[#This Row],[ExRate]],0)</f>
        <v>4.3491096000000002</v>
      </c>
      <c r="Z198" s="1" t="s">
        <v>47</v>
      </c>
      <c r="AA198" t="s">
        <v>551</v>
      </c>
      <c r="AB198" t="s">
        <v>552</v>
      </c>
      <c r="AC198" t="s">
        <v>53</v>
      </c>
      <c r="AD198" t="s">
        <v>54</v>
      </c>
    </row>
    <row r="199" spans="1:30" x14ac:dyDescent="0.35">
      <c r="A199" t="s">
        <v>34</v>
      </c>
      <c r="B199" t="s">
        <v>553</v>
      </c>
      <c r="C199" s="2">
        <v>44739</v>
      </c>
      <c r="D199" s="2">
        <v>44739</v>
      </c>
      <c r="E199" t="s">
        <v>554</v>
      </c>
      <c r="F199" t="s">
        <v>555</v>
      </c>
      <c r="G199" t="s">
        <v>46</v>
      </c>
      <c r="H199">
        <v>5.23</v>
      </c>
      <c r="I199">
        <v>1</v>
      </c>
      <c r="J199">
        <v>5.23</v>
      </c>
      <c r="L199">
        <v>0.34</v>
      </c>
      <c r="M199">
        <v>5.23</v>
      </c>
      <c r="N199">
        <v>-0.94</v>
      </c>
      <c r="O199">
        <v>0</v>
      </c>
      <c r="P199">
        <v>4.29</v>
      </c>
      <c r="Q199">
        <v>0</v>
      </c>
      <c r="R199" s="3">
        <f>VLOOKUP(All_Transactions[[#This Row],[Date]],[1]!Forex_history[#Data],MATCH(All_Transactions[[#This Row],[Currency]],[1]!Forex_history[#Headers],0),TRUE)</f>
        <v>0.81444000000000005</v>
      </c>
      <c r="S199" s="4">
        <f>IFERROR(All_Transactions[[#This Row],[Original Price]]*All_Transactions[[#This Row],[ExRate]],0)</f>
        <v>4.2595212000000009</v>
      </c>
      <c r="T199" s="4">
        <f>IFERROR(All_Transactions[[#This Row],[item-price]]*All_Transactions[[#This Row],[ExRate]],0)</f>
        <v>4.2595212000000009</v>
      </c>
      <c r="U199" s="4">
        <f>IFERROR(All_Transactions[[#This Row],[item-tax]]*All_Transactions[[#This Row],[ExRate]],0)</f>
        <v>0.27690960000000003</v>
      </c>
      <c r="V199" s="4">
        <f>IFERROR(All_Transactions[[#This Row],[Total product charges]]*All_Transactions[[#This Row],[ExRate]],0)</f>
        <v>4.2595212000000009</v>
      </c>
      <c r="W199" s="4">
        <f>IFERROR(All_Transactions[[#This Row],[Amazon fees]]*All_Transactions[[#This Row],[ExRate]],0)</f>
        <v>-0.76557359999999997</v>
      </c>
      <c r="X199" s="4">
        <f>IFERROR(All_Transactions[[#This Row],[Other]]*All_Transactions[[#This Row],[ExRate]],0)</f>
        <v>0</v>
      </c>
      <c r="Y199" s="4">
        <f>IFERROR(All_Transactions[[#This Row],[Total]]*All_Transactions[[#This Row],[ExRate]],0)</f>
        <v>3.4939476000000003</v>
      </c>
      <c r="Z199" s="1" t="s">
        <v>47</v>
      </c>
      <c r="AA199" t="s">
        <v>556</v>
      </c>
      <c r="AB199" t="s">
        <v>557</v>
      </c>
      <c r="AC199" t="s">
        <v>53</v>
      </c>
      <c r="AD199" t="s">
        <v>54</v>
      </c>
    </row>
    <row r="200" spans="1:30" x14ac:dyDescent="0.35">
      <c r="A200" t="s">
        <v>34</v>
      </c>
      <c r="B200" t="s">
        <v>558</v>
      </c>
      <c r="C200" s="2">
        <v>44739</v>
      </c>
      <c r="D200" s="2">
        <v>44739</v>
      </c>
      <c r="E200" t="s">
        <v>559</v>
      </c>
      <c r="F200" t="s">
        <v>560</v>
      </c>
      <c r="G200" t="s">
        <v>46</v>
      </c>
      <c r="H200">
        <v>2.0699999999999998</v>
      </c>
      <c r="I200">
        <v>1</v>
      </c>
      <c r="J200">
        <v>2.0699999999999998</v>
      </c>
      <c r="L200">
        <v>0.12</v>
      </c>
      <c r="M200">
        <v>2.0699999999999998</v>
      </c>
      <c r="N200">
        <v>-0.37</v>
      </c>
      <c r="O200">
        <v>0</v>
      </c>
      <c r="P200">
        <v>1.7</v>
      </c>
      <c r="Q200">
        <v>0</v>
      </c>
      <c r="R200" s="3">
        <f>VLOOKUP(All_Transactions[[#This Row],[Date]],[1]!Forex_history[#Data],MATCH(All_Transactions[[#This Row],[Currency]],[1]!Forex_history[#Headers],0),TRUE)</f>
        <v>0.81444000000000005</v>
      </c>
      <c r="S200" s="4">
        <f>IFERROR(All_Transactions[[#This Row],[Original Price]]*All_Transactions[[#This Row],[ExRate]],0)</f>
        <v>1.6858907999999999</v>
      </c>
      <c r="T200" s="4">
        <f>IFERROR(All_Transactions[[#This Row],[item-price]]*All_Transactions[[#This Row],[ExRate]],0)</f>
        <v>1.6858907999999999</v>
      </c>
      <c r="U200" s="4">
        <f>IFERROR(All_Transactions[[#This Row],[item-tax]]*All_Transactions[[#This Row],[ExRate]],0)</f>
        <v>9.7732800000000009E-2</v>
      </c>
      <c r="V200" s="4">
        <f>IFERROR(All_Transactions[[#This Row],[Total product charges]]*All_Transactions[[#This Row],[ExRate]],0)</f>
        <v>1.6858907999999999</v>
      </c>
      <c r="W200" s="4">
        <f>IFERROR(All_Transactions[[#This Row],[Amazon fees]]*All_Transactions[[#This Row],[ExRate]],0)</f>
        <v>-0.30134280000000002</v>
      </c>
      <c r="X200" s="4">
        <f>IFERROR(All_Transactions[[#This Row],[Other]]*All_Transactions[[#This Row],[ExRate]],0)</f>
        <v>0</v>
      </c>
      <c r="Y200" s="4">
        <f>IFERROR(All_Transactions[[#This Row],[Total]]*All_Transactions[[#This Row],[ExRate]],0)</f>
        <v>1.3845480000000001</v>
      </c>
      <c r="Z200" s="1" t="s">
        <v>47</v>
      </c>
      <c r="AA200" t="s">
        <v>561</v>
      </c>
      <c r="AB200" t="s">
        <v>562</v>
      </c>
      <c r="AC200" t="s">
        <v>53</v>
      </c>
      <c r="AD200" t="s">
        <v>54</v>
      </c>
    </row>
    <row r="201" spans="1:30" x14ac:dyDescent="0.35">
      <c r="A201" t="s">
        <v>34</v>
      </c>
      <c r="B201" t="s">
        <v>563</v>
      </c>
      <c r="C201" s="2">
        <v>44739</v>
      </c>
      <c r="D201" s="2">
        <v>44739</v>
      </c>
      <c r="E201" t="s">
        <v>517</v>
      </c>
      <c r="F201" t="s">
        <v>518</v>
      </c>
      <c r="G201" t="s">
        <v>46</v>
      </c>
      <c r="H201">
        <v>10.99</v>
      </c>
      <c r="I201">
        <v>1</v>
      </c>
      <c r="J201">
        <v>10.99</v>
      </c>
      <c r="L201">
        <v>0.54</v>
      </c>
      <c r="M201">
        <v>10.99</v>
      </c>
      <c r="N201">
        <v>-1.98</v>
      </c>
      <c r="O201">
        <v>0</v>
      </c>
      <c r="P201">
        <v>9.01</v>
      </c>
      <c r="Q201">
        <v>0</v>
      </c>
      <c r="R201" s="3">
        <f>VLOOKUP(All_Transactions[[#This Row],[Date]],[1]!Forex_history[#Data],MATCH(All_Transactions[[#This Row],[Currency]],[1]!Forex_history[#Headers],0),TRUE)</f>
        <v>0.81444000000000005</v>
      </c>
      <c r="S201" s="4">
        <f>IFERROR(All_Transactions[[#This Row],[Original Price]]*All_Transactions[[#This Row],[ExRate]],0)</f>
        <v>8.9506956000000013</v>
      </c>
      <c r="T201" s="4">
        <f>IFERROR(All_Transactions[[#This Row],[item-price]]*All_Transactions[[#This Row],[ExRate]],0)</f>
        <v>8.9506956000000013</v>
      </c>
      <c r="U201" s="4">
        <f>IFERROR(All_Transactions[[#This Row],[item-tax]]*All_Transactions[[#This Row],[ExRate]],0)</f>
        <v>0.43979760000000007</v>
      </c>
      <c r="V201" s="4">
        <f>IFERROR(All_Transactions[[#This Row],[Total product charges]]*All_Transactions[[#This Row],[ExRate]],0)</f>
        <v>8.9506956000000013</v>
      </c>
      <c r="W201" s="4">
        <f>IFERROR(All_Transactions[[#This Row],[Amazon fees]]*All_Transactions[[#This Row],[ExRate]],0)</f>
        <v>-1.6125912</v>
      </c>
      <c r="X201" s="4">
        <f>IFERROR(All_Transactions[[#This Row],[Other]]*All_Transactions[[#This Row],[ExRate]],0)</f>
        <v>0</v>
      </c>
      <c r="Y201" s="4">
        <f>IFERROR(All_Transactions[[#This Row],[Total]]*All_Transactions[[#This Row],[ExRate]],0)</f>
        <v>7.3381044000000006</v>
      </c>
      <c r="Z201" s="1" t="s">
        <v>47</v>
      </c>
      <c r="AA201" t="s">
        <v>564</v>
      </c>
      <c r="AB201" t="s">
        <v>565</v>
      </c>
      <c r="AC201" t="s">
        <v>53</v>
      </c>
      <c r="AD201" t="s">
        <v>54</v>
      </c>
    </row>
    <row r="202" spans="1:30" x14ac:dyDescent="0.35">
      <c r="A202" t="s">
        <v>34</v>
      </c>
      <c r="B202" t="s">
        <v>566</v>
      </c>
      <c r="C202" s="2">
        <v>44739</v>
      </c>
      <c r="D202" s="2">
        <v>44739</v>
      </c>
      <c r="E202" t="s">
        <v>567</v>
      </c>
      <c r="F202" t="s">
        <v>568</v>
      </c>
      <c r="G202" t="s">
        <v>37</v>
      </c>
      <c r="H202">
        <v>6.62</v>
      </c>
      <c r="I202">
        <v>1</v>
      </c>
      <c r="J202">
        <v>6.62</v>
      </c>
      <c r="L202">
        <v>0</v>
      </c>
      <c r="M202">
        <v>6.62</v>
      </c>
      <c r="N202">
        <v>-1.19</v>
      </c>
      <c r="O202">
        <v>0</v>
      </c>
      <c r="P202">
        <v>5.43</v>
      </c>
      <c r="Q202">
        <v>0</v>
      </c>
      <c r="R202" s="3">
        <f>VLOOKUP(All_Transactions[[#This Row],[Date]],[1]!Forex_history[#Data],MATCH(All_Transactions[[#This Row],[Currency]],[1]!Forex_history[#Headers],0),TRUE)</f>
        <v>0.63165000000000004</v>
      </c>
      <c r="S202" s="4">
        <f>IFERROR(All_Transactions[[#This Row],[Original Price]]*All_Transactions[[#This Row],[ExRate]],0)</f>
        <v>4.1815230000000003</v>
      </c>
      <c r="T202" s="4">
        <f>IFERROR(All_Transactions[[#This Row],[item-price]]*All_Transactions[[#This Row],[ExRate]],0)</f>
        <v>4.1815230000000003</v>
      </c>
      <c r="U202" s="4">
        <f>IFERROR(All_Transactions[[#This Row],[item-tax]]*All_Transactions[[#This Row],[ExRate]],0)</f>
        <v>0</v>
      </c>
      <c r="V202" s="4">
        <f>IFERROR(All_Transactions[[#This Row],[Total product charges]]*All_Transactions[[#This Row],[ExRate]],0)</f>
        <v>4.1815230000000003</v>
      </c>
      <c r="W202" s="4">
        <f>IFERROR(All_Transactions[[#This Row],[Amazon fees]]*All_Transactions[[#This Row],[ExRate]],0)</f>
        <v>-0.75166350000000004</v>
      </c>
      <c r="X202" s="4">
        <f>IFERROR(All_Transactions[[#This Row],[Other]]*All_Transactions[[#This Row],[ExRate]],0)</f>
        <v>0</v>
      </c>
      <c r="Y202" s="4">
        <f>IFERROR(All_Transactions[[#This Row],[Total]]*All_Transactions[[#This Row],[ExRate]],0)</f>
        <v>3.4298595000000001</v>
      </c>
      <c r="Z202" s="1" t="s">
        <v>38</v>
      </c>
      <c r="AA202" t="s">
        <v>569</v>
      </c>
      <c r="AB202" t="s">
        <v>570</v>
      </c>
      <c r="AC202" t="s">
        <v>53</v>
      </c>
      <c r="AD202" t="s">
        <v>54</v>
      </c>
    </row>
    <row r="203" spans="1:30" x14ac:dyDescent="0.35">
      <c r="A203" t="s">
        <v>34</v>
      </c>
      <c r="B203" t="s">
        <v>571</v>
      </c>
      <c r="C203" s="2">
        <v>44739</v>
      </c>
      <c r="D203" s="2">
        <v>44739</v>
      </c>
      <c r="E203" t="s">
        <v>572</v>
      </c>
      <c r="F203" t="s">
        <v>573</v>
      </c>
      <c r="G203" t="s">
        <v>41</v>
      </c>
      <c r="H203">
        <v>3.3</v>
      </c>
      <c r="I203">
        <v>1</v>
      </c>
      <c r="J203">
        <v>3.3</v>
      </c>
      <c r="L203">
        <v>0.56999999999999995</v>
      </c>
      <c r="M203">
        <v>2.73</v>
      </c>
      <c r="N203">
        <v>-0.6</v>
      </c>
      <c r="O203">
        <v>0</v>
      </c>
      <c r="P203">
        <v>2.13</v>
      </c>
      <c r="Q203">
        <v>0</v>
      </c>
      <c r="R203" s="3">
        <f>VLOOKUP(All_Transactions[[#This Row],[Date]],[1]!Forex_history[#Data],MATCH(All_Transactions[[#This Row],[Currency]],[1]!Forex_history[#Headers],0),TRUE)</f>
        <v>0.85943000000000003</v>
      </c>
      <c r="S203" s="4">
        <f>IFERROR(All_Transactions[[#This Row],[Original Price]]*All_Transactions[[#This Row],[ExRate]],0)</f>
        <v>2.8361190000000001</v>
      </c>
      <c r="T203" s="4">
        <f>IFERROR(All_Transactions[[#This Row],[item-price]]*All_Transactions[[#This Row],[ExRate]],0)</f>
        <v>2.8361190000000001</v>
      </c>
      <c r="U203" s="4">
        <f>IFERROR(All_Transactions[[#This Row],[item-tax]]*All_Transactions[[#This Row],[ExRate]],0)</f>
        <v>0.48987509999999995</v>
      </c>
      <c r="V203" s="4">
        <f>IFERROR(All_Transactions[[#This Row],[Total product charges]]*All_Transactions[[#This Row],[ExRate]],0)</f>
        <v>2.3462439000000002</v>
      </c>
      <c r="W203" s="4">
        <f>IFERROR(All_Transactions[[#This Row],[Amazon fees]]*All_Transactions[[#This Row],[ExRate]],0)</f>
        <v>-0.51565799999999995</v>
      </c>
      <c r="X203" s="4">
        <f>IFERROR(All_Transactions[[#This Row],[Other]]*All_Transactions[[#This Row],[ExRate]],0)</f>
        <v>0</v>
      </c>
      <c r="Y203" s="4">
        <f>IFERROR(All_Transactions[[#This Row],[Total]]*All_Transactions[[#This Row],[ExRate]],0)</f>
        <v>1.8305859</v>
      </c>
      <c r="Z203" s="1" t="s">
        <v>33</v>
      </c>
      <c r="AA203" t="s">
        <v>574</v>
      </c>
      <c r="AB203" t="s">
        <v>575</v>
      </c>
      <c r="AC203" t="s">
        <v>53</v>
      </c>
      <c r="AD203" t="s">
        <v>54</v>
      </c>
    </row>
    <row r="204" spans="1:30" x14ac:dyDescent="0.35">
      <c r="A204" t="s">
        <v>55</v>
      </c>
      <c r="B204" t="s">
        <v>31</v>
      </c>
      <c r="C204" s="2">
        <v>44740</v>
      </c>
      <c r="D204" s="2"/>
      <c r="G204" t="s">
        <v>42</v>
      </c>
      <c r="M204">
        <v>0</v>
      </c>
      <c r="N204">
        <v>0</v>
      </c>
      <c r="O204">
        <v>666.02</v>
      </c>
      <c r="P204">
        <v>666.02</v>
      </c>
      <c r="Q204">
        <v>0</v>
      </c>
      <c r="R204" s="3">
        <f>VLOOKUP(All_Transactions[[#This Row],[Date]],[1]!Forex_history[#Data],MATCH(All_Transactions[[#This Row],[Currency]],[1]!Forex_history[#Headers],0),TRUE)</f>
        <v>8.0640000000000003E-2</v>
      </c>
      <c r="S204" s="4">
        <f>IFERROR(All_Transactions[[#This Row],[Original Price]]*All_Transactions[[#This Row],[ExRate]],0)</f>
        <v>0</v>
      </c>
      <c r="T204" s="4">
        <f>IFERROR(All_Transactions[[#This Row],[item-price]]*All_Transactions[[#This Row],[ExRate]],0)</f>
        <v>0</v>
      </c>
      <c r="U204" s="4">
        <f>IFERROR(All_Transactions[[#This Row],[item-tax]]*All_Transactions[[#This Row],[ExRate]],0)</f>
        <v>0</v>
      </c>
      <c r="V204" s="4">
        <f>IFERROR(All_Transactions[[#This Row],[Total product charges]]*All_Transactions[[#This Row],[ExRate]],0)</f>
        <v>0</v>
      </c>
      <c r="W204" s="4">
        <f>IFERROR(All_Transactions[[#This Row],[Amazon fees]]*All_Transactions[[#This Row],[ExRate]],0)</f>
        <v>0</v>
      </c>
      <c r="X204" s="4">
        <f>IFERROR(All_Transactions[[#This Row],[Other]]*All_Transactions[[#This Row],[ExRate]],0)</f>
        <v>53.707852799999998</v>
      </c>
      <c r="Y204" s="4">
        <f>IFERROR(All_Transactions[[#This Row],[Total]]*All_Transactions[[#This Row],[ExRate]],0)</f>
        <v>53.707852799999998</v>
      </c>
      <c r="Z204" s="1" t="s">
        <v>43</v>
      </c>
    </row>
    <row r="205" spans="1:30" x14ac:dyDescent="0.35">
      <c r="A205" t="s">
        <v>55</v>
      </c>
      <c r="B205" t="s">
        <v>31</v>
      </c>
      <c r="C205" s="2">
        <v>44740</v>
      </c>
      <c r="D205" s="2"/>
      <c r="G205" t="s">
        <v>44</v>
      </c>
      <c r="M205">
        <v>0</v>
      </c>
      <c r="N205">
        <v>0</v>
      </c>
      <c r="O205">
        <v>2.82</v>
      </c>
      <c r="P205">
        <v>2.82</v>
      </c>
      <c r="Q205">
        <v>0</v>
      </c>
      <c r="R205" s="3">
        <f>VLOOKUP(All_Transactions[[#This Row],[Date]],[1]!Forex_history[#Data],MATCH(All_Transactions[[#This Row],[Currency]],[1]!Forex_history[#Headers],0),TRUE)</f>
        <v>1</v>
      </c>
      <c r="S205" s="4">
        <f>IFERROR(All_Transactions[[#This Row],[Original Price]]*All_Transactions[[#This Row],[ExRate]],0)</f>
        <v>0</v>
      </c>
      <c r="T205" s="4">
        <f>IFERROR(All_Transactions[[#This Row],[item-price]]*All_Transactions[[#This Row],[ExRate]],0)</f>
        <v>0</v>
      </c>
      <c r="U205" s="4">
        <f>IFERROR(All_Transactions[[#This Row],[item-tax]]*All_Transactions[[#This Row],[ExRate]],0)</f>
        <v>0</v>
      </c>
      <c r="V205" s="4">
        <f>IFERROR(All_Transactions[[#This Row],[Total product charges]]*All_Transactions[[#This Row],[ExRate]],0)</f>
        <v>0</v>
      </c>
      <c r="W205" s="4">
        <f>IFERROR(All_Transactions[[#This Row],[Amazon fees]]*All_Transactions[[#This Row],[ExRate]],0)</f>
        <v>0</v>
      </c>
      <c r="X205" s="4">
        <f>IFERROR(All_Transactions[[#This Row],[Other]]*All_Transactions[[#This Row],[ExRate]],0)</f>
        <v>2.82</v>
      </c>
      <c r="Y205" s="4">
        <f>IFERROR(All_Transactions[[#This Row],[Total]]*All_Transactions[[#This Row],[ExRate]],0)</f>
        <v>2.82</v>
      </c>
      <c r="Z205" s="1" t="s">
        <v>45</v>
      </c>
    </row>
    <row r="206" spans="1:30" x14ac:dyDescent="0.35">
      <c r="A206" t="s">
        <v>56</v>
      </c>
      <c r="B206" t="s">
        <v>31</v>
      </c>
      <c r="C206" s="2">
        <v>44740</v>
      </c>
      <c r="D206" s="2"/>
      <c r="G206" t="s">
        <v>42</v>
      </c>
      <c r="M206">
        <v>0</v>
      </c>
      <c r="N206">
        <v>0</v>
      </c>
      <c r="O206">
        <v>-666.02</v>
      </c>
      <c r="P206">
        <v>-666.02</v>
      </c>
      <c r="Q206">
        <v>0</v>
      </c>
      <c r="R206" s="3">
        <f>VLOOKUP(All_Transactions[[#This Row],[Date]],[1]!Forex_history[#Data],MATCH(All_Transactions[[#This Row],[Currency]],[1]!Forex_history[#Headers],0),TRUE)</f>
        <v>8.0640000000000003E-2</v>
      </c>
      <c r="S206" s="4">
        <f>IFERROR(All_Transactions[[#This Row],[Original Price]]*All_Transactions[[#This Row],[ExRate]],0)</f>
        <v>0</v>
      </c>
      <c r="T206" s="4">
        <f>IFERROR(All_Transactions[[#This Row],[item-price]]*All_Transactions[[#This Row],[ExRate]],0)</f>
        <v>0</v>
      </c>
      <c r="U206" s="4">
        <f>IFERROR(All_Transactions[[#This Row],[item-tax]]*All_Transactions[[#This Row],[ExRate]],0)</f>
        <v>0</v>
      </c>
      <c r="V206" s="4">
        <f>IFERROR(All_Transactions[[#This Row],[Total product charges]]*All_Transactions[[#This Row],[ExRate]],0)</f>
        <v>0</v>
      </c>
      <c r="W206" s="4">
        <f>IFERROR(All_Transactions[[#This Row],[Amazon fees]]*All_Transactions[[#This Row],[ExRate]],0)</f>
        <v>0</v>
      </c>
      <c r="X206" s="4">
        <f>IFERROR(All_Transactions[[#This Row],[Other]]*All_Transactions[[#This Row],[ExRate]],0)</f>
        <v>-53.707852799999998</v>
      </c>
      <c r="Y206" s="4">
        <f>IFERROR(All_Transactions[[#This Row],[Total]]*All_Transactions[[#This Row],[ExRate]],0)</f>
        <v>-53.707852799999998</v>
      </c>
      <c r="Z206" s="1" t="s">
        <v>43</v>
      </c>
    </row>
    <row r="207" spans="1:30" x14ac:dyDescent="0.35">
      <c r="A207" t="s">
        <v>56</v>
      </c>
      <c r="B207" t="s">
        <v>31</v>
      </c>
      <c r="C207" s="2">
        <v>44740</v>
      </c>
      <c r="D207" s="2"/>
      <c r="G207" t="s">
        <v>44</v>
      </c>
      <c r="M207">
        <v>0</v>
      </c>
      <c r="N207">
        <v>0</v>
      </c>
      <c r="O207">
        <v>-2.82</v>
      </c>
      <c r="P207">
        <v>-2.82</v>
      </c>
      <c r="Q207">
        <v>0</v>
      </c>
      <c r="R207" s="3">
        <f>VLOOKUP(All_Transactions[[#This Row],[Date]],[1]!Forex_history[#Data],MATCH(All_Transactions[[#This Row],[Currency]],[1]!Forex_history[#Headers],0),TRUE)</f>
        <v>1</v>
      </c>
      <c r="S207" s="4">
        <f>IFERROR(All_Transactions[[#This Row],[Original Price]]*All_Transactions[[#This Row],[ExRate]],0)</f>
        <v>0</v>
      </c>
      <c r="T207" s="4">
        <f>IFERROR(All_Transactions[[#This Row],[item-price]]*All_Transactions[[#This Row],[ExRate]],0)</f>
        <v>0</v>
      </c>
      <c r="U207" s="4">
        <f>IFERROR(All_Transactions[[#This Row],[item-tax]]*All_Transactions[[#This Row],[ExRate]],0)</f>
        <v>0</v>
      </c>
      <c r="V207" s="4">
        <f>IFERROR(All_Transactions[[#This Row],[Total product charges]]*All_Transactions[[#This Row],[ExRate]],0)</f>
        <v>0</v>
      </c>
      <c r="W207" s="4">
        <f>IFERROR(All_Transactions[[#This Row],[Amazon fees]]*All_Transactions[[#This Row],[ExRate]],0)</f>
        <v>0</v>
      </c>
      <c r="X207" s="4">
        <f>IFERROR(All_Transactions[[#This Row],[Other]]*All_Transactions[[#This Row],[ExRate]],0)</f>
        <v>-2.82</v>
      </c>
      <c r="Y207" s="4">
        <f>IFERROR(All_Transactions[[#This Row],[Total]]*All_Transactions[[#This Row],[ExRate]],0)</f>
        <v>-2.82</v>
      </c>
      <c r="Z207" s="1" t="s">
        <v>45</v>
      </c>
    </row>
    <row r="208" spans="1:30" x14ac:dyDescent="0.35">
      <c r="A208" t="s">
        <v>34</v>
      </c>
      <c r="B208" t="s">
        <v>576</v>
      </c>
      <c r="C208" s="2">
        <v>44741</v>
      </c>
      <c r="D208" s="2">
        <v>44741</v>
      </c>
      <c r="E208" t="s">
        <v>577</v>
      </c>
      <c r="F208" t="s">
        <v>578</v>
      </c>
      <c r="G208" t="s">
        <v>46</v>
      </c>
      <c r="H208">
        <v>22.37</v>
      </c>
      <c r="I208">
        <v>1</v>
      </c>
      <c r="J208">
        <v>22.37</v>
      </c>
      <c r="L208">
        <v>1.57</v>
      </c>
      <c r="M208">
        <v>22.37</v>
      </c>
      <c r="N208">
        <v>-4.03</v>
      </c>
      <c r="O208">
        <v>0</v>
      </c>
      <c r="P208">
        <v>18.34</v>
      </c>
      <c r="Q208">
        <v>0</v>
      </c>
      <c r="R208" s="3">
        <f>VLOOKUP(All_Transactions[[#This Row],[Date]],[1]!Forex_history[#Data],MATCH(All_Transactions[[#This Row],[Currency]],[1]!Forex_history[#Headers],0),TRUE)</f>
        <v>0.81740999999999997</v>
      </c>
      <c r="S208" s="4">
        <f>IFERROR(All_Transactions[[#This Row],[Original Price]]*All_Transactions[[#This Row],[ExRate]],0)</f>
        <v>18.285461699999999</v>
      </c>
      <c r="T208" s="4">
        <f>IFERROR(All_Transactions[[#This Row],[item-price]]*All_Transactions[[#This Row],[ExRate]],0)</f>
        <v>18.285461699999999</v>
      </c>
      <c r="U208" s="4">
        <f>IFERROR(All_Transactions[[#This Row],[item-tax]]*All_Transactions[[#This Row],[ExRate]],0)</f>
        <v>1.2833337</v>
      </c>
      <c r="V208" s="4">
        <f>IFERROR(All_Transactions[[#This Row],[Total product charges]]*All_Transactions[[#This Row],[ExRate]],0)</f>
        <v>18.285461699999999</v>
      </c>
      <c r="W208" s="4">
        <f>IFERROR(All_Transactions[[#This Row],[Amazon fees]]*All_Transactions[[#This Row],[ExRate]],0)</f>
        <v>-3.2941623</v>
      </c>
      <c r="X208" s="4">
        <f>IFERROR(All_Transactions[[#This Row],[Other]]*All_Transactions[[#This Row],[ExRate]],0)</f>
        <v>0</v>
      </c>
      <c r="Y208" s="4">
        <f>IFERROR(All_Transactions[[#This Row],[Total]]*All_Transactions[[#This Row],[ExRate]],0)</f>
        <v>14.991299399999999</v>
      </c>
      <c r="Z208" s="1" t="s">
        <v>47</v>
      </c>
      <c r="AB208" t="s">
        <v>69</v>
      </c>
      <c r="AC208" t="s">
        <v>69</v>
      </c>
      <c r="AD208" t="s">
        <v>70</v>
      </c>
    </row>
    <row r="209" spans="1:30" x14ac:dyDescent="0.35">
      <c r="A209" t="s">
        <v>34</v>
      </c>
      <c r="B209" t="s">
        <v>579</v>
      </c>
      <c r="C209" s="2">
        <v>44741</v>
      </c>
      <c r="D209" s="2">
        <v>44741</v>
      </c>
      <c r="E209" t="s">
        <v>580</v>
      </c>
      <c r="F209" t="s">
        <v>581</v>
      </c>
      <c r="G209" t="s">
        <v>37</v>
      </c>
      <c r="H209">
        <v>17.989999999999998</v>
      </c>
      <c r="I209">
        <v>1</v>
      </c>
      <c r="J209">
        <v>17.989999999999998</v>
      </c>
      <c r="L209">
        <v>0</v>
      </c>
      <c r="M209">
        <v>17.989999999999998</v>
      </c>
      <c r="N209">
        <v>-2.59</v>
      </c>
      <c r="O209">
        <v>0</v>
      </c>
      <c r="P209">
        <v>15.4</v>
      </c>
      <c r="Q209">
        <v>0</v>
      </c>
      <c r="R209" s="3">
        <f>VLOOKUP(All_Transactions[[#This Row],[Date]],[1]!Forex_history[#Data],MATCH(All_Transactions[[#This Row],[Currency]],[1]!Forex_history[#Headers],0),TRUE)</f>
        <v>0.63566</v>
      </c>
      <c r="S209" s="4">
        <f>IFERROR(All_Transactions[[#This Row],[Original Price]]*All_Transactions[[#This Row],[ExRate]],0)</f>
        <v>11.435523399999999</v>
      </c>
      <c r="T209" s="4">
        <f>IFERROR(All_Transactions[[#This Row],[item-price]]*All_Transactions[[#This Row],[ExRate]],0)</f>
        <v>11.435523399999999</v>
      </c>
      <c r="U209" s="4">
        <f>IFERROR(All_Transactions[[#This Row],[item-tax]]*All_Transactions[[#This Row],[ExRate]],0)</f>
        <v>0</v>
      </c>
      <c r="V209" s="4">
        <f>IFERROR(All_Transactions[[#This Row],[Total product charges]]*All_Transactions[[#This Row],[ExRate]],0)</f>
        <v>11.435523399999999</v>
      </c>
      <c r="W209" s="4">
        <f>IFERROR(All_Transactions[[#This Row],[Amazon fees]]*All_Transactions[[#This Row],[ExRate]],0)</f>
        <v>-1.6463593999999999</v>
      </c>
      <c r="X209" s="4">
        <f>IFERROR(All_Transactions[[#This Row],[Other]]*All_Transactions[[#This Row],[ExRate]],0)</f>
        <v>0</v>
      </c>
      <c r="Y209" s="4">
        <f>IFERROR(All_Transactions[[#This Row],[Total]]*All_Transactions[[#This Row],[ExRate]],0)</f>
        <v>9.7891639999999995</v>
      </c>
      <c r="Z209" s="1" t="s">
        <v>38</v>
      </c>
      <c r="AB209" t="s">
        <v>69</v>
      </c>
      <c r="AC209" t="s">
        <v>69</v>
      </c>
      <c r="AD209" t="s">
        <v>70</v>
      </c>
    </row>
    <row r="210" spans="1:30" x14ac:dyDescent="0.35">
      <c r="A210" t="s">
        <v>34</v>
      </c>
      <c r="B210" t="s">
        <v>582</v>
      </c>
      <c r="C210" s="2">
        <v>44741</v>
      </c>
      <c r="D210" s="2">
        <v>44741</v>
      </c>
      <c r="E210" t="s">
        <v>583</v>
      </c>
      <c r="F210" t="s">
        <v>584</v>
      </c>
      <c r="G210" t="s">
        <v>36</v>
      </c>
      <c r="H210">
        <v>3.22</v>
      </c>
      <c r="I210">
        <v>1</v>
      </c>
      <c r="J210">
        <v>3.22</v>
      </c>
      <c r="L210">
        <v>0.56000000000000005</v>
      </c>
      <c r="M210">
        <v>2.66</v>
      </c>
      <c r="N210">
        <v>-0.6</v>
      </c>
      <c r="O210">
        <v>0</v>
      </c>
      <c r="P210">
        <v>2.06</v>
      </c>
      <c r="Q210">
        <v>0</v>
      </c>
      <c r="R210" s="3">
        <f>VLOOKUP(All_Transactions[[#This Row],[Date]],[1]!Forex_history[#Data],MATCH(All_Transactions[[#This Row],[Currency]],[1]!Forex_history[#Headers],0),TRUE)</f>
        <v>0.86273999999999995</v>
      </c>
      <c r="S210" s="4">
        <f>IFERROR(All_Transactions[[#This Row],[Original Price]]*All_Transactions[[#This Row],[ExRate]],0)</f>
        <v>2.7780228</v>
      </c>
      <c r="T210" s="4">
        <f>IFERROR(All_Transactions[[#This Row],[item-price]]*All_Transactions[[#This Row],[ExRate]],0)</f>
        <v>2.7780228</v>
      </c>
      <c r="U210" s="4">
        <f>IFERROR(All_Transactions[[#This Row],[item-tax]]*All_Transactions[[#This Row],[ExRate]],0)</f>
        <v>0.48313440000000002</v>
      </c>
      <c r="V210" s="4">
        <f>IFERROR(All_Transactions[[#This Row],[Total product charges]]*All_Transactions[[#This Row],[ExRate]],0)</f>
        <v>2.2948884000000001</v>
      </c>
      <c r="W210" s="4">
        <f>IFERROR(All_Transactions[[#This Row],[Amazon fees]]*All_Transactions[[#This Row],[ExRate]],0)</f>
        <v>-0.51764399999999999</v>
      </c>
      <c r="X210" s="4">
        <f>IFERROR(All_Transactions[[#This Row],[Other]]*All_Transactions[[#This Row],[ExRate]],0)</f>
        <v>0</v>
      </c>
      <c r="Y210" s="4">
        <f>IFERROR(All_Transactions[[#This Row],[Total]]*All_Transactions[[#This Row],[ExRate]],0)</f>
        <v>1.7772443999999998</v>
      </c>
      <c r="Z210" s="1" t="s">
        <v>33</v>
      </c>
      <c r="AB210" t="s">
        <v>69</v>
      </c>
      <c r="AC210" t="s">
        <v>69</v>
      </c>
      <c r="AD210" t="s">
        <v>70</v>
      </c>
    </row>
    <row r="211" spans="1:30" x14ac:dyDescent="0.35">
      <c r="A211" t="s">
        <v>34</v>
      </c>
      <c r="B211" t="s">
        <v>585</v>
      </c>
      <c r="C211" s="2">
        <v>44741</v>
      </c>
      <c r="D211" s="2">
        <v>44741</v>
      </c>
      <c r="E211" t="s">
        <v>586</v>
      </c>
      <c r="F211" t="s">
        <v>587</v>
      </c>
      <c r="G211" t="s">
        <v>39</v>
      </c>
      <c r="H211">
        <v>4.1100000000000003</v>
      </c>
      <c r="I211">
        <v>1</v>
      </c>
      <c r="J211">
        <v>4.1100000000000003</v>
      </c>
      <c r="L211">
        <v>0.69</v>
      </c>
      <c r="M211">
        <v>3.42</v>
      </c>
      <c r="N211">
        <v>-0.77</v>
      </c>
      <c r="O211">
        <v>0</v>
      </c>
      <c r="P211">
        <v>2.65</v>
      </c>
      <c r="Q211">
        <v>0</v>
      </c>
      <c r="R211" s="3">
        <f>VLOOKUP(All_Transactions[[#This Row],[Date]],[1]!Forex_history[#Data],MATCH(All_Transactions[[#This Row],[Currency]],[1]!Forex_history[#Headers],0),TRUE)</f>
        <v>0.86273999999999995</v>
      </c>
      <c r="S211" s="4">
        <f>IFERROR(All_Transactions[[#This Row],[Original Price]]*All_Transactions[[#This Row],[ExRate]],0)</f>
        <v>3.5458614000000002</v>
      </c>
      <c r="T211" s="4">
        <f>IFERROR(All_Transactions[[#This Row],[item-price]]*All_Transactions[[#This Row],[ExRate]],0)</f>
        <v>3.5458614000000002</v>
      </c>
      <c r="U211" s="4">
        <f>IFERROR(All_Transactions[[#This Row],[item-tax]]*All_Transactions[[#This Row],[ExRate]],0)</f>
        <v>0.59529059999999989</v>
      </c>
      <c r="V211" s="4">
        <f>IFERROR(All_Transactions[[#This Row],[Total product charges]]*All_Transactions[[#This Row],[ExRate]],0)</f>
        <v>2.9505707999999999</v>
      </c>
      <c r="W211" s="4">
        <f>IFERROR(All_Transactions[[#This Row],[Amazon fees]]*All_Transactions[[#This Row],[ExRate]],0)</f>
        <v>-0.66430979999999995</v>
      </c>
      <c r="X211" s="4">
        <f>IFERROR(All_Transactions[[#This Row],[Other]]*All_Transactions[[#This Row],[ExRate]],0)</f>
        <v>0</v>
      </c>
      <c r="Y211" s="4">
        <f>IFERROR(All_Transactions[[#This Row],[Total]]*All_Transactions[[#This Row],[ExRate]],0)</f>
        <v>2.2862609999999997</v>
      </c>
      <c r="Z211" s="1" t="s">
        <v>33</v>
      </c>
      <c r="AB211" t="s">
        <v>69</v>
      </c>
      <c r="AC211" t="s">
        <v>69</v>
      </c>
      <c r="AD211" t="s">
        <v>70</v>
      </c>
    </row>
    <row r="212" spans="1:30" x14ac:dyDescent="0.35">
      <c r="A212" t="s">
        <v>34</v>
      </c>
      <c r="B212" t="s">
        <v>588</v>
      </c>
      <c r="C212" s="2">
        <v>44741</v>
      </c>
      <c r="D212" s="2">
        <v>44741</v>
      </c>
      <c r="E212" t="s">
        <v>589</v>
      </c>
      <c r="F212" t="s">
        <v>590</v>
      </c>
      <c r="G212" t="s">
        <v>40</v>
      </c>
      <c r="H212">
        <v>3.58</v>
      </c>
      <c r="I212">
        <v>1</v>
      </c>
      <c r="J212">
        <v>3.58</v>
      </c>
      <c r="L212">
        <v>0.65</v>
      </c>
      <c r="M212">
        <v>2.93</v>
      </c>
      <c r="N212">
        <v>-0.66</v>
      </c>
      <c r="O212">
        <v>0</v>
      </c>
      <c r="P212">
        <v>2.27</v>
      </c>
      <c r="Q212">
        <v>0</v>
      </c>
      <c r="R212" s="3">
        <f>VLOOKUP(All_Transactions[[#This Row],[Date]],[1]!Forex_history[#Data],MATCH(All_Transactions[[#This Row],[Currency]],[1]!Forex_history[#Headers],0),TRUE)</f>
        <v>0.86273999999999995</v>
      </c>
      <c r="S212" s="4">
        <f>IFERROR(All_Transactions[[#This Row],[Original Price]]*All_Transactions[[#This Row],[ExRate]],0)</f>
        <v>3.0886092000000001</v>
      </c>
      <c r="T212" s="4">
        <f>IFERROR(All_Transactions[[#This Row],[item-price]]*All_Transactions[[#This Row],[ExRate]],0)</f>
        <v>3.0886092000000001</v>
      </c>
      <c r="U212" s="4">
        <f>IFERROR(All_Transactions[[#This Row],[item-tax]]*All_Transactions[[#This Row],[ExRate]],0)</f>
        <v>0.56078099999999997</v>
      </c>
      <c r="V212" s="4">
        <f>IFERROR(All_Transactions[[#This Row],[Total product charges]]*All_Transactions[[#This Row],[ExRate]],0)</f>
        <v>2.5278282000000001</v>
      </c>
      <c r="W212" s="4">
        <f>IFERROR(All_Transactions[[#This Row],[Amazon fees]]*All_Transactions[[#This Row],[ExRate]],0)</f>
        <v>-0.56940840000000004</v>
      </c>
      <c r="X212" s="4">
        <f>IFERROR(All_Transactions[[#This Row],[Other]]*All_Transactions[[#This Row],[ExRate]],0)</f>
        <v>0</v>
      </c>
      <c r="Y212" s="4">
        <f>IFERROR(All_Transactions[[#This Row],[Total]]*All_Transactions[[#This Row],[ExRate]],0)</f>
        <v>1.9584197999999999</v>
      </c>
      <c r="Z212" s="1" t="s">
        <v>33</v>
      </c>
      <c r="AB212" t="s">
        <v>69</v>
      </c>
      <c r="AC212" t="s">
        <v>69</v>
      </c>
      <c r="AD212" t="s">
        <v>70</v>
      </c>
    </row>
    <row r="213" spans="1:30" x14ac:dyDescent="0.35">
      <c r="A213" t="s">
        <v>34</v>
      </c>
      <c r="B213" t="s">
        <v>591</v>
      </c>
      <c r="C213" s="2">
        <v>44741</v>
      </c>
      <c r="D213" s="2">
        <v>44741</v>
      </c>
      <c r="E213" t="s">
        <v>592</v>
      </c>
      <c r="F213" t="s">
        <v>593</v>
      </c>
      <c r="G213" t="s">
        <v>41</v>
      </c>
      <c r="H213">
        <v>1.54</v>
      </c>
      <c r="I213">
        <v>1</v>
      </c>
      <c r="J213">
        <v>1.54</v>
      </c>
      <c r="L213">
        <v>0.27</v>
      </c>
      <c r="M213">
        <v>1.27</v>
      </c>
      <c r="N213">
        <v>-0.36</v>
      </c>
      <c r="O213">
        <v>0</v>
      </c>
      <c r="P213">
        <v>0.91</v>
      </c>
      <c r="Q213">
        <v>0</v>
      </c>
      <c r="R213" s="3">
        <f>VLOOKUP(All_Transactions[[#This Row],[Date]],[1]!Forex_history[#Data],MATCH(All_Transactions[[#This Row],[Currency]],[1]!Forex_history[#Headers],0),TRUE)</f>
        <v>0.86273999999999995</v>
      </c>
      <c r="S213" s="4">
        <f>IFERROR(All_Transactions[[#This Row],[Original Price]]*All_Transactions[[#This Row],[ExRate]],0)</f>
        <v>1.3286195999999999</v>
      </c>
      <c r="T213" s="4">
        <f>IFERROR(All_Transactions[[#This Row],[item-price]]*All_Transactions[[#This Row],[ExRate]],0)</f>
        <v>1.3286195999999999</v>
      </c>
      <c r="U213" s="4">
        <f>IFERROR(All_Transactions[[#This Row],[item-tax]]*All_Transactions[[#This Row],[ExRate]],0)</f>
        <v>0.2329398</v>
      </c>
      <c r="V213" s="4">
        <f>IFERROR(All_Transactions[[#This Row],[Total product charges]]*All_Transactions[[#This Row],[ExRate]],0)</f>
        <v>1.0956797999999999</v>
      </c>
      <c r="W213" s="4">
        <f>IFERROR(All_Transactions[[#This Row],[Amazon fees]]*All_Transactions[[#This Row],[ExRate]],0)</f>
        <v>-0.31058639999999998</v>
      </c>
      <c r="X213" s="4">
        <f>IFERROR(All_Transactions[[#This Row],[Other]]*All_Transactions[[#This Row],[ExRate]],0)</f>
        <v>0</v>
      </c>
      <c r="Y213" s="4">
        <f>IFERROR(All_Transactions[[#This Row],[Total]]*All_Transactions[[#This Row],[ExRate]],0)</f>
        <v>0.78509339999999994</v>
      </c>
      <c r="Z213" s="1" t="s">
        <v>33</v>
      </c>
      <c r="AB213" t="s">
        <v>69</v>
      </c>
      <c r="AC213" t="s">
        <v>69</v>
      </c>
      <c r="AD213" t="s">
        <v>70</v>
      </c>
    </row>
    <row r="214" spans="1:30" x14ac:dyDescent="0.35">
      <c r="A214" t="s">
        <v>34</v>
      </c>
      <c r="B214" t="s">
        <v>594</v>
      </c>
      <c r="C214" s="2">
        <v>44741</v>
      </c>
      <c r="D214" s="2">
        <v>44741</v>
      </c>
      <c r="E214" t="s">
        <v>385</v>
      </c>
      <c r="F214" t="s">
        <v>386</v>
      </c>
      <c r="G214" t="s">
        <v>46</v>
      </c>
      <c r="H214">
        <v>25.02</v>
      </c>
      <c r="I214">
        <v>6</v>
      </c>
      <c r="J214">
        <v>25.02</v>
      </c>
      <c r="L214">
        <v>1.5</v>
      </c>
      <c r="M214">
        <v>25.02</v>
      </c>
      <c r="N214">
        <v>-4.54</v>
      </c>
      <c r="O214">
        <v>0</v>
      </c>
      <c r="P214">
        <v>20.48</v>
      </c>
      <c r="Q214">
        <v>0</v>
      </c>
      <c r="R214" s="3">
        <f>VLOOKUP(All_Transactions[[#This Row],[Date]],[1]!Forex_history[#Data],MATCH(All_Transactions[[#This Row],[Currency]],[1]!Forex_history[#Headers],0),TRUE)</f>
        <v>0.81740999999999997</v>
      </c>
      <c r="S214" s="4">
        <f>IFERROR(All_Transactions[[#This Row],[Original Price]]*All_Transactions[[#This Row],[ExRate]],0)</f>
        <v>20.451598199999999</v>
      </c>
      <c r="T214" s="4">
        <f>IFERROR(All_Transactions[[#This Row],[item-price]]*All_Transactions[[#This Row],[ExRate]],0)</f>
        <v>20.451598199999999</v>
      </c>
      <c r="U214" s="4">
        <f>IFERROR(All_Transactions[[#This Row],[item-tax]]*All_Transactions[[#This Row],[ExRate]],0)</f>
        <v>1.2261150000000001</v>
      </c>
      <c r="V214" s="4">
        <f>IFERROR(All_Transactions[[#This Row],[Total product charges]]*All_Transactions[[#This Row],[ExRate]],0)</f>
        <v>20.451598199999999</v>
      </c>
      <c r="W214" s="4">
        <f>IFERROR(All_Transactions[[#This Row],[Amazon fees]]*All_Transactions[[#This Row],[ExRate]],0)</f>
        <v>-3.7110414</v>
      </c>
      <c r="X214" s="4">
        <f>IFERROR(All_Transactions[[#This Row],[Other]]*All_Transactions[[#This Row],[ExRate]],0)</f>
        <v>0</v>
      </c>
      <c r="Y214" s="4">
        <f>IFERROR(All_Transactions[[#This Row],[Total]]*All_Transactions[[#This Row],[ExRate]],0)</f>
        <v>16.7405568</v>
      </c>
      <c r="Z214" s="1" t="s">
        <v>47</v>
      </c>
      <c r="AB214" t="s">
        <v>69</v>
      </c>
      <c r="AC214" t="s">
        <v>69</v>
      </c>
      <c r="AD214" t="s">
        <v>70</v>
      </c>
    </row>
    <row r="215" spans="1:30" x14ac:dyDescent="0.35">
      <c r="A215" t="s">
        <v>34</v>
      </c>
      <c r="B215" t="s">
        <v>595</v>
      </c>
      <c r="C215" s="2">
        <v>44741</v>
      </c>
      <c r="D215" s="2">
        <v>44741</v>
      </c>
      <c r="E215" t="s">
        <v>385</v>
      </c>
      <c r="F215" t="s">
        <v>386</v>
      </c>
      <c r="G215" t="s">
        <v>46</v>
      </c>
      <c r="H215">
        <v>25.02</v>
      </c>
      <c r="I215">
        <v>6</v>
      </c>
      <c r="J215">
        <v>25.02</v>
      </c>
      <c r="L215">
        <v>1.5</v>
      </c>
      <c r="M215">
        <v>25.02</v>
      </c>
      <c r="N215">
        <v>-4.54</v>
      </c>
      <c r="O215">
        <v>0</v>
      </c>
      <c r="P215">
        <v>20.48</v>
      </c>
      <c r="Q215">
        <v>0</v>
      </c>
      <c r="R215" s="3">
        <f>VLOOKUP(All_Transactions[[#This Row],[Date]],[1]!Forex_history[#Data],MATCH(All_Transactions[[#This Row],[Currency]],[1]!Forex_history[#Headers],0),TRUE)</f>
        <v>0.81740999999999997</v>
      </c>
      <c r="S215" s="4">
        <f>IFERROR(All_Transactions[[#This Row],[Original Price]]*All_Transactions[[#This Row],[ExRate]],0)</f>
        <v>20.451598199999999</v>
      </c>
      <c r="T215" s="4">
        <f>IFERROR(All_Transactions[[#This Row],[item-price]]*All_Transactions[[#This Row],[ExRate]],0)</f>
        <v>20.451598199999999</v>
      </c>
      <c r="U215" s="4">
        <f>IFERROR(All_Transactions[[#This Row],[item-tax]]*All_Transactions[[#This Row],[ExRate]],0)</f>
        <v>1.2261150000000001</v>
      </c>
      <c r="V215" s="4">
        <f>IFERROR(All_Transactions[[#This Row],[Total product charges]]*All_Transactions[[#This Row],[ExRate]],0)</f>
        <v>20.451598199999999</v>
      </c>
      <c r="W215" s="4">
        <f>IFERROR(All_Transactions[[#This Row],[Amazon fees]]*All_Transactions[[#This Row],[ExRate]],0)</f>
        <v>-3.7110414</v>
      </c>
      <c r="X215" s="4">
        <f>IFERROR(All_Transactions[[#This Row],[Other]]*All_Transactions[[#This Row],[ExRate]],0)</f>
        <v>0</v>
      </c>
      <c r="Y215" s="4">
        <f>IFERROR(All_Transactions[[#This Row],[Total]]*All_Transactions[[#This Row],[ExRate]],0)</f>
        <v>16.7405568</v>
      </c>
      <c r="Z215" s="1" t="s">
        <v>47</v>
      </c>
      <c r="AB215" t="s">
        <v>69</v>
      </c>
      <c r="AC215" t="s">
        <v>69</v>
      </c>
      <c r="AD215" t="s">
        <v>70</v>
      </c>
    </row>
    <row r="216" spans="1:30" x14ac:dyDescent="0.35">
      <c r="A216" t="s">
        <v>34</v>
      </c>
      <c r="B216" t="s">
        <v>596</v>
      </c>
      <c r="C216" s="2">
        <v>44741</v>
      </c>
      <c r="D216" s="2">
        <v>44741</v>
      </c>
      <c r="E216" t="s">
        <v>75</v>
      </c>
      <c r="F216" t="s">
        <v>76</v>
      </c>
      <c r="G216" t="s">
        <v>37</v>
      </c>
      <c r="H216">
        <v>4.1900000000000004</v>
      </c>
      <c r="I216">
        <v>1</v>
      </c>
      <c r="J216">
        <v>4.1900000000000004</v>
      </c>
      <c r="L216">
        <v>0</v>
      </c>
      <c r="M216">
        <v>4.1900000000000004</v>
      </c>
      <c r="N216">
        <v>-0.76</v>
      </c>
      <c r="O216">
        <v>0</v>
      </c>
      <c r="P216">
        <v>3.43</v>
      </c>
      <c r="Q216">
        <v>0</v>
      </c>
      <c r="R216" s="3">
        <f>VLOOKUP(All_Transactions[[#This Row],[Date]],[1]!Forex_history[#Data],MATCH(All_Transactions[[#This Row],[Currency]],[1]!Forex_history[#Headers],0),TRUE)</f>
        <v>0.63566</v>
      </c>
      <c r="S216" s="4">
        <f>IFERROR(All_Transactions[[#This Row],[Original Price]]*All_Transactions[[#This Row],[ExRate]],0)</f>
        <v>2.6634154000000003</v>
      </c>
      <c r="T216" s="4">
        <f>IFERROR(All_Transactions[[#This Row],[item-price]]*All_Transactions[[#This Row],[ExRate]],0)</f>
        <v>2.6634154000000003</v>
      </c>
      <c r="U216" s="4">
        <f>IFERROR(All_Transactions[[#This Row],[item-tax]]*All_Transactions[[#This Row],[ExRate]],0)</f>
        <v>0</v>
      </c>
      <c r="V216" s="4">
        <f>IFERROR(All_Transactions[[#This Row],[Total product charges]]*All_Transactions[[#This Row],[ExRate]],0)</f>
        <v>2.6634154000000003</v>
      </c>
      <c r="W216" s="4">
        <f>IFERROR(All_Transactions[[#This Row],[Amazon fees]]*All_Transactions[[#This Row],[ExRate]],0)</f>
        <v>-0.48310160000000002</v>
      </c>
      <c r="X216" s="4">
        <f>IFERROR(All_Transactions[[#This Row],[Other]]*All_Transactions[[#This Row],[ExRate]],0)</f>
        <v>0</v>
      </c>
      <c r="Y216" s="4">
        <f>IFERROR(All_Transactions[[#This Row],[Total]]*All_Transactions[[#This Row],[ExRate]],0)</f>
        <v>2.1803138</v>
      </c>
      <c r="Z216" s="1" t="s">
        <v>38</v>
      </c>
      <c r="AA216" t="s">
        <v>597</v>
      </c>
      <c r="AB216" t="s">
        <v>69</v>
      </c>
      <c r="AC216" t="s">
        <v>69</v>
      </c>
      <c r="AD216" t="s">
        <v>70</v>
      </c>
    </row>
    <row r="217" spans="1:30" x14ac:dyDescent="0.35">
      <c r="A217" t="s">
        <v>34</v>
      </c>
      <c r="B217" t="s">
        <v>598</v>
      </c>
      <c r="C217" s="2">
        <v>44741</v>
      </c>
      <c r="D217" s="2">
        <v>44741</v>
      </c>
      <c r="E217" t="s">
        <v>440</v>
      </c>
      <c r="F217" t="s">
        <v>441</v>
      </c>
      <c r="G217" t="s">
        <v>46</v>
      </c>
      <c r="H217">
        <v>2.89</v>
      </c>
      <c r="I217">
        <v>1</v>
      </c>
      <c r="J217">
        <v>2.89</v>
      </c>
      <c r="L217">
        <v>0.22</v>
      </c>
      <c r="M217">
        <v>2.89</v>
      </c>
      <c r="N217">
        <v>-0.52</v>
      </c>
      <c r="O217">
        <v>0</v>
      </c>
      <c r="P217">
        <v>2.37</v>
      </c>
      <c r="Q217">
        <v>0</v>
      </c>
      <c r="R217" s="3">
        <f>VLOOKUP(All_Transactions[[#This Row],[Date]],[1]!Forex_history[#Data],MATCH(All_Transactions[[#This Row],[Currency]],[1]!Forex_history[#Headers],0),TRUE)</f>
        <v>0.81740999999999997</v>
      </c>
      <c r="S217" s="4">
        <f>IFERROR(All_Transactions[[#This Row],[Original Price]]*All_Transactions[[#This Row],[ExRate]],0)</f>
        <v>2.3623148999999999</v>
      </c>
      <c r="T217" s="4">
        <f>IFERROR(All_Transactions[[#This Row],[item-price]]*All_Transactions[[#This Row],[ExRate]],0)</f>
        <v>2.3623148999999999</v>
      </c>
      <c r="U217" s="4">
        <f>IFERROR(All_Transactions[[#This Row],[item-tax]]*All_Transactions[[#This Row],[ExRate]],0)</f>
        <v>0.1798302</v>
      </c>
      <c r="V217" s="4">
        <f>IFERROR(All_Transactions[[#This Row],[Total product charges]]*All_Transactions[[#This Row],[ExRate]],0)</f>
        <v>2.3623148999999999</v>
      </c>
      <c r="W217" s="4">
        <f>IFERROR(All_Transactions[[#This Row],[Amazon fees]]*All_Transactions[[#This Row],[ExRate]],0)</f>
        <v>-0.42505320000000002</v>
      </c>
      <c r="X217" s="4">
        <f>IFERROR(All_Transactions[[#This Row],[Other]]*All_Transactions[[#This Row],[ExRate]],0)</f>
        <v>0</v>
      </c>
      <c r="Y217" s="4">
        <f>IFERROR(All_Transactions[[#This Row],[Total]]*All_Transactions[[#This Row],[ExRate]],0)</f>
        <v>1.9372617000000001</v>
      </c>
      <c r="Z217" s="1" t="s">
        <v>47</v>
      </c>
      <c r="AA217" t="s">
        <v>599</v>
      </c>
      <c r="AB217" t="s">
        <v>69</v>
      </c>
      <c r="AC217" t="s">
        <v>69</v>
      </c>
      <c r="AD217" t="s">
        <v>70</v>
      </c>
    </row>
    <row r="218" spans="1:30" x14ac:dyDescent="0.35">
      <c r="A218" t="s">
        <v>34</v>
      </c>
      <c r="B218" t="s">
        <v>600</v>
      </c>
      <c r="C218" s="2">
        <v>44741</v>
      </c>
      <c r="D218" s="2">
        <v>44741</v>
      </c>
      <c r="E218" t="s">
        <v>521</v>
      </c>
      <c r="F218" t="s">
        <v>522</v>
      </c>
      <c r="G218" t="s">
        <v>46</v>
      </c>
      <c r="H218">
        <v>3.56</v>
      </c>
      <c r="I218">
        <v>1</v>
      </c>
      <c r="J218">
        <v>3.56</v>
      </c>
      <c r="L218">
        <v>0.35</v>
      </c>
      <c r="M218">
        <v>3.56</v>
      </c>
      <c r="N218">
        <v>-0.36</v>
      </c>
      <c r="O218">
        <v>0</v>
      </c>
      <c r="P218">
        <v>3.2</v>
      </c>
      <c r="Q218">
        <v>0</v>
      </c>
      <c r="R218" s="3">
        <f>VLOOKUP(All_Transactions[[#This Row],[Date]],[1]!Forex_history[#Data],MATCH(All_Transactions[[#This Row],[Currency]],[1]!Forex_history[#Headers],0),TRUE)</f>
        <v>0.81740999999999997</v>
      </c>
      <c r="S218" s="4">
        <f>IFERROR(All_Transactions[[#This Row],[Original Price]]*All_Transactions[[#This Row],[ExRate]],0)</f>
        <v>2.9099795999999998</v>
      </c>
      <c r="T218" s="4">
        <f>IFERROR(All_Transactions[[#This Row],[item-price]]*All_Transactions[[#This Row],[ExRate]],0)</f>
        <v>2.9099795999999998</v>
      </c>
      <c r="U218" s="4">
        <f>IFERROR(All_Transactions[[#This Row],[item-tax]]*All_Transactions[[#This Row],[ExRate]],0)</f>
        <v>0.28609349999999995</v>
      </c>
      <c r="V218" s="4">
        <f>IFERROR(All_Transactions[[#This Row],[Total product charges]]*All_Transactions[[#This Row],[ExRate]],0)</f>
        <v>2.9099795999999998</v>
      </c>
      <c r="W218" s="4">
        <f>IFERROR(All_Transactions[[#This Row],[Amazon fees]]*All_Transactions[[#This Row],[ExRate]],0)</f>
        <v>-0.29426759999999996</v>
      </c>
      <c r="X218" s="4">
        <f>IFERROR(All_Transactions[[#This Row],[Other]]*All_Transactions[[#This Row],[ExRate]],0)</f>
        <v>0</v>
      </c>
      <c r="Y218" s="4">
        <f>IFERROR(All_Transactions[[#This Row],[Total]]*All_Transactions[[#This Row],[ExRate]],0)</f>
        <v>2.6157120000000003</v>
      </c>
      <c r="Z218" s="1" t="s">
        <v>47</v>
      </c>
      <c r="AA218" t="s">
        <v>601</v>
      </c>
      <c r="AB218" t="s">
        <v>69</v>
      </c>
      <c r="AC218" t="s">
        <v>69</v>
      </c>
      <c r="AD218" t="s">
        <v>70</v>
      </c>
    </row>
    <row r="219" spans="1:30" x14ac:dyDescent="0.35">
      <c r="A219" t="s">
        <v>34</v>
      </c>
      <c r="B219" t="s">
        <v>602</v>
      </c>
      <c r="C219" s="2">
        <v>44741</v>
      </c>
      <c r="D219" s="2">
        <v>44741</v>
      </c>
      <c r="E219" t="s">
        <v>385</v>
      </c>
      <c r="F219" t="s">
        <v>386</v>
      </c>
      <c r="G219" t="s">
        <v>46</v>
      </c>
      <c r="H219">
        <v>4.17</v>
      </c>
      <c r="I219">
        <v>1</v>
      </c>
      <c r="J219">
        <v>4.17</v>
      </c>
      <c r="L219">
        <v>0.25</v>
      </c>
      <c r="M219">
        <v>4.17</v>
      </c>
      <c r="N219">
        <v>-0.76</v>
      </c>
      <c r="O219">
        <v>0</v>
      </c>
      <c r="P219">
        <v>3.41</v>
      </c>
      <c r="Q219">
        <v>0</v>
      </c>
      <c r="R219" s="3">
        <f>VLOOKUP(All_Transactions[[#This Row],[Date]],[1]!Forex_history[#Data],MATCH(All_Transactions[[#This Row],[Currency]],[1]!Forex_history[#Headers],0),TRUE)</f>
        <v>0.81740999999999997</v>
      </c>
      <c r="S219" s="4">
        <f>IFERROR(All_Transactions[[#This Row],[Original Price]]*All_Transactions[[#This Row],[ExRate]],0)</f>
        <v>3.4085996999999999</v>
      </c>
      <c r="T219" s="4">
        <f>IFERROR(All_Transactions[[#This Row],[item-price]]*All_Transactions[[#This Row],[ExRate]],0)</f>
        <v>3.4085996999999999</v>
      </c>
      <c r="U219" s="4">
        <f>IFERROR(All_Transactions[[#This Row],[item-tax]]*All_Transactions[[#This Row],[ExRate]],0)</f>
        <v>0.20435249999999999</v>
      </c>
      <c r="V219" s="4">
        <f>IFERROR(All_Transactions[[#This Row],[Total product charges]]*All_Transactions[[#This Row],[ExRate]],0)</f>
        <v>3.4085996999999999</v>
      </c>
      <c r="W219" s="4">
        <f>IFERROR(All_Transactions[[#This Row],[Amazon fees]]*All_Transactions[[#This Row],[ExRate]],0)</f>
        <v>-0.62123159999999999</v>
      </c>
      <c r="X219" s="4">
        <f>IFERROR(All_Transactions[[#This Row],[Other]]*All_Transactions[[#This Row],[ExRate]],0)</f>
        <v>0</v>
      </c>
      <c r="Y219" s="4">
        <f>IFERROR(All_Transactions[[#This Row],[Total]]*All_Transactions[[#This Row],[ExRate]],0)</f>
        <v>2.7873681000000001</v>
      </c>
      <c r="Z219" s="1" t="s">
        <v>47</v>
      </c>
      <c r="AA219" t="s">
        <v>603</v>
      </c>
      <c r="AB219" t="s">
        <v>69</v>
      </c>
      <c r="AC219" t="s">
        <v>69</v>
      </c>
      <c r="AD219" t="s">
        <v>70</v>
      </c>
    </row>
    <row r="220" spans="1:30" x14ac:dyDescent="0.35">
      <c r="A220" t="s">
        <v>34</v>
      </c>
      <c r="B220" t="s">
        <v>604</v>
      </c>
      <c r="C220" s="2">
        <v>44741</v>
      </c>
      <c r="D220" s="2">
        <v>44741</v>
      </c>
      <c r="E220" t="s">
        <v>445</v>
      </c>
      <c r="F220" t="s">
        <v>446</v>
      </c>
      <c r="G220" t="s">
        <v>46</v>
      </c>
      <c r="H220">
        <v>2.52</v>
      </c>
      <c r="I220">
        <v>1</v>
      </c>
      <c r="J220">
        <v>2.52</v>
      </c>
      <c r="L220">
        <v>0.2</v>
      </c>
      <c r="M220">
        <v>2.52</v>
      </c>
      <c r="N220">
        <v>-0.46</v>
      </c>
      <c r="O220">
        <v>0</v>
      </c>
      <c r="P220">
        <v>2.06</v>
      </c>
      <c r="Q220">
        <v>0</v>
      </c>
      <c r="R220" s="3">
        <f>VLOOKUP(All_Transactions[[#This Row],[Date]],[1]!Forex_history[#Data],MATCH(All_Transactions[[#This Row],[Currency]],[1]!Forex_history[#Headers],0),TRUE)</f>
        <v>0.81740999999999997</v>
      </c>
      <c r="S220" s="4">
        <f>IFERROR(All_Transactions[[#This Row],[Original Price]]*All_Transactions[[#This Row],[ExRate]],0)</f>
        <v>2.0598731999999997</v>
      </c>
      <c r="T220" s="4">
        <f>IFERROR(All_Transactions[[#This Row],[item-price]]*All_Transactions[[#This Row],[ExRate]],0)</f>
        <v>2.0598731999999997</v>
      </c>
      <c r="U220" s="4">
        <f>IFERROR(All_Transactions[[#This Row],[item-tax]]*All_Transactions[[#This Row],[ExRate]],0)</f>
        <v>0.16348200000000002</v>
      </c>
      <c r="V220" s="4">
        <f>IFERROR(All_Transactions[[#This Row],[Total product charges]]*All_Transactions[[#This Row],[ExRate]],0)</f>
        <v>2.0598731999999997</v>
      </c>
      <c r="W220" s="4">
        <f>IFERROR(All_Transactions[[#This Row],[Amazon fees]]*All_Transactions[[#This Row],[ExRate]],0)</f>
        <v>-0.37600860000000003</v>
      </c>
      <c r="X220" s="4">
        <f>IFERROR(All_Transactions[[#This Row],[Other]]*All_Transactions[[#This Row],[ExRate]],0)</f>
        <v>0</v>
      </c>
      <c r="Y220" s="4">
        <f>IFERROR(All_Transactions[[#This Row],[Total]]*All_Transactions[[#This Row],[ExRate]],0)</f>
        <v>1.6838645999999999</v>
      </c>
      <c r="Z220" s="1" t="s">
        <v>47</v>
      </c>
      <c r="AA220" t="s">
        <v>605</v>
      </c>
      <c r="AB220" t="s">
        <v>69</v>
      </c>
      <c r="AC220" t="s">
        <v>69</v>
      </c>
      <c r="AD220" t="s">
        <v>70</v>
      </c>
    </row>
    <row r="221" spans="1:30" x14ac:dyDescent="0.35">
      <c r="A221" t="s">
        <v>34</v>
      </c>
      <c r="B221" t="s">
        <v>606</v>
      </c>
      <c r="C221" s="2">
        <v>44743</v>
      </c>
      <c r="D221" s="2">
        <v>44743</v>
      </c>
      <c r="E221" t="s">
        <v>607</v>
      </c>
      <c r="F221" t="s">
        <v>608</v>
      </c>
      <c r="G221" t="s">
        <v>37</v>
      </c>
      <c r="H221">
        <v>15.01</v>
      </c>
      <c r="I221">
        <v>1</v>
      </c>
      <c r="J221">
        <v>15.01</v>
      </c>
      <c r="L221">
        <v>0</v>
      </c>
      <c r="M221">
        <v>15.01</v>
      </c>
      <c r="N221">
        <v>-2.7</v>
      </c>
      <c r="O221">
        <v>0</v>
      </c>
      <c r="P221">
        <v>12.31</v>
      </c>
      <c r="Q221">
        <v>0</v>
      </c>
      <c r="R221" s="3">
        <f>VLOOKUP(All_Transactions[[#This Row],[Date]],[1]!Forex_history[#Data],MATCH(All_Transactions[[#This Row],[Currency]],[1]!Forex_history[#Headers],0),TRUE)</f>
        <v>0.63846000000000003</v>
      </c>
      <c r="S221" s="4">
        <f>IFERROR(All_Transactions[[#This Row],[Original Price]]*All_Transactions[[#This Row],[ExRate]],0)</f>
        <v>9.5832846000000007</v>
      </c>
      <c r="T221" s="4">
        <f>IFERROR(All_Transactions[[#This Row],[item-price]]*All_Transactions[[#This Row],[ExRate]],0)</f>
        <v>9.5832846000000007</v>
      </c>
      <c r="U221" s="4">
        <f>IFERROR(All_Transactions[[#This Row],[item-tax]]*All_Transactions[[#This Row],[ExRate]],0)</f>
        <v>0</v>
      </c>
      <c r="V221" s="4">
        <f>IFERROR(All_Transactions[[#This Row],[Total product charges]]*All_Transactions[[#This Row],[ExRate]],0)</f>
        <v>9.5832846000000007</v>
      </c>
      <c r="W221" s="4">
        <f>IFERROR(All_Transactions[[#This Row],[Amazon fees]]*All_Transactions[[#This Row],[ExRate]],0)</f>
        <v>-1.7238420000000001</v>
      </c>
      <c r="X221" s="4">
        <f>IFERROR(All_Transactions[[#This Row],[Other]]*All_Transactions[[#This Row],[ExRate]],0)</f>
        <v>0</v>
      </c>
      <c r="Y221" s="4">
        <f>IFERROR(All_Transactions[[#This Row],[Total]]*All_Transactions[[#This Row],[ExRate]],0)</f>
        <v>7.8594426000000004</v>
      </c>
      <c r="Z221" s="1" t="s">
        <v>38</v>
      </c>
      <c r="AB221" t="s">
        <v>69</v>
      </c>
      <c r="AC221" t="s">
        <v>69</v>
      </c>
      <c r="AD221" t="s">
        <v>70</v>
      </c>
    </row>
    <row r="222" spans="1:30" x14ac:dyDescent="0.35">
      <c r="A222" t="s">
        <v>34</v>
      </c>
      <c r="B222" t="s">
        <v>609</v>
      </c>
      <c r="C222" s="2">
        <v>44743</v>
      </c>
      <c r="D222" s="2">
        <v>44743</v>
      </c>
      <c r="E222" t="s">
        <v>610</v>
      </c>
      <c r="F222" t="s">
        <v>611</v>
      </c>
      <c r="G222" t="s">
        <v>36</v>
      </c>
      <c r="H222">
        <v>3.49</v>
      </c>
      <c r="I222">
        <v>1</v>
      </c>
      <c r="J222">
        <v>3.49</v>
      </c>
      <c r="L222">
        <v>0.61</v>
      </c>
      <c r="M222">
        <v>2.88</v>
      </c>
      <c r="N222">
        <v>-0.65</v>
      </c>
      <c r="O222">
        <v>0</v>
      </c>
      <c r="P222">
        <v>2.23</v>
      </c>
      <c r="Q222">
        <v>0</v>
      </c>
      <c r="R222" s="3">
        <f>VLOOKUP(All_Transactions[[#This Row],[Date]],[1]!Forex_history[#Data],MATCH(All_Transactions[[#This Row],[Currency]],[1]!Forex_history[#Headers],0),TRUE)</f>
        <v>0.86024</v>
      </c>
      <c r="S222" s="4">
        <f>IFERROR(All_Transactions[[#This Row],[Original Price]]*All_Transactions[[#This Row],[ExRate]],0)</f>
        <v>3.0022376000000004</v>
      </c>
      <c r="T222" s="4">
        <f>IFERROR(All_Transactions[[#This Row],[item-price]]*All_Transactions[[#This Row],[ExRate]],0)</f>
        <v>3.0022376000000004</v>
      </c>
      <c r="U222" s="4">
        <f>IFERROR(All_Transactions[[#This Row],[item-tax]]*All_Transactions[[#This Row],[ExRate]],0)</f>
        <v>0.52474639999999995</v>
      </c>
      <c r="V222" s="4">
        <f>IFERROR(All_Transactions[[#This Row],[Total product charges]]*All_Transactions[[#This Row],[ExRate]],0)</f>
        <v>2.4774911999999998</v>
      </c>
      <c r="W222" s="4">
        <f>IFERROR(All_Transactions[[#This Row],[Amazon fees]]*All_Transactions[[#This Row],[ExRate]],0)</f>
        <v>-0.55915599999999999</v>
      </c>
      <c r="X222" s="4">
        <f>IFERROR(All_Transactions[[#This Row],[Other]]*All_Transactions[[#This Row],[ExRate]],0)</f>
        <v>0</v>
      </c>
      <c r="Y222" s="4">
        <f>IFERROR(All_Transactions[[#This Row],[Total]]*All_Transactions[[#This Row],[ExRate]],0)</f>
        <v>1.9183352</v>
      </c>
      <c r="Z222" s="1" t="s">
        <v>33</v>
      </c>
      <c r="AB222" t="s">
        <v>69</v>
      </c>
      <c r="AC222" t="s">
        <v>69</v>
      </c>
      <c r="AD222" t="s">
        <v>70</v>
      </c>
    </row>
    <row r="223" spans="1:30" x14ac:dyDescent="0.35">
      <c r="A223" t="s">
        <v>34</v>
      </c>
      <c r="B223" t="s">
        <v>612</v>
      </c>
      <c r="C223" s="2">
        <v>44743</v>
      </c>
      <c r="D223" s="2">
        <v>44743</v>
      </c>
      <c r="E223" t="s">
        <v>613</v>
      </c>
      <c r="F223" t="s">
        <v>614</v>
      </c>
      <c r="G223" t="s">
        <v>37</v>
      </c>
      <c r="H223">
        <v>106</v>
      </c>
      <c r="I223">
        <v>4</v>
      </c>
      <c r="J223">
        <v>106</v>
      </c>
      <c r="L223">
        <v>6.36</v>
      </c>
      <c r="M223">
        <v>106</v>
      </c>
      <c r="N223">
        <v>-19.100000000000001</v>
      </c>
      <c r="O223">
        <v>0</v>
      </c>
      <c r="P223">
        <v>86.9</v>
      </c>
      <c r="Q223">
        <v>0</v>
      </c>
      <c r="R223" s="3">
        <f>VLOOKUP(All_Transactions[[#This Row],[Date]],[1]!Forex_history[#Data],MATCH(All_Transactions[[#This Row],[Currency]],[1]!Forex_history[#Headers],0),TRUE)</f>
        <v>0.63846000000000003</v>
      </c>
      <c r="S223" s="4">
        <f>IFERROR(All_Transactions[[#This Row],[Original Price]]*All_Transactions[[#This Row],[ExRate]],0)</f>
        <v>67.676760000000002</v>
      </c>
      <c r="T223" s="4">
        <f>IFERROR(All_Transactions[[#This Row],[item-price]]*All_Transactions[[#This Row],[ExRate]],0)</f>
        <v>67.676760000000002</v>
      </c>
      <c r="U223" s="4">
        <f>IFERROR(All_Transactions[[#This Row],[item-tax]]*All_Transactions[[#This Row],[ExRate]],0)</f>
        <v>4.0606056000000006</v>
      </c>
      <c r="V223" s="4">
        <f>IFERROR(All_Transactions[[#This Row],[Total product charges]]*All_Transactions[[#This Row],[ExRate]],0)</f>
        <v>67.676760000000002</v>
      </c>
      <c r="W223" s="4">
        <f>IFERROR(All_Transactions[[#This Row],[Amazon fees]]*All_Transactions[[#This Row],[ExRate]],0)</f>
        <v>-12.194586000000001</v>
      </c>
      <c r="X223" s="4">
        <f>IFERROR(All_Transactions[[#This Row],[Other]]*All_Transactions[[#This Row],[ExRate]],0)</f>
        <v>0</v>
      </c>
      <c r="Y223" s="4">
        <f>IFERROR(All_Transactions[[#This Row],[Total]]*All_Transactions[[#This Row],[ExRate]],0)</f>
        <v>55.482174000000008</v>
      </c>
      <c r="Z223" s="1" t="s">
        <v>38</v>
      </c>
      <c r="AB223" t="s">
        <v>69</v>
      </c>
      <c r="AC223" t="s">
        <v>69</v>
      </c>
      <c r="AD223" t="s">
        <v>70</v>
      </c>
    </row>
    <row r="224" spans="1:30" x14ac:dyDescent="0.35">
      <c r="A224" t="s">
        <v>34</v>
      </c>
      <c r="B224" t="s">
        <v>615</v>
      </c>
      <c r="C224" s="2">
        <v>44743</v>
      </c>
      <c r="D224" s="2">
        <v>44743</v>
      </c>
      <c r="E224" t="s">
        <v>559</v>
      </c>
      <c r="F224" t="s">
        <v>560</v>
      </c>
      <c r="G224" t="s">
        <v>37</v>
      </c>
      <c r="H224">
        <v>2.69</v>
      </c>
      <c r="I224">
        <v>1</v>
      </c>
      <c r="J224">
        <v>2.69</v>
      </c>
      <c r="L224">
        <v>0</v>
      </c>
      <c r="M224">
        <v>2.69</v>
      </c>
      <c r="N224">
        <v>-0.48</v>
      </c>
      <c r="O224">
        <v>0</v>
      </c>
      <c r="P224">
        <v>2.21</v>
      </c>
      <c r="Q224">
        <v>0</v>
      </c>
      <c r="R224" s="3">
        <f>VLOOKUP(All_Transactions[[#This Row],[Date]],[1]!Forex_history[#Data],MATCH(All_Transactions[[#This Row],[Currency]],[1]!Forex_history[#Headers],0),TRUE)</f>
        <v>0.63846000000000003</v>
      </c>
      <c r="S224" s="4">
        <f>IFERROR(All_Transactions[[#This Row],[Original Price]]*All_Transactions[[#This Row],[ExRate]],0)</f>
        <v>1.7174574</v>
      </c>
      <c r="T224" s="4">
        <f>IFERROR(All_Transactions[[#This Row],[item-price]]*All_Transactions[[#This Row],[ExRate]],0)</f>
        <v>1.7174574</v>
      </c>
      <c r="U224" s="4">
        <f>IFERROR(All_Transactions[[#This Row],[item-tax]]*All_Transactions[[#This Row],[ExRate]],0)</f>
        <v>0</v>
      </c>
      <c r="V224" s="4">
        <f>IFERROR(All_Transactions[[#This Row],[Total product charges]]*All_Transactions[[#This Row],[ExRate]],0)</f>
        <v>1.7174574</v>
      </c>
      <c r="W224" s="4">
        <f>IFERROR(All_Transactions[[#This Row],[Amazon fees]]*All_Transactions[[#This Row],[ExRate]],0)</f>
        <v>-0.30646079999999998</v>
      </c>
      <c r="X224" s="4">
        <f>IFERROR(All_Transactions[[#This Row],[Other]]*All_Transactions[[#This Row],[ExRate]],0)</f>
        <v>0</v>
      </c>
      <c r="Y224" s="4">
        <f>IFERROR(All_Transactions[[#This Row],[Total]]*All_Transactions[[#This Row],[ExRate]],0)</f>
        <v>1.4109966</v>
      </c>
      <c r="Z224" s="1" t="s">
        <v>38</v>
      </c>
      <c r="AA224" t="s">
        <v>616</v>
      </c>
      <c r="AB224" t="s">
        <v>617</v>
      </c>
      <c r="AC224" t="s">
        <v>618</v>
      </c>
      <c r="AD224" t="s">
        <v>54</v>
      </c>
    </row>
    <row r="225" spans="1:30" x14ac:dyDescent="0.35">
      <c r="A225" t="s">
        <v>34</v>
      </c>
      <c r="B225" t="s">
        <v>619</v>
      </c>
      <c r="C225" s="2">
        <v>44743</v>
      </c>
      <c r="D225" s="2">
        <v>44743</v>
      </c>
      <c r="E225" t="s">
        <v>493</v>
      </c>
      <c r="F225" t="s">
        <v>494</v>
      </c>
      <c r="G225" t="s">
        <v>37</v>
      </c>
      <c r="H225">
        <v>2.75</v>
      </c>
      <c r="I225">
        <v>1</v>
      </c>
      <c r="J225">
        <v>2.75</v>
      </c>
      <c r="L225">
        <v>0</v>
      </c>
      <c r="M225">
        <v>2.75</v>
      </c>
      <c r="N225">
        <v>-0.49</v>
      </c>
      <c r="O225">
        <v>0</v>
      </c>
      <c r="P225">
        <v>2.2599999999999998</v>
      </c>
      <c r="Q225">
        <v>0</v>
      </c>
      <c r="R225" s="3">
        <f>VLOOKUP(All_Transactions[[#This Row],[Date]],[1]!Forex_history[#Data],MATCH(All_Transactions[[#This Row],[Currency]],[1]!Forex_history[#Headers],0),TRUE)</f>
        <v>0.63846000000000003</v>
      </c>
      <c r="S225" s="4">
        <f>IFERROR(All_Transactions[[#This Row],[Original Price]]*All_Transactions[[#This Row],[ExRate]],0)</f>
        <v>1.755765</v>
      </c>
      <c r="T225" s="4">
        <f>IFERROR(All_Transactions[[#This Row],[item-price]]*All_Transactions[[#This Row],[ExRate]],0)</f>
        <v>1.755765</v>
      </c>
      <c r="U225" s="4">
        <f>IFERROR(All_Transactions[[#This Row],[item-tax]]*All_Transactions[[#This Row],[ExRate]],0)</f>
        <v>0</v>
      </c>
      <c r="V225" s="4">
        <f>IFERROR(All_Transactions[[#This Row],[Total product charges]]*All_Transactions[[#This Row],[ExRate]],0)</f>
        <v>1.755765</v>
      </c>
      <c r="W225" s="4">
        <f>IFERROR(All_Transactions[[#This Row],[Amazon fees]]*All_Transactions[[#This Row],[ExRate]],0)</f>
        <v>-0.3128454</v>
      </c>
      <c r="X225" s="4">
        <f>IFERROR(All_Transactions[[#This Row],[Other]]*All_Transactions[[#This Row],[ExRate]],0)</f>
        <v>0</v>
      </c>
      <c r="Y225" s="4">
        <f>IFERROR(All_Transactions[[#This Row],[Total]]*All_Transactions[[#This Row],[ExRate]],0)</f>
        <v>1.4429196</v>
      </c>
      <c r="Z225" s="1" t="s">
        <v>38</v>
      </c>
      <c r="AA225" t="s">
        <v>620</v>
      </c>
      <c r="AB225" t="s">
        <v>621</v>
      </c>
      <c r="AC225" t="s">
        <v>618</v>
      </c>
      <c r="AD225" t="s">
        <v>54</v>
      </c>
    </row>
    <row r="226" spans="1:30" x14ac:dyDescent="0.35">
      <c r="A226" t="s">
        <v>34</v>
      </c>
      <c r="B226" t="s">
        <v>622</v>
      </c>
      <c r="C226" s="2">
        <v>44743</v>
      </c>
      <c r="D226" s="2">
        <v>44743</v>
      </c>
      <c r="E226" t="s">
        <v>623</v>
      </c>
      <c r="F226" t="s">
        <v>624</v>
      </c>
      <c r="G226" t="s">
        <v>37</v>
      </c>
      <c r="H226">
        <v>15.42</v>
      </c>
      <c r="I226">
        <v>1</v>
      </c>
      <c r="J226">
        <v>15.42</v>
      </c>
      <c r="L226">
        <v>0</v>
      </c>
      <c r="M226">
        <v>15.42</v>
      </c>
      <c r="N226">
        <v>-2.77</v>
      </c>
      <c r="O226">
        <v>0</v>
      </c>
      <c r="P226">
        <v>12.65</v>
      </c>
      <c r="Q226">
        <v>0</v>
      </c>
      <c r="R226" s="3">
        <f>VLOOKUP(All_Transactions[[#This Row],[Date]],[1]!Forex_history[#Data],MATCH(All_Transactions[[#This Row],[Currency]],[1]!Forex_history[#Headers],0),TRUE)</f>
        <v>0.63846000000000003</v>
      </c>
      <c r="S226" s="4">
        <f>IFERROR(All_Transactions[[#This Row],[Original Price]]*All_Transactions[[#This Row],[ExRate]],0)</f>
        <v>9.8450532000000006</v>
      </c>
      <c r="T226" s="4">
        <f>IFERROR(All_Transactions[[#This Row],[item-price]]*All_Transactions[[#This Row],[ExRate]],0)</f>
        <v>9.8450532000000006</v>
      </c>
      <c r="U226" s="4">
        <f>IFERROR(All_Transactions[[#This Row],[item-tax]]*All_Transactions[[#This Row],[ExRate]],0)</f>
        <v>0</v>
      </c>
      <c r="V226" s="4">
        <f>IFERROR(All_Transactions[[#This Row],[Total product charges]]*All_Transactions[[#This Row],[ExRate]],0)</f>
        <v>9.8450532000000006</v>
      </c>
      <c r="W226" s="4">
        <f>IFERROR(All_Transactions[[#This Row],[Amazon fees]]*All_Transactions[[#This Row],[ExRate]],0)</f>
        <v>-1.7685342000000002</v>
      </c>
      <c r="X226" s="4">
        <f>IFERROR(All_Transactions[[#This Row],[Other]]*All_Transactions[[#This Row],[ExRate]],0)</f>
        <v>0</v>
      </c>
      <c r="Y226" s="4">
        <f>IFERROR(All_Transactions[[#This Row],[Total]]*All_Transactions[[#This Row],[ExRate]],0)</f>
        <v>8.0765190000000011</v>
      </c>
      <c r="Z226" s="1" t="s">
        <v>38</v>
      </c>
      <c r="AA226" t="s">
        <v>625</v>
      </c>
      <c r="AB226" t="s">
        <v>626</v>
      </c>
      <c r="AC226" t="s">
        <v>627</v>
      </c>
      <c r="AD226" t="s">
        <v>54</v>
      </c>
    </row>
    <row r="227" spans="1:30" x14ac:dyDescent="0.35">
      <c r="A227" t="s">
        <v>34</v>
      </c>
      <c r="B227" t="s">
        <v>628</v>
      </c>
      <c r="C227" s="2">
        <v>44743</v>
      </c>
      <c r="D227" s="2">
        <v>44743</v>
      </c>
      <c r="E227" t="s">
        <v>629</v>
      </c>
      <c r="F227" t="s">
        <v>630</v>
      </c>
      <c r="G227" t="s">
        <v>46</v>
      </c>
      <c r="H227">
        <v>3.35</v>
      </c>
      <c r="I227">
        <v>1</v>
      </c>
      <c r="J227">
        <v>3.35</v>
      </c>
      <c r="L227">
        <v>0.3</v>
      </c>
      <c r="M227">
        <v>3.35</v>
      </c>
      <c r="N227">
        <v>-0.6</v>
      </c>
      <c r="O227">
        <v>0</v>
      </c>
      <c r="P227">
        <v>2.75</v>
      </c>
      <c r="Q227">
        <v>0</v>
      </c>
      <c r="R227" s="3">
        <f>VLOOKUP(All_Transactions[[#This Row],[Date]],[1]!Forex_history[#Data],MATCH(All_Transactions[[#This Row],[Currency]],[1]!Forex_history[#Headers],0),TRUE)</f>
        <v>0.82318000000000002</v>
      </c>
      <c r="S227" s="4">
        <f>IFERROR(All_Transactions[[#This Row],[Original Price]]*All_Transactions[[#This Row],[ExRate]],0)</f>
        <v>2.7576530000000004</v>
      </c>
      <c r="T227" s="4">
        <f>IFERROR(All_Transactions[[#This Row],[item-price]]*All_Transactions[[#This Row],[ExRate]],0)</f>
        <v>2.7576530000000004</v>
      </c>
      <c r="U227" s="4">
        <f>IFERROR(All_Transactions[[#This Row],[item-tax]]*All_Transactions[[#This Row],[ExRate]],0)</f>
        <v>0.24695400000000001</v>
      </c>
      <c r="V227" s="4">
        <f>IFERROR(All_Transactions[[#This Row],[Total product charges]]*All_Transactions[[#This Row],[ExRate]],0)</f>
        <v>2.7576530000000004</v>
      </c>
      <c r="W227" s="4">
        <f>IFERROR(All_Transactions[[#This Row],[Amazon fees]]*All_Transactions[[#This Row],[ExRate]],0)</f>
        <v>-0.49390800000000001</v>
      </c>
      <c r="X227" s="4">
        <f>IFERROR(All_Transactions[[#This Row],[Other]]*All_Transactions[[#This Row],[ExRate]],0)</f>
        <v>0</v>
      </c>
      <c r="Y227" s="4">
        <f>IFERROR(All_Transactions[[#This Row],[Total]]*All_Transactions[[#This Row],[ExRate]],0)</f>
        <v>2.2637450000000001</v>
      </c>
      <c r="Z227" s="1" t="s">
        <v>47</v>
      </c>
      <c r="AA227" t="s">
        <v>631</v>
      </c>
      <c r="AB227" t="s">
        <v>632</v>
      </c>
      <c r="AC227" t="s">
        <v>618</v>
      </c>
      <c r="AD227" t="s">
        <v>54</v>
      </c>
    </row>
    <row r="228" spans="1:30" x14ac:dyDescent="0.35">
      <c r="A228" t="s">
        <v>34</v>
      </c>
      <c r="B228" t="s">
        <v>633</v>
      </c>
      <c r="C228" s="2">
        <v>44743</v>
      </c>
      <c r="D228" s="2">
        <v>44743</v>
      </c>
      <c r="E228" t="s">
        <v>634</v>
      </c>
      <c r="F228" t="s">
        <v>635</v>
      </c>
      <c r="G228" t="s">
        <v>39</v>
      </c>
      <c r="H228">
        <v>3.32</v>
      </c>
      <c r="I228">
        <v>1</v>
      </c>
      <c r="J228">
        <v>3.32</v>
      </c>
      <c r="L228">
        <v>0.57999999999999996</v>
      </c>
      <c r="M228">
        <v>2.74</v>
      </c>
      <c r="N228">
        <v>-0.61</v>
      </c>
      <c r="O228">
        <v>0</v>
      </c>
      <c r="P228">
        <v>2.13</v>
      </c>
      <c r="Q228">
        <v>0</v>
      </c>
      <c r="R228" s="3">
        <f>VLOOKUP(All_Transactions[[#This Row],[Date]],[1]!Forex_history[#Data],MATCH(All_Transactions[[#This Row],[Currency]],[1]!Forex_history[#Headers],0),TRUE)</f>
        <v>0.86024</v>
      </c>
      <c r="S228" s="4">
        <f>IFERROR(All_Transactions[[#This Row],[Original Price]]*All_Transactions[[#This Row],[ExRate]],0)</f>
        <v>2.8559967999999998</v>
      </c>
      <c r="T228" s="4">
        <f>IFERROR(All_Transactions[[#This Row],[item-price]]*All_Transactions[[#This Row],[ExRate]],0)</f>
        <v>2.8559967999999998</v>
      </c>
      <c r="U228" s="4">
        <f>IFERROR(All_Transactions[[#This Row],[item-tax]]*All_Transactions[[#This Row],[ExRate]],0)</f>
        <v>0.49893919999999997</v>
      </c>
      <c r="V228" s="4">
        <f>IFERROR(All_Transactions[[#This Row],[Total product charges]]*All_Transactions[[#This Row],[ExRate]],0)</f>
        <v>2.3570576000000001</v>
      </c>
      <c r="W228" s="4">
        <f>IFERROR(All_Transactions[[#This Row],[Amazon fees]]*All_Transactions[[#This Row],[ExRate]],0)</f>
        <v>-0.52474639999999995</v>
      </c>
      <c r="X228" s="4">
        <f>IFERROR(All_Transactions[[#This Row],[Other]]*All_Transactions[[#This Row],[ExRate]],0)</f>
        <v>0</v>
      </c>
      <c r="Y228" s="4">
        <f>IFERROR(All_Transactions[[#This Row],[Total]]*All_Transactions[[#This Row],[ExRate]],0)</f>
        <v>1.8323111999999999</v>
      </c>
      <c r="Z228" s="1" t="s">
        <v>33</v>
      </c>
      <c r="AA228" t="s">
        <v>636</v>
      </c>
      <c r="AB228" t="s">
        <v>637</v>
      </c>
      <c r="AD228" t="s">
        <v>54</v>
      </c>
    </row>
    <row r="229" spans="1:30" x14ac:dyDescent="0.35">
      <c r="A229" t="s">
        <v>34</v>
      </c>
      <c r="B229" t="s">
        <v>638</v>
      </c>
      <c r="C229" s="2">
        <v>44743</v>
      </c>
      <c r="D229" s="2">
        <v>44743</v>
      </c>
      <c r="E229" t="s">
        <v>639</v>
      </c>
      <c r="F229" t="s">
        <v>640</v>
      </c>
      <c r="G229" t="s">
        <v>42</v>
      </c>
      <c r="H229">
        <v>38.520000000000003</v>
      </c>
      <c r="I229">
        <v>1</v>
      </c>
      <c r="J229">
        <v>38.520000000000003</v>
      </c>
      <c r="L229">
        <v>7.7</v>
      </c>
      <c r="M229">
        <v>30.82</v>
      </c>
      <c r="N229">
        <v>-6.94</v>
      </c>
      <c r="O229">
        <v>0</v>
      </c>
      <c r="P229">
        <v>23.88</v>
      </c>
      <c r="Q229">
        <v>0</v>
      </c>
      <c r="R229" s="3">
        <f>VLOOKUP(All_Transactions[[#This Row],[Date]],[1]!Forex_history[#Data],MATCH(All_Transactions[[#This Row],[Currency]],[1]!Forex_history[#Headers],0),TRUE)</f>
        <v>8.0320000000000003E-2</v>
      </c>
      <c r="S229" s="4">
        <f>IFERROR(All_Transactions[[#This Row],[Original Price]]*All_Transactions[[#This Row],[ExRate]],0)</f>
        <v>3.0939264000000004</v>
      </c>
      <c r="T229" s="4">
        <f>IFERROR(All_Transactions[[#This Row],[item-price]]*All_Transactions[[#This Row],[ExRate]],0)</f>
        <v>3.0939264000000004</v>
      </c>
      <c r="U229" s="4">
        <f>IFERROR(All_Transactions[[#This Row],[item-tax]]*All_Transactions[[#This Row],[ExRate]],0)</f>
        <v>0.61846400000000001</v>
      </c>
      <c r="V229" s="4">
        <f>IFERROR(All_Transactions[[#This Row],[Total product charges]]*All_Transactions[[#This Row],[ExRate]],0)</f>
        <v>2.4754624000000001</v>
      </c>
      <c r="W229" s="4">
        <f>IFERROR(All_Transactions[[#This Row],[Amazon fees]]*All_Transactions[[#This Row],[ExRate]],0)</f>
        <v>-0.55742080000000005</v>
      </c>
      <c r="X229" s="4">
        <f>IFERROR(All_Transactions[[#This Row],[Other]]*All_Transactions[[#This Row],[ExRate]],0)</f>
        <v>0</v>
      </c>
      <c r="Y229" s="4">
        <f>IFERROR(All_Transactions[[#This Row],[Total]]*All_Transactions[[#This Row],[ExRate]],0)</f>
        <v>1.9180416</v>
      </c>
      <c r="Z229" s="1" t="s">
        <v>43</v>
      </c>
      <c r="AA229" t="s">
        <v>641</v>
      </c>
      <c r="AB229" t="s">
        <v>642</v>
      </c>
      <c r="AC229" t="s">
        <v>643</v>
      </c>
      <c r="AD229" t="s">
        <v>54</v>
      </c>
    </row>
    <row r="230" spans="1:30" x14ac:dyDescent="0.35">
      <c r="A230" t="s">
        <v>34</v>
      </c>
      <c r="B230" t="s">
        <v>644</v>
      </c>
      <c r="C230" s="2">
        <v>44743</v>
      </c>
      <c r="D230" s="2">
        <v>44743</v>
      </c>
      <c r="E230" t="s">
        <v>445</v>
      </c>
      <c r="F230" t="s">
        <v>446</v>
      </c>
      <c r="G230" t="s">
        <v>46</v>
      </c>
      <c r="H230">
        <v>5.04</v>
      </c>
      <c r="I230">
        <v>2</v>
      </c>
      <c r="J230">
        <v>5.04</v>
      </c>
      <c r="L230">
        <v>0.44</v>
      </c>
      <c r="M230">
        <v>5.04</v>
      </c>
      <c r="N230">
        <v>-0.91</v>
      </c>
      <c r="O230">
        <v>0</v>
      </c>
      <c r="P230">
        <v>4.13</v>
      </c>
      <c r="Q230">
        <v>0</v>
      </c>
      <c r="R230" s="3">
        <f>VLOOKUP(All_Transactions[[#This Row],[Date]],[1]!Forex_history[#Data],MATCH(All_Transactions[[#This Row],[Currency]],[1]!Forex_history[#Headers],0),TRUE)</f>
        <v>0.82318000000000002</v>
      </c>
      <c r="S230" s="4">
        <f>IFERROR(All_Transactions[[#This Row],[Original Price]]*All_Transactions[[#This Row],[ExRate]],0)</f>
        <v>4.1488272000000004</v>
      </c>
      <c r="T230" s="4">
        <f>IFERROR(All_Transactions[[#This Row],[item-price]]*All_Transactions[[#This Row],[ExRate]],0)</f>
        <v>4.1488272000000004</v>
      </c>
      <c r="U230" s="4">
        <f>IFERROR(All_Transactions[[#This Row],[item-tax]]*All_Transactions[[#This Row],[ExRate]],0)</f>
        <v>0.3621992</v>
      </c>
      <c r="V230" s="4">
        <f>IFERROR(All_Transactions[[#This Row],[Total product charges]]*All_Transactions[[#This Row],[ExRate]],0)</f>
        <v>4.1488272000000004</v>
      </c>
      <c r="W230" s="4">
        <f>IFERROR(All_Transactions[[#This Row],[Amazon fees]]*All_Transactions[[#This Row],[ExRate]],0)</f>
        <v>-0.74909380000000003</v>
      </c>
      <c r="X230" s="4">
        <f>IFERROR(All_Transactions[[#This Row],[Other]]*All_Transactions[[#This Row],[ExRate]],0)</f>
        <v>0</v>
      </c>
      <c r="Y230" s="4">
        <f>IFERROR(All_Transactions[[#This Row],[Total]]*All_Transactions[[#This Row],[ExRate]],0)</f>
        <v>3.3997334000000001</v>
      </c>
      <c r="Z230" s="1" t="s">
        <v>47</v>
      </c>
      <c r="AA230" t="s">
        <v>645</v>
      </c>
      <c r="AB230" t="s">
        <v>646</v>
      </c>
      <c r="AC230" t="s">
        <v>53</v>
      </c>
      <c r="AD230" t="s">
        <v>54</v>
      </c>
    </row>
    <row r="231" spans="1:30" x14ac:dyDescent="0.35">
      <c r="A231" t="s">
        <v>34</v>
      </c>
      <c r="B231" t="s">
        <v>647</v>
      </c>
      <c r="C231" s="2">
        <v>44743</v>
      </c>
      <c r="D231" s="2">
        <v>44743</v>
      </c>
      <c r="E231" t="s">
        <v>648</v>
      </c>
      <c r="F231" t="s">
        <v>76</v>
      </c>
      <c r="G231" t="s">
        <v>37</v>
      </c>
      <c r="H231">
        <v>8.3800000000000008</v>
      </c>
      <c r="I231">
        <v>2</v>
      </c>
      <c r="J231">
        <v>8.3800000000000008</v>
      </c>
      <c r="L231">
        <v>0</v>
      </c>
      <c r="M231">
        <v>8.3800000000000008</v>
      </c>
      <c r="N231">
        <v>-1.51</v>
      </c>
      <c r="O231">
        <v>0</v>
      </c>
      <c r="P231">
        <v>6.87</v>
      </c>
      <c r="Q231">
        <v>0</v>
      </c>
      <c r="R231" s="3">
        <f>VLOOKUP(All_Transactions[[#This Row],[Date]],[1]!Forex_history[#Data],MATCH(All_Transactions[[#This Row],[Currency]],[1]!Forex_history[#Headers],0),TRUE)</f>
        <v>0.63846000000000003</v>
      </c>
      <c r="S231" s="4">
        <f>IFERROR(All_Transactions[[#This Row],[Original Price]]*All_Transactions[[#This Row],[ExRate]],0)</f>
        <v>5.3502948000000004</v>
      </c>
      <c r="T231" s="4">
        <f>IFERROR(All_Transactions[[#This Row],[item-price]]*All_Transactions[[#This Row],[ExRate]],0)</f>
        <v>5.3502948000000004</v>
      </c>
      <c r="U231" s="4">
        <f>IFERROR(All_Transactions[[#This Row],[item-tax]]*All_Transactions[[#This Row],[ExRate]],0)</f>
        <v>0</v>
      </c>
      <c r="V231" s="4">
        <f>IFERROR(All_Transactions[[#This Row],[Total product charges]]*All_Transactions[[#This Row],[ExRate]],0)</f>
        <v>5.3502948000000004</v>
      </c>
      <c r="W231" s="4">
        <f>IFERROR(All_Transactions[[#This Row],[Amazon fees]]*All_Transactions[[#This Row],[ExRate]],0)</f>
        <v>-0.9640746</v>
      </c>
      <c r="X231" s="4">
        <f>IFERROR(All_Transactions[[#This Row],[Other]]*All_Transactions[[#This Row],[ExRate]],0)</f>
        <v>0</v>
      </c>
      <c r="Y231" s="4">
        <f>IFERROR(All_Transactions[[#This Row],[Total]]*All_Transactions[[#This Row],[ExRate]],0)</f>
        <v>4.3862202000000003</v>
      </c>
      <c r="Z231" s="1" t="s">
        <v>38</v>
      </c>
      <c r="AA231" t="s">
        <v>649</v>
      </c>
      <c r="AB231" t="s">
        <v>650</v>
      </c>
      <c r="AC231" t="s">
        <v>53</v>
      </c>
      <c r="AD231" t="s">
        <v>54</v>
      </c>
    </row>
    <row r="232" spans="1:30" x14ac:dyDescent="0.35">
      <c r="A232" t="s">
        <v>34</v>
      </c>
      <c r="B232" t="s">
        <v>651</v>
      </c>
      <c r="C232" s="2">
        <v>44743</v>
      </c>
      <c r="D232" s="2">
        <v>44743</v>
      </c>
      <c r="E232" t="s">
        <v>567</v>
      </c>
      <c r="F232" t="s">
        <v>568</v>
      </c>
      <c r="G232" t="s">
        <v>37</v>
      </c>
      <c r="H232">
        <v>6.62</v>
      </c>
      <c r="I232">
        <v>1</v>
      </c>
      <c r="J232">
        <v>6.62</v>
      </c>
      <c r="L232">
        <v>0.46</v>
      </c>
      <c r="M232">
        <v>6.62</v>
      </c>
      <c r="N232">
        <v>-1.19</v>
      </c>
      <c r="O232">
        <v>0</v>
      </c>
      <c r="P232">
        <v>5.43</v>
      </c>
      <c r="Q232">
        <v>0</v>
      </c>
      <c r="R232" s="3">
        <f>VLOOKUP(All_Transactions[[#This Row],[Date]],[1]!Forex_history[#Data],MATCH(All_Transactions[[#This Row],[Currency]],[1]!Forex_history[#Headers],0),TRUE)</f>
        <v>0.63846000000000003</v>
      </c>
      <c r="S232" s="4">
        <f>IFERROR(All_Transactions[[#This Row],[Original Price]]*All_Transactions[[#This Row],[ExRate]],0)</f>
        <v>4.2266051999999998</v>
      </c>
      <c r="T232" s="4">
        <f>IFERROR(All_Transactions[[#This Row],[item-price]]*All_Transactions[[#This Row],[ExRate]],0)</f>
        <v>4.2266051999999998</v>
      </c>
      <c r="U232" s="4">
        <f>IFERROR(All_Transactions[[#This Row],[item-tax]]*All_Transactions[[#This Row],[ExRate]],0)</f>
        <v>0.29369160000000005</v>
      </c>
      <c r="V232" s="4">
        <f>IFERROR(All_Transactions[[#This Row],[Total product charges]]*All_Transactions[[#This Row],[ExRate]],0)</f>
        <v>4.2266051999999998</v>
      </c>
      <c r="W232" s="4">
        <f>IFERROR(All_Transactions[[#This Row],[Amazon fees]]*All_Transactions[[#This Row],[ExRate]],0)</f>
        <v>-0.75976739999999998</v>
      </c>
      <c r="X232" s="4">
        <f>IFERROR(All_Transactions[[#This Row],[Other]]*All_Transactions[[#This Row],[ExRate]],0)</f>
        <v>0</v>
      </c>
      <c r="Y232" s="4">
        <f>IFERROR(All_Transactions[[#This Row],[Total]]*All_Transactions[[#This Row],[ExRate]],0)</f>
        <v>3.4668378</v>
      </c>
      <c r="Z232" s="1" t="s">
        <v>38</v>
      </c>
      <c r="AA232" t="s">
        <v>652</v>
      </c>
      <c r="AB232" t="s">
        <v>653</v>
      </c>
      <c r="AC232" t="s">
        <v>53</v>
      </c>
      <c r="AD232" t="s">
        <v>54</v>
      </c>
    </row>
    <row r="233" spans="1:30" x14ac:dyDescent="0.35">
      <c r="A233" t="s">
        <v>34</v>
      </c>
      <c r="B233" t="s">
        <v>654</v>
      </c>
      <c r="C233" s="2">
        <v>44743</v>
      </c>
      <c r="D233" s="2">
        <v>44743</v>
      </c>
      <c r="E233" t="s">
        <v>648</v>
      </c>
      <c r="F233" t="s">
        <v>76</v>
      </c>
      <c r="G233" t="s">
        <v>37</v>
      </c>
      <c r="H233">
        <v>4.1900000000000004</v>
      </c>
      <c r="I233">
        <v>1</v>
      </c>
      <c r="J233">
        <v>4.1900000000000004</v>
      </c>
      <c r="L233">
        <v>0</v>
      </c>
      <c r="M233">
        <v>4.1900000000000004</v>
      </c>
      <c r="N233">
        <v>-0.76</v>
      </c>
      <c r="O233">
        <v>0</v>
      </c>
      <c r="P233">
        <v>3.43</v>
      </c>
      <c r="Q233">
        <v>0</v>
      </c>
      <c r="R233" s="3">
        <f>VLOOKUP(All_Transactions[[#This Row],[Date]],[1]!Forex_history[#Data],MATCH(All_Transactions[[#This Row],[Currency]],[1]!Forex_history[#Headers],0),TRUE)</f>
        <v>0.63846000000000003</v>
      </c>
      <c r="S233" s="4">
        <f>IFERROR(All_Transactions[[#This Row],[Original Price]]*All_Transactions[[#This Row],[ExRate]],0)</f>
        <v>2.6751474000000002</v>
      </c>
      <c r="T233" s="4">
        <f>IFERROR(All_Transactions[[#This Row],[item-price]]*All_Transactions[[#This Row],[ExRate]],0)</f>
        <v>2.6751474000000002</v>
      </c>
      <c r="U233" s="4">
        <f>IFERROR(All_Transactions[[#This Row],[item-tax]]*All_Transactions[[#This Row],[ExRate]],0)</f>
        <v>0</v>
      </c>
      <c r="V233" s="4">
        <f>IFERROR(All_Transactions[[#This Row],[Total product charges]]*All_Transactions[[#This Row],[ExRate]],0)</f>
        <v>2.6751474000000002</v>
      </c>
      <c r="W233" s="4">
        <f>IFERROR(All_Transactions[[#This Row],[Amazon fees]]*All_Transactions[[#This Row],[ExRate]],0)</f>
        <v>-0.48522960000000004</v>
      </c>
      <c r="X233" s="4">
        <f>IFERROR(All_Transactions[[#This Row],[Other]]*All_Transactions[[#This Row],[ExRate]],0)</f>
        <v>0</v>
      </c>
      <c r="Y233" s="4">
        <f>IFERROR(All_Transactions[[#This Row],[Total]]*All_Transactions[[#This Row],[ExRate]],0)</f>
        <v>2.1899178000000004</v>
      </c>
      <c r="Z233" s="1" t="s">
        <v>38</v>
      </c>
      <c r="AA233" t="s">
        <v>655</v>
      </c>
      <c r="AB233" t="s">
        <v>656</v>
      </c>
      <c r="AC233" t="s">
        <v>53</v>
      </c>
      <c r="AD233" t="s">
        <v>54</v>
      </c>
    </row>
    <row r="234" spans="1:30" x14ac:dyDescent="0.35">
      <c r="A234" t="s">
        <v>34</v>
      </c>
      <c r="B234" t="s">
        <v>657</v>
      </c>
      <c r="C234" s="2">
        <v>44743</v>
      </c>
      <c r="D234" s="2">
        <v>44743</v>
      </c>
      <c r="E234" t="s">
        <v>658</v>
      </c>
      <c r="F234" t="s">
        <v>446</v>
      </c>
      <c r="G234" t="s">
        <v>46</v>
      </c>
      <c r="H234">
        <v>2.52</v>
      </c>
      <c r="I234">
        <v>1</v>
      </c>
      <c r="J234">
        <v>2.52</v>
      </c>
      <c r="L234">
        <v>0.23</v>
      </c>
      <c r="M234">
        <v>2.52</v>
      </c>
      <c r="N234">
        <v>-0.46</v>
      </c>
      <c r="O234">
        <v>0</v>
      </c>
      <c r="P234">
        <v>2.06</v>
      </c>
      <c r="Q234">
        <v>0</v>
      </c>
      <c r="R234" s="3">
        <f>VLOOKUP(All_Transactions[[#This Row],[Date]],[1]!Forex_history[#Data],MATCH(All_Transactions[[#This Row],[Currency]],[1]!Forex_history[#Headers],0),TRUE)</f>
        <v>0.82318000000000002</v>
      </c>
      <c r="S234" s="4">
        <f>IFERROR(All_Transactions[[#This Row],[Original Price]]*All_Transactions[[#This Row],[ExRate]],0)</f>
        <v>2.0744136000000002</v>
      </c>
      <c r="T234" s="4">
        <f>IFERROR(All_Transactions[[#This Row],[item-price]]*All_Transactions[[#This Row],[ExRate]],0)</f>
        <v>2.0744136000000002</v>
      </c>
      <c r="U234" s="4">
        <f>IFERROR(All_Transactions[[#This Row],[item-tax]]*All_Transactions[[#This Row],[ExRate]],0)</f>
        <v>0.18933140000000001</v>
      </c>
      <c r="V234" s="4">
        <f>IFERROR(All_Transactions[[#This Row],[Total product charges]]*All_Transactions[[#This Row],[ExRate]],0)</f>
        <v>2.0744136000000002</v>
      </c>
      <c r="W234" s="4">
        <f>IFERROR(All_Transactions[[#This Row],[Amazon fees]]*All_Transactions[[#This Row],[ExRate]],0)</f>
        <v>-0.37866280000000002</v>
      </c>
      <c r="X234" s="4">
        <f>IFERROR(All_Transactions[[#This Row],[Other]]*All_Transactions[[#This Row],[ExRate]],0)</f>
        <v>0</v>
      </c>
      <c r="Y234" s="4">
        <f>IFERROR(All_Transactions[[#This Row],[Total]]*All_Transactions[[#This Row],[ExRate]],0)</f>
        <v>1.6957508000000001</v>
      </c>
      <c r="Z234" s="1" t="s">
        <v>47</v>
      </c>
      <c r="AA234" t="s">
        <v>659</v>
      </c>
      <c r="AB234" t="s">
        <v>660</v>
      </c>
      <c r="AC234" t="s">
        <v>53</v>
      </c>
      <c r="AD234" t="s">
        <v>54</v>
      </c>
    </row>
    <row r="235" spans="1:30" x14ac:dyDescent="0.35">
      <c r="A235" t="s">
        <v>34</v>
      </c>
      <c r="B235" t="s">
        <v>661</v>
      </c>
      <c r="C235" s="2">
        <v>44743</v>
      </c>
      <c r="D235" s="2">
        <v>44743</v>
      </c>
      <c r="E235" t="s">
        <v>215</v>
      </c>
      <c r="F235" t="s">
        <v>216</v>
      </c>
      <c r="G235" t="s">
        <v>46</v>
      </c>
      <c r="H235">
        <v>2.3199999999999998</v>
      </c>
      <c r="I235">
        <v>1</v>
      </c>
      <c r="J235">
        <v>2.3199999999999998</v>
      </c>
      <c r="L235">
        <v>0.19</v>
      </c>
      <c r="M235">
        <v>2.3199999999999998</v>
      </c>
      <c r="N235">
        <v>-0.42</v>
      </c>
      <c r="O235">
        <v>0</v>
      </c>
      <c r="P235">
        <v>1.9</v>
      </c>
      <c r="Q235">
        <v>0</v>
      </c>
      <c r="R235" s="3">
        <f>VLOOKUP(All_Transactions[[#This Row],[Date]],[1]!Forex_history[#Data],MATCH(All_Transactions[[#This Row],[Currency]],[1]!Forex_history[#Headers],0),TRUE)</f>
        <v>0.82318000000000002</v>
      </c>
      <c r="S235" s="4">
        <f>IFERROR(All_Transactions[[#This Row],[Original Price]]*All_Transactions[[#This Row],[ExRate]],0)</f>
        <v>1.9097776</v>
      </c>
      <c r="T235" s="4">
        <f>IFERROR(All_Transactions[[#This Row],[item-price]]*All_Transactions[[#This Row],[ExRate]],0)</f>
        <v>1.9097776</v>
      </c>
      <c r="U235" s="4">
        <f>IFERROR(All_Transactions[[#This Row],[item-tax]]*All_Transactions[[#This Row],[ExRate]],0)</f>
        <v>0.15640419999999999</v>
      </c>
      <c r="V235" s="4">
        <f>IFERROR(All_Transactions[[#This Row],[Total product charges]]*All_Transactions[[#This Row],[ExRate]],0)</f>
        <v>1.9097776</v>
      </c>
      <c r="W235" s="4">
        <f>IFERROR(All_Transactions[[#This Row],[Amazon fees]]*All_Transactions[[#This Row],[ExRate]],0)</f>
        <v>-0.34573559999999998</v>
      </c>
      <c r="X235" s="4">
        <f>IFERROR(All_Transactions[[#This Row],[Other]]*All_Transactions[[#This Row],[ExRate]],0)</f>
        <v>0</v>
      </c>
      <c r="Y235" s="4">
        <f>IFERROR(All_Transactions[[#This Row],[Total]]*All_Transactions[[#This Row],[ExRate]],0)</f>
        <v>1.5640419999999999</v>
      </c>
      <c r="Z235" s="1" t="s">
        <v>47</v>
      </c>
      <c r="AA235" t="s">
        <v>662</v>
      </c>
      <c r="AB235" t="s">
        <v>663</v>
      </c>
      <c r="AC235" t="s">
        <v>53</v>
      </c>
      <c r="AD235" t="s">
        <v>54</v>
      </c>
    </row>
    <row r="236" spans="1:30" x14ac:dyDescent="0.35">
      <c r="A236" t="s">
        <v>34</v>
      </c>
      <c r="B236" t="s">
        <v>664</v>
      </c>
      <c r="C236" s="2">
        <v>44743</v>
      </c>
      <c r="D236" s="2">
        <v>44743</v>
      </c>
      <c r="E236" t="s">
        <v>521</v>
      </c>
      <c r="F236" t="s">
        <v>522</v>
      </c>
      <c r="G236" t="s">
        <v>46</v>
      </c>
      <c r="H236">
        <v>3.56</v>
      </c>
      <c r="I236">
        <v>1</v>
      </c>
      <c r="J236">
        <v>3.56</v>
      </c>
      <c r="L236">
        <v>0.24</v>
      </c>
      <c r="M236">
        <v>3.56</v>
      </c>
      <c r="N236">
        <v>-0.36</v>
      </c>
      <c r="O236">
        <v>0</v>
      </c>
      <c r="P236">
        <v>3.2</v>
      </c>
      <c r="Q236">
        <v>0</v>
      </c>
      <c r="R236" s="3">
        <f>VLOOKUP(All_Transactions[[#This Row],[Date]],[1]!Forex_history[#Data],MATCH(All_Transactions[[#This Row],[Currency]],[1]!Forex_history[#Headers],0),TRUE)</f>
        <v>0.82318000000000002</v>
      </c>
      <c r="S236" s="4">
        <f>IFERROR(All_Transactions[[#This Row],[Original Price]]*All_Transactions[[#This Row],[ExRate]],0)</f>
        <v>2.9305208</v>
      </c>
      <c r="T236" s="4">
        <f>IFERROR(All_Transactions[[#This Row],[item-price]]*All_Transactions[[#This Row],[ExRate]],0)</f>
        <v>2.9305208</v>
      </c>
      <c r="U236" s="4">
        <f>IFERROR(All_Transactions[[#This Row],[item-tax]]*All_Transactions[[#This Row],[ExRate]],0)</f>
        <v>0.19756319999999999</v>
      </c>
      <c r="V236" s="4">
        <f>IFERROR(All_Transactions[[#This Row],[Total product charges]]*All_Transactions[[#This Row],[ExRate]],0)</f>
        <v>2.9305208</v>
      </c>
      <c r="W236" s="4">
        <f>IFERROR(All_Transactions[[#This Row],[Amazon fees]]*All_Transactions[[#This Row],[ExRate]],0)</f>
        <v>-0.29634480000000002</v>
      </c>
      <c r="X236" s="4">
        <f>IFERROR(All_Transactions[[#This Row],[Other]]*All_Transactions[[#This Row],[ExRate]],0)</f>
        <v>0</v>
      </c>
      <c r="Y236" s="4">
        <f>IFERROR(All_Transactions[[#This Row],[Total]]*All_Transactions[[#This Row],[ExRate]],0)</f>
        <v>2.6341760000000001</v>
      </c>
      <c r="Z236" s="1" t="s">
        <v>47</v>
      </c>
      <c r="AA236" t="s">
        <v>665</v>
      </c>
      <c r="AB236" t="s">
        <v>666</v>
      </c>
      <c r="AC236" t="s">
        <v>53</v>
      </c>
      <c r="AD236" t="s">
        <v>54</v>
      </c>
    </row>
    <row r="237" spans="1:30" x14ac:dyDescent="0.35">
      <c r="A237" t="s">
        <v>34</v>
      </c>
      <c r="B237" t="s">
        <v>667</v>
      </c>
      <c r="C237" s="2">
        <v>44746</v>
      </c>
      <c r="D237" s="2">
        <v>44746</v>
      </c>
      <c r="E237" t="s">
        <v>668</v>
      </c>
      <c r="F237" t="s">
        <v>669</v>
      </c>
      <c r="G237" t="s">
        <v>46</v>
      </c>
      <c r="H237">
        <v>11.05</v>
      </c>
      <c r="I237">
        <v>1</v>
      </c>
      <c r="J237">
        <v>11.05</v>
      </c>
      <c r="L237">
        <v>0.66</v>
      </c>
      <c r="M237">
        <v>11.05</v>
      </c>
      <c r="N237">
        <v>-1.99</v>
      </c>
      <c r="O237">
        <v>0</v>
      </c>
      <c r="P237">
        <v>9.06</v>
      </c>
      <c r="Q237">
        <v>0</v>
      </c>
      <c r="R237" s="3">
        <f>VLOOKUP(All_Transactions[[#This Row],[Date]],[1]!Forex_history[#Data],MATCH(All_Transactions[[#This Row],[Currency]],[1]!Forex_history[#Headers],0),TRUE)</f>
        <v>0.82672999999999996</v>
      </c>
      <c r="S237" s="4">
        <f>IFERROR(All_Transactions[[#This Row],[Original Price]]*All_Transactions[[#This Row],[ExRate]],0)</f>
        <v>9.1353664999999999</v>
      </c>
      <c r="T237" s="4">
        <f>IFERROR(All_Transactions[[#This Row],[item-price]]*All_Transactions[[#This Row],[ExRate]],0)</f>
        <v>9.1353664999999999</v>
      </c>
      <c r="U237" s="4">
        <f>IFERROR(All_Transactions[[#This Row],[item-tax]]*All_Transactions[[#This Row],[ExRate]],0)</f>
        <v>0.54564179999999995</v>
      </c>
      <c r="V237" s="4">
        <f>IFERROR(All_Transactions[[#This Row],[Total product charges]]*All_Transactions[[#This Row],[ExRate]],0)</f>
        <v>9.1353664999999999</v>
      </c>
      <c r="W237" s="4">
        <f>IFERROR(All_Transactions[[#This Row],[Amazon fees]]*All_Transactions[[#This Row],[ExRate]],0)</f>
        <v>-1.6451927</v>
      </c>
      <c r="X237" s="4">
        <f>IFERROR(All_Transactions[[#This Row],[Other]]*All_Transactions[[#This Row],[ExRate]],0)</f>
        <v>0</v>
      </c>
      <c r="Y237" s="4">
        <f>IFERROR(All_Transactions[[#This Row],[Total]]*All_Transactions[[#This Row],[ExRate]],0)</f>
        <v>7.4901738</v>
      </c>
      <c r="Z237" s="1" t="s">
        <v>47</v>
      </c>
      <c r="AB237" t="s">
        <v>69</v>
      </c>
      <c r="AC237" t="s">
        <v>69</v>
      </c>
      <c r="AD237" t="s">
        <v>70</v>
      </c>
    </row>
    <row r="238" spans="1:30" x14ac:dyDescent="0.35">
      <c r="A238" t="s">
        <v>34</v>
      </c>
      <c r="B238" t="s">
        <v>670</v>
      </c>
      <c r="C238" s="2">
        <v>44746</v>
      </c>
      <c r="D238" s="2">
        <v>44746</v>
      </c>
      <c r="E238" t="s">
        <v>671</v>
      </c>
      <c r="F238" t="s">
        <v>672</v>
      </c>
      <c r="G238" t="s">
        <v>37</v>
      </c>
      <c r="H238">
        <v>3.22</v>
      </c>
      <c r="I238">
        <v>1</v>
      </c>
      <c r="J238">
        <v>3.22</v>
      </c>
      <c r="L238">
        <v>0</v>
      </c>
      <c r="M238">
        <v>3.22</v>
      </c>
      <c r="N238">
        <v>-0.48</v>
      </c>
      <c r="O238">
        <v>0</v>
      </c>
      <c r="P238">
        <v>2.74</v>
      </c>
      <c r="Q238">
        <v>0</v>
      </c>
      <c r="R238" s="3">
        <f>VLOOKUP(All_Transactions[[#This Row],[Date]],[1]!Forex_history[#Data],MATCH(All_Transactions[[#This Row],[Currency]],[1]!Forex_history[#Headers],0),TRUE)</f>
        <v>0.64158000000000004</v>
      </c>
      <c r="S238" s="4">
        <f>IFERROR(All_Transactions[[#This Row],[Original Price]]*All_Transactions[[#This Row],[ExRate]],0)</f>
        <v>2.0658876000000004</v>
      </c>
      <c r="T238" s="4">
        <f>IFERROR(All_Transactions[[#This Row],[item-price]]*All_Transactions[[#This Row],[ExRate]],0)</f>
        <v>2.0658876000000004</v>
      </c>
      <c r="U238" s="4">
        <f>IFERROR(All_Transactions[[#This Row],[item-tax]]*All_Transactions[[#This Row],[ExRate]],0)</f>
        <v>0</v>
      </c>
      <c r="V238" s="4">
        <f>IFERROR(All_Transactions[[#This Row],[Total product charges]]*All_Transactions[[#This Row],[ExRate]],0)</f>
        <v>2.0658876000000004</v>
      </c>
      <c r="W238" s="4">
        <f>IFERROR(All_Transactions[[#This Row],[Amazon fees]]*All_Transactions[[#This Row],[ExRate]],0)</f>
        <v>-0.30795840000000002</v>
      </c>
      <c r="X238" s="4">
        <f>IFERROR(All_Transactions[[#This Row],[Other]]*All_Transactions[[#This Row],[ExRate]],0)</f>
        <v>0</v>
      </c>
      <c r="Y238" s="4">
        <f>IFERROR(All_Transactions[[#This Row],[Total]]*All_Transactions[[#This Row],[ExRate]],0)</f>
        <v>1.7579292000000002</v>
      </c>
      <c r="Z238" s="1" t="s">
        <v>38</v>
      </c>
      <c r="AB238" t="s">
        <v>69</v>
      </c>
      <c r="AC238" t="s">
        <v>69</v>
      </c>
      <c r="AD238" t="s">
        <v>70</v>
      </c>
    </row>
    <row r="239" spans="1:30" x14ac:dyDescent="0.35">
      <c r="A239" t="s">
        <v>34</v>
      </c>
      <c r="B239" t="s">
        <v>673</v>
      </c>
      <c r="C239" s="2">
        <v>44746</v>
      </c>
      <c r="D239" s="2">
        <v>44746</v>
      </c>
      <c r="E239" t="s">
        <v>674</v>
      </c>
      <c r="F239" t="s">
        <v>675</v>
      </c>
      <c r="G239" t="s">
        <v>37</v>
      </c>
      <c r="H239">
        <v>25.09</v>
      </c>
      <c r="I239">
        <v>1</v>
      </c>
      <c r="J239">
        <v>25.09</v>
      </c>
      <c r="L239">
        <v>0</v>
      </c>
      <c r="M239">
        <v>25.09</v>
      </c>
      <c r="N239">
        <v>-4.51</v>
      </c>
      <c r="O239">
        <v>0</v>
      </c>
      <c r="P239">
        <v>20.58</v>
      </c>
      <c r="Q239">
        <v>0</v>
      </c>
      <c r="R239" s="3">
        <f>VLOOKUP(All_Transactions[[#This Row],[Date]],[1]!Forex_history[#Data],MATCH(All_Transactions[[#This Row],[Currency]],[1]!Forex_history[#Headers],0),TRUE)</f>
        <v>0.64158000000000004</v>
      </c>
      <c r="S239" s="4">
        <f>IFERROR(All_Transactions[[#This Row],[Original Price]]*All_Transactions[[#This Row],[ExRate]],0)</f>
        <v>16.0972422</v>
      </c>
      <c r="T239" s="4">
        <f>IFERROR(All_Transactions[[#This Row],[item-price]]*All_Transactions[[#This Row],[ExRate]],0)</f>
        <v>16.0972422</v>
      </c>
      <c r="U239" s="4">
        <f>IFERROR(All_Transactions[[#This Row],[item-tax]]*All_Transactions[[#This Row],[ExRate]],0)</f>
        <v>0</v>
      </c>
      <c r="V239" s="4">
        <f>IFERROR(All_Transactions[[#This Row],[Total product charges]]*All_Transactions[[#This Row],[ExRate]],0)</f>
        <v>16.0972422</v>
      </c>
      <c r="W239" s="4">
        <f>IFERROR(All_Transactions[[#This Row],[Amazon fees]]*All_Transactions[[#This Row],[ExRate]],0)</f>
        <v>-2.8935257999999999</v>
      </c>
      <c r="X239" s="4">
        <f>IFERROR(All_Transactions[[#This Row],[Other]]*All_Transactions[[#This Row],[ExRate]],0)</f>
        <v>0</v>
      </c>
      <c r="Y239" s="4">
        <f>IFERROR(All_Transactions[[#This Row],[Total]]*All_Transactions[[#This Row],[ExRate]],0)</f>
        <v>13.203716399999999</v>
      </c>
      <c r="Z239" s="1" t="s">
        <v>38</v>
      </c>
      <c r="AB239" t="s">
        <v>69</v>
      </c>
      <c r="AC239" t="s">
        <v>69</v>
      </c>
      <c r="AD239" t="s">
        <v>70</v>
      </c>
    </row>
    <row r="240" spans="1:30" x14ac:dyDescent="0.35">
      <c r="A240" t="s">
        <v>34</v>
      </c>
      <c r="B240" t="s">
        <v>676</v>
      </c>
      <c r="C240" s="2">
        <v>44746</v>
      </c>
      <c r="D240" s="2">
        <v>44746</v>
      </c>
      <c r="E240" t="s">
        <v>677</v>
      </c>
      <c r="F240" t="s">
        <v>678</v>
      </c>
      <c r="G240" t="s">
        <v>37</v>
      </c>
      <c r="H240">
        <v>4.8899999999999997</v>
      </c>
      <c r="I240">
        <v>1</v>
      </c>
      <c r="J240">
        <v>4.8899999999999997</v>
      </c>
      <c r="L240">
        <v>0</v>
      </c>
      <c r="M240">
        <v>4.8899999999999997</v>
      </c>
      <c r="N240">
        <v>-0.88</v>
      </c>
      <c r="O240">
        <v>0</v>
      </c>
      <c r="P240">
        <v>4.01</v>
      </c>
      <c r="Q240">
        <v>0</v>
      </c>
      <c r="R240" s="3">
        <f>VLOOKUP(All_Transactions[[#This Row],[Date]],[1]!Forex_history[#Data],MATCH(All_Transactions[[#This Row],[Currency]],[1]!Forex_history[#Headers],0),TRUE)</f>
        <v>0.64158000000000004</v>
      </c>
      <c r="S240" s="4">
        <f>IFERROR(All_Transactions[[#This Row],[Original Price]]*All_Transactions[[#This Row],[ExRate]],0)</f>
        <v>3.1373262</v>
      </c>
      <c r="T240" s="4">
        <f>IFERROR(All_Transactions[[#This Row],[item-price]]*All_Transactions[[#This Row],[ExRate]],0)</f>
        <v>3.1373262</v>
      </c>
      <c r="U240" s="4">
        <f>IFERROR(All_Transactions[[#This Row],[item-tax]]*All_Transactions[[#This Row],[ExRate]],0)</f>
        <v>0</v>
      </c>
      <c r="V240" s="4">
        <f>IFERROR(All_Transactions[[#This Row],[Total product charges]]*All_Transactions[[#This Row],[ExRate]],0)</f>
        <v>3.1373262</v>
      </c>
      <c r="W240" s="4">
        <f>IFERROR(All_Transactions[[#This Row],[Amazon fees]]*All_Transactions[[#This Row],[ExRate]],0)</f>
        <v>-0.56459040000000005</v>
      </c>
      <c r="X240" s="4">
        <f>IFERROR(All_Transactions[[#This Row],[Other]]*All_Transactions[[#This Row],[ExRate]],0)</f>
        <v>0</v>
      </c>
      <c r="Y240" s="4">
        <f>IFERROR(All_Transactions[[#This Row],[Total]]*All_Transactions[[#This Row],[ExRate]],0)</f>
        <v>2.5727358000000002</v>
      </c>
      <c r="Z240" s="1" t="s">
        <v>38</v>
      </c>
      <c r="AB240" t="s">
        <v>69</v>
      </c>
      <c r="AC240" t="s">
        <v>69</v>
      </c>
      <c r="AD240" t="s">
        <v>70</v>
      </c>
    </row>
    <row r="241" spans="1:30" x14ac:dyDescent="0.35">
      <c r="A241" t="s">
        <v>34</v>
      </c>
      <c r="B241" t="s">
        <v>679</v>
      </c>
      <c r="C241" s="2">
        <v>44746</v>
      </c>
      <c r="D241" s="2">
        <v>44746</v>
      </c>
      <c r="E241" t="s">
        <v>680</v>
      </c>
      <c r="F241" t="s">
        <v>681</v>
      </c>
      <c r="G241" t="s">
        <v>37</v>
      </c>
      <c r="H241">
        <v>7.15</v>
      </c>
      <c r="I241">
        <v>1</v>
      </c>
      <c r="J241">
        <v>7.15</v>
      </c>
      <c r="L241">
        <v>0</v>
      </c>
      <c r="M241">
        <v>7.15</v>
      </c>
      <c r="N241">
        <v>-1.28</v>
      </c>
      <c r="O241">
        <v>0</v>
      </c>
      <c r="P241">
        <v>5.87</v>
      </c>
      <c r="Q241">
        <v>0</v>
      </c>
      <c r="R241" s="3">
        <f>VLOOKUP(All_Transactions[[#This Row],[Date]],[1]!Forex_history[#Data],MATCH(All_Transactions[[#This Row],[Currency]],[1]!Forex_history[#Headers],0),TRUE)</f>
        <v>0.64158000000000004</v>
      </c>
      <c r="S241" s="4">
        <f>IFERROR(All_Transactions[[#This Row],[Original Price]]*All_Transactions[[#This Row],[ExRate]],0)</f>
        <v>4.5872970000000004</v>
      </c>
      <c r="T241" s="4">
        <f>IFERROR(All_Transactions[[#This Row],[item-price]]*All_Transactions[[#This Row],[ExRate]],0)</f>
        <v>4.5872970000000004</v>
      </c>
      <c r="U241" s="4">
        <f>IFERROR(All_Transactions[[#This Row],[item-tax]]*All_Transactions[[#This Row],[ExRate]],0)</f>
        <v>0</v>
      </c>
      <c r="V241" s="4">
        <f>IFERROR(All_Transactions[[#This Row],[Total product charges]]*All_Transactions[[#This Row],[ExRate]],0)</f>
        <v>4.5872970000000004</v>
      </c>
      <c r="W241" s="4">
        <f>IFERROR(All_Transactions[[#This Row],[Amazon fees]]*All_Transactions[[#This Row],[ExRate]],0)</f>
        <v>-0.82122240000000002</v>
      </c>
      <c r="X241" s="4">
        <f>IFERROR(All_Transactions[[#This Row],[Other]]*All_Transactions[[#This Row],[ExRate]],0)</f>
        <v>0</v>
      </c>
      <c r="Y241" s="4">
        <f>IFERROR(All_Transactions[[#This Row],[Total]]*All_Transactions[[#This Row],[ExRate]],0)</f>
        <v>3.7660746000000005</v>
      </c>
      <c r="Z241" s="1" t="s">
        <v>38</v>
      </c>
      <c r="AB241" t="s">
        <v>69</v>
      </c>
      <c r="AC241" t="s">
        <v>69</v>
      </c>
      <c r="AD241" t="s">
        <v>70</v>
      </c>
    </row>
    <row r="242" spans="1:30" x14ac:dyDescent="0.35">
      <c r="A242" t="s">
        <v>34</v>
      </c>
      <c r="B242" t="s">
        <v>682</v>
      </c>
      <c r="C242" s="2">
        <v>44746</v>
      </c>
      <c r="D242" s="2">
        <v>44746</v>
      </c>
      <c r="E242" t="s">
        <v>683</v>
      </c>
      <c r="F242" t="s">
        <v>684</v>
      </c>
      <c r="G242" t="s">
        <v>36</v>
      </c>
      <c r="H242">
        <v>13.63</v>
      </c>
      <c r="I242">
        <v>1</v>
      </c>
      <c r="J242">
        <v>13.63</v>
      </c>
      <c r="L242">
        <v>2.37</v>
      </c>
      <c r="M242">
        <v>11.26</v>
      </c>
      <c r="N242">
        <v>-2.5299999999999998</v>
      </c>
      <c r="O242">
        <v>0</v>
      </c>
      <c r="P242">
        <v>8.73</v>
      </c>
      <c r="Q242">
        <v>0</v>
      </c>
      <c r="R242" s="3">
        <f>VLOOKUP(All_Transactions[[#This Row],[Date]],[1]!Forex_history[#Data],MATCH(All_Transactions[[#This Row],[Currency]],[1]!Forex_history[#Headers],0),TRUE)</f>
        <v>0.86170999999999998</v>
      </c>
      <c r="S242" s="4">
        <f>IFERROR(All_Transactions[[#This Row],[Original Price]]*All_Transactions[[#This Row],[ExRate]],0)</f>
        <v>11.745107300000001</v>
      </c>
      <c r="T242" s="4">
        <f>IFERROR(All_Transactions[[#This Row],[item-price]]*All_Transactions[[#This Row],[ExRate]],0)</f>
        <v>11.745107300000001</v>
      </c>
      <c r="U242" s="4">
        <f>IFERROR(All_Transactions[[#This Row],[item-tax]]*All_Transactions[[#This Row],[ExRate]],0)</f>
        <v>2.0422527000000001</v>
      </c>
      <c r="V242" s="4">
        <f>IFERROR(All_Transactions[[#This Row],[Total product charges]]*All_Transactions[[#This Row],[ExRate]],0)</f>
        <v>9.7028546000000002</v>
      </c>
      <c r="W242" s="4">
        <f>IFERROR(All_Transactions[[#This Row],[Amazon fees]]*All_Transactions[[#This Row],[ExRate]],0)</f>
        <v>-2.1801263</v>
      </c>
      <c r="X242" s="4">
        <f>IFERROR(All_Transactions[[#This Row],[Other]]*All_Transactions[[#This Row],[ExRate]],0)</f>
        <v>0</v>
      </c>
      <c r="Y242" s="4">
        <f>IFERROR(All_Transactions[[#This Row],[Total]]*All_Transactions[[#This Row],[ExRate]],0)</f>
        <v>7.5227282999999998</v>
      </c>
      <c r="Z242" s="1" t="s">
        <v>33</v>
      </c>
      <c r="AB242" t="s">
        <v>69</v>
      </c>
      <c r="AC242" t="s">
        <v>69</v>
      </c>
      <c r="AD242" t="s">
        <v>70</v>
      </c>
    </row>
    <row r="243" spans="1:30" x14ac:dyDescent="0.35">
      <c r="A243" t="s">
        <v>34</v>
      </c>
      <c r="B243" t="s">
        <v>685</v>
      </c>
      <c r="C243" s="2">
        <v>44746</v>
      </c>
      <c r="D243" s="2">
        <v>44746</v>
      </c>
      <c r="E243" t="s">
        <v>683</v>
      </c>
      <c r="F243" t="s">
        <v>684</v>
      </c>
      <c r="G243" t="s">
        <v>36</v>
      </c>
      <c r="H243">
        <v>13.63</v>
      </c>
      <c r="I243">
        <v>1</v>
      </c>
      <c r="J243">
        <v>13.63</v>
      </c>
      <c r="L243">
        <v>2.37</v>
      </c>
      <c r="M243">
        <v>11.26</v>
      </c>
      <c r="N243">
        <v>-2.5299999999999998</v>
      </c>
      <c r="O243">
        <v>0</v>
      </c>
      <c r="P243">
        <v>8.73</v>
      </c>
      <c r="Q243">
        <v>0</v>
      </c>
      <c r="R243" s="3">
        <f>VLOOKUP(All_Transactions[[#This Row],[Date]],[1]!Forex_history[#Data],MATCH(All_Transactions[[#This Row],[Currency]],[1]!Forex_history[#Headers],0),TRUE)</f>
        <v>0.86170999999999998</v>
      </c>
      <c r="S243" s="4">
        <f>IFERROR(All_Transactions[[#This Row],[Original Price]]*All_Transactions[[#This Row],[ExRate]],0)</f>
        <v>11.745107300000001</v>
      </c>
      <c r="T243" s="4">
        <f>IFERROR(All_Transactions[[#This Row],[item-price]]*All_Transactions[[#This Row],[ExRate]],0)</f>
        <v>11.745107300000001</v>
      </c>
      <c r="U243" s="4">
        <f>IFERROR(All_Transactions[[#This Row],[item-tax]]*All_Transactions[[#This Row],[ExRate]],0)</f>
        <v>2.0422527000000001</v>
      </c>
      <c r="V243" s="4">
        <f>IFERROR(All_Transactions[[#This Row],[Total product charges]]*All_Transactions[[#This Row],[ExRate]],0)</f>
        <v>9.7028546000000002</v>
      </c>
      <c r="W243" s="4">
        <f>IFERROR(All_Transactions[[#This Row],[Amazon fees]]*All_Transactions[[#This Row],[ExRate]],0)</f>
        <v>-2.1801263</v>
      </c>
      <c r="X243" s="4">
        <f>IFERROR(All_Transactions[[#This Row],[Other]]*All_Transactions[[#This Row],[ExRate]],0)</f>
        <v>0</v>
      </c>
      <c r="Y243" s="4">
        <f>IFERROR(All_Transactions[[#This Row],[Total]]*All_Transactions[[#This Row],[ExRate]],0)</f>
        <v>7.5227282999999998</v>
      </c>
      <c r="Z243" s="1" t="s">
        <v>33</v>
      </c>
      <c r="AB243" t="s">
        <v>69</v>
      </c>
      <c r="AC243" t="s">
        <v>69</v>
      </c>
      <c r="AD243" t="s">
        <v>70</v>
      </c>
    </row>
    <row r="244" spans="1:30" x14ac:dyDescent="0.35">
      <c r="A244" t="s">
        <v>35</v>
      </c>
      <c r="B244" t="s">
        <v>267</v>
      </c>
      <c r="C244" s="2">
        <v>44746</v>
      </c>
      <c r="D244" s="2">
        <v>44715</v>
      </c>
      <c r="E244" t="s">
        <v>268</v>
      </c>
      <c r="F244" t="s">
        <v>269</v>
      </c>
      <c r="G244" t="s">
        <v>46</v>
      </c>
      <c r="H244">
        <v>6.88</v>
      </c>
      <c r="I244">
        <v>1</v>
      </c>
      <c r="J244">
        <v>6.88</v>
      </c>
      <c r="L244">
        <v>0.56999999999999995</v>
      </c>
      <c r="M244">
        <v>-6.88</v>
      </c>
      <c r="N244">
        <v>0.99</v>
      </c>
      <c r="O244">
        <v>0</v>
      </c>
      <c r="P244">
        <v>-5.89</v>
      </c>
      <c r="Q244">
        <v>0</v>
      </c>
      <c r="R244" s="3">
        <f>VLOOKUP(All_Transactions[[#This Row],[Date]],[1]!Forex_history[#Data],MATCH(All_Transactions[[#This Row],[Currency]],[1]!Forex_history[#Headers],0),TRUE)</f>
        <v>0.82672999999999996</v>
      </c>
      <c r="S244" s="4">
        <f>IFERROR(All_Transactions[[#This Row],[Original Price]]*All_Transactions[[#This Row],[ExRate]],0)</f>
        <v>5.6879023999999996</v>
      </c>
      <c r="T244" s="4">
        <f>IFERROR(All_Transactions[[#This Row],[item-price]]*All_Transactions[[#This Row],[ExRate]],0)</f>
        <v>5.6879023999999996</v>
      </c>
      <c r="U244" s="4">
        <f>IFERROR(All_Transactions[[#This Row],[item-tax]]*All_Transactions[[#This Row],[ExRate]],0)</f>
        <v>0.47123609999999994</v>
      </c>
      <c r="V244" s="4">
        <f>IFERROR(All_Transactions[[#This Row],[Total product charges]]*All_Transactions[[#This Row],[ExRate]],0)</f>
        <v>-5.6879023999999996</v>
      </c>
      <c r="W244" s="4">
        <f>IFERROR(All_Transactions[[#This Row],[Amazon fees]]*All_Transactions[[#This Row],[ExRate]],0)</f>
        <v>0.81846269999999999</v>
      </c>
      <c r="X244" s="4">
        <f>IFERROR(All_Transactions[[#This Row],[Other]]*All_Transactions[[#This Row],[ExRate]],0)</f>
        <v>0</v>
      </c>
      <c r="Y244" s="4">
        <f>IFERROR(All_Transactions[[#This Row],[Total]]*All_Transactions[[#This Row],[ExRate]],0)</f>
        <v>-4.8694396999999991</v>
      </c>
      <c r="Z244" s="1" t="s">
        <v>47</v>
      </c>
      <c r="AA244" t="s">
        <v>270</v>
      </c>
      <c r="AB244" t="s">
        <v>69</v>
      </c>
      <c r="AC244" t="s">
        <v>69</v>
      </c>
      <c r="AD244" t="s">
        <v>70</v>
      </c>
    </row>
    <row r="245" spans="1:30" x14ac:dyDescent="0.35">
      <c r="A245" t="s">
        <v>34</v>
      </c>
      <c r="B245" t="s">
        <v>686</v>
      </c>
      <c r="C245" s="2">
        <v>44746</v>
      </c>
      <c r="D245" s="2">
        <v>44746</v>
      </c>
      <c r="E245" t="s">
        <v>508</v>
      </c>
      <c r="F245" t="s">
        <v>509</v>
      </c>
      <c r="G245" t="s">
        <v>46</v>
      </c>
      <c r="H245">
        <v>16.059999999999999</v>
      </c>
      <c r="I245">
        <v>1</v>
      </c>
      <c r="J245">
        <v>16.059999999999999</v>
      </c>
      <c r="L245">
        <v>0.76</v>
      </c>
      <c r="M245">
        <v>16.059999999999999</v>
      </c>
      <c r="N245">
        <v>-2.89</v>
      </c>
      <c r="O245">
        <v>0</v>
      </c>
      <c r="P245">
        <v>13.17</v>
      </c>
      <c r="Q245">
        <v>0</v>
      </c>
      <c r="R245" s="3">
        <f>VLOOKUP(All_Transactions[[#This Row],[Date]],[1]!Forex_history[#Data],MATCH(All_Transactions[[#This Row],[Currency]],[1]!Forex_history[#Headers],0),TRUE)</f>
        <v>0.82672999999999996</v>
      </c>
      <c r="S245" s="4">
        <f>IFERROR(All_Transactions[[#This Row],[Original Price]]*All_Transactions[[#This Row],[ExRate]],0)</f>
        <v>13.277283799999998</v>
      </c>
      <c r="T245" s="4">
        <f>IFERROR(All_Transactions[[#This Row],[item-price]]*All_Transactions[[#This Row],[ExRate]],0)</f>
        <v>13.277283799999998</v>
      </c>
      <c r="U245" s="4">
        <f>IFERROR(All_Transactions[[#This Row],[item-tax]]*All_Transactions[[#This Row],[ExRate]],0)</f>
        <v>0.62831479999999995</v>
      </c>
      <c r="V245" s="4">
        <f>IFERROR(All_Transactions[[#This Row],[Total product charges]]*All_Transactions[[#This Row],[ExRate]],0)</f>
        <v>13.277283799999998</v>
      </c>
      <c r="W245" s="4">
        <f>IFERROR(All_Transactions[[#This Row],[Amazon fees]]*All_Transactions[[#This Row],[ExRate]],0)</f>
        <v>-2.3892497000000001</v>
      </c>
      <c r="X245" s="4">
        <f>IFERROR(All_Transactions[[#This Row],[Other]]*All_Transactions[[#This Row],[ExRate]],0)</f>
        <v>0</v>
      </c>
      <c r="Y245" s="4">
        <f>IFERROR(All_Transactions[[#This Row],[Total]]*All_Transactions[[#This Row],[ExRate]],0)</f>
        <v>10.888034099999999</v>
      </c>
      <c r="Z245" s="1" t="s">
        <v>47</v>
      </c>
      <c r="AA245" t="s">
        <v>687</v>
      </c>
      <c r="AB245" t="s">
        <v>69</v>
      </c>
      <c r="AC245" t="s">
        <v>69</v>
      </c>
      <c r="AD245" t="s">
        <v>70</v>
      </c>
    </row>
    <row r="246" spans="1:30" x14ac:dyDescent="0.35">
      <c r="A246" t="s">
        <v>34</v>
      </c>
      <c r="B246" t="s">
        <v>688</v>
      </c>
      <c r="C246" s="2">
        <v>44746</v>
      </c>
      <c r="D246" s="2">
        <v>44746</v>
      </c>
      <c r="E246" t="s">
        <v>508</v>
      </c>
      <c r="F246" t="s">
        <v>509</v>
      </c>
      <c r="G246" t="s">
        <v>46</v>
      </c>
      <c r="H246">
        <v>16.059999999999999</v>
      </c>
      <c r="I246">
        <v>1</v>
      </c>
      <c r="J246">
        <v>16.059999999999999</v>
      </c>
      <c r="L246">
        <v>1.28</v>
      </c>
      <c r="M246">
        <v>16.059999999999999</v>
      </c>
      <c r="N246">
        <v>-2.89</v>
      </c>
      <c r="O246">
        <v>0</v>
      </c>
      <c r="P246">
        <v>13.17</v>
      </c>
      <c r="Q246">
        <v>0</v>
      </c>
      <c r="R246" s="3">
        <f>VLOOKUP(All_Transactions[[#This Row],[Date]],[1]!Forex_history[#Data],MATCH(All_Transactions[[#This Row],[Currency]],[1]!Forex_history[#Headers],0),TRUE)</f>
        <v>0.82672999999999996</v>
      </c>
      <c r="S246" s="4">
        <f>IFERROR(All_Transactions[[#This Row],[Original Price]]*All_Transactions[[#This Row],[ExRate]],0)</f>
        <v>13.277283799999998</v>
      </c>
      <c r="T246" s="4">
        <f>IFERROR(All_Transactions[[#This Row],[item-price]]*All_Transactions[[#This Row],[ExRate]],0)</f>
        <v>13.277283799999998</v>
      </c>
      <c r="U246" s="4">
        <f>IFERROR(All_Transactions[[#This Row],[item-tax]]*All_Transactions[[#This Row],[ExRate]],0)</f>
        <v>1.0582144</v>
      </c>
      <c r="V246" s="4">
        <f>IFERROR(All_Transactions[[#This Row],[Total product charges]]*All_Transactions[[#This Row],[ExRate]],0)</f>
        <v>13.277283799999998</v>
      </c>
      <c r="W246" s="4">
        <f>IFERROR(All_Transactions[[#This Row],[Amazon fees]]*All_Transactions[[#This Row],[ExRate]],0)</f>
        <v>-2.3892497000000001</v>
      </c>
      <c r="X246" s="4">
        <f>IFERROR(All_Transactions[[#This Row],[Other]]*All_Transactions[[#This Row],[ExRate]],0)</f>
        <v>0</v>
      </c>
      <c r="Y246" s="4">
        <f>IFERROR(All_Transactions[[#This Row],[Total]]*All_Transactions[[#This Row],[ExRate]],0)</f>
        <v>10.888034099999999</v>
      </c>
      <c r="Z246" s="1" t="s">
        <v>47</v>
      </c>
      <c r="AA246" t="s">
        <v>689</v>
      </c>
      <c r="AB246" t="s">
        <v>69</v>
      </c>
      <c r="AC246" t="s">
        <v>69</v>
      </c>
      <c r="AD246" t="s">
        <v>70</v>
      </c>
    </row>
    <row r="247" spans="1:30" x14ac:dyDescent="0.35">
      <c r="A247" t="s">
        <v>34</v>
      </c>
      <c r="B247" t="s">
        <v>690</v>
      </c>
      <c r="C247" s="2">
        <v>44746</v>
      </c>
      <c r="D247" s="2">
        <v>44746</v>
      </c>
      <c r="E247" t="s">
        <v>691</v>
      </c>
      <c r="F247" t="s">
        <v>692</v>
      </c>
      <c r="G247" t="s">
        <v>46</v>
      </c>
      <c r="H247">
        <v>12.47</v>
      </c>
      <c r="I247">
        <v>1</v>
      </c>
      <c r="J247">
        <v>12.47</v>
      </c>
      <c r="L247">
        <v>1.43</v>
      </c>
      <c r="M247">
        <v>12.47</v>
      </c>
      <c r="N247">
        <v>-2.2400000000000002</v>
      </c>
      <c r="O247">
        <v>0</v>
      </c>
      <c r="P247">
        <v>10.23</v>
      </c>
      <c r="Q247">
        <v>0</v>
      </c>
      <c r="R247" s="3">
        <f>VLOOKUP(All_Transactions[[#This Row],[Date]],[1]!Forex_history[#Data],MATCH(All_Transactions[[#This Row],[Currency]],[1]!Forex_history[#Headers],0),TRUE)</f>
        <v>0.82672999999999996</v>
      </c>
      <c r="S247" s="4">
        <f>IFERROR(All_Transactions[[#This Row],[Original Price]]*All_Transactions[[#This Row],[ExRate]],0)</f>
        <v>10.3093231</v>
      </c>
      <c r="T247" s="4">
        <f>IFERROR(All_Transactions[[#This Row],[item-price]]*All_Transactions[[#This Row],[ExRate]],0)</f>
        <v>10.3093231</v>
      </c>
      <c r="U247" s="4">
        <f>IFERROR(All_Transactions[[#This Row],[item-tax]]*All_Transactions[[#This Row],[ExRate]],0)</f>
        <v>1.1822238999999999</v>
      </c>
      <c r="V247" s="4">
        <f>IFERROR(All_Transactions[[#This Row],[Total product charges]]*All_Transactions[[#This Row],[ExRate]],0)</f>
        <v>10.3093231</v>
      </c>
      <c r="W247" s="4">
        <f>IFERROR(All_Transactions[[#This Row],[Amazon fees]]*All_Transactions[[#This Row],[ExRate]],0)</f>
        <v>-1.8518752000000001</v>
      </c>
      <c r="X247" s="4">
        <f>IFERROR(All_Transactions[[#This Row],[Other]]*All_Transactions[[#This Row],[ExRate]],0)</f>
        <v>0</v>
      </c>
      <c r="Y247" s="4">
        <f>IFERROR(All_Transactions[[#This Row],[Total]]*All_Transactions[[#This Row],[ExRate]],0)</f>
        <v>8.4574479</v>
      </c>
      <c r="Z247" s="1" t="s">
        <v>47</v>
      </c>
      <c r="AA247" t="s">
        <v>693</v>
      </c>
      <c r="AB247" t="s">
        <v>69</v>
      </c>
      <c r="AC247" t="s">
        <v>69</v>
      </c>
      <c r="AD247" t="s">
        <v>70</v>
      </c>
    </row>
    <row r="248" spans="1:30" x14ac:dyDescent="0.35">
      <c r="A248" t="s">
        <v>34</v>
      </c>
      <c r="B248" t="s">
        <v>694</v>
      </c>
      <c r="C248" s="2">
        <v>44746</v>
      </c>
      <c r="D248" s="2">
        <v>44746</v>
      </c>
      <c r="E248" t="s">
        <v>695</v>
      </c>
      <c r="F248" t="s">
        <v>696</v>
      </c>
      <c r="G248" t="s">
        <v>37</v>
      </c>
      <c r="H248">
        <v>17.079999999999998</v>
      </c>
      <c r="I248">
        <v>1</v>
      </c>
      <c r="J248">
        <v>17.079999999999998</v>
      </c>
      <c r="L248">
        <v>0</v>
      </c>
      <c r="M248">
        <v>17.079999999999998</v>
      </c>
      <c r="N248">
        <v>-3.07</v>
      </c>
      <c r="O248">
        <v>0</v>
      </c>
      <c r="P248">
        <v>14.01</v>
      </c>
      <c r="Q248">
        <v>0</v>
      </c>
      <c r="R248" s="3">
        <f>VLOOKUP(All_Transactions[[#This Row],[Date]],[1]!Forex_history[#Data],MATCH(All_Transactions[[#This Row],[Currency]],[1]!Forex_history[#Headers],0),TRUE)</f>
        <v>0.64158000000000004</v>
      </c>
      <c r="S248" s="4">
        <f>IFERROR(All_Transactions[[#This Row],[Original Price]]*All_Transactions[[#This Row],[ExRate]],0)</f>
        <v>10.958186399999999</v>
      </c>
      <c r="T248" s="4">
        <f>IFERROR(All_Transactions[[#This Row],[item-price]]*All_Transactions[[#This Row],[ExRate]],0)</f>
        <v>10.958186399999999</v>
      </c>
      <c r="U248" s="4">
        <f>IFERROR(All_Transactions[[#This Row],[item-tax]]*All_Transactions[[#This Row],[ExRate]],0)</f>
        <v>0</v>
      </c>
      <c r="V248" s="4">
        <f>IFERROR(All_Transactions[[#This Row],[Total product charges]]*All_Transactions[[#This Row],[ExRate]],0)</f>
        <v>10.958186399999999</v>
      </c>
      <c r="W248" s="4">
        <f>IFERROR(All_Transactions[[#This Row],[Amazon fees]]*All_Transactions[[#This Row],[ExRate]],0)</f>
        <v>-1.9696506</v>
      </c>
      <c r="X248" s="4">
        <f>IFERROR(All_Transactions[[#This Row],[Other]]*All_Transactions[[#This Row],[ExRate]],0)</f>
        <v>0</v>
      </c>
      <c r="Y248" s="4">
        <f>IFERROR(All_Transactions[[#This Row],[Total]]*All_Transactions[[#This Row],[ExRate]],0)</f>
        <v>8.9885358000000011</v>
      </c>
      <c r="Z248" s="1" t="s">
        <v>38</v>
      </c>
      <c r="AA248" t="s">
        <v>697</v>
      </c>
      <c r="AB248" t="s">
        <v>69</v>
      </c>
      <c r="AC248" t="s">
        <v>69</v>
      </c>
      <c r="AD248" t="s">
        <v>70</v>
      </c>
    </row>
    <row r="249" spans="1:30" x14ac:dyDescent="0.35">
      <c r="A249" t="s">
        <v>34</v>
      </c>
      <c r="B249" t="s">
        <v>698</v>
      </c>
      <c r="C249" s="2">
        <v>44746</v>
      </c>
      <c r="D249" s="2">
        <v>44746</v>
      </c>
      <c r="E249" t="s">
        <v>699</v>
      </c>
      <c r="F249" t="s">
        <v>700</v>
      </c>
      <c r="G249" t="s">
        <v>37</v>
      </c>
      <c r="H249">
        <v>12.96</v>
      </c>
      <c r="I249">
        <v>1</v>
      </c>
      <c r="J249">
        <v>12.96</v>
      </c>
      <c r="L249">
        <v>0</v>
      </c>
      <c r="M249">
        <v>12.96</v>
      </c>
      <c r="N249">
        <v>-2.33</v>
      </c>
      <c r="O249">
        <v>0</v>
      </c>
      <c r="P249">
        <v>10.63</v>
      </c>
      <c r="Q249">
        <v>0</v>
      </c>
      <c r="R249" s="3">
        <f>VLOOKUP(All_Transactions[[#This Row],[Date]],[1]!Forex_history[#Data],MATCH(All_Transactions[[#This Row],[Currency]],[1]!Forex_history[#Headers],0),TRUE)</f>
        <v>0.64158000000000004</v>
      </c>
      <c r="S249" s="4">
        <f>IFERROR(All_Transactions[[#This Row],[Original Price]]*All_Transactions[[#This Row],[ExRate]],0)</f>
        <v>8.3148768000000004</v>
      </c>
      <c r="T249" s="4">
        <f>IFERROR(All_Transactions[[#This Row],[item-price]]*All_Transactions[[#This Row],[ExRate]],0)</f>
        <v>8.3148768000000004</v>
      </c>
      <c r="U249" s="4">
        <f>IFERROR(All_Transactions[[#This Row],[item-tax]]*All_Transactions[[#This Row],[ExRate]],0)</f>
        <v>0</v>
      </c>
      <c r="V249" s="4">
        <f>IFERROR(All_Transactions[[#This Row],[Total product charges]]*All_Transactions[[#This Row],[ExRate]],0)</f>
        <v>8.3148768000000004</v>
      </c>
      <c r="W249" s="4">
        <f>IFERROR(All_Transactions[[#This Row],[Amazon fees]]*All_Transactions[[#This Row],[ExRate]],0)</f>
        <v>-1.4948814000000001</v>
      </c>
      <c r="X249" s="4">
        <f>IFERROR(All_Transactions[[#This Row],[Other]]*All_Transactions[[#This Row],[ExRate]],0)</f>
        <v>0</v>
      </c>
      <c r="Y249" s="4">
        <f>IFERROR(All_Transactions[[#This Row],[Total]]*All_Transactions[[#This Row],[ExRate]],0)</f>
        <v>6.8199954000000007</v>
      </c>
      <c r="Z249" s="1" t="s">
        <v>38</v>
      </c>
      <c r="AA249" t="s">
        <v>701</v>
      </c>
      <c r="AB249" t="s">
        <v>69</v>
      </c>
      <c r="AC249" t="s">
        <v>69</v>
      </c>
      <c r="AD249" t="s">
        <v>70</v>
      </c>
    </row>
    <row r="250" spans="1:30" x14ac:dyDescent="0.35">
      <c r="A250" t="s">
        <v>34</v>
      </c>
      <c r="B250" t="s">
        <v>702</v>
      </c>
      <c r="C250" s="2">
        <v>44746</v>
      </c>
      <c r="D250" s="2">
        <v>44746</v>
      </c>
      <c r="E250" t="s">
        <v>695</v>
      </c>
      <c r="F250" t="s">
        <v>696</v>
      </c>
      <c r="G250" t="s">
        <v>37</v>
      </c>
      <c r="H250">
        <v>17.079999999999998</v>
      </c>
      <c r="I250">
        <v>1</v>
      </c>
      <c r="J250">
        <v>17.079999999999998</v>
      </c>
      <c r="L250">
        <v>0</v>
      </c>
      <c r="M250">
        <v>17.079999999999998</v>
      </c>
      <c r="N250">
        <v>-3.07</v>
      </c>
      <c r="O250">
        <v>0</v>
      </c>
      <c r="P250">
        <v>14.01</v>
      </c>
      <c r="Q250">
        <v>0</v>
      </c>
      <c r="R250" s="3">
        <f>VLOOKUP(All_Transactions[[#This Row],[Date]],[1]!Forex_history[#Data],MATCH(All_Transactions[[#This Row],[Currency]],[1]!Forex_history[#Headers],0),TRUE)</f>
        <v>0.64158000000000004</v>
      </c>
      <c r="S250" s="4">
        <f>IFERROR(All_Transactions[[#This Row],[Original Price]]*All_Transactions[[#This Row],[ExRate]],0)</f>
        <v>10.958186399999999</v>
      </c>
      <c r="T250" s="4">
        <f>IFERROR(All_Transactions[[#This Row],[item-price]]*All_Transactions[[#This Row],[ExRate]],0)</f>
        <v>10.958186399999999</v>
      </c>
      <c r="U250" s="4">
        <f>IFERROR(All_Transactions[[#This Row],[item-tax]]*All_Transactions[[#This Row],[ExRate]],0)</f>
        <v>0</v>
      </c>
      <c r="V250" s="4">
        <f>IFERROR(All_Transactions[[#This Row],[Total product charges]]*All_Transactions[[#This Row],[ExRate]],0)</f>
        <v>10.958186399999999</v>
      </c>
      <c r="W250" s="4">
        <f>IFERROR(All_Transactions[[#This Row],[Amazon fees]]*All_Transactions[[#This Row],[ExRate]],0)</f>
        <v>-1.9696506</v>
      </c>
      <c r="X250" s="4">
        <f>IFERROR(All_Transactions[[#This Row],[Other]]*All_Transactions[[#This Row],[ExRate]],0)</f>
        <v>0</v>
      </c>
      <c r="Y250" s="4">
        <f>IFERROR(All_Transactions[[#This Row],[Total]]*All_Transactions[[#This Row],[ExRate]],0)</f>
        <v>8.9885358000000011</v>
      </c>
      <c r="Z250" s="1" t="s">
        <v>38</v>
      </c>
      <c r="AA250" t="s">
        <v>703</v>
      </c>
      <c r="AB250" t="s">
        <v>69</v>
      </c>
      <c r="AC250" t="s">
        <v>69</v>
      </c>
      <c r="AD250" t="s">
        <v>70</v>
      </c>
    </row>
    <row r="251" spans="1:30" x14ac:dyDescent="0.35">
      <c r="A251" t="s">
        <v>34</v>
      </c>
      <c r="B251" t="s">
        <v>704</v>
      </c>
      <c r="C251" s="2">
        <v>44746</v>
      </c>
      <c r="D251" s="2">
        <v>44746</v>
      </c>
      <c r="E251" t="s">
        <v>705</v>
      </c>
      <c r="F251" t="s">
        <v>706</v>
      </c>
      <c r="G251" t="s">
        <v>46</v>
      </c>
      <c r="H251">
        <v>3.06</v>
      </c>
      <c r="I251">
        <v>1</v>
      </c>
      <c r="J251">
        <v>3.06</v>
      </c>
      <c r="L251">
        <v>0.24</v>
      </c>
      <c r="M251">
        <v>3.06</v>
      </c>
      <c r="N251">
        <v>-0.55000000000000004</v>
      </c>
      <c r="O251">
        <v>0</v>
      </c>
      <c r="P251">
        <v>2.5099999999999998</v>
      </c>
      <c r="Q251">
        <v>0</v>
      </c>
      <c r="R251" s="3">
        <f>VLOOKUP(All_Transactions[[#This Row],[Date]],[1]!Forex_history[#Data],MATCH(All_Transactions[[#This Row],[Currency]],[1]!Forex_history[#Headers],0),TRUE)</f>
        <v>0.82672999999999996</v>
      </c>
      <c r="S251" s="4">
        <f>IFERROR(All_Transactions[[#This Row],[Original Price]]*All_Transactions[[#This Row],[ExRate]],0)</f>
        <v>2.5297937999999998</v>
      </c>
      <c r="T251" s="4">
        <f>IFERROR(All_Transactions[[#This Row],[item-price]]*All_Transactions[[#This Row],[ExRate]],0)</f>
        <v>2.5297937999999998</v>
      </c>
      <c r="U251" s="4">
        <f>IFERROR(All_Transactions[[#This Row],[item-tax]]*All_Transactions[[#This Row],[ExRate]],0)</f>
        <v>0.19841519999999999</v>
      </c>
      <c r="V251" s="4">
        <f>IFERROR(All_Transactions[[#This Row],[Total product charges]]*All_Transactions[[#This Row],[ExRate]],0)</f>
        <v>2.5297937999999998</v>
      </c>
      <c r="W251" s="4">
        <f>IFERROR(All_Transactions[[#This Row],[Amazon fees]]*All_Transactions[[#This Row],[ExRate]],0)</f>
        <v>-0.45470150000000004</v>
      </c>
      <c r="X251" s="4">
        <f>IFERROR(All_Transactions[[#This Row],[Other]]*All_Transactions[[#This Row],[ExRate]],0)</f>
        <v>0</v>
      </c>
      <c r="Y251" s="4">
        <f>IFERROR(All_Transactions[[#This Row],[Total]]*All_Transactions[[#This Row],[ExRate]],0)</f>
        <v>2.0750922999999997</v>
      </c>
      <c r="Z251" s="1" t="s">
        <v>47</v>
      </c>
      <c r="AA251" t="s">
        <v>707</v>
      </c>
      <c r="AB251" t="s">
        <v>708</v>
      </c>
      <c r="AC251" t="s">
        <v>618</v>
      </c>
      <c r="AD251" t="s">
        <v>54</v>
      </c>
    </row>
    <row r="252" spans="1:30" x14ac:dyDescent="0.35">
      <c r="A252" t="s">
        <v>34</v>
      </c>
      <c r="B252" t="s">
        <v>709</v>
      </c>
      <c r="C252" s="2">
        <v>44746</v>
      </c>
      <c r="D252" s="2">
        <v>44746</v>
      </c>
      <c r="E252" t="s">
        <v>658</v>
      </c>
      <c r="F252" t="s">
        <v>446</v>
      </c>
      <c r="G252" t="s">
        <v>46</v>
      </c>
      <c r="H252">
        <v>5.04</v>
      </c>
      <c r="I252">
        <v>2</v>
      </c>
      <c r="J252">
        <v>5.04</v>
      </c>
      <c r="L252">
        <v>0.4</v>
      </c>
      <c r="M252">
        <v>5.04</v>
      </c>
      <c r="N252">
        <v>-0.91</v>
      </c>
      <c r="O252">
        <v>0</v>
      </c>
      <c r="P252">
        <v>4.13</v>
      </c>
      <c r="Q252">
        <v>0</v>
      </c>
      <c r="R252" s="3">
        <f>VLOOKUP(All_Transactions[[#This Row],[Date]],[1]!Forex_history[#Data],MATCH(All_Transactions[[#This Row],[Currency]],[1]!Forex_history[#Headers],0),TRUE)</f>
        <v>0.82672999999999996</v>
      </c>
      <c r="S252" s="4">
        <f>IFERROR(All_Transactions[[#This Row],[Original Price]]*All_Transactions[[#This Row],[ExRate]],0)</f>
        <v>4.1667192000000002</v>
      </c>
      <c r="T252" s="4">
        <f>IFERROR(All_Transactions[[#This Row],[item-price]]*All_Transactions[[#This Row],[ExRate]],0)</f>
        <v>4.1667192000000002</v>
      </c>
      <c r="U252" s="4">
        <f>IFERROR(All_Transactions[[#This Row],[item-tax]]*All_Transactions[[#This Row],[ExRate]],0)</f>
        <v>0.33069199999999999</v>
      </c>
      <c r="V252" s="4">
        <f>IFERROR(All_Transactions[[#This Row],[Total product charges]]*All_Transactions[[#This Row],[ExRate]],0)</f>
        <v>4.1667192000000002</v>
      </c>
      <c r="W252" s="4">
        <f>IFERROR(All_Transactions[[#This Row],[Amazon fees]]*All_Transactions[[#This Row],[ExRate]],0)</f>
        <v>-0.75232429999999995</v>
      </c>
      <c r="X252" s="4">
        <f>IFERROR(All_Transactions[[#This Row],[Other]]*All_Transactions[[#This Row],[ExRate]],0)</f>
        <v>0</v>
      </c>
      <c r="Y252" s="4">
        <f>IFERROR(All_Transactions[[#This Row],[Total]]*All_Transactions[[#This Row],[ExRate]],0)</f>
        <v>3.4143948999999996</v>
      </c>
      <c r="Z252" s="1" t="s">
        <v>47</v>
      </c>
      <c r="AA252" t="s">
        <v>710</v>
      </c>
      <c r="AB252" t="s">
        <v>711</v>
      </c>
      <c r="AC252" t="s">
        <v>389</v>
      </c>
      <c r="AD252" t="s">
        <v>54</v>
      </c>
    </row>
    <row r="253" spans="1:30" x14ac:dyDescent="0.35">
      <c r="A253" t="s">
        <v>55</v>
      </c>
      <c r="B253" t="s">
        <v>31</v>
      </c>
      <c r="C253" s="2">
        <v>44746</v>
      </c>
      <c r="D253" s="2"/>
      <c r="G253" t="s">
        <v>46</v>
      </c>
      <c r="M253">
        <v>0</v>
      </c>
      <c r="N253">
        <v>492.26</v>
      </c>
      <c r="O253">
        <v>0</v>
      </c>
      <c r="P253">
        <v>492.26</v>
      </c>
      <c r="Q253">
        <v>0</v>
      </c>
      <c r="R253" s="3">
        <f>VLOOKUP(All_Transactions[[#This Row],[Date]],[1]!Forex_history[#Data],MATCH(All_Transactions[[#This Row],[Currency]],[1]!Forex_history[#Headers],0),TRUE)</f>
        <v>0.82672999999999996</v>
      </c>
      <c r="S253" s="4">
        <f>IFERROR(All_Transactions[[#This Row],[Original Price]]*All_Transactions[[#This Row],[ExRate]],0)</f>
        <v>0</v>
      </c>
      <c r="T253" s="4">
        <f>IFERROR(All_Transactions[[#This Row],[item-price]]*All_Transactions[[#This Row],[ExRate]],0)</f>
        <v>0</v>
      </c>
      <c r="U253" s="4">
        <f>IFERROR(All_Transactions[[#This Row],[item-tax]]*All_Transactions[[#This Row],[ExRate]],0)</f>
        <v>0</v>
      </c>
      <c r="V253" s="4">
        <f>IFERROR(All_Transactions[[#This Row],[Total product charges]]*All_Transactions[[#This Row],[ExRate]],0)</f>
        <v>0</v>
      </c>
      <c r="W253" s="4">
        <f>IFERROR(All_Transactions[[#This Row],[Amazon fees]]*All_Transactions[[#This Row],[ExRate]],0)</f>
        <v>406.96610979999997</v>
      </c>
      <c r="X253" s="4">
        <f>IFERROR(All_Transactions[[#This Row],[Other]]*All_Transactions[[#This Row],[ExRate]],0)</f>
        <v>0</v>
      </c>
      <c r="Y253" s="4">
        <f>IFERROR(All_Transactions[[#This Row],[Total]]*All_Transactions[[#This Row],[ExRate]],0)</f>
        <v>406.96610979999997</v>
      </c>
      <c r="Z253" s="1" t="s">
        <v>47</v>
      </c>
    </row>
    <row r="254" spans="1:30" x14ac:dyDescent="0.35">
      <c r="A254" t="s">
        <v>56</v>
      </c>
      <c r="B254" t="s">
        <v>31</v>
      </c>
      <c r="C254" s="2">
        <v>44746</v>
      </c>
      <c r="D254" s="2"/>
      <c r="G254" t="s">
        <v>46</v>
      </c>
      <c r="M254">
        <v>0</v>
      </c>
      <c r="N254">
        <v>-492.26</v>
      </c>
      <c r="O254">
        <v>0</v>
      </c>
      <c r="P254">
        <v>-492.26</v>
      </c>
      <c r="Q254">
        <v>0</v>
      </c>
      <c r="R254" s="3">
        <f>VLOOKUP(All_Transactions[[#This Row],[Date]],[1]!Forex_history[#Data],MATCH(All_Transactions[[#This Row],[Currency]],[1]!Forex_history[#Headers],0),TRUE)</f>
        <v>0.82672999999999996</v>
      </c>
      <c r="S254" s="4">
        <f>IFERROR(All_Transactions[[#This Row],[Original Price]]*All_Transactions[[#This Row],[ExRate]],0)</f>
        <v>0</v>
      </c>
      <c r="T254" s="4">
        <f>IFERROR(All_Transactions[[#This Row],[item-price]]*All_Transactions[[#This Row],[ExRate]],0)</f>
        <v>0</v>
      </c>
      <c r="U254" s="4">
        <f>IFERROR(All_Transactions[[#This Row],[item-tax]]*All_Transactions[[#This Row],[ExRate]],0)</f>
        <v>0</v>
      </c>
      <c r="V254" s="4">
        <f>IFERROR(All_Transactions[[#This Row],[Total product charges]]*All_Transactions[[#This Row],[ExRate]],0)</f>
        <v>0</v>
      </c>
      <c r="W254" s="4">
        <f>IFERROR(All_Transactions[[#This Row],[Amazon fees]]*All_Transactions[[#This Row],[ExRate]],0)</f>
        <v>-406.96610979999997</v>
      </c>
      <c r="X254" s="4">
        <f>IFERROR(All_Transactions[[#This Row],[Other]]*All_Transactions[[#This Row],[ExRate]],0)</f>
        <v>0</v>
      </c>
      <c r="Y254" s="4">
        <f>IFERROR(All_Transactions[[#This Row],[Total]]*All_Transactions[[#This Row],[ExRate]],0)</f>
        <v>-406.96610979999997</v>
      </c>
      <c r="Z254" s="1" t="s">
        <v>47</v>
      </c>
    </row>
    <row r="255" spans="1:30" x14ac:dyDescent="0.35">
      <c r="A255" t="s">
        <v>34</v>
      </c>
      <c r="B255" t="s">
        <v>712</v>
      </c>
      <c r="C255" s="2">
        <v>44746</v>
      </c>
      <c r="D255" s="2">
        <v>44746</v>
      </c>
      <c r="E255" t="s">
        <v>648</v>
      </c>
      <c r="F255" t="s">
        <v>76</v>
      </c>
      <c r="G255" t="s">
        <v>37</v>
      </c>
      <c r="H255">
        <v>4.1900000000000004</v>
      </c>
      <c r="I255">
        <v>1</v>
      </c>
      <c r="J255">
        <v>4.1900000000000004</v>
      </c>
      <c r="L255">
        <v>0</v>
      </c>
      <c r="M255">
        <v>4.1900000000000004</v>
      </c>
      <c r="N255">
        <v>-0.76</v>
      </c>
      <c r="O255">
        <v>0</v>
      </c>
      <c r="P255">
        <v>3.43</v>
      </c>
      <c r="Q255">
        <v>0</v>
      </c>
      <c r="R255" s="3">
        <f>VLOOKUP(All_Transactions[[#This Row],[Date]],[1]!Forex_history[#Data],MATCH(All_Transactions[[#This Row],[Currency]],[1]!Forex_history[#Headers],0),TRUE)</f>
        <v>0.64158000000000004</v>
      </c>
      <c r="S255" s="4">
        <f>IFERROR(All_Transactions[[#This Row],[Original Price]]*All_Transactions[[#This Row],[ExRate]],0)</f>
        <v>2.6882202000000004</v>
      </c>
      <c r="T255" s="4">
        <f>IFERROR(All_Transactions[[#This Row],[item-price]]*All_Transactions[[#This Row],[ExRate]],0)</f>
        <v>2.6882202000000004</v>
      </c>
      <c r="U255" s="4">
        <f>IFERROR(All_Transactions[[#This Row],[item-tax]]*All_Transactions[[#This Row],[ExRate]],0)</f>
        <v>0</v>
      </c>
      <c r="V255" s="4">
        <f>IFERROR(All_Transactions[[#This Row],[Total product charges]]*All_Transactions[[#This Row],[ExRate]],0)</f>
        <v>2.6882202000000004</v>
      </c>
      <c r="W255" s="4">
        <f>IFERROR(All_Transactions[[#This Row],[Amazon fees]]*All_Transactions[[#This Row],[ExRate]],0)</f>
        <v>-0.48760080000000006</v>
      </c>
      <c r="X255" s="4">
        <f>IFERROR(All_Transactions[[#This Row],[Other]]*All_Transactions[[#This Row],[ExRate]],0)</f>
        <v>0</v>
      </c>
      <c r="Y255" s="4">
        <f>IFERROR(All_Transactions[[#This Row],[Total]]*All_Transactions[[#This Row],[ExRate]],0)</f>
        <v>2.2006194000000003</v>
      </c>
      <c r="Z255" s="1" t="s">
        <v>38</v>
      </c>
      <c r="AA255" t="s">
        <v>713</v>
      </c>
      <c r="AB255" t="s">
        <v>714</v>
      </c>
      <c r="AC255" t="s">
        <v>618</v>
      </c>
      <c r="AD255" t="s">
        <v>54</v>
      </c>
    </row>
    <row r="256" spans="1:30" x14ac:dyDescent="0.35">
      <c r="A256" t="s">
        <v>34</v>
      </c>
      <c r="B256" t="s">
        <v>715</v>
      </c>
      <c r="C256" s="2">
        <v>44746</v>
      </c>
      <c r="D256" s="2">
        <v>44746</v>
      </c>
      <c r="E256" t="s">
        <v>716</v>
      </c>
      <c r="F256" t="s">
        <v>717</v>
      </c>
      <c r="G256" t="s">
        <v>37</v>
      </c>
      <c r="H256">
        <v>16.25</v>
      </c>
      <c r="I256">
        <v>5</v>
      </c>
      <c r="J256">
        <v>16.25</v>
      </c>
      <c r="L256">
        <v>0</v>
      </c>
      <c r="M256">
        <v>16.25</v>
      </c>
      <c r="N256">
        <v>-2.4</v>
      </c>
      <c r="O256">
        <v>0</v>
      </c>
      <c r="P256">
        <v>13.85</v>
      </c>
      <c r="Q256">
        <v>0</v>
      </c>
      <c r="R256" s="3">
        <f>VLOOKUP(All_Transactions[[#This Row],[Date]],[1]!Forex_history[#Data],MATCH(All_Transactions[[#This Row],[Currency]],[1]!Forex_history[#Headers],0),TRUE)</f>
        <v>0.64158000000000004</v>
      </c>
      <c r="S256" s="4">
        <f>IFERROR(All_Transactions[[#This Row],[Original Price]]*All_Transactions[[#This Row],[ExRate]],0)</f>
        <v>10.425675</v>
      </c>
      <c r="T256" s="4">
        <f>IFERROR(All_Transactions[[#This Row],[item-price]]*All_Transactions[[#This Row],[ExRate]],0)</f>
        <v>10.425675</v>
      </c>
      <c r="U256" s="4">
        <f>IFERROR(All_Transactions[[#This Row],[item-tax]]*All_Transactions[[#This Row],[ExRate]],0)</f>
        <v>0</v>
      </c>
      <c r="V256" s="4">
        <f>IFERROR(All_Transactions[[#This Row],[Total product charges]]*All_Transactions[[#This Row],[ExRate]],0)</f>
        <v>10.425675</v>
      </c>
      <c r="W256" s="4">
        <f>IFERROR(All_Transactions[[#This Row],[Amazon fees]]*All_Transactions[[#This Row],[ExRate]],0)</f>
        <v>-1.539792</v>
      </c>
      <c r="X256" s="4">
        <f>IFERROR(All_Transactions[[#This Row],[Other]]*All_Transactions[[#This Row],[ExRate]],0)</f>
        <v>0</v>
      </c>
      <c r="Y256" s="4">
        <f>IFERROR(All_Transactions[[#This Row],[Total]]*All_Transactions[[#This Row],[ExRate]],0)</f>
        <v>8.8858829999999998</v>
      </c>
      <c r="Z256" s="1" t="s">
        <v>38</v>
      </c>
      <c r="AA256" t="s">
        <v>718</v>
      </c>
      <c r="AB256" t="s">
        <v>719</v>
      </c>
      <c r="AC256" t="s">
        <v>720</v>
      </c>
      <c r="AD256" t="s">
        <v>54</v>
      </c>
    </row>
    <row r="257" spans="1:30" x14ac:dyDescent="0.35">
      <c r="A257" t="s">
        <v>34</v>
      </c>
      <c r="B257" t="s">
        <v>721</v>
      </c>
      <c r="C257" s="2">
        <v>44746</v>
      </c>
      <c r="D257" s="2">
        <v>44746</v>
      </c>
      <c r="E257" t="s">
        <v>722</v>
      </c>
      <c r="F257" t="s">
        <v>723</v>
      </c>
      <c r="G257" t="s">
        <v>37</v>
      </c>
      <c r="H257">
        <v>3.47</v>
      </c>
      <c r="I257">
        <v>1</v>
      </c>
      <c r="J257">
        <v>3.47</v>
      </c>
      <c r="L257">
        <v>0</v>
      </c>
      <c r="M257">
        <v>3.47</v>
      </c>
      <c r="N257">
        <v>-0.62</v>
      </c>
      <c r="O257">
        <v>0</v>
      </c>
      <c r="P257">
        <v>2.85</v>
      </c>
      <c r="Q257">
        <v>0</v>
      </c>
      <c r="R257" s="3">
        <f>VLOOKUP(All_Transactions[[#This Row],[Date]],[1]!Forex_history[#Data],MATCH(All_Transactions[[#This Row],[Currency]],[1]!Forex_history[#Headers],0),TRUE)</f>
        <v>0.64158000000000004</v>
      </c>
      <c r="S257" s="4">
        <f>IFERROR(All_Transactions[[#This Row],[Original Price]]*All_Transactions[[#This Row],[ExRate]],0)</f>
        <v>2.2262826000000002</v>
      </c>
      <c r="T257" s="4">
        <f>IFERROR(All_Transactions[[#This Row],[item-price]]*All_Transactions[[#This Row],[ExRate]],0)</f>
        <v>2.2262826000000002</v>
      </c>
      <c r="U257" s="4">
        <f>IFERROR(All_Transactions[[#This Row],[item-tax]]*All_Transactions[[#This Row],[ExRate]],0)</f>
        <v>0</v>
      </c>
      <c r="V257" s="4">
        <f>IFERROR(All_Transactions[[#This Row],[Total product charges]]*All_Transactions[[#This Row],[ExRate]],0)</f>
        <v>2.2262826000000002</v>
      </c>
      <c r="W257" s="4">
        <f>IFERROR(All_Transactions[[#This Row],[Amazon fees]]*All_Transactions[[#This Row],[ExRate]],0)</f>
        <v>-0.39777960000000001</v>
      </c>
      <c r="X257" s="4">
        <f>IFERROR(All_Transactions[[#This Row],[Other]]*All_Transactions[[#This Row],[ExRate]],0)</f>
        <v>0</v>
      </c>
      <c r="Y257" s="4">
        <f>IFERROR(All_Transactions[[#This Row],[Total]]*All_Transactions[[#This Row],[ExRate]],0)</f>
        <v>1.8285030000000002</v>
      </c>
      <c r="Z257" s="1" t="s">
        <v>38</v>
      </c>
      <c r="AA257" t="s">
        <v>724</v>
      </c>
      <c r="AB257" t="s">
        <v>725</v>
      </c>
      <c r="AC257" t="s">
        <v>627</v>
      </c>
      <c r="AD257" t="s">
        <v>54</v>
      </c>
    </row>
    <row r="258" spans="1:30" x14ac:dyDescent="0.35">
      <c r="A258" t="s">
        <v>34</v>
      </c>
      <c r="B258" t="s">
        <v>726</v>
      </c>
      <c r="C258" s="2">
        <v>44746</v>
      </c>
      <c r="D258" s="2">
        <v>44746</v>
      </c>
      <c r="E258" t="s">
        <v>648</v>
      </c>
      <c r="F258" t="s">
        <v>76</v>
      </c>
      <c r="G258" t="s">
        <v>37</v>
      </c>
      <c r="H258">
        <v>4.1900000000000004</v>
      </c>
      <c r="I258">
        <v>1</v>
      </c>
      <c r="J258">
        <v>4.1900000000000004</v>
      </c>
      <c r="L258">
        <v>0</v>
      </c>
      <c r="M258">
        <v>4.1900000000000004</v>
      </c>
      <c r="N258">
        <v>-0.76</v>
      </c>
      <c r="O258">
        <v>0</v>
      </c>
      <c r="P258">
        <v>3.43</v>
      </c>
      <c r="Q258">
        <v>0</v>
      </c>
      <c r="R258" s="3">
        <f>VLOOKUP(All_Transactions[[#This Row],[Date]],[1]!Forex_history[#Data],MATCH(All_Transactions[[#This Row],[Currency]],[1]!Forex_history[#Headers],0),TRUE)</f>
        <v>0.64158000000000004</v>
      </c>
      <c r="S258" s="4">
        <f>IFERROR(All_Transactions[[#This Row],[Original Price]]*All_Transactions[[#This Row],[ExRate]],0)</f>
        <v>2.6882202000000004</v>
      </c>
      <c r="T258" s="4">
        <f>IFERROR(All_Transactions[[#This Row],[item-price]]*All_Transactions[[#This Row],[ExRate]],0)</f>
        <v>2.6882202000000004</v>
      </c>
      <c r="U258" s="4">
        <f>IFERROR(All_Transactions[[#This Row],[item-tax]]*All_Transactions[[#This Row],[ExRate]],0)</f>
        <v>0</v>
      </c>
      <c r="V258" s="4">
        <f>IFERROR(All_Transactions[[#This Row],[Total product charges]]*All_Transactions[[#This Row],[ExRate]],0)</f>
        <v>2.6882202000000004</v>
      </c>
      <c r="W258" s="4">
        <f>IFERROR(All_Transactions[[#This Row],[Amazon fees]]*All_Transactions[[#This Row],[ExRate]],0)</f>
        <v>-0.48760080000000006</v>
      </c>
      <c r="X258" s="4">
        <f>IFERROR(All_Transactions[[#This Row],[Other]]*All_Transactions[[#This Row],[ExRate]],0)</f>
        <v>0</v>
      </c>
      <c r="Y258" s="4">
        <f>IFERROR(All_Transactions[[#This Row],[Total]]*All_Transactions[[#This Row],[ExRate]],0)</f>
        <v>2.2006194000000003</v>
      </c>
      <c r="Z258" s="1" t="s">
        <v>38</v>
      </c>
      <c r="AA258" t="s">
        <v>727</v>
      </c>
      <c r="AB258" t="s">
        <v>728</v>
      </c>
      <c r="AC258" t="s">
        <v>618</v>
      </c>
      <c r="AD258" t="s">
        <v>54</v>
      </c>
    </row>
    <row r="259" spans="1:30" x14ac:dyDescent="0.35">
      <c r="A259" t="s">
        <v>34</v>
      </c>
      <c r="B259" t="s">
        <v>729</v>
      </c>
      <c r="C259" s="2">
        <v>44746</v>
      </c>
      <c r="D259" s="2">
        <v>44746</v>
      </c>
      <c r="E259" t="s">
        <v>648</v>
      </c>
      <c r="F259" t="s">
        <v>76</v>
      </c>
      <c r="G259" t="s">
        <v>37</v>
      </c>
      <c r="H259">
        <v>4.1900000000000004</v>
      </c>
      <c r="I259">
        <v>1</v>
      </c>
      <c r="J259">
        <v>4.1900000000000004</v>
      </c>
      <c r="L259">
        <v>0</v>
      </c>
      <c r="M259">
        <v>4.1900000000000004</v>
      </c>
      <c r="N259">
        <v>-0.76</v>
      </c>
      <c r="O259">
        <v>0</v>
      </c>
      <c r="P259">
        <v>3.43</v>
      </c>
      <c r="Q259">
        <v>0</v>
      </c>
      <c r="R259" s="3">
        <f>VLOOKUP(All_Transactions[[#This Row],[Date]],[1]!Forex_history[#Data],MATCH(All_Transactions[[#This Row],[Currency]],[1]!Forex_history[#Headers],0),TRUE)</f>
        <v>0.64158000000000004</v>
      </c>
      <c r="S259" s="4">
        <f>IFERROR(All_Transactions[[#This Row],[Original Price]]*All_Transactions[[#This Row],[ExRate]],0)</f>
        <v>2.6882202000000004</v>
      </c>
      <c r="T259" s="4">
        <f>IFERROR(All_Transactions[[#This Row],[item-price]]*All_Transactions[[#This Row],[ExRate]],0)</f>
        <v>2.6882202000000004</v>
      </c>
      <c r="U259" s="4">
        <f>IFERROR(All_Transactions[[#This Row],[item-tax]]*All_Transactions[[#This Row],[ExRate]],0)</f>
        <v>0</v>
      </c>
      <c r="V259" s="4">
        <f>IFERROR(All_Transactions[[#This Row],[Total product charges]]*All_Transactions[[#This Row],[ExRate]],0)</f>
        <v>2.6882202000000004</v>
      </c>
      <c r="W259" s="4">
        <f>IFERROR(All_Transactions[[#This Row],[Amazon fees]]*All_Transactions[[#This Row],[ExRate]],0)</f>
        <v>-0.48760080000000006</v>
      </c>
      <c r="X259" s="4">
        <f>IFERROR(All_Transactions[[#This Row],[Other]]*All_Transactions[[#This Row],[ExRate]],0)</f>
        <v>0</v>
      </c>
      <c r="Y259" s="4">
        <f>IFERROR(All_Transactions[[#This Row],[Total]]*All_Transactions[[#This Row],[ExRate]],0)</f>
        <v>2.2006194000000003</v>
      </c>
      <c r="Z259" s="1" t="s">
        <v>38</v>
      </c>
      <c r="AA259" t="s">
        <v>730</v>
      </c>
      <c r="AB259" t="s">
        <v>731</v>
      </c>
      <c r="AC259" t="s">
        <v>618</v>
      </c>
      <c r="AD259" t="s">
        <v>54</v>
      </c>
    </row>
    <row r="260" spans="1:30" x14ac:dyDescent="0.35">
      <c r="A260" t="s">
        <v>34</v>
      </c>
      <c r="B260" t="s">
        <v>732</v>
      </c>
      <c r="C260" s="2">
        <v>44746</v>
      </c>
      <c r="D260" s="2">
        <v>44746</v>
      </c>
      <c r="E260" t="s">
        <v>648</v>
      </c>
      <c r="F260" t="s">
        <v>76</v>
      </c>
      <c r="G260" t="s">
        <v>37</v>
      </c>
      <c r="H260">
        <v>8.3800000000000008</v>
      </c>
      <c r="I260">
        <v>2</v>
      </c>
      <c r="J260">
        <v>8.3800000000000008</v>
      </c>
      <c r="L260">
        <v>0</v>
      </c>
      <c r="M260">
        <v>8.3800000000000008</v>
      </c>
      <c r="N260">
        <v>-1.51</v>
      </c>
      <c r="O260">
        <v>0</v>
      </c>
      <c r="P260">
        <v>6.87</v>
      </c>
      <c r="Q260">
        <v>0</v>
      </c>
      <c r="R260" s="3">
        <f>VLOOKUP(All_Transactions[[#This Row],[Date]],[1]!Forex_history[#Data],MATCH(All_Transactions[[#This Row],[Currency]],[1]!Forex_history[#Headers],0),TRUE)</f>
        <v>0.64158000000000004</v>
      </c>
      <c r="S260" s="4">
        <f>IFERROR(All_Transactions[[#This Row],[Original Price]]*All_Transactions[[#This Row],[ExRate]],0)</f>
        <v>5.3764404000000008</v>
      </c>
      <c r="T260" s="4">
        <f>IFERROR(All_Transactions[[#This Row],[item-price]]*All_Transactions[[#This Row],[ExRate]],0)</f>
        <v>5.3764404000000008</v>
      </c>
      <c r="U260" s="4">
        <f>IFERROR(All_Transactions[[#This Row],[item-tax]]*All_Transactions[[#This Row],[ExRate]],0)</f>
        <v>0</v>
      </c>
      <c r="V260" s="4">
        <f>IFERROR(All_Transactions[[#This Row],[Total product charges]]*All_Transactions[[#This Row],[ExRate]],0)</f>
        <v>5.3764404000000008</v>
      </c>
      <c r="W260" s="4">
        <f>IFERROR(All_Transactions[[#This Row],[Amazon fees]]*All_Transactions[[#This Row],[ExRate]],0)</f>
        <v>-0.96878580000000003</v>
      </c>
      <c r="X260" s="4">
        <f>IFERROR(All_Transactions[[#This Row],[Other]]*All_Transactions[[#This Row],[ExRate]],0)</f>
        <v>0</v>
      </c>
      <c r="Y260" s="4">
        <f>IFERROR(All_Transactions[[#This Row],[Total]]*All_Transactions[[#This Row],[ExRate]],0)</f>
        <v>4.4076546000000008</v>
      </c>
      <c r="Z260" s="1" t="s">
        <v>38</v>
      </c>
      <c r="AA260" t="s">
        <v>733</v>
      </c>
      <c r="AB260" t="s">
        <v>734</v>
      </c>
      <c r="AC260" t="s">
        <v>53</v>
      </c>
      <c r="AD260" t="s">
        <v>54</v>
      </c>
    </row>
    <row r="261" spans="1:30" x14ac:dyDescent="0.35">
      <c r="A261" t="s">
        <v>34</v>
      </c>
      <c r="B261" t="s">
        <v>735</v>
      </c>
      <c r="C261" s="2">
        <v>44746</v>
      </c>
      <c r="D261" s="2">
        <v>44746</v>
      </c>
      <c r="E261" t="s">
        <v>648</v>
      </c>
      <c r="F261" t="s">
        <v>76</v>
      </c>
      <c r="G261" t="s">
        <v>37</v>
      </c>
      <c r="H261">
        <v>8.3800000000000008</v>
      </c>
      <c r="I261">
        <v>2</v>
      </c>
      <c r="J261">
        <v>8.3800000000000008</v>
      </c>
      <c r="L261">
        <v>0</v>
      </c>
      <c r="M261">
        <v>8.3800000000000008</v>
      </c>
      <c r="N261">
        <v>-1.51</v>
      </c>
      <c r="O261">
        <v>0</v>
      </c>
      <c r="P261">
        <v>6.87</v>
      </c>
      <c r="Q261">
        <v>0</v>
      </c>
      <c r="R261" s="3">
        <f>VLOOKUP(All_Transactions[[#This Row],[Date]],[1]!Forex_history[#Data],MATCH(All_Transactions[[#This Row],[Currency]],[1]!Forex_history[#Headers],0),TRUE)</f>
        <v>0.64158000000000004</v>
      </c>
      <c r="S261" s="4">
        <f>IFERROR(All_Transactions[[#This Row],[Original Price]]*All_Transactions[[#This Row],[ExRate]],0)</f>
        <v>5.3764404000000008</v>
      </c>
      <c r="T261" s="4">
        <f>IFERROR(All_Transactions[[#This Row],[item-price]]*All_Transactions[[#This Row],[ExRate]],0)</f>
        <v>5.3764404000000008</v>
      </c>
      <c r="U261" s="4">
        <f>IFERROR(All_Transactions[[#This Row],[item-tax]]*All_Transactions[[#This Row],[ExRate]],0)</f>
        <v>0</v>
      </c>
      <c r="V261" s="4">
        <f>IFERROR(All_Transactions[[#This Row],[Total product charges]]*All_Transactions[[#This Row],[ExRate]],0)</f>
        <v>5.3764404000000008</v>
      </c>
      <c r="W261" s="4">
        <f>IFERROR(All_Transactions[[#This Row],[Amazon fees]]*All_Transactions[[#This Row],[ExRate]],0)</f>
        <v>-0.96878580000000003</v>
      </c>
      <c r="X261" s="4">
        <f>IFERROR(All_Transactions[[#This Row],[Other]]*All_Transactions[[#This Row],[ExRate]],0)</f>
        <v>0</v>
      </c>
      <c r="Y261" s="4">
        <f>IFERROR(All_Transactions[[#This Row],[Total]]*All_Transactions[[#This Row],[ExRate]],0)</f>
        <v>4.4076546000000008</v>
      </c>
      <c r="Z261" s="1" t="s">
        <v>38</v>
      </c>
      <c r="AA261" t="s">
        <v>736</v>
      </c>
      <c r="AB261" t="s">
        <v>737</v>
      </c>
      <c r="AC261" t="s">
        <v>53</v>
      </c>
      <c r="AD261" t="s">
        <v>54</v>
      </c>
    </row>
    <row r="262" spans="1:30" x14ac:dyDescent="0.35">
      <c r="A262" t="s">
        <v>34</v>
      </c>
      <c r="B262" t="s">
        <v>738</v>
      </c>
      <c r="C262" s="2">
        <v>44746</v>
      </c>
      <c r="D262" s="2">
        <v>44746</v>
      </c>
      <c r="E262" t="s">
        <v>739</v>
      </c>
      <c r="F262" t="s">
        <v>740</v>
      </c>
      <c r="G262" t="s">
        <v>39</v>
      </c>
      <c r="H262">
        <v>10.32</v>
      </c>
      <c r="I262">
        <v>3</v>
      </c>
      <c r="J262">
        <v>10.32</v>
      </c>
      <c r="L262">
        <v>0</v>
      </c>
      <c r="M262">
        <v>10.32</v>
      </c>
      <c r="N262">
        <v>-1.91</v>
      </c>
      <c r="O262">
        <v>0</v>
      </c>
      <c r="P262">
        <v>8.41</v>
      </c>
      <c r="Q262">
        <v>0</v>
      </c>
      <c r="R262" s="3">
        <f>VLOOKUP(All_Transactions[[#This Row],[Date]],[1]!Forex_history[#Data],MATCH(All_Transactions[[#This Row],[Currency]],[1]!Forex_history[#Headers],0),TRUE)</f>
        <v>0.86170999999999998</v>
      </c>
      <c r="S262" s="4">
        <f>IFERROR(All_Transactions[[#This Row],[Original Price]]*All_Transactions[[#This Row],[ExRate]],0)</f>
        <v>8.8928472000000003</v>
      </c>
      <c r="T262" s="4">
        <f>IFERROR(All_Transactions[[#This Row],[item-price]]*All_Transactions[[#This Row],[ExRate]],0)</f>
        <v>8.8928472000000003</v>
      </c>
      <c r="U262" s="4">
        <f>IFERROR(All_Transactions[[#This Row],[item-tax]]*All_Transactions[[#This Row],[ExRate]],0)</f>
        <v>0</v>
      </c>
      <c r="V262" s="4">
        <f>IFERROR(All_Transactions[[#This Row],[Total product charges]]*All_Transactions[[#This Row],[ExRate]],0)</f>
        <v>8.8928472000000003</v>
      </c>
      <c r="W262" s="4">
        <f>IFERROR(All_Transactions[[#This Row],[Amazon fees]]*All_Transactions[[#This Row],[ExRate]],0)</f>
        <v>-1.6458660999999999</v>
      </c>
      <c r="X262" s="4">
        <f>IFERROR(All_Transactions[[#This Row],[Other]]*All_Transactions[[#This Row],[ExRate]],0)</f>
        <v>0</v>
      </c>
      <c r="Y262" s="4">
        <f>IFERROR(All_Transactions[[#This Row],[Total]]*All_Transactions[[#This Row],[ExRate]],0)</f>
        <v>7.2469811000000002</v>
      </c>
      <c r="Z262" s="1" t="s">
        <v>33</v>
      </c>
      <c r="AA262" t="s">
        <v>741</v>
      </c>
      <c r="AB262" t="s">
        <v>742</v>
      </c>
      <c r="AC262" t="s">
        <v>53</v>
      </c>
      <c r="AD262" t="s">
        <v>54</v>
      </c>
    </row>
    <row r="263" spans="1:30" x14ac:dyDescent="0.35">
      <c r="A263" t="s">
        <v>34</v>
      </c>
      <c r="B263" t="s">
        <v>743</v>
      </c>
      <c r="C263" s="2">
        <v>44746</v>
      </c>
      <c r="D263" s="2">
        <v>44746</v>
      </c>
      <c r="E263" t="s">
        <v>385</v>
      </c>
      <c r="F263" t="s">
        <v>386</v>
      </c>
      <c r="G263" t="s">
        <v>46</v>
      </c>
      <c r="H263">
        <v>4.17</v>
      </c>
      <c r="I263">
        <v>1</v>
      </c>
      <c r="J263">
        <v>4.17</v>
      </c>
      <c r="L263">
        <v>0.25</v>
      </c>
      <c r="M263">
        <v>4.17</v>
      </c>
      <c r="N263">
        <v>-0.76</v>
      </c>
      <c r="O263">
        <v>0</v>
      </c>
      <c r="P263">
        <v>3.41</v>
      </c>
      <c r="Q263">
        <v>0</v>
      </c>
      <c r="R263" s="3">
        <f>VLOOKUP(All_Transactions[[#This Row],[Date]],[1]!Forex_history[#Data],MATCH(All_Transactions[[#This Row],[Currency]],[1]!Forex_history[#Headers],0),TRUE)</f>
        <v>0.82672999999999996</v>
      </c>
      <c r="S263" s="4">
        <f>IFERROR(All_Transactions[[#This Row],[Original Price]]*All_Transactions[[#This Row],[ExRate]],0)</f>
        <v>3.4474640999999999</v>
      </c>
      <c r="T263" s="4">
        <f>IFERROR(All_Transactions[[#This Row],[item-price]]*All_Transactions[[#This Row],[ExRate]],0)</f>
        <v>3.4474640999999999</v>
      </c>
      <c r="U263" s="4">
        <f>IFERROR(All_Transactions[[#This Row],[item-tax]]*All_Transactions[[#This Row],[ExRate]],0)</f>
        <v>0.20668249999999999</v>
      </c>
      <c r="V263" s="4">
        <f>IFERROR(All_Transactions[[#This Row],[Total product charges]]*All_Transactions[[#This Row],[ExRate]],0)</f>
        <v>3.4474640999999999</v>
      </c>
      <c r="W263" s="4">
        <f>IFERROR(All_Transactions[[#This Row],[Amazon fees]]*All_Transactions[[#This Row],[ExRate]],0)</f>
        <v>-0.62831479999999995</v>
      </c>
      <c r="X263" s="4">
        <f>IFERROR(All_Transactions[[#This Row],[Other]]*All_Transactions[[#This Row],[ExRate]],0)</f>
        <v>0</v>
      </c>
      <c r="Y263" s="4">
        <f>IFERROR(All_Transactions[[#This Row],[Total]]*All_Transactions[[#This Row],[ExRate]],0)</f>
        <v>2.8191492999999999</v>
      </c>
      <c r="Z263" s="1" t="s">
        <v>47</v>
      </c>
      <c r="AA263" t="s">
        <v>744</v>
      </c>
      <c r="AB263" t="s">
        <v>745</v>
      </c>
      <c r="AC263" t="s">
        <v>53</v>
      </c>
      <c r="AD263" t="s">
        <v>54</v>
      </c>
    </row>
    <row r="264" spans="1:30" x14ac:dyDescent="0.35">
      <c r="A264" t="s">
        <v>34</v>
      </c>
      <c r="B264" t="s">
        <v>746</v>
      </c>
      <c r="C264" s="2">
        <v>44746</v>
      </c>
      <c r="D264" s="2">
        <v>44746</v>
      </c>
      <c r="E264" t="s">
        <v>577</v>
      </c>
      <c r="F264" t="s">
        <v>578</v>
      </c>
      <c r="G264" t="s">
        <v>46</v>
      </c>
      <c r="H264">
        <v>22.37</v>
      </c>
      <c r="I264">
        <v>1</v>
      </c>
      <c r="J264">
        <v>22.37</v>
      </c>
      <c r="L264">
        <v>1.57</v>
      </c>
      <c r="M264">
        <v>22.37</v>
      </c>
      <c r="N264">
        <v>-4.03</v>
      </c>
      <c r="O264">
        <v>0</v>
      </c>
      <c r="P264">
        <v>18.34</v>
      </c>
      <c r="Q264">
        <v>0</v>
      </c>
      <c r="R264" s="3">
        <f>VLOOKUP(All_Transactions[[#This Row],[Date]],[1]!Forex_history[#Data],MATCH(All_Transactions[[#This Row],[Currency]],[1]!Forex_history[#Headers],0),TRUE)</f>
        <v>0.82672999999999996</v>
      </c>
      <c r="S264" s="4">
        <f>IFERROR(All_Transactions[[#This Row],[Original Price]]*All_Transactions[[#This Row],[ExRate]],0)</f>
        <v>18.493950099999999</v>
      </c>
      <c r="T264" s="4">
        <f>IFERROR(All_Transactions[[#This Row],[item-price]]*All_Transactions[[#This Row],[ExRate]],0)</f>
        <v>18.493950099999999</v>
      </c>
      <c r="U264" s="4">
        <f>IFERROR(All_Transactions[[#This Row],[item-tax]]*All_Transactions[[#This Row],[ExRate]],0)</f>
        <v>1.2979661</v>
      </c>
      <c r="V264" s="4">
        <f>IFERROR(All_Transactions[[#This Row],[Total product charges]]*All_Transactions[[#This Row],[ExRate]],0)</f>
        <v>18.493950099999999</v>
      </c>
      <c r="W264" s="4">
        <f>IFERROR(All_Transactions[[#This Row],[Amazon fees]]*All_Transactions[[#This Row],[ExRate]],0)</f>
        <v>-3.3317219000000002</v>
      </c>
      <c r="X264" s="4">
        <f>IFERROR(All_Transactions[[#This Row],[Other]]*All_Transactions[[#This Row],[ExRate]],0)</f>
        <v>0</v>
      </c>
      <c r="Y264" s="4">
        <f>IFERROR(All_Transactions[[#This Row],[Total]]*All_Transactions[[#This Row],[ExRate]],0)</f>
        <v>15.162228199999999</v>
      </c>
      <c r="Z264" s="1" t="s">
        <v>47</v>
      </c>
      <c r="AA264" t="s">
        <v>747</v>
      </c>
      <c r="AB264" t="s">
        <v>748</v>
      </c>
      <c r="AC264" t="s">
        <v>53</v>
      </c>
      <c r="AD264" t="s">
        <v>54</v>
      </c>
    </row>
    <row r="265" spans="1:30" x14ac:dyDescent="0.35">
      <c r="A265" t="s">
        <v>34</v>
      </c>
      <c r="B265" t="s">
        <v>749</v>
      </c>
      <c r="C265" s="2">
        <v>44746</v>
      </c>
      <c r="D265" s="2">
        <v>44746</v>
      </c>
      <c r="E265" t="s">
        <v>750</v>
      </c>
      <c r="F265" t="s">
        <v>751</v>
      </c>
      <c r="G265" t="s">
        <v>46</v>
      </c>
      <c r="H265">
        <v>6.97</v>
      </c>
      <c r="I265">
        <v>1</v>
      </c>
      <c r="J265">
        <v>6.97</v>
      </c>
      <c r="L265">
        <v>0.49</v>
      </c>
      <c r="M265">
        <v>6.97</v>
      </c>
      <c r="N265">
        <v>-1.26</v>
      </c>
      <c r="O265">
        <v>0</v>
      </c>
      <c r="P265">
        <v>5.71</v>
      </c>
      <c r="Q265">
        <v>0</v>
      </c>
      <c r="R265" s="3">
        <f>VLOOKUP(All_Transactions[[#This Row],[Date]],[1]!Forex_history[#Data],MATCH(All_Transactions[[#This Row],[Currency]],[1]!Forex_history[#Headers],0),TRUE)</f>
        <v>0.82672999999999996</v>
      </c>
      <c r="S265" s="4">
        <f>IFERROR(All_Transactions[[#This Row],[Original Price]]*All_Transactions[[#This Row],[ExRate]],0)</f>
        <v>5.7623080999999994</v>
      </c>
      <c r="T265" s="4">
        <f>IFERROR(All_Transactions[[#This Row],[item-price]]*All_Transactions[[#This Row],[ExRate]],0)</f>
        <v>5.7623080999999994</v>
      </c>
      <c r="U265" s="4">
        <f>IFERROR(All_Transactions[[#This Row],[item-tax]]*All_Transactions[[#This Row],[ExRate]],0)</f>
        <v>0.40509769999999995</v>
      </c>
      <c r="V265" s="4">
        <f>IFERROR(All_Transactions[[#This Row],[Total product charges]]*All_Transactions[[#This Row],[ExRate]],0)</f>
        <v>5.7623080999999994</v>
      </c>
      <c r="W265" s="4">
        <f>IFERROR(All_Transactions[[#This Row],[Amazon fees]]*All_Transactions[[#This Row],[ExRate]],0)</f>
        <v>-1.0416798</v>
      </c>
      <c r="X265" s="4">
        <f>IFERROR(All_Transactions[[#This Row],[Other]]*All_Transactions[[#This Row],[ExRate]],0)</f>
        <v>0</v>
      </c>
      <c r="Y265" s="4">
        <f>IFERROR(All_Transactions[[#This Row],[Total]]*All_Transactions[[#This Row],[ExRate]],0)</f>
        <v>4.7206282999999996</v>
      </c>
      <c r="Z265" s="1" t="s">
        <v>47</v>
      </c>
      <c r="AA265" t="s">
        <v>752</v>
      </c>
      <c r="AB265" t="s">
        <v>753</v>
      </c>
      <c r="AC265" t="s">
        <v>53</v>
      </c>
      <c r="AD265" t="s">
        <v>54</v>
      </c>
    </row>
    <row r="266" spans="1:30" x14ac:dyDescent="0.35">
      <c r="A266" t="s">
        <v>34</v>
      </c>
      <c r="B266" t="s">
        <v>754</v>
      </c>
      <c r="C266" s="2">
        <v>44746</v>
      </c>
      <c r="D266" s="2">
        <v>44746</v>
      </c>
      <c r="E266" t="s">
        <v>567</v>
      </c>
      <c r="F266" t="s">
        <v>568</v>
      </c>
      <c r="G266" t="s">
        <v>37</v>
      </c>
      <c r="H266">
        <v>6.62</v>
      </c>
      <c r="I266">
        <v>1</v>
      </c>
      <c r="J266">
        <v>6.62</v>
      </c>
      <c r="L266">
        <v>0</v>
      </c>
      <c r="M266">
        <v>6.62</v>
      </c>
      <c r="N266">
        <v>-1.19</v>
      </c>
      <c r="O266">
        <v>0</v>
      </c>
      <c r="P266">
        <v>5.43</v>
      </c>
      <c r="Q266">
        <v>0</v>
      </c>
      <c r="R266" s="3">
        <f>VLOOKUP(All_Transactions[[#This Row],[Date]],[1]!Forex_history[#Data],MATCH(All_Transactions[[#This Row],[Currency]],[1]!Forex_history[#Headers],0),TRUE)</f>
        <v>0.64158000000000004</v>
      </c>
      <c r="S266" s="4">
        <f>IFERROR(All_Transactions[[#This Row],[Original Price]]*All_Transactions[[#This Row],[ExRate]],0)</f>
        <v>4.2472596000000005</v>
      </c>
      <c r="T266" s="4">
        <f>IFERROR(All_Transactions[[#This Row],[item-price]]*All_Transactions[[#This Row],[ExRate]],0)</f>
        <v>4.2472596000000005</v>
      </c>
      <c r="U266" s="4">
        <f>IFERROR(All_Transactions[[#This Row],[item-tax]]*All_Transactions[[#This Row],[ExRate]],0)</f>
        <v>0</v>
      </c>
      <c r="V266" s="4">
        <f>IFERROR(All_Transactions[[#This Row],[Total product charges]]*All_Transactions[[#This Row],[ExRate]],0)</f>
        <v>4.2472596000000005</v>
      </c>
      <c r="W266" s="4">
        <f>IFERROR(All_Transactions[[#This Row],[Amazon fees]]*All_Transactions[[#This Row],[ExRate]],0)</f>
        <v>-0.76348020000000005</v>
      </c>
      <c r="X266" s="4">
        <f>IFERROR(All_Transactions[[#This Row],[Other]]*All_Transactions[[#This Row],[ExRate]],0)</f>
        <v>0</v>
      </c>
      <c r="Y266" s="4">
        <f>IFERROR(All_Transactions[[#This Row],[Total]]*All_Transactions[[#This Row],[ExRate]],0)</f>
        <v>3.4837794</v>
      </c>
      <c r="Z266" s="1" t="s">
        <v>38</v>
      </c>
      <c r="AA266" t="s">
        <v>755</v>
      </c>
      <c r="AB266" t="s">
        <v>756</v>
      </c>
      <c r="AC266" t="s">
        <v>53</v>
      </c>
      <c r="AD266" t="s">
        <v>54</v>
      </c>
    </row>
    <row r="267" spans="1:30" x14ac:dyDescent="0.35">
      <c r="A267" t="s">
        <v>34</v>
      </c>
      <c r="B267" t="s">
        <v>757</v>
      </c>
      <c r="C267" s="2">
        <v>44746</v>
      </c>
      <c r="D267" s="2">
        <v>44746</v>
      </c>
      <c r="E267" t="s">
        <v>758</v>
      </c>
      <c r="F267" t="s">
        <v>759</v>
      </c>
      <c r="G267" t="s">
        <v>40</v>
      </c>
      <c r="H267">
        <v>5.82</v>
      </c>
      <c r="I267">
        <v>1</v>
      </c>
      <c r="J267">
        <v>5.82</v>
      </c>
      <c r="L267">
        <v>1.05</v>
      </c>
      <c r="M267">
        <v>4.7699999999999996</v>
      </c>
      <c r="N267">
        <v>-1.08</v>
      </c>
      <c r="O267">
        <v>0</v>
      </c>
      <c r="P267">
        <v>3.69</v>
      </c>
      <c r="Q267">
        <v>0</v>
      </c>
      <c r="R267" s="3">
        <f>VLOOKUP(All_Transactions[[#This Row],[Date]],[1]!Forex_history[#Data],MATCH(All_Transactions[[#This Row],[Currency]],[1]!Forex_history[#Headers],0),TRUE)</f>
        <v>0.86170999999999998</v>
      </c>
      <c r="S267" s="4">
        <f>IFERROR(All_Transactions[[#This Row],[Original Price]]*All_Transactions[[#This Row],[ExRate]],0)</f>
        <v>5.0151522000000002</v>
      </c>
      <c r="T267" s="4">
        <f>IFERROR(All_Transactions[[#This Row],[item-price]]*All_Transactions[[#This Row],[ExRate]],0)</f>
        <v>5.0151522000000002</v>
      </c>
      <c r="U267" s="4">
        <f>IFERROR(All_Transactions[[#This Row],[item-tax]]*All_Transactions[[#This Row],[ExRate]],0)</f>
        <v>0.90479549999999997</v>
      </c>
      <c r="V267" s="4">
        <f>IFERROR(All_Transactions[[#This Row],[Total product charges]]*All_Transactions[[#This Row],[ExRate]],0)</f>
        <v>4.1103566999999996</v>
      </c>
      <c r="W267" s="4">
        <f>IFERROR(All_Transactions[[#This Row],[Amazon fees]]*All_Transactions[[#This Row],[ExRate]],0)</f>
        <v>-0.9306468</v>
      </c>
      <c r="X267" s="4">
        <f>IFERROR(All_Transactions[[#This Row],[Other]]*All_Transactions[[#This Row],[ExRate]],0)</f>
        <v>0</v>
      </c>
      <c r="Y267" s="4">
        <f>IFERROR(All_Transactions[[#This Row],[Total]]*All_Transactions[[#This Row],[ExRate]],0)</f>
        <v>3.1797098999999998</v>
      </c>
      <c r="Z267" s="1" t="s">
        <v>33</v>
      </c>
      <c r="AA267" t="s">
        <v>760</v>
      </c>
      <c r="AB267" t="s">
        <v>761</v>
      </c>
      <c r="AC267" t="s">
        <v>53</v>
      </c>
      <c r="AD267" t="s">
        <v>54</v>
      </c>
    </row>
    <row r="268" spans="1:30" x14ac:dyDescent="0.35">
      <c r="A268" t="s">
        <v>55</v>
      </c>
      <c r="B268" t="s">
        <v>31</v>
      </c>
      <c r="C268" s="2">
        <v>44746</v>
      </c>
      <c r="D268" s="2"/>
      <c r="G268" t="s">
        <v>37</v>
      </c>
      <c r="M268">
        <v>0</v>
      </c>
      <c r="N268">
        <v>0</v>
      </c>
      <c r="O268">
        <v>577.79999999999995</v>
      </c>
      <c r="P268">
        <v>577.79999999999995</v>
      </c>
      <c r="Q268">
        <v>0</v>
      </c>
      <c r="R268" s="3">
        <f>VLOOKUP(All_Transactions[[#This Row],[Date]],[1]!Forex_history[#Data],MATCH(All_Transactions[[#This Row],[Currency]],[1]!Forex_history[#Headers],0),TRUE)</f>
        <v>0.64158000000000004</v>
      </c>
      <c r="S268" s="4">
        <f>IFERROR(All_Transactions[[#This Row],[Original Price]]*All_Transactions[[#This Row],[ExRate]],0)</f>
        <v>0</v>
      </c>
      <c r="T268" s="4">
        <f>IFERROR(All_Transactions[[#This Row],[item-price]]*All_Transactions[[#This Row],[ExRate]],0)</f>
        <v>0</v>
      </c>
      <c r="U268" s="4">
        <f>IFERROR(All_Transactions[[#This Row],[item-tax]]*All_Transactions[[#This Row],[ExRate]],0)</f>
        <v>0</v>
      </c>
      <c r="V268" s="4">
        <f>IFERROR(All_Transactions[[#This Row],[Total product charges]]*All_Transactions[[#This Row],[ExRate]],0)</f>
        <v>0</v>
      </c>
      <c r="W268" s="4">
        <f>IFERROR(All_Transactions[[#This Row],[Amazon fees]]*All_Transactions[[#This Row],[ExRate]],0)</f>
        <v>0</v>
      </c>
      <c r="X268" s="4">
        <f>IFERROR(All_Transactions[[#This Row],[Other]]*All_Transactions[[#This Row],[ExRate]],0)</f>
        <v>370.70492400000001</v>
      </c>
      <c r="Y268" s="4">
        <f>IFERROR(All_Transactions[[#This Row],[Total]]*All_Transactions[[#This Row],[ExRate]],0)</f>
        <v>370.70492400000001</v>
      </c>
      <c r="Z268" s="1" t="s">
        <v>38</v>
      </c>
    </row>
    <row r="269" spans="1:30" x14ac:dyDescent="0.35">
      <c r="A269" t="s">
        <v>56</v>
      </c>
      <c r="B269" t="s">
        <v>31</v>
      </c>
      <c r="C269" s="2">
        <v>44746</v>
      </c>
      <c r="D269" s="2"/>
      <c r="G269" t="s">
        <v>37</v>
      </c>
      <c r="M269">
        <v>0</v>
      </c>
      <c r="N269">
        <v>0</v>
      </c>
      <c r="O269">
        <v>-577.79999999999995</v>
      </c>
      <c r="P269">
        <v>-577.79999999999995</v>
      </c>
      <c r="Q269">
        <v>0</v>
      </c>
      <c r="R269" s="3">
        <f>VLOOKUP(All_Transactions[[#This Row],[Date]],[1]!Forex_history[#Data],MATCH(All_Transactions[[#This Row],[Currency]],[1]!Forex_history[#Headers],0),TRUE)</f>
        <v>0.64158000000000004</v>
      </c>
      <c r="S269" s="4">
        <f>IFERROR(All_Transactions[[#This Row],[Original Price]]*All_Transactions[[#This Row],[ExRate]],0)</f>
        <v>0</v>
      </c>
      <c r="T269" s="4">
        <f>IFERROR(All_Transactions[[#This Row],[item-price]]*All_Transactions[[#This Row],[ExRate]],0)</f>
        <v>0</v>
      </c>
      <c r="U269" s="4">
        <f>IFERROR(All_Transactions[[#This Row],[item-tax]]*All_Transactions[[#This Row],[ExRate]],0)</f>
        <v>0</v>
      </c>
      <c r="V269" s="4">
        <f>IFERROR(All_Transactions[[#This Row],[Total product charges]]*All_Transactions[[#This Row],[ExRate]],0)</f>
        <v>0</v>
      </c>
      <c r="W269" s="4">
        <f>IFERROR(All_Transactions[[#This Row],[Amazon fees]]*All_Transactions[[#This Row],[ExRate]],0)</f>
        <v>0</v>
      </c>
      <c r="X269" s="4">
        <f>IFERROR(All_Transactions[[#This Row],[Other]]*All_Transactions[[#This Row],[ExRate]],0)</f>
        <v>-370.70492400000001</v>
      </c>
      <c r="Y269" s="4">
        <f>IFERROR(All_Transactions[[#This Row],[Total]]*All_Transactions[[#This Row],[ExRate]],0)</f>
        <v>-370.70492400000001</v>
      </c>
      <c r="Z269" s="1" t="s">
        <v>38</v>
      </c>
    </row>
    <row r="270" spans="1:30" x14ac:dyDescent="0.35">
      <c r="A270" t="s">
        <v>55</v>
      </c>
      <c r="B270" t="s">
        <v>31</v>
      </c>
      <c r="C270" s="2">
        <v>44747</v>
      </c>
      <c r="D270" s="2"/>
      <c r="G270" t="s">
        <v>36</v>
      </c>
      <c r="M270">
        <v>0</v>
      </c>
      <c r="N270">
        <v>0</v>
      </c>
      <c r="O270">
        <v>23.31</v>
      </c>
      <c r="P270">
        <v>23.31</v>
      </c>
      <c r="Q270">
        <v>0</v>
      </c>
      <c r="R270" s="3">
        <f>VLOOKUP(All_Transactions[[#This Row],[Date]],[1]!Forex_history[#Data],MATCH(All_Transactions[[#This Row],[Currency]],[1]!Forex_history[#Headers],0),TRUE)</f>
        <v>0.86119000000000001</v>
      </c>
      <c r="S270" s="4">
        <f>IFERROR(All_Transactions[[#This Row],[Original Price]]*All_Transactions[[#This Row],[ExRate]],0)</f>
        <v>0</v>
      </c>
      <c r="T270" s="4">
        <f>IFERROR(All_Transactions[[#This Row],[item-price]]*All_Transactions[[#This Row],[ExRate]],0)</f>
        <v>0</v>
      </c>
      <c r="U270" s="4">
        <f>IFERROR(All_Transactions[[#This Row],[item-tax]]*All_Transactions[[#This Row],[ExRate]],0)</f>
        <v>0</v>
      </c>
      <c r="V270" s="4">
        <f>IFERROR(All_Transactions[[#This Row],[Total product charges]]*All_Transactions[[#This Row],[ExRate]],0)</f>
        <v>0</v>
      </c>
      <c r="W270" s="4">
        <f>IFERROR(All_Transactions[[#This Row],[Amazon fees]]*All_Transactions[[#This Row],[ExRate]],0)</f>
        <v>0</v>
      </c>
      <c r="X270" s="4">
        <f>IFERROR(All_Transactions[[#This Row],[Other]]*All_Transactions[[#This Row],[ExRate]],0)</f>
        <v>20.074338900000001</v>
      </c>
      <c r="Y270" s="4">
        <f>IFERROR(All_Transactions[[#This Row],[Total]]*All_Transactions[[#This Row],[ExRate]],0)</f>
        <v>20.074338900000001</v>
      </c>
      <c r="Z270" s="1" t="s">
        <v>33</v>
      </c>
    </row>
    <row r="271" spans="1:30" x14ac:dyDescent="0.35">
      <c r="A271" t="s">
        <v>55</v>
      </c>
      <c r="B271" t="s">
        <v>31</v>
      </c>
      <c r="C271" s="2">
        <v>44747</v>
      </c>
      <c r="D271" s="2"/>
      <c r="G271" t="s">
        <v>32</v>
      </c>
      <c r="M271">
        <v>0</v>
      </c>
      <c r="N271">
        <v>0</v>
      </c>
      <c r="O271">
        <v>29.07</v>
      </c>
      <c r="P271">
        <v>29.07</v>
      </c>
      <c r="Q271">
        <v>0</v>
      </c>
      <c r="R271" s="3">
        <f>VLOOKUP(All_Transactions[[#This Row],[Date]],[1]!Forex_history[#Data],MATCH(All_Transactions[[#This Row],[Currency]],[1]!Forex_history[#Headers],0),TRUE)</f>
        <v>0.86119000000000001</v>
      </c>
      <c r="S271" s="4">
        <f>IFERROR(All_Transactions[[#This Row],[Original Price]]*All_Transactions[[#This Row],[ExRate]],0)</f>
        <v>0</v>
      </c>
      <c r="T271" s="4">
        <f>IFERROR(All_Transactions[[#This Row],[item-price]]*All_Transactions[[#This Row],[ExRate]],0)</f>
        <v>0</v>
      </c>
      <c r="U271" s="4">
        <f>IFERROR(All_Transactions[[#This Row],[item-tax]]*All_Transactions[[#This Row],[ExRate]],0)</f>
        <v>0</v>
      </c>
      <c r="V271" s="4">
        <f>IFERROR(All_Transactions[[#This Row],[Total product charges]]*All_Transactions[[#This Row],[ExRate]],0)</f>
        <v>0</v>
      </c>
      <c r="W271" s="4">
        <f>IFERROR(All_Transactions[[#This Row],[Amazon fees]]*All_Transactions[[#This Row],[ExRate]],0)</f>
        <v>0</v>
      </c>
      <c r="X271" s="4">
        <f>IFERROR(All_Transactions[[#This Row],[Other]]*All_Transactions[[#This Row],[ExRate]],0)</f>
        <v>25.0347933</v>
      </c>
      <c r="Y271" s="4">
        <f>IFERROR(All_Transactions[[#This Row],[Total]]*All_Transactions[[#This Row],[ExRate]],0)</f>
        <v>25.0347933</v>
      </c>
      <c r="Z271" s="1" t="s">
        <v>33</v>
      </c>
    </row>
    <row r="272" spans="1:30" x14ac:dyDescent="0.35">
      <c r="A272" t="s">
        <v>55</v>
      </c>
      <c r="B272" t="s">
        <v>31</v>
      </c>
      <c r="C272" s="2">
        <v>44747</v>
      </c>
      <c r="D272" s="2"/>
      <c r="G272" t="s">
        <v>40</v>
      </c>
      <c r="M272">
        <v>0</v>
      </c>
      <c r="N272">
        <v>0</v>
      </c>
      <c r="O272">
        <v>17.55</v>
      </c>
      <c r="P272">
        <v>17.55</v>
      </c>
      <c r="Q272">
        <v>0</v>
      </c>
      <c r="R272" s="3">
        <f>VLOOKUP(All_Transactions[[#This Row],[Date]],[1]!Forex_history[#Data],MATCH(All_Transactions[[#This Row],[Currency]],[1]!Forex_history[#Headers],0),TRUE)</f>
        <v>0.86119000000000001</v>
      </c>
      <c r="S272" s="4">
        <f>IFERROR(All_Transactions[[#This Row],[Original Price]]*All_Transactions[[#This Row],[ExRate]],0)</f>
        <v>0</v>
      </c>
      <c r="T272" s="4">
        <f>IFERROR(All_Transactions[[#This Row],[item-price]]*All_Transactions[[#This Row],[ExRate]],0)</f>
        <v>0</v>
      </c>
      <c r="U272" s="4">
        <f>IFERROR(All_Transactions[[#This Row],[item-tax]]*All_Transactions[[#This Row],[ExRate]],0)</f>
        <v>0</v>
      </c>
      <c r="V272" s="4">
        <f>IFERROR(All_Transactions[[#This Row],[Total product charges]]*All_Transactions[[#This Row],[ExRate]],0)</f>
        <v>0</v>
      </c>
      <c r="W272" s="4">
        <f>IFERROR(All_Transactions[[#This Row],[Amazon fees]]*All_Transactions[[#This Row],[ExRate]],0)</f>
        <v>0</v>
      </c>
      <c r="X272" s="4">
        <f>IFERROR(All_Transactions[[#This Row],[Other]]*All_Transactions[[#This Row],[ExRate]],0)</f>
        <v>15.113884500000001</v>
      </c>
      <c r="Y272" s="4">
        <f>IFERROR(All_Transactions[[#This Row],[Total]]*All_Transactions[[#This Row],[ExRate]],0)</f>
        <v>15.113884500000001</v>
      </c>
      <c r="Z272" s="1" t="s">
        <v>33</v>
      </c>
    </row>
    <row r="273" spans="1:30" x14ac:dyDescent="0.35">
      <c r="A273" t="s">
        <v>55</v>
      </c>
      <c r="B273" t="s">
        <v>31</v>
      </c>
      <c r="C273" s="2">
        <v>44747</v>
      </c>
      <c r="D273" s="2"/>
      <c r="G273" t="s">
        <v>39</v>
      </c>
      <c r="M273">
        <v>0</v>
      </c>
      <c r="N273">
        <v>0</v>
      </c>
      <c r="O273">
        <v>26.14</v>
      </c>
      <c r="P273">
        <v>26.14</v>
      </c>
      <c r="Q273">
        <v>0</v>
      </c>
      <c r="R273" s="3">
        <f>VLOOKUP(All_Transactions[[#This Row],[Date]],[1]!Forex_history[#Data],MATCH(All_Transactions[[#This Row],[Currency]],[1]!Forex_history[#Headers],0),TRUE)</f>
        <v>0.86119000000000001</v>
      </c>
      <c r="S273" s="4">
        <f>IFERROR(All_Transactions[[#This Row],[Original Price]]*All_Transactions[[#This Row],[ExRate]],0)</f>
        <v>0</v>
      </c>
      <c r="T273" s="4">
        <f>IFERROR(All_Transactions[[#This Row],[item-price]]*All_Transactions[[#This Row],[ExRate]],0)</f>
        <v>0</v>
      </c>
      <c r="U273" s="4">
        <f>IFERROR(All_Transactions[[#This Row],[item-tax]]*All_Transactions[[#This Row],[ExRate]],0)</f>
        <v>0</v>
      </c>
      <c r="V273" s="4">
        <f>IFERROR(All_Transactions[[#This Row],[Total product charges]]*All_Transactions[[#This Row],[ExRate]],0)</f>
        <v>0</v>
      </c>
      <c r="W273" s="4">
        <f>IFERROR(All_Transactions[[#This Row],[Amazon fees]]*All_Transactions[[#This Row],[ExRate]],0)</f>
        <v>0</v>
      </c>
      <c r="X273" s="4">
        <f>IFERROR(All_Transactions[[#This Row],[Other]]*All_Transactions[[#This Row],[ExRate]],0)</f>
        <v>22.511506600000001</v>
      </c>
      <c r="Y273" s="4">
        <f>IFERROR(All_Transactions[[#This Row],[Total]]*All_Transactions[[#This Row],[ExRate]],0)</f>
        <v>22.511506600000001</v>
      </c>
      <c r="Z273" s="1" t="s">
        <v>33</v>
      </c>
    </row>
    <row r="274" spans="1:30" x14ac:dyDescent="0.35">
      <c r="A274" t="s">
        <v>55</v>
      </c>
      <c r="B274" t="s">
        <v>31</v>
      </c>
      <c r="C274" s="2">
        <v>44747</v>
      </c>
      <c r="D274" s="2"/>
      <c r="G274" t="s">
        <v>41</v>
      </c>
      <c r="M274">
        <v>0</v>
      </c>
      <c r="N274">
        <v>0</v>
      </c>
      <c r="O274">
        <v>50.19</v>
      </c>
      <c r="P274">
        <v>50.19</v>
      </c>
      <c r="Q274">
        <v>0</v>
      </c>
      <c r="R274" s="3">
        <f>VLOOKUP(All_Transactions[[#This Row],[Date]],[1]!Forex_history[#Data],MATCH(All_Transactions[[#This Row],[Currency]],[1]!Forex_history[#Headers],0),TRUE)</f>
        <v>0.86119000000000001</v>
      </c>
      <c r="S274" s="4">
        <f>IFERROR(All_Transactions[[#This Row],[Original Price]]*All_Transactions[[#This Row],[ExRate]],0)</f>
        <v>0</v>
      </c>
      <c r="T274" s="4">
        <f>IFERROR(All_Transactions[[#This Row],[item-price]]*All_Transactions[[#This Row],[ExRate]],0)</f>
        <v>0</v>
      </c>
      <c r="U274" s="4">
        <f>IFERROR(All_Transactions[[#This Row],[item-tax]]*All_Transactions[[#This Row],[ExRate]],0)</f>
        <v>0</v>
      </c>
      <c r="V274" s="4">
        <f>IFERROR(All_Transactions[[#This Row],[Total product charges]]*All_Transactions[[#This Row],[ExRate]],0)</f>
        <v>0</v>
      </c>
      <c r="W274" s="4">
        <f>IFERROR(All_Transactions[[#This Row],[Amazon fees]]*All_Transactions[[#This Row],[ExRate]],0)</f>
        <v>0</v>
      </c>
      <c r="X274" s="4">
        <f>IFERROR(All_Transactions[[#This Row],[Other]]*All_Transactions[[#This Row],[ExRate]],0)</f>
        <v>43.223126100000002</v>
      </c>
      <c r="Y274" s="4">
        <f>IFERROR(All_Transactions[[#This Row],[Total]]*All_Transactions[[#This Row],[ExRate]],0)</f>
        <v>43.223126100000002</v>
      </c>
      <c r="Z274" s="1" t="s">
        <v>33</v>
      </c>
    </row>
    <row r="275" spans="1:30" x14ac:dyDescent="0.35">
      <c r="A275" t="s">
        <v>56</v>
      </c>
      <c r="B275" t="s">
        <v>31</v>
      </c>
      <c r="C275" s="2">
        <v>44747</v>
      </c>
      <c r="D275" s="2"/>
      <c r="G275" t="s">
        <v>36</v>
      </c>
      <c r="M275">
        <v>0</v>
      </c>
      <c r="N275">
        <v>0</v>
      </c>
      <c r="O275">
        <v>-23.31</v>
      </c>
      <c r="P275">
        <v>-23.31</v>
      </c>
      <c r="Q275">
        <v>0</v>
      </c>
      <c r="R275" s="3">
        <f>VLOOKUP(All_Transactions[[#This Row],[Date]],[1]!Forex_history[#Data],MATCH(All_Transactions[[#This Row],[Currency]],[1]!Forex_history[#Headers],0),TRUE)</f>
        <v>0.86119000000000001</v>
      </c>
      <c r="S275" s="4">
        <f>IFERROR(All_Transactions[[#This Row],[Original Price]]*All_Transactions[[#This Row],[ExRate]],0)</f>
        <v>0</v>
      </c>
      <c r="T275" s="4">
        <f>IFERROR(All_Transactions[[#This Row],[item-price]]*All_Transactions[[#This Row],[ExRate]],0)</f>
        <v>0</v>
      </c>
      <c r="U275" s="4">
        <f>IFERROR(All_Transactions[[#This Row],[item-tax]]*All_Transactions[[#This Row],[ExRate]],0)</f>
        <v>0</v>
      </c>
      <c r="V275" s="4">
        <f>IFERROR(All_Transactions[[#This Row],[Total product charges]]*All_Transactions[[#This Row],[ExRate]],0)</f>
        <v>0</v>
      </c>
      <c r="W275" s="4">
        <f>IFERROR(All_Transactions[[#This Row],[Amazon fees]]*All_Transactions[[#This Row],[ExRate]],0)</f>
        <v>0</v>
      </c>
      <c r="X275" s="4">
        <f>IFERROR(All_Transactions[[#This Row],[Other]]*All_Transactions[[#This Row],[ExRate]],0)</f>
        <v>-20.074338900000001</v>
      </c>
      <c r="Y275" s="4">
        <f>IFERROR(All_Transactions[[#This Row],[Total]]*All_Transactions[[#This Row],[ExRate]],0)</f>
        <v>-20.074338900000001</v>
      </c>
      <c r="Z275" s="1" t="s">
        <v>33</v>
      </c>
    </row>
    <row r="276" spans="1:30" x14ac:dyDescent="0.35">
      <c r="A276" t="s">
        <v>56</v>
      </c>
      <c r="B276" t="s">
        <v>31</v>
      </c>
      <c r="C276" s="2">
        <v>44747</v>
      </c>
      <c r="D276" s="2"/>
      <c r="G276" t="s">
        <v>32</v>
      </c>
      <c r="M276">
        <v>0</v>
      </c>
      <c r="N276">
        <v>0</v>
      </c>
      <c r="O276">
        <v>-29.07</v>
      </c>
      <c r="P276">
        <v>-29.07</v>
      </c>
      <c r="Q276">
        <v>0</v>
      </c>
      <c r="R276" s="3">
        <f>VLOOKUP(All_Transactions[[#This Row],[Date]],[1]!Forex_history[#Data],MATCH(All_Transactions[[#This Row],[Currency]],[1]!Forex_history[#Headers],0),TRUE)</f>
        <v>0.86119000000000001</v>
      </c>
      <c r="S276" s="4">
        <f>IFERROR(All_Transactions[[#This Row],[Original Price]]*All_Transactions[[#This Row],[ExRate]],0)</f>
        <v>0</v>
      </c>
      <c r="T276" s="4">
        <f>IFERROR(All_Transactions[[#This Row],[item-price]]*All_Transactions[[#This Row],[ExRate]],0)</f>
        <v>0</v>
      </c>
      <c r="U276" s="4">
        <f>IFERROR(All_Transactions[[#This Row],[item-tax]]*All_Transactions[[#This Row],[ExRate]],0)</f>
        <v>0</v>
      </c>
      <c r="V276" s="4">
        <f>IFERROR(All_Transactions[[#This Row],[Total product charges]]*All_Transactions[[#This Row],[ExRate]],0)</f>
        <v>0</v>
      </c>
      <c r="W276" s="4">
        <f>IFERROR(All_Transactions[[#This Row],[Amazon fees]]*All_Transactions[[#This Row],[ExRate]],0)</f>
        <v>0</v>
      </c>
      <c r="X276" s="4">
        <f>IFERROR(All_Transactions[[#This Row],[Other]]*All_Transactions[[#This Row],[ExRate]],0)</f>
        <v>-25.0347933</v>
      </c>
      <c r="Y276" s="4">
        <f>IFERROR(All_Transactions[[#This Row],[Total]]*All_Transactions[[#This Row],[ExRate]],0)</f>
        <v>-25.0347933</v>
      </c>
      <c r="Z276" s="1" t="s">
        <v>33</v>
      </c>
    </row>
    <row r="277" spans="1:30" x14ac:dyDescent="0.35">
      <c r="A277" t="s">
        <v>56</v>
      </c>
      <c r="B277" t="s">
        <v>31</v>
      </c>
      <c r="C277" s="2">
        <v>44747</v>
      </c>
      <c r="D277" s="2"/>
      <c r="G277" t="s">
        <v>40</v>
      </c>
      <c r="M277">
        <v>0</v>
      </c>
      <c r="N277">
        <v>0</v>
      </c>
      <c r="O277">
        <v>-17.55</v>
      </c>
      <c r="P277">
        <v>-17.55</v>
      </c>
      <c r="Q277">
        <v>0</v>
      </c>
      <c r="R277" s="3">
        <f>VLOOKUP(All_Transactions[[#This Row],[Date]],[1]!Forex_history[#Data],MATCH(All_Transactions[[#This Row],[Currency]],[1]!Forex_history[#Headers],0),TRUE)</f>
        <v>0.86119000000000001</v>
      </c>
      <c r="S277" s="4">
        <f>IFERROR(All_Transactions[[#This Row],[Original Price]]*All_Transactions[[#This Row],[ExRate]],0)</f>
        <v>0</v>
      </c>
      <c r="T277" s="4">
        <f>IFERROR(All_Transactions[[#This Row],[item-price]]*All_Transactions[[#This Row],[ExRate]],0)</f>
        <v>0</v>
      </c>
      <c r="U277" s="4">
        <f>IFERROR(All_Transactions[[#This Row],[item-tax]]*All_Transactions[[#This Row],[ExRate]],0)</f>
        <v>0</v>
      </c>
      <c r="V277" s="4">
        <f>IFERROR(All_Transactions[[#This Row],[Total product charges]]*All_Transactions[[#This Row],[ExRate]],0)</f>
        <v>0</v>
      </c>
      <c r="W277" s="4">
        <f>IFERROR(All_Transactions[[#This Row],[Amazon fees]]*All_Transactions[[#This Row],[ExRate]],0)</f>
        <v>0</v>
      </c>
      <c r="X277" s="4">
        <f>IFERROR(All_Transactions[[#This Row],[Other]]*All_Transactions[[#This Row],[ExRate]],0)</f>
        <v>-15.113884500000001</v>
      </c>
      <c r="Y277" s="4">
        <f>IFERROR(All_Transactions[[#This Row],[Total]]*All_Transactions[[#This Row],[ExRate]],0)</f>
        <v>-15.113884500000001</v>
      </c>
      <c r="Z277" s="1" t="s">
        <v>33</v>
      </c>
    </row>
    <row r="278" spans="1:30" x14ac:dyDescent="0.35">
      <c r="A278" t="s">
        <v>56</v>
      </c>
      <c r="B278" t="s">
        <v>31</v>
      </c>
      <c r="C278" s="2">
        <v>44747</v>
      </c>
      <c r="D278" s="2"/>
      <c r="G278" t="s">
        <v>39</v>
      </c>
      <c r="M278">
        <v>0</v>
      </c>
      <c r="N278">
        <v>0</v>
      </c>
      <c r="O278">
        <v>-26.14</v>
      </c>
      <c r="P278">
        <v>-26.14</v>
      </c>
      <c r="Q278">
        <v>0</v>
      </c>
      <c r="R278" s="3">
        <f>VLOOKUP(All_Transactions[[#This Row],[Date]],[1]!Forex_history[#Data],MATCH(All_Transactions[[#This Row],[Currency]],[1]!Forex_history[#Headers],0),TRUE)</f>
        <v>0.86119000000000001</v>
      </c>
      <c r="S278" s="4">
        <f>IFERROR(All_Transactions[[#This Row],[Original Price]]*All_Transactions[[#This Row],[ExRate]],0)</f>
        <v>0</v>
      </c>
      <c r="T278" s="4">
        <f>IFERROR(All_Transactions[[#This Row],[item-price]]*All_Transactions[[#This Row],[ExRate]],0)</f>
        <v>0</v>
      </c>
      <c r="U278" s="4">
        <f>IFERROR(All_Transactions[[#This Row],[item-tax]]*All_Transactions[[#This Row],[ExRate]],0)</f>
        <v>0</v>
      </c>
      <c r="V278" s="4">
        <f>IFERROR(All_Transactions[[#This Row],[Total product charges]]*All_Transactions[[#This Row],[ExRate]],0)</f>
        <v>0</v>
      </c>
      <c r="W278" s="4">
        <f>IFERROR(All_Transactions[[#This Row],[Amazon fees]]*All_Transactions[[#This Row],[ExRate]],0)</f>
        <v>0</v>
      </c>
      <c r="X278" s="4">
        <f>IFERROR(All_Transactions[[#This Row],[Other]]*All_Transactions[[#This Row],[ExRate]],0)</f>
        <v>-22.511506600000001</v>
      </c>
      <c r="Y278" s="4">
        <f>IFERROR(All_Transactions[[#This Row],[Total]]*All_Transactions[[#This Row],[ExRate]],0)</f>
        <v>-22.511506600000001</v>
      </c>
      <c r="Z278" s="1" t="s">
        <v>33</v>
      </c>
    </row>
    <row r="279" spans="1:30" x14ac:dyDescent="0.35">
      <c r="A279" t="s">
        <v>56</v>
      </c>
      <c r="B279" t="s">
        <v>31</v>
      </c>
      <c r="C279" s="2">
        <v>44747</v>
      </c>
      <c r="D279" s="2"/>
      <c r="G279" t="s">
        <v>41</v>
      </c>
      <c r="M279">
        <v>0</v>
      </c>
      <c r="N279">
        <v>0</v>
      </c>
      <c r="O279">
        <v>-50.19</v>
      </c>
      <c r="P279">
        <v>-50.19</v>
      </c>
      <c r="Q279">
        <v>0</v>
      </c>
      <c r="R279" s="3">
        <f>VLOOKUP(All_Transactions[[#This Row],[Date]],[1]!Forex_history[#Data],MATCH(All_Transactions[[#This Row],[Currency]],[1]!Forex_history[#Headers],0),TRUE)</f>
        <v>0.86119000000000001</v>
      </c>
      <c r="S279" s="4">
        <f>IFERROR(All_Transactions[[#This Row],[Original Price]]*All_Transactions[[#This Row],[ExRate]],0)</f>
        <v>0</v>
      </c>
      <c r="T279" s="4">
        <f>IFERROR(All_Transactions[[#This Row],[item-price]]*All_Transactions[[#This Row],[ExRate]],0)</f>
        <v>0</v>
      </c>
      <c r="U279" s="4">
        <f>IFERROR(All_Transactions[[#This Row],[item-tax]]*All_Transactions[[#This Row],[ExRate]],0)</f>
        <v>0</v>
      </c>
      <c r="V279" s="4">
        <f>IFERROR(All_Transactions[[#This Row],[Total product charges]]*All_Transactions[[#This Row],[ExRate]],0)</f>
        <v>0</v>
      </c>
      <c r="W279" s="4">
        <f>IFERROR(All_Transactions[[#This Row],[Amazon fees]]*All_Transactions[[#This Row],[ExRate]],0)</f>
        <v>0</v>
      </c>
      <c r="X279" s="4">
        <f>IFERROR(All_Transactions[[#This Row],[Other]]*All_Transactions[[#This Row],[ExRate]],0)</f>
        <v>-43.223126100000002</v>
      </c>
      <c r="Y279" s="4">
        <f>IFERROR(All_Transactions[[#This Row],[Total]]*All_Transactions[[#This Row],[ExRate]],0)</f>
        <v>-43.223126100000002</v>
      </c>
      <c r="Z279" s="1" t="s">
        <v>33</v>
      </c>
    </row>
    <row r="280" spans="1:30" x14ac:dyDescent="0.35">
      <c r="A280" t="s">
        <v>34</v>
      </c>
      <c r="B280" t="s">
        <v>762</v>
      </c>
      <c r="C280" s="2">
        <v>44748</v>
      </c>
      <c r="D280" s="2">
        <v>44748</v>
      </c>
      <c r="E280" t="s">
        <v>763</v>
      </c>
      <c r="F280" t="s">
        <v>764</v>
      </c>
      <c r="G280" t="s">
        <v>46</v>
      </c>
      <c r="H280">
        <v>11</v>
      </c>
      <c r="I280">
        <v>1</v>
      </c>
      <c r="J280">
        <v>11</v>
      </c>
      <c r="L280">
        <v>0.91</v>
      </c>
      <c r="M280">
        <v>11</v>
      </c>
      <c r="N280">
        <v>-1.58</v>
      </c>
      <c r="O280">
        <v>0</v>
      </c>
      <c r="P280">
        <v>9.42</v>
      </c>
      <c r="Q280">
        <v>0</v>
      </c>
      <c r="R280" s="3">
        <f>VLOOKUP(All_Transactions[[#This Row],[Date]],[1]!Forex_history[#Data],MATCH(All_Transactions[[#This Row],[Currency]],[1]!Forex_history[#Headers],0),TRUE)</f>
        <v>0.83214999999999995</v>
      </c>
      <c r="S280" s="4">
        <f>IFERROR(All_Transactions[[#This Row],[Original Price]]*All_Transactions[[#This Row],[ExRate]],0)</f>
        <v>9.153649999999999</v>
      </c>
      <c r="T280" s="4">
        <f>IFERROR(All_Transactions[[#This Row],[item-price]]*All_Transactions[[#This Row],[ExRate]],0)</f>
        <v>9.153649999999999</v>
      </c>
      <c r="U280" s="4">
        <f>IFERROR(All_Transactions[[#This Row],[item-tax]]*All_Transactions[[#This Row],[ExRate]],0)</f>
        <v>0.7572565</v>
      </c>
      <c r="V280" s="4">
        <f>IFERROR(All_Transactions[[#This Row],[Total product charges]]*All_Transactions[[#This Row],[ExRate]],0)</f>
        <v>9.153649999999999</v>
      </c>
      <c r="W280" s="4">
        <f>IFERROR(All_Transactions[[#This Row],[Amazon fees]]*All_Transactions[[#This Row],[ExRate]],0)</f>
        <v>-1.314797</v>
      </c>
      <c r="X280" s="4">
        <f>IFERROR(All_Transactions[[#This Row],[Other]]*All_Transactions[[#This Row],[ExRate]],0)</f>
        <v>0</v>
      </c>
      <c r="Y280" s="4">
        <f>IFERROR(All_Transactions[[#This Row],[Total]]*All_Transactions[[#This Row],[ExRate]],0)</f>
        <v>7.8388529999999994</v>
      </c>
      <c r="Z280" s="1" t="s">
        <v>47</v>
      </c>
      <c r="AB280" t="s">
        <v>69</v>
      </c>
      <c r="AC280" t="s">
        <v>69</v>
      </c>
      <c r="AD280" t="s">
        <v>70</v>
      </c>
    </row>
    <row r="281" spans="1:30" x14ac:dyDescent="0.35">
      <c r="A281" t="s">
        <v>34</v>
      </c>
      <c r="B281" t="s">
        <v>765</v>
      </c>
      <c r="C281" s="2">
        <v>44748</v>
      </c>
      <c r="D281" s="2">
        <v>44748</v>
      </c>
      <c r="E281" t="s">
        <v>580</v>
      </c>
      <c r="F281" t="s">
        <v>581</v>
      </c>
      <c r="G281" t="s">
        <v>37</v>
      </c>
      <c r="H281">
        <v>17.989999999999998</v>
      </c>
      <c r="I281">
        <v>1</v>
      </c>
      <c r="J281">
        <v>17.989999999999998</v>
      </c>
      <c r="L281">
        <v>0</v>
      </c>
      <c r="M281">
        <v>17.989999999999998</v>
      </c>
      <c r="N281">
        <v>-2.59</v>
      </c>
      <c r="O281">
        <v>0</v>
      </c>
      <c r="P281">
        <v>15.4</v>
      </c>
      <c r="Q281">
        <v>0</v>
      </c>
      <c r="R281" s="3">
        <f>VLOOKUP(All_Transactions[[#This Row],[Date]],[1]!Forex_history[#Data],MATCH(All_Transactions[[#This Row],[Currency]],[1]!Forex_history[#Headers],0),TRUE)</f>
        <v>0.64219999999999999</v>
      </c>
      <c r="S281" s="4">
        <f>IFERROR(All_Transactions[[#This Row],[Original Price]]*All_Transactions[[#This Row],[ExRate]],0)</f>
        <v>11.553177999999999</v>
      </c>
      <c r="T281" s="4">
        <f>IFERROR(All_Transactions[[#This Row],[item-price]]*All_Transactions[[#This Row],[ExRate]],0)</f>
        <v>11.553177999999999</v>
      </c>
      <c r="U281" s="4">
        <f>IFERROR(All_Transactions[[#This Row],[item-tax]]*All_Transactions[[#This Row],[ExRate]],0)</f>
        <v>0</v>
      </c>
      <c r="V281" s="4">
        <f>IFERROR(All_Transactions[[#This Row],[Total product charges]]*All_Transactions[[#This Row],[ExRate]],0)</f>
        <v>11.553177999999999</v>
      </c>
      <c r="W281" s="4">
        <f>IFERROR(All_Transactions[[#This Row],[Amazon fees]]*All_Transactions[[#This Row],[ExRate]],0)</f>
        <v>-1.6632979999999999</v>
      </c>
      <c r="X281" s="4">
        <f>IFERROR(All_Transactions[[#This Row],[Other]]*All_Transactions[[#This Row],[ExRate]],0)</f>
        <v>0</v>
      </c>
      <c r="Y281" s="4">
        <f>IFERROR(All_Transactions[[#This Row],[Total]]*All_Transactions[[#This Row],[ExRate]],0)</f>
        <v>9.8898799999999998</v>
      </c>
      <c r="Z281" s="1" t="s">
        <v>38</v>
      </c>
      <c r="AB281" t="s">
        <v>69</v>
      </c>
      <c r="AC281" t="s">
        <v>69</v>
      </c>
      <c r="AD281" t="s">
        <v>70</v>
      </c>
    </row>
    <row r="282" spans="1:30" x14ac:dyDescent="0.35">
      <c r="A282" t="s">
        <v>34</v>
      </c>
      <c r="B282" t="s">
        <v>766</v>
      </c>
      <c r="C282" s="2">
        <v>44748</v>
      </c>
      <c r="D282" s="2">
        <v>44748</v>
      </c>
      <c r="E282" t="s">
        <v>767</v>
      </c>
      <c r="F282" t="s">
        <v>768</v>
      </c>
      <c r="G282" t="s">
        <v>41</v>
      </c>
      <c r="H282">
        <v>14.21</v>
      </c>
      <c r="I282">
        <v>1</v>
      </c>
      <c r="J282">
        <v>14.21</v>
      </c>
      <c r="L282">
        <v>2.4700000000000002</v>
      </c>
      <c r="M282">
        <v>11.74</v>
      </c>
      <c r="N282">
        <v>-2.56</v>
      </c>
      <c r="O282">
        <v>0</v>
      </c>
      <c r="P282">
        <v>9.18</v>
      </c>
      <c r="Q282">
        <v>0</v>
      </c>
      <c r="R282" s="3">
        <f>VLOOKUP(All_Transactions[[#This Row],[Date]],[1]!Forex_history[#Data],MATCH(All_Transactions[[#This Row],[Currency]],[1]!Forex_history[#Headers],0),TRUE)</f>
        <v>0.85926000000000002</v>
      </c>
      <c r="S282" s="4">
        <f>IFERROR(All_Transactions[[#This Row],[Original Price]]*All_Transactions[[#This Row],[ExRate]],0)</f>
        <v>12.210084600000002</v>
      </c>
      <c r="T282" s="4">
        <f>IFERROR(All_Transactions[[#This Row],[item-price]]*All_Transactions[[#This Row],[ExRate]],0)</f>
        <v>12.210084600000002</v>
      </c>
      <c r="U282" s="4">
        <f>IFERROR(All_Transactions[[#This Row],[item-tax]]*All_Transactions[[#This Row],[ExRate]],0)</f>
        <v>2.1223722</v>
      </c>
      <c r="V282" s="4">
        <f>IFERROR(All_Transactions[[#This Row],[Total product charges]]*All_Transactions[[#This Row],[ExRate]],0)</f>
        <v>10.087712400000001</v>
      </c>
      <c r="W282" s="4">
        <f>IFERROR(All_Transactions[[#This Row],[Amazon fees]]*All_Transactions[[#This Row],[ExRate]],0)</f>
        <v>-2.1997056000000001</v>
      </c>
      <c r="X282" s="4">
        <f>IFERROR(All_Transactions[[#This Row],[Other]]*All_Transactions[[#This Row],[ExRate]],0)</f>
        <v>0</v>
      </c>
      <c r="Y282" s="4">
        <f>IFERROR(All_Transactions[[#This Row],[Total]]*All_Transactions[[#This Row],[ExRate]],0)</f>
        <v>7.8880068000000003</v>
      </c>
      <c r="Z282" s="1" t="s">
        <v>33</v>
      </c>
      <c r="AB282" t="s">
        <v>69</v>
      </c>
      <c r="AC282" t="s">
        <v>69</v>
      </c>
      <c r="AD282" t="s">
        <v>70</v>
      </c>
    </row>
    <row r="283" spans="1:30" x14ac:dyDescent="0.35">
      <c r="A283" t="s">
        <v>34</v>
      </c>
      <c r="B283" t="s">
        <v>769</v>
      </c>
      <c r="C283" s="2">
        <v>44748</v>
      </c>
      <c r="D283" s="2">
        <v>44748</v>
      </c>
      <c r="E283" t="s">
        <v>770</v>
      </c>
      <c r="F283" t="s">
        <v>771</v>
      </c>
      <c r="G283" t="s">
        <v>37</v>
      </c>
      <c r="H283">
        <v>11.08</v>
      </c>
      <c r="I283">
        <v>2</v>
      </c>
      <c r="J283">
        <v>11.08</v>
      </c>
      <c r="L283">
        <v>0</v>
      </c>
      <c r="M283">
        <v>11.08</v>
      </c>
      <c r="N283">
        <v>-1.99</v>
      </c>
      <c r="O283">
        <v>0</v>
      </c>
      <c r="P283">
        <v>9.09</v>
      </c>
      <c r="Q283">
        <v>0</v>
      </c>
      <c r="R283" s="3">
        <f>VLOOKUP(All_Transactions[[#This Row],[Date]],[1]!Forex_history[#Data],MATCH(All_Transactions[[#This Row],[Currency]],[1]!Forex_history[#Headers],0),TRUE)</f>
        <v>0.64219999999999999</v>
      </c>
      <c r="S283" s="4">
        <f>IFERROR(All_Transactions[[#This Row],[Original Price]]*All_Transactions[[#This Row],[ExRate]],0)</f>
        <v>7.1155759999999999</v>
      </c>
      <c r="T283" s="4">
        <f>IFERROR(All_Transactions[[#This Row],[item-price]]*All_Transactions[[#This Row],[ExRate]],0)</f>
        <v>7.1155759999999999</v>
      </c>
      <c r="U283" s="4">
        <f>IFERROR(All_Transactions[[#This Row],[item-tax]]*All_Transactions[[#This Row],[ExRate]],0)</f>
        <v>0</v>
      </c>
      <c r="V283" s="4">
        <f>IFERROR(All_Transactions[[#This Row],[Total product charges]]*All_Transactions[[#This Row],[ExRate]],0)</f>
        <v>7.1155759999999999</v>
      </c>
      <c r="W283" s="4">
        <f>IFERROR(All_Transactions[[#This Row],[Amazon fees]]*All_Transactions[[#This Row],[ExRate]],0)</f>
        <v>-1.2779780000000001</v>
      </c>
      <c r="X283" s="4">
        <f>IFERROR(All_Transactions[[#This Row],[Other]]*All_Transactions[[#This Row],[ExRate]],0)</f>
        <v>0</v>
      </c>
      <c r="Y283" s="4">
        <f>IFERROR(All_Transactions[[#This Row],[Total]]*All_Transactions[[#This Row],[ExRate]],0)</f>
        <v>5.8375979999999998</v>
      </c>
      <c r="Z283" s="1" t="s">
        <v>38</v>
      </c>
      <c r="AB283" t="s">
        <v>69</v>
      </c>
      <c r="AC283" t="s">
        <v>69</v>
      </c>
      <c r="AD283" t="s">
        <v>70</v>
      </c>
    </row>
    <row r="284" spans="1:30" x14ac:dyDescent="0.35">
      <c r="A284" t="s">
        <v>34</v>
      </c>
      <c r="B284" t="s">
        <v>772</v>
      </c>
      <c r="C284" s="2">
        <v>44748</v>
      </c>
      <c r="D284" s="2">
        <v>44748</v>
      </c>
      <c r="E284" t="s">
        <v>773</v>
      </c>
      <c r="F284" t="s">
        <v>774</v>
      </c>
      <c r="G284" t="s">
        <v>37</v>
      </c>
      <c r="H284">
        <v>3.34</v>
      </c>
      <c r="I284">
        <v>1</v>
      </c>
      <c r="J284">
        <v>3.34</v>
      </c>
      <c r="L284">
        <v>0</v>
      </c>
      <c r="M284">
        <v>3.34</v>
      </c>
      <c r="N284">
        <v>-0.6</v>
      </c>
      <c r="O284">
        <v>0</v>
      </c>
      <c r="P284">
        <v>2.74</v>
      </c>
      <c r="Q284">
        <v>0</v>
      </c>
      <c r="R284" s="3">
        <f>VLOOKUP(All_Transactions[[#This Row],[Date]],[1]!Forex_history[#Data],MATCH(All_Transactions[[#This Row],[Currency]],[1]!Forex_history[#Headers],0),TRUE)</f>
        <v>0.64219999999999999</v>
      </c>
      <c r="S284" s="4">
        <f>IFERROR(All_Transactions[[#This Row],[Original Price]]*All_Transactions[[#This Row],[ExRate]],0)</f>
        <v>2.1449479999999999</v>
      </c>
      <c r="T284" s="4">
        <f>IFERROR(All_Transactions[[#This Row],[item-price]]*All_Transactions[[#This Row],[ExRate]],0)</f>
        <v>2.1449479999999999</v>
      </c>
      <c r="U284" s="4">
        <f>IFERROR(All_Transactions[[#This Row],[item-tax]]*All_Transactions[[#This Row],[ExRate]],0)</f>
        <v>0</v>
      </c>
      <c r="V284" s="4">
        <f>IFERROR(All_Transactions[[#This Row],[Total product charges]]*All_Transactions[[#This Row],[ExRate]],0)</f>
        <v>2.1449479999999999</v>
      </c>
      <c r="W284" s="4">
        <f>IFERROR(All_Transactions[[#This Row],[Amazon fees]]*All_Transactions[[#This Row],[ExRate]],0)</f>
        <v>-0.38532</v>
      </c>
      <c r="X284" s="4">
        <f>IFERROR(All_Transactions[[#This Row],[Other]]*All_Transactions[[#This Row],[ExRate]],0)</f>
        <v>0</v>
      </c>
      <c r="Y284" s="4">
        <f>IFERROR(All_Transactions[[#This Row],[Total]]*All_Transactions[[#This Row],[ExRate]],0)</f>
        <v>1.7596280000000002</v>
      </c>
      <c r="Z284" s="1" t="s">
        <v>38</v>
      </c>
      <c r="AA284" t="s">
        <v>775</v>
      </c>
      <c r="AB284" t="s">
        <v>69</v>
      </c>
      <c r="AC284" t="s">
        <v>69</v>
      </c>
      <c r="AD284" t="s">
        <v>70</v>
      </c>
    </row>
    <row r="285" spans="1:30" x14ac:dyDescent="0.35">
      <c r="A285" t="s">
        <v>34</v>
      </c>
      <c r="B285" t="s">
        <v>776</v>
      </c>
      <c r="C285" s="2">
        <v>44748</v>
      </c>
      <c r="D285" s="2">
        <v>44748</v>
      </c>
      <c r="E285" t="s">
        <v>777</v>
      </c>
      <c r="F285" t="s">
        <v>778</v>
      </c>
      <c r="G285" t="s">
        <v>42</v>
      </c>
      <c r="H285">
        <v>107.65</v>
      </c>
      <c r="I285">
        <v>1</v>
      </c>
      <c r="J285">
        <v>107.65</v>
      </c>
      <c r="L285">
        <v>0</v>
      </c>
      <c r="M285">
        <v>107.65</v>
      </c>
      <c r="N285">
        <v>-19.38</v>
      </c>
      <c r="O285">
        <v>0</v>
      </c>
      <c r="P285">
        <v>88.27</v>
      </c>
      <c r="Q285">
        <v>0</v>
      </c>
      <c r="R285" s="3">
        <f>VLOOKUP(All_Transactions[[#This Row],[Date]],[1]!Forex_history[#Data],MATCH(All_Transactions[[#This Row],[Currency]],[1]!Forex_history[#Headers],0),TRUE)</f>
        <v>7.9630000000000006E-2</v>
      </c>
      <c r="S285" s="4">
        <f>IFERROR(All_Transactions[[#This Row],[Original Price]]*All_Transactions[[#This Row],[ExRate]],0)</f>
        <v>8.5721695000000011</v>
      </c>
      <c r="T285" s="4">
        <f>IFERROR(All_Transactions[[#This Row],[item-price]]*All_Transactions[[#This Row],[ExRate]],0)</f>
        <v>8.5721695000000011</v>
      </c>
      <c r="U285" s="4">
        <f>IFERROR(All_Transactions[[#This Row],[item-tax]]*All_Transactions[[#This Row],[ExRate]],0)</f>
        <v>0</v>
      </c>
      <c r="V285" s="4">
        <f>IFERROR(All_Transactions[[#This Row],[Total product charges]]*All_Transactions[[#This Row],[ExRate]],0)</f>
        <v>8.5721695000000011</v>
      </c>
      <c r="W285" s="4">
        <f>IFERROR(All_Transactions[[#This Row],[Amazon fees]]*All_Transactions[[#This Row],[ExRate]],0)</f>
        <v>-1.5432294</v>
      </c>
      <c r="X285" s="4">
        <f>IFERROR(All_Transactions[[#This Row],[Other]]*All_Transactions[[#This Row],[ExRate]],0)</f>
        <v>0</v>
      </c>
      <c r="Y285" s="4">
        <f>IFERROR(All_Transactions[[#This Row],[Total]]*All_Transactions[[#This Row],[ExRate]],0)</f>
        <v>7.0289400999999998</v>
      </c>
      <c r="Z285" s="1" t="s">
        <v>43</v>
      </c>
      <c r="AA285" t="s">
        <v>779</v>
      </c>
      <c r="AB285" t="s">
        <v>69</v>
      </c>
      <c r="AC285" t="s">
        <v>69</v>
      </c>
      <c r="AD285" t="s">
        <v>70</v>
      </c>
    </row>
    <row r="286" spans="1:30" x14ac:dyDescent="0.35">
      <c r="A286" t="s">
        <v>34</v>
      </c>
      <c r="B286" t="s">
        <v>780</v>
      </c>
      <c r="C286" s="2">
        <v>44748</v>
      </c>
      <c r="D286" s="2">
        <v>44748</v>
      </c>
      <c r="E286" t="s">
        <v>559</v>
      </c>
      <c r="F286" t="s">
        <v>560</v>
      </c>
      <c r="G286" t="s">
        <v>37</v>
      </c>
      <c r="H286">
        <v>2.69</v>
      </c>
      <c r="I286">
        <v>1</v>
      </c>
      <c r="J286">
        <v>2.69</v>
      </c>
      <c r="L286">
        <v>0</v>
      </c>
      <c r="M286">
        <v>2.69</v>
      </c>
      <c r="N286">
        <v>-0.48</v>
      </c>
      <c r="O286">
        <v>0</v>
      </c>
      <c r="P286">
        <v>2.21</v>
      </c>
      <c r="Q286">
        <v>0</v>
      </c>
      <c r="R286" s="3">
        <f>VLOOKUP(All_Transactions[[#This Row],[Date]],[1]!Forex_history[#Data],MATCH(All_Transactions[[#This Row],[Currency]],[1]!Forex_history[#Headers],0),TRUE)</f>
        <v>0.64219999999999999</v>
      </c>
      <c r="S286" s="4">
        <f>IFERROR(All_Transactions[[#This Row],[Original Price]]*All_Transactions[[#This Row],[ExRate]],0)</f>
        <v>1.7275179999999999</v>
      </c>
      <c r="T286" s="4">
        <f>IFERROR(All_Transactions[[#This Row],[item-price]]*All_Transactions[[#This Row],[ExRate]],0)</f>
        <v>1.7275179999999999</v>
      </c>
      <c r="U286" s="4">
        <f>IFERROR(All_Transactions[[#This Row],[item-tax]]*All_Transactions[[#This Row],[ExRate]],0)</f>
        <v>0</v>
      </c>
      <c r="V286" s="4">
        <f>IFERROR(All_Transactions[[#This Row],[Total product charges]]*All_Transactions[[#This Row],[ExRate]],0)</f>
        <v>1.7275179999999999</v>
      </c>
      <c r="W286" s="4">
        <f>IFERROR(All_Transactions[[#This Row],[Amazon fees]]*All_Transactions[[#This Row],[ExRate]],0)</f>
        <v>-0.30825599999999997</v>
      </c>
      <c r="X286" s="4">
        <f>IFERROR(All_Transactions[[#This Row],[Other]]*All_Transactions[[#This Row],[ExRate]],0)</f>
        <v>0</v>
      </c>
      <c r="Y286" s="4">
        <f>IFERROR(All_Transactions[[#This Row],[Total]]*All_Transactions[[#This Row],[ExRate]],0)</f>
        <v>1.419262</v>
      </c>
      <c r="Z286" s="1" t="s">
        <v>38</v>
      </c>
      <c r="AA286" t="s">
        <v>781</v>
      </c>
      <c r="AB286" t="s">
        <v>782</v>
      </c>
      <c r="AC286" t="s">
        <v>618</v>
      </c>
      <c r="AD286" t="s">
        <v>54</v>
      </c>
    </row>
    <row r="287" spans="1:30" x14ac:dyDescent="0.35">
      <c r="A287" t="s">
        <v>34</v>
      </c>
      <c r="B287" t="s">
        <v>783</v>
      </c>
      <c r="C287" s="2">
        <v>44748</v>
      </c>
      <c r="D287" s="2">
        <v>44748</v>
      </c>
      <c r="E287" t="s">
        <v>784</v>
      </c>
      <c r="F287" t="s">
        <v>785</v>
      </c>
      <c r="G287" t="s">
        <v>37</v>
      </c>
      <c r="H287">
        <v>3.8</v>
      </c>
      <c r="I287">
        <v>1</v>
      </c>
      <c r="J287">
        <v>3.8</v>
      </c>
      <c r="L287">
        <v>0</v>
      </c>
      <c r="M287">
        <v>3.8</v>
      </c>
      <c r="N287">
        <v>-0.68</v>
      </c>
      <c r="O287">
        <v>0</v>
      </c>
      <c r="P287">
        <v>3.12</v>
      </c>
      <c r="Q287">
        <v>0</v>
      </c>
      <c r="R287" s="3">
        <f>VLOOKUP(All_Transactions[[#This Row],[Date]],[1]!Forex_history[#Data],MATCH(All_Transactions[[#This Row],[Currency]],[1]!Forex_history[#Headers],0),TRUE)</f>
        <v>0.64219999999999999</v>
      </c>
      <c r="S287" s="4">
        <f>IFERROR(All_Transactions[[#This Row],[Original Price]]*All_Transactions[[#This Row],[ExRate]],0)</f>
        <v>2.4403599999999996</v>
      </c>
      <c r="T287" s="4">
        <f>IFERROR(All_Transactions[[#This Row],[item-price]]*All_Transactions[[#This Row],[ExRate]],0)</f>
        <v>2.4403599999999996</v>
      </c>
      <c r="U287" s="4">
        <f>IFERROR(All_Transactions[[#This Row],[item-tax]]*All_Transactions[[#This Row],[ExRate]],0)</f>
        <v>0</v>
      </c>
      <c r="V287" s="4">
        <f>IFERROR(All_Transactions[[#This Row],[Total product charges]]*All_Transactions[[#This Row],[ExRate]],0)</f>
        <v>2.4403599999999996</v>
      </c>
      <c r="W287" s="4">
        <f>IFERROR(All_Transactions[[#This Row],[Amazon fees]]*All_Transactions[[#This Row],[ExRate]],0)</f>
        <v>-0.43669600000000003</v>
      </c>
      <c r="X287" s="4">
        <f>IFERROR(All_Transactions[[#This Row],[Other]]*All_Transactions[[#This Row],[ExRate]],0)</f>
        <v>0</v>
      </c>
      <c r="Y287" s="4">
        <f>IFERROR(All_Transactions[[#This Row],[Total]]*All_Transactions[[#This Row],[ExRate]],0)</f>
        <v>2.0036640000000001</v>
      </c>
      <c r="Z287" s="1" t="s">
        <v>38</v>
      </c>
      <c r="AA287" t="s">
        <v>786</v>
      </c>
      <c r="AB287" t="s">
        <v>787</v>
      </c>
      <c r="AC287" t="s">
        <v>618</v>
      </c>
      <c r="AD287" t="s">
        <v>54</v>
      </c>
    </row>
    <row r="288" spans="1:30" x14ac:dyDescent="0.35">
      <c r="A288" t="s">
        <v>34</v>
      </c>
      <c r="B288" t="s">
        <v>788</v>
      </c>
      <c r="C288" s="2">
        <v>44748</v>
      </c>
      <c r="D288" s="2">
        <v>44748</v>
      </c>
      <c r="E288" t="s">
        <v>517</v>
      </c>
      <c r="F288" t="s">
        <v>518</v>
      </c>
      <c r="G288" t="s">
        <v>46</v>
      </c>
      <c r="H288">
        <v>10.99</v>
      </c>
      <c r="I288">
        <v>1</v>
      </c>
      <c r="J288">
        <v>10.99</v>
      </c>
      <c r="L288">
        <v>0.52</v>
      </c>
      <c r="M288">
        <v>10.99</v>
      </c>
      <c r="N288">
        <v>-1.98</v>
      </c>
      <c r="O288">
        <v>0</v>
      </c>
      <c r="P288">
        <v>9.01</v>
      </c>
      <c r="Q288">
        <v>0</v>
      </c>
      <c r="R288" s="3">
        <f>VLOOKUP(All_Transactions[[#This Row],[Date]],[1]!Forex_history[#Data],MATCH(All_Transactions[[#This Row],[Currency]],[1]!Forex_history[#Headers],0),TRUE)</f>
        <v>0.83214999999999995</v>
      </c>
      <c r="S288" s="4">
        <f>IFERROR(All_Transactions[[#This Row],[Original Price]]*All_Transactions[[#This Row],[ExRate]],0)</f>
        <v>9.1453284999999997</v>
      </c>
      <c r="T288" s="4">
        <f>IFERROR(All_Transactions[[#This Row],[item-price]]*All_Transactions[[#This Row],[ExRate]],0)</f>
        <v>9.1453284999999997</v>
      </c>
      <c r="U288" s="4">
        <f>IFERROR(All_Transactions[[#This Row],[item-tax]]*All_Transactions[[#This Row],[ExRate]],0)</f>
        <v>0.43271799999999999</v>
      </c>
      <c r="V288" s="4">
        <f>IFERROR(All_Transactions[[#This Row],[Total product charges]]*All_Transactions[[#This Row],[ExRate]],0)</f>
        <v>9.1453284999999997</v>
      </c>
      <c r="W288" s="4">
        <f>IFERROR(All_Transactions[[#This Row],[Amazon fees]]*All_Transactions[[#This Row],[ExRate]],0)</f>
        <v>-1.6476569999999999</v>
      </c>
      <c r="X288" s="4">
        <f>IFERROR(All_Transactions[[#This Row],[Other]]*All_Transactions[[#This Row],[ExRate]],0)</f>
        <v>0</v>
      </c>
      <c r="Y288" s="4">
        <f>IFERROR(All_Transactions[[#This Row],[Total]]*All_Transactions[[#This Row],[ExRate]],0)</f>
        <v>7.4976714999999992</v>
      </c>
      <c r="Z288" s="1" t="s">
        <v>47</v>
      </c>
      <c r="AA288" t="s">
        <v>789</v>
      </c>
      <c r="AB288" t="s">
        <v>790</v>
      </c>
      <c r="AC288" t="s">
        <v>791</v>
      </c>
      <c r="AD288" t="s">
        <v>54</v>
      </c>
    </row>
    <row r="289" spans="1:30" x14ac:dyDescent="0.35">
      <c r="A289" t="s">
        <v>34</v>
      </c>
      <c r="B289" t="s">
        <v>792</v>
      </c>
      <c r="C289" s="2">
        <v>44748</v>
      </c>
      <c r="D289" s="2">
        <v>44748</v>
      </c>
      <c r="E289" t="s">
        <v>793</v>
      </c>
      <c r="F289" t="s">
        <v>794</v>
      </c>
      <c r="G289" t="s">
        <v>37</v>
      </c>
      <c r="H289">
        <v>3.5</v>
      </c>
      <c r="I289">
        <v>1</v>
      </c>
      <c r="J289">
        <v>3.5</v>
      </c>
      <c r="L289">
        <v>0</v>
      </c>
      <c r="M289">
        <v>3.5</v>
      </c>
      <c r="N289">
        <v>-0.64</v>
      </c>
      <c r="O289">
        <v>0</v>
      </c>
      <c r="P289">
        <v>2.86</v>
      </c>
      <c r="Q289">
        <v>0</v>
      </c>
      <c r="R289" s="3">
        <f>VLOOKUP(All_Transactions[[#This Row],[Date]],[1]!Forex_history[#Data],MATCH(All_Transactions[[#This Row],[Currency]],[1]!Forex_history[#Headers],0),TRUE)</f>
        <v>0.64219999999999999</v>
      </c>
      <c r="S289" s="4">
        <f>IFERROR(All_Transactions[[#This Row],[Original Price]]*All_Transactions[[#This Row],[ExRate]],0)</f>
        <v>2.2477</v>
      </c>
      <c r="T289" s="4">
        <f>IFERROR(All_Transactions[[#This Row],[item-price]]*All_Transactions[[#This Row],[ExRate]],0)</f>
        <v>2.2477</v>
      </c>
      <c r="U289" s="4">
        <f>IFERROR(All_Transactions[[#This Row],[item-tax]]*All_Transactions[[#This Row],[ExRate]],0)</f>
        <v>0</v>
      </c>
      <c r="V289" s="4">
        <f>IFERROR(All_Transactions[[#This Row],[Total product charges]]*All_Transactions[[#This Row],[ExRate]],0)</f>
        <v>2.2477</v>
      </c>
      <c r="W289" s="4">
        <f>IFERROR(All_Transactions[[#This Row],[Amazon fees]]*All_Transactions[[#This Row],[ExRate]],0)</f>
        <v>-0.41100799999999998</v>
      </c>
      <c r="X289" s="4">
        <f>IFERROR(All_Transactions[[#This Row],[Other]]*All_Transactions[[#This Row],[ExRate]],0)</f>
        <v>0</v>
      </c>
      <c r="Y289" s="4">
        <f>IFERROR(All_Transactions[[#This Row],[Total]]*All_Transactions[[#This Row],[ExRate]],0)</f>
        <v>1.836692</v>
      </c>
      <c r="Z289" s="1" t="s">
        <v>38</v>
      </c>
      <c r="AA289" t="s">
        <v>795</v>
      </c>
      <c r="AB289" t="s">
        <v>796</v>
      </c>
      <c r="AC289" t="s">
        <v>627</v>
      </c>
      <c r="AD289" t="s">
        <v>54</v>
      </c>
    </row>
    <row r="290" spans="1:30" x14ac:dyDescent="0.35">
      <c r="A290" t="s">
        <v>34</v>
      </c>
      <c r="B290" t="s">
        <v>797</v>
      </c>
      <c r="C290" s="2">
        <v>44748</v>
      </c>
      <c r="D290" s="2">
        <v>44748</v>
      </c>
      <c r="E290" t="s">
        <v>798</v>
      </c>
      <c r="F290" t="s">
        <v>587</v>
      </c>
      <c r="G290" t="s">
        <v>36</v>
      </c>
      <c r="H290">
        <v>4.1399999999999997</v>
      </c>
      <c r="I290">
        <v>1</v>
      </c>
      <c r="J290">
        <v>4.1399999999999997</v>
      </c>
      <c r="L290">
        <v>0.72</v>
      </c>
      <c r="M290">
        <v>3.42</v>
      </c>
      <c r="N290">
        <v>-0.77</v>
      </c>
      <c r="O290">
        <v>0</v>
      </c>
      <c r="P290">
        <v>2.65</v>
      </c>
      <c r="Q290">
        <v>0</v>
      </c>
      <c r="R290" s="3">
        <f>VLOOKUP(All_Transactions[[#This Row],[Date]],[1]!Forex_history[#Data],MATCH(All_Transactions[[#This Row],[Currency]],[1]!Forex_history[#Headers],0),TRUE)</f>
        <v>0.85926000000000002</v>
      </c>
      <c r="S290" s="4">
        <f>IFERROR(All_Transactions[[#This Row],[Original Price]]*All_Transactions[[#This Row],[ExRate]],0)</f>
        <v>3.5573363999999996</v>
      </c>
      <c r="T290" s="4">
        <f>IFERROR(All_Transactions[[#This Row],[item-price]]*All_Transactions[[#This Row],[ExRate]],0)</f>
        <v>3.5573363999999996</v>
      </c>
      <c r="U290" s="4">
        <f>IFERROR(All_Transactions[[#This Row],[item-tax]]*All_Transactions[[#This Row],[ExRate]],0)</f>
        <v>0.61866719999999997</v>
      </c>
      <c r="V290" s="4">
        <f>IFERROR(All_Transactions[[#This Row],[Total product charges]]*All_Transactions[[#This Row],[ExRate]],0)</f>
        <v>2.9386692000000001</v>
      </c>
      <c r="W290" s="4">
        <f>IFERROR(All_Transactions[[#This Row],[Amazon fees]]*All_Transactions[[#This Row],[ExRate]],0)</f>
        <v>-0.66163020000000006</v>
      </c>
      <c r="X290" s="4">
        <f>IFERROR(All_Transactions[[#This Row],[Other]]*All_Transactions[[#This Row],[ExRate]],0)</f>
        <v>0</v>
      </c>
      <c r="Y290" s="4">
        <f>IFERROR(All_Transactions[[#This Row],[Total]]*All_Transactions[[#This Row],[ExRate]],0)</f>
        <v>2.2770389999999998</v>
      </c>
      <c r="Z290" s="1" t="s">
        <v>33</v>
      </c>
      <c r="AA290" t="s">
        <v>799</v>
      </c>
      <c r="AB290" t="s">
        <v>800</v>
      </c>
      <c r="AC290" t="s">
        <v>801</v>
      </c>
      <c r="AD290" t="s">
        <v>54</v>
      </c>
    </row>
    <row r="291" spans="1:30" x14ac:dyDescent="0.35">
      <c r="A291" t="s">
        <v>34</v>
      </c>
      <c r="B291" t="s">
        <v>802</v>
      </c>
      <c r="C291" s="2">
        <v>44748</v>
      </c>
      <c r="D291" s="2">
        <v>44748</v>
      </c>
      <c r="G291" t="s">
        <v>46</v>
      </c>
      <c r="H291">
        <v>28.48</v>
      </c>
      <c r="I291">
        <v>8</v>
      </c>
      <c r="M291">
        <v>28.48</v>
      </c>
      <c r="N291">
        <v>-2.88</v>
      </c>
      <c r="O291">
        <v>0</v>
      </c>
      <c r="P291">
        <v>25.6</v>
      </c>
      <c r="Q291">
        <v>0</v>
      </c>
      <c r="R291" s="3">
        <f>VLOOKUP(All_Transactions[[#This Row],[Date]],[1]!Forex_history[#Data],MATCH(All_Transactions[[#This Row],[Currency]],[1]!Forex_history[#Headers],0),TRUE)</f>
        <v>0.83214999999999995</v>
      </c>
      <c r="S291" s="4">
        <f>IFERROR(All_Transactions[[#This Row],[Original Price]]*All_Transactions[[#This Row],[ExRate]],0)</f>
        <v>23.699631999999998</v>
      </c>
      <c r="T291" s="4">
        <f>IFERROR(All_Transactions[[#This Row],[item-price]]*All_Transactions[[#This Row],[ExRate]],0)</f>
        <v>0</v>
      </c>
      <c r="U291" s="4">
        <f>IFERROR(All_Transactions[[#This Row],[item-tax]]*All_Transactions[[#This Row],[ExRate]],0)</f>
        <v>0</v>
      </c>
      <c r="V291" s="4">
        <f>IFERROR(All_Transactions[[#This Row],[Total product charges]]*All_Transactions[[#This Row],[ExRate]],0)</f>
        <v>23.699631999999998</v>
      </c>
      <c r="W291" s="4">
        <f>IFERROR(All_Transactions[[#This Row],[Amazon fees]]*All_Transactions[[#This Row],[ExRate]],0)</f>
        <v>-2.3965919999999996</v>
      </c>
      <c r="X291" s="4">
        <f>IFERROR(All_Transactions[[#This Row],[Other]]*All_Transactions[[#This Row],[ExRate]],0)</f>
        <v>0</v>
      </c>
      <c r="Y291" s="4">
        <f>IFERROR(All_Transactions[[#This Row],[Total]]*All_Transactions[[#This Row],[ExRate]],0)</f>
        <v>21.303039999999999</v>
      </c>
      <c r="Z291" s="1" t="s">
        <v>47</v>
      </c>
      <c r="AA291" t="s">
        <v>803</v>
      </c>
      <c r="AB291" t="s">
        <v>804</v>
      </c>
      <c r="AC291" t="s">
        <v>53</v>
      </c>
      <c r="AD291" t="s">
        <v>54</v>
      </c>
    </row>
    <row r="292" spans="1:30" x14ac:dyDescent="0.35">
      <c r="A292" t="s">
        <v>34</v>
      </c>
      <c r="B292" t="s">
        <v>805</v>
      </c>
      <c r="C292" s="2">
        <v>44748</v>
      </c>
      <c r="D292" s="2">
        <v>44748</v>
      </c>
      <c r="E292" t="s">
        <v>806</v>
      </c>
      <c r="F292" t="s">
        <v>807</v>
      </c>
      <c r="G292" t="s">
        <v>37</v>
      </c>
      <c r="H292">
        <v>2.4700000000000002</v>
      </c>
      <c r="I292">
        <v>1</v>
      </c>
      <c r="J292">
        <v>2.4700000000000002</v>
      </c>
      <c r="L292">
        <v>0</v>
      </c>
      <c r="M292">
        <v>2.4700000000000002</v>
      </c>
      <c r="N292">
        <v>-0.48</v>
      </c>
      <c r="O292">
        <v>0</v>
      </c>
      <c r="P292">
        <v>1.99</v>
      </c>
      <c r="Q292">
        <v>0</v>
      </c>
      <c r="R292" s="3">
        <f>VLOOKUP(All_Transactions[[#This Row],[Date]],[1]!Forex_history[#Data],MATCH(All_Transactions[[#This Row],[Currency]],[1]!Forex_history[#Headers],0),TRUE)</f>
        <v>0.64219999999999999</v>
      </c>
      <c r="S292" s="4">
        <f>IFERROR(All_Transactions[[#This Row],[Original Price]]*All_Transactions[[#This Row],[ExRate]],0)</f>
        <v>1.5862340000000001</v>
      </c>
      <c r="T292" s="4">
        <f>IFERROR(All_Transactions[[#This Row],[item-price]]*All_Transactions[[#This Row],[ExRate]],0)</f>
        <v>1.5862340000000001</v>
      </c>
      <c r="U292" s="4">
        <f>IFERROR(All_Transactions[[#This Row],[item-tax]]*All_Transactions[[#This Row],[ExRate]],0)</f>
        <v>0</v>
      </c>
      <c r="V292" s="4">
        <f>IFERROR(All_Transactions[[#This Row],[Total product charges]]*All_Transactions[[#This Row],[ExRate]],0)</f>
        <v>1.5862340000000001</v>
      </c>
      <c r="W292" s="4">
        <f>IFERROR(All_Transactions[[#This Row],[Amazon fees]]*All_Transactions[[#This Row],[ExRate]],0)</f>
        <v>-0.30825599999999997</v>
      </c>
      <c r="X292" s="4">
        <f>IFERROR(All_Transactions[[#This Row],[Other]]*All_Transactions[[#This Row],[ExRate]],0)</f>
        <v>0</v>
      </c>
      <c r="Y292" s="4">
        <f>IFERROR(All_Transactions[[#This Row],[Total]]*All_Transactions[[#This Row],[ExRate]],0)</f>
        <v>1.2779780000000001</v>
      </c>
      <c r="Z292" s="1" t="s">
        <v>38</v>
      </c>
      <c r="AA292" t="s">
        <v>808</v>
      </c>
      <c r="AB292" t="s">
        <v>809</v>
      </c>
      <c r="AC292" t="s">
        <v>53</v>
      </c>
      <c r="AD292" t="s">
        <v>54</v>
      </c>
    </row>
    <row r="293" spans="1:30" x14ac:dyDescent="0.35">
      <c r="A293" t="s">
        <v>34</v>
      </c>
      <c r="B293" t="s">
        <v>810</v>
      </c>
      <c r="C293" s="2">
        <v>44748</v>
      </c>
      <c r="D293" s="2">
        <v>44748</v>
      </c>
      <c r="E293" t="s">
        <v>811</v>
      </c>
      <c r="F293" t="s">
        <v>812</v>
      </c>
      <c r="G293" t="s">
        <v>46</v>
      </c>
      <c r="H293">
        <v>4.51</v>
      </c>
      <c r="I293">
        <v>1</v>
      </c>
      <c r="J293">
        <v>4.51</v>
      </c>
      <c r="L293">
        <v>0</v>
      </c>
      <c r="M293">
        <v>4.51</v>
      </c>
      <c r="N293">
        <v>-0.82</v>
      </c>
      <c r="O293">
        <v>0</v>
      </c>
      <c r="P293">
        <v>3.69</v>
      </c>
      <c r="Q293">
        <v>0</v>
      </c>
      <c r="R293" s="3">
        <f>VLOOKUP(All_Transactions[[#This Row],[Date]],[1]!Forex_history[#Data],MATCH(All_Transactions[[#This Row],[Currency]],[1]!Forex_history[#Headers],0),TRUE)</f>
        <v>0.83214999999999995</v>
      </c>
      <c r="S293" s="4">
        <f>IFERROR(All_Transactions[[#This Row],[Original Price]]*All_Transactions[[#This Row],[ExRate]],0)</f>
        <v>3.7529964999999996</v>
      </c>
      <c r="T293" s="4">
        <f>IFERROR(All_Transactions[[#This Row],[item-price]]*All_Transactions[[#This Row],[ExRate]],0)</f>
        <v>3.7529964999999996</v>
      </c>
      <c r="U293" s="4">
        <f>IFERROR(All_Transactions[[#This Row],[item-tax]]*All_Transactions[[#This Row],[ExRate]],0)</f>
        <v>0</v>
      </c>
      <c r="V293" s="4">
        <f>IFERROR(All_Transactions[[#This Row],[Total product charges]]*All_Transactions[[#This Row],[ExRate]],0)</f>
        <v>3.7529964999999996</v>
      </c>
      <c r="W293" s="4">
        <f>IFERROR(All_Transactions[[#This Row],[Amazon fees]]*All_Transactions[[#This Row],[ExRate]],0)</f>
        <v>-0.68236299999999994</v>
      </c>
      <c r="X293" s="4">
        <f>IFERROR(All_Transactions[[#This Row],[Other]]*All_Transactions[[#This Row],[ExRate]],0)</f>
        <v>0</v>
      </c>
      <c r="Y293" s="4">
        <f>IFERROR(All_Transactions[[#This Row],[Total]]*All_Transactions[[#This Row],[ExRate]],0)</f>
        <v>3.0706334999999996</v>
      </c>
      <c r="Z293" s="1" t="s">
        <v>47</v>
      </c>
      <c r="AA293" t="s">
        <v>813</v>
      </c>
      <c r="AB293" t="s">
        <v>814</v>
      </c>
      <c r="AC293" t="s">
        <v>53</v>
      </c>
      <c r="AD293" t="s">
        <v>54</v>
      </c>
    </row>
    <row r="294" spans="1:30" x14ac:dyDescent="0.35">
      <c r="A294" t="s">
        <v>34</v>
      </c>
      <c r="B294" t="s">
        <v>815</v>
      </c>
      <c r="C294" s="2">
        <v>44748</v>
      </c>
      <c r="D294" s="2">
        <v>44748</v>
      </c>
      <c r="E294" t="s">
        <v>517</v>
      </c>
      <c r="F294" t="s">
        <v>518</v>
      </c>
      <c r="G294" t="s">
        <v>46</v>
      </c>
      <c r="H294">
        <v>10.99</v>
      </c>
      <c r="I294">
        <v>1</v>
      </c>
      <c r="J294">
        <v>10.99</v>
      </c>
      <c r="L294">
        <v>0.85</v>
      </c>
      <c r="M294">
        <v>10.99</v>
      </c>
      <c r="N294">
        <v>-1.98</v>
      </c>
      <c r="O294">
        <v>0</v>
      </c>
      <c r="P294">
        <v>9.01</v>
      </c>
      <c r="Q294">
        <v>0</v>
      </c>
      <c r="R294" s="3">
        <f>VLOOKUP(All_Transactions[[#This Row],[Date]],[1]!Forex_history[#Data],MATCH(All_Transactions[[#This Row],[Currency]],[1]!Forex_history[#Headers],0),TRUE)</f>
        <v>0.83214999999999995</v>
      </c>
      <c r="S294" s="4">
        <f>IFERROR(All_Transactions[[#This Row],[Original Price]]*All_Transactions[[#This Row],[ExRate]],0)</f>
        <v>9.1453284999999997</v>
      </c>
      <c r="T294" s="4">
        <f>IFERROR(All_Transactions[[#This Row],[item-price]]*All_Transactions[[#This Row],[ExRate]],0)</f>
        <v>9.1453284999999997</v>
      </c>
      <c r="U294" s="4">
        <f>IFERROR(All_Transactions[[#This Row],[item-tax]]*All_Transactions[[#This Row],[ExRate]],0)</f>
        <v>0.70732749999999989</v>
      </c>
      <c r="V294" s="4">
        <f>IFERROR(All_Transactions[[#This Row],[Total product charges]]*All_Transactions[[#This Row],[ExRate]],0)</f>
        <v>9.1453284999999997</v>
      </c>
      <c r="W294" s="4">
        <f>IFERROR(All_Transactions[[#This Row],[Amazon fees]]*All_Transactions[[#This Row],[ExRate]],0)</f>
        <v>-1.6476569999999999</v>
      </c>
      <c r="X294" s="4">
        <f>IFERROR(All_Transactions[[#This Row],[Other]]*All_Transactions[[#This Row],[ExRate]],0)</f>
        <v>0</v>
      </c>
      <c r="Y294" s="4">
        <f>IFERROR(All_Transactions[[#This Row],[Total]]*All_Transactions[[#This Row],[ExRate]],0)</f>
        <v>7.4976714999999992</v>
      </c>
      <c r="Z294" s="1" t="s">
        <v>47</v>
      </c>
      <c r="AA294" t="s">
        <v>816</v>
      </c>
      <c r="AB294" t="s">
        <v>817</v>
      </c>
      <c r="AC294" t="s">
        <v>53</v>
      </c>
      <c r="AD294" t="s">
        <v>54</v>
      </c>
    </row>
    <row r="295" spans="1:30" x14ac:dyDescent="0.35">
      <c r="A295" t="s">
        <v>34</v>
      </c>
      <c r="B295" t="s">
        <v>818</v>
      </c>
      <c r="C295" s="2">
        <v>44748</v>
      </c>
      <c r="D295" s="2">
        <v>44748</v>
      </c>
      <c r="E295" t="s">
        <v>445</v>
      </c>
      <c r="F295" t="s">
        <v>446</v>
      </c>
      <c r="G295" t="s">
        <v>46</v>
      </c>
      <c r="H295">
        <v>3.69</v>
      </c>
      <c r="I295">
        <v>1</v>
      </c>
      <c r="J295">
        <v>3.69</v>
      </c>
      <c r="L295">
        <v>0.2</v>
      </c>
      <c r="M295">
        <v>3.69</v>
      </c>
      <c r="N295">
        <v>-0.66</v>
      </c>
      <c r="O295">
        <v>0</v>
      </c>
      <c r="P295">
        <v>3.03</v>
      </c>
      <c r="Q295">
        <v>0</v>
      </c>
      <c r="R295" s="3">
        <f>VLOOKUP(All_Transactions[[#This Row],[Date]],[1]!Forex_history[#Data],MATCH(All_Transactions[[#This Row],[Currency]],[1]!Forex_history[#Headers],0),TRUE)</f>
        <v>0.83214999999999995</v>
      </c>
      <c r="S295" s="4">
        <f>IFERROR(All_Transactions[[#This Row],[Original Price]]*All_Transactions[[#This Row],[ExRate]],0)</f>
        <v>3.0706334999999996</v>
      </c>
      <c r="T295" s="4">
        <f>IFERROR(All_Transactions[[#This Row],[item-price]]*All_Transactions[[#This Row],[ExRate]],0)</f>
        <v>3.0706334999999996</v>
      </c>
      <c r="U295" s="4">
        <f>IFERROR(All_Transactions[[#This Row],[item-tax]]*All_Transactions[[#This Row],[ExRate]],0)</f>
        <v>0.16642999999999999</v>
      </c>
      <c r="V295" s="4">
        <f>IFERROR(All_Transactions[[#This Row],[Total product charges]]*All_Transactions[[#This Row],[ExRate]],0)</f>
        <v>3.0706334999999996</v>
      </c>
      <c r="W295" s="4">
        <f>IFERROR(All_Transactions[[#This Row],[Amazon fees]]*All_Transactions[[#This Row],[ExRate]],0)</f>
        <v>-0.54921900000000001</v>
      </c>
      <c r="X295" s="4">
        <f>IFERROR(All_Transactions[[#This Row],[Other]]*All_Transactions[[#This Row],[ExRate]],0)</f>
        <v>0</v>
      </c>
      <c r="Y295" s="4">
        <f>IFERROR(All_Transactions[[#This Row],[Total]]*All_Transactions[[#This Row],[ExRate]],0)</f>
        <v>2.5214144999999997</v>
      </c>
      <c r="Z295" s="1" t="s">
        <v>47</v>
      </c>
      <c r="AA295" t="s">
        <v>819</v>
      </c>
      <c r="AB295" t="s">
        <v>820</v>
      </c>
      <c r="AC295" t="s">
        <v>53</v>
      </c>
      <c r="AD295" t="s">
        <v>54</v>
      </c>
    </row>
    <row r="296" spans="1:30" x14ac:dyDescent="0.35">
      <c r="A296" t="s">
        <v>34</v>
      </c>
      <c r="B296" t="s">
        <v>821</v>
      </c>
      <c r="C296" s="2">
        <v>44748</v>
      </c>
      <c r="D296" s="2">
        <v>44748</v>
      </c>
      <c r="E296" t="s">
        <v>822</v>
      </c>
      <c r="F296" t="s">
        <v>823</v>
      </c>
      <c r="G296" t="s">
        <v>40</v>
      </c>
      <c r="H296">
        <v>3.27</v>
      </c>
      <c r="I296">
        <v>1</v>
      </c>
      <c r="J296">
        <v>3.27</v>
      </c>
      <c r="L296">
        <v>0.59</v>
      </c>
      <c r="M296">
        <v>2.68</v>
      </c>
      <c r="N296">
        <v>-0.36</v>
      </c>
      <c r="O296">
        <v>0</v>
      </c>
      <c r="P296">
        <v>2.3199999999999998</v>
      </c>
      <c r="Q296">
        <v>0</v>
      </c>
      <c r="R296" s="3">
        <f>VLOOKUP(All_Transactions[[#This Row],[Date]],[1]!Forex_history[#Data],MATCH(All_Transactions[[#This Row],[Currency]],[1]!Forex_history[#Headers],0),TRUE)</f>
        <v>0.85926000000000002</v>
      </c>
      <c r="S296" s="4">
        <f>IFERROR(All_Transactions[[#This Row],[Original Price]]*All_Transactions[[#This Row],[ExRate]],0)</f>
        <v>2.8097802000000001</v>
      </c>
      <c r="T296" s="4">
        <f>IFERROR(All_Transactions[[#This Row],[item-price]]*All_Transactions[[#This Row],[ExRate]],0)</f>
        <v>2.8097802000000001</v>
      </c>
      <c r="U296" s="4">
        <f>IFERROR(All_Transactions[[#This Row],[item-tax]]*All_Transactions[[#This Row],[ExRate]],0)</f>
        <v>0.50696339999999995</v>
      </c>
      <c r="V296" s="4">
        <f>IFERROR(All_Transactions[[#This Row],[Total product charges]]*All_Transactions[[#This Row],[ExRate]],0)</f>
        <v>2.3028168</v>
      </c>
      <c r="W296" s="4">
        <f>IFERROR(All_Transactions[[#This Row],[Amazon fees]]*All_Transactions[[#This Row],[ExRate]],0)</f>
        <v>-0.30933359999999999</v>
      </c>
      <c r="X296" s="4">
        <f>IFERROR(All_Transactions[[#This Row],[Other]]*All_Transactions[[#This Row],[ExRate]],0)</f>
        <v>0</v>
      </c>
      <c r="Y296" s="4">
        <f>IFERROR(All_Transactions[[#This Row],[Total]]*All_Transactions[[#This Row],[ExRate]],0)</f>
        <v>1.9934832</v>
      </c>
      <c r="Z296" s="1" t="s">
        <v>33</v>
      </c>
      <c r="AA296" t="s">
        <v>824</v>
      </c>
      <c r="AB296" t="s">
        <v>825</v>
      </c>
      <c r="AC296" t="s">
        <v>53</v>
      </c>
      <c r="AD296" t="s">
        <v>54</v>
      </c>
    </row>
    <row r="297" spans="1:30" x14ac:dyDescent="0.35">
      <c r="A297" t="s">
        <v>34</v>
      </c>
      <c r="B297" t="s">
        <v>826</v>
      </c>
      <c r="C297" s="2">
        <v>44748</v>
      </c>
      <c r="D297" s="2">
        <v>44748</v>
      </c>
      <c r="E297" t="s">
        <v>827</v>
      </c>
      <c r="F297" t="s">
        <v>828</v>
      </c>
      <c r="G297" t="s">
        <v>44</v>
      </c>
      <c r="H297">
        <v>2.86</v>
      </c>
      <c r="I297">
        <v>1</v>
      </c>
      <c r="J297">
        <v>2.86</v>
      </c>
      <c r="L297">
        <v>0.48</v>
      </c>
      <c r="M297">
        <v>2.38</v>
      </c>
      <c r="N297">
        <v>-0.53</v>
      </c>
      <c r="O297">
        <v>0</v>
      </c>
      <c r="P297">
        <v>1.85</v>
      </c>
      <c r="Q297">
        <v>0</v>
      </c>
      <c r="R297" s="3">
        <f>VLOOKUP(All_Transactions[[#This Row],[Date]],[1]!Forex_history[#Data],MATCH(All_Transactions[[#This Row],[Currency]],[1]!Forex_history[#Headers],0),TRUE)</f>
        <v>1</v>
      </c>
      <c r="S297" s="4">
        <f>IFERROR(All_Transactions[[#This Row],[Original Price]]*All_Transactions[[#This Row],[ExRate]],0)</f>
        <v>2.86</v>
      </c>
      <c r="T297" s="4">
        <f>IFERROR(All_Transactions[[#This Row],[item-price]]*All_Transactions[[#This Row],[ExRate]],0)</f>
        <v>2.86</v>
      </c>
      <c r="U297" s="4">
        <f>IFERROR(All_Transactions[[#This Row],[item-tax]]*All_Transactions[[#This Row],[ExRate]],0)</f>
        <v>0.48</v>
      </c>
      <c r="V297" s="4">
        <f>IFERROR(All_Transactions[[#This Row],[Total product charges]]*All_Transactions[[#This Row],[ExRate]],0)</f>
        <v>2.38</v>
      </c>
      <c r="W297" s="4">
        <f>IFERROR(All_Transactions[[#This Row],[Amazon fees]]*All_Transactions[[#This Row],[ExRate]],0)</f>
        <v>-0.53</v>
      </c>
      <c r="X297" s="4">
        <f>IFERROR(All_Transactions[[#This Row],[Other]]*All_Transactions[[#This Row],[ExRate]],0)</f>
        <v>0</v>
      </c>
      <c r="Y297" s="4">
        <f>IFERROR(All_Transactions[[#This Row],[Total]]*All_Transactions[[#This Row],[ExRate]],0)</f>
        <v>1.85</v>
      </c>
      <c r="Z297" s="1" t="s">
        <v>45</v>
      </c>
      <c r="AA297" t="s">
        <v>829</v>
      </c>
      <c r="AB297" t="s">
        <v>830</v>
      </c>
      <c r="AC297" t="s">
        <v>53</v>
      </c>
      <c r="AD297" t="s">
        <v>54</v>
      </c>
    </row>
    <row r="298" spans="1:30" x14ac:dyDescent="0.35">
      <c r="A298" t="s">
        <v>34</v>
      </c>
      <c r="B298" t="s">
        <v>831</v>
      </c>
      <c r="C298" s="2">
        <v>44750</v>
      </c>
      <c r="D298" s="2">
        <v>44750</v>
      </c>
      <c r="E298" t="s">
        <v>832</v>
      </c>
      <c r="F298" t="s">
        <v>833</v>
      </c>
      <c r="G298" t="s">
        <v>46</v>
      </c>
      <c r="H298">
        <v>36.96</v>
      </c>
      <c r="I298">
        <v>1</v>
      </c>
      <c r="J298">
        <v>36.96</v>
      </c>
      <c r="L298">
        <v>2.77</v>
      </c>
      <c r="M298">
        <v>36.96</v>
      </c>
      <c r="N298">
        <v>-6.65</v>
      </c>
      <c r="O298">
        <v>0</v>
      </c>
      <c r="P298">
        <v>30.31</v>
      </c>
      <c r="Q298">
        <v>0</v>
      </c>
      <c r="R298" s="3">
        <f>VLOOKUP(All_Transactions[[#This Row],[Date]],[1]!Forex_history[#Data],MATCH(All_Transactions[[#This Row],[Currency]],[1]!Forex_history[#Headers],0),TRUE)</f>
        <v>0.83457000000000003</v>
      </c>
      <c r="S298" s="4">
        <f>IFERROR(All_Transactions[[#This Row],[Original Price]]*All_Transactions[[#This Row],[ExRate]],0)</f>
        <v>30.845707200000003</v>
      </c>
      <c r="T298" s="4">
        <f>IFERROR(All_Transactions[[#This Row],[item-price]]*All_Transactions[[#This Row],[ExRate]],0)</f>
        <v>30.845707200000003</v>
      </c>
      <c r="U298" s="4">
        <f>IFERROR(All_Transactions[[#This Row],[item-tax]]*All_Transactions[[#This Row],[ExRate]],0)</f>
        <v>2.3117589000000001</v>
      </c>
      <c r="V298" s="4">
        <f>IFERROR(All_Transactions[[#This Row],[Total product charges]]*All_Transactions[[#This Row],[ExRate]],0)</f>
        <v>30.845707200000003</v>
      </c>
      <c r="W298" s="4">
        <f>IFERROR(All_Transactions[[#This Row],[Amazon fees]]*All_Transactions[[#This Row],[ExRate]],0)</f>
        <v>-5.5498905000000009</v>
      </c>
      <c r="X298" s="4">
        <f>IFERROR(All_Transactions[[#This Row],[Other]]*All_Transactions[[#This Row],[ExRate]],0)</f>
        <v>0</v>
      </c>
      <c r="Y298" s="4">
        <f>IFERROR(All_Transactions[[#This Row],[Total]]*All_Transactions[[#This Row],[ExRate]],0)</f>
        <v>25.2958167</v>
      </c>
      <c r="Z298" s="1" t="s">
        <v>47</v>
      </c>
      <c r="AB298" t="s">
        <v>69</v>
      </c>
      <c r="AC298" t="s">
        <v>69</v>
      </c>
      <c r="AD298" t="s">
        <v>70</v>
      </c>
    </row>
    <row r="299" spans="1:30" x14ac:dyDescent="0.35">
      <c r="A299" t="s">
        <v>34</v>
      </c>
      <c r="B299" t="s">
        <v>834</v>
      </c>
      <c r="C299" s="2">
        <v>44750</v>
      </c>
      <c r="D299" s="2">
        <v>44750</v>
      </c>
      <c r="E299" t="s">
        <v>835</v>
      </c>
      <c r="F299" t="s">
        <v>836</v>
      </c>
      <c r="G299" t="s">
        <v>46</v>
      </c>
      <c r="H299">
        <v>8.8000000000000007</v>
      </c>
      <c r="I299">
        <v>1</v>
      </c>
      <c r="J299">
        <v>8.8000000000000007</v>
      </c>
      <c r="L299">
        <v>0.77</v>
      </c>
      <c r="M299">
        <v>8.8000000000000007</v>
      </c>
      <c r="N299">
        <v>-1.58</v>
      </c>
      <c r="O299">
        <v>0</v>
      </c>
      <c r="P299">
        <v>7.22</v>
      </c>
      <c r="Q299">
        <v>0</v>
      </c>
      <c r="R299" s="3">
        <f>VLOOKUP(All_Transactions[[#This Row],[Date]],[1]!Forex_history[#Data],MATCH(All_Transactions[[#This Row],[Currency]],[1]!Forex_history[#Headers],0),TRUE)</f>
        <v>0.83457000000000003</v>
      </c>
      <c r="S299" s="4">
        <f>IFERROR(All_Transactions[[#This Row],[Original Price]]*All_Transactions[[#This Row],[ExRate]],0)</f>
        <v>7.3442160000000012</v>
      </c>
      <c r="T299" s="4">
        <f>IFERROR(All_Transactions[[#This Row],[item-price]]*All_Transactions[[#This Row],[ExRate]],0)</f>
        <v>7.3442160000000012</v>
      </c>
      <c r="U299" s="4">
        <f>IFERROR(All_Transactions[[#This Row],[item-tax]]*All_Transactions[[#This Row],[ExRate]],0)</f>
        <v>0.64261889999999999</v>
      </c>
      <c r="V299" s="4">
        <f>IFERROR(All_Transactions[[#This Row],[Total product charges]]*All_Transactions[[#This Row],[ExRate]],0)</f>
        <v>7.3442160000000012</v>
      </c>
      <c r="W299" s="4">
        <f>IFERROR(All_Transactions[[#This Row],[Amazon fees]]*All_Transactions[[#This Row],[ExRate]],0)</f>
        <v>-1.3186206</v>
      </c>
      <c r="X299" s="4">
        <f>IFERROR(All_Transactions[[#This Row],[Other]]*All_Transactions[[#This Row],[ExRate]],0)</f>
        <v>0</v>
      </c>
      <c r="Y299" s="4">
        <f>IFERROR(All_Transactions[[#This Row],[Total]]*All_Transactions[[#This Row],[ExRate]],0)</f>
        <v>6.0255954000000003</v>
      </c>
      <c r="Z299" s="1" t="s">
        <v>47</v>
      </c>
      <c r="AB299" t="s">
        <v>69</v>
      </c>
      <c r="AC299" t="s">
        <v>69</v>
      </c>
      <c r="AD299" t="s">
        <v>70</v>
      </c>
    </row>
    <row r="300" spans="1:30" x14ac:dyDescent="0.35">
      <c r="A300" t="s">
        <v>34</v>
      </c>
      <c r="B300" t="s">
        <v>837</v>
      </c>
      <c r="C300" s="2">
        <v>44750</v>
      </c>
      <c r="D300" s="2">
        <v>44750</v>
      </c>
      <c r="E300" t="s">
        <v>838</v>
      </c>
      <c r="F300" t="s">
        <v>839</v>
      </c>
      <c r="G300" t="s">
        <v>37</v>
      </c>
      <c r="H300">
        <v>12.69</v>
      </c>
      <c r="I300">
        <v>1</v>
      </c>
      <c r="J300">
        <v>12.69</v>
      </c>
      <c r="L300">
        <v>0</v>
      </c>
      <c r="M300">
        <v>12.69</v>
      </c>
      <c r="N300">
        <v>-2.2799999999999998</v>
      </c>
      <c r="O300">
        <v>0</v>
      </c>
      <c r="P300">
        <v>10.41</v>
      </c>
      <c r="Q300">
        <v>0</v>
      </c>
      <c r="R300" s="3">
        <f>VLOOKUP(All_Transactions[[#This Row],[Date]],[1]!Forex_history[#Data],MATCH(All_Transactions[[#This Row],[Currency]],[1]!Forex_history[#Headers],0),TRUE)</f>
        <v>0.64200000000000002</v>
      </c>
      <c r="S300" s="4">
        <f>IFERROR(All_Transactions[[#This Row],[Original Price]]*All_Transactions[[#This Row],[ExRate]],0)</f>
        <v>8.1469799999999992</v>
      </c>
      <c r="T300" s="4">
        <f>IFERROR(All_Transactions[[#This Row],[item-price]]*All_Transactions[[#This Row],[ExRate]],0)</f>
        <v>8.1469799999999992</v>
      </c>
      <c r="U300" s="4">
        <f>IFERROR(All_Transactions[[#This Row],[item-tax]]*All_Transactions[[#This Row],[ExRate]],0)</f>
        <v>0</v>
      </c>
      <c r="V300" s="4">
        <f>IFERROR(All_Transactions[[#This Row],[Total product charges]]*All_Transactions[[#This Row],[ExRate]],0)</f>
        <v>8.1469799999999992</v>
      </c>
      <c r="W300" s="4">
        <f>IFERROR(All_Transactions[[#This Row],[Amazon fees]]*All_Transactions[[#This Row],[ExRate]],0)</f>
        <v>-1.46376</v>
      </c>
      <c r="X300" s="4">
        <f>IFERROR(All_Transactions[[#This Row],[Other]]*All_Transactions[[#This Row],[ExRate]],0)</f>
        <v>0</v>
      </c>
      <c r="Y300" s="4">
        <f>IFERROR(All_Transactions[[#This Row],[Total]]*All_Transactions[[#This Row],[ExRate]],0)</f>
        <v>6.6832200000000004</v>
      </c>
      <c r="Z300" s="1" t="s">
        <v>38</v>
      </c>
      <c r="AB300" t="s">
        <v>69</v>
      </c>
      <c r="AC300" t="s">
        <v>69</v>
      </c>
      <c r="AD300" t="s">
        <v>70</v>
      </c>
    </row>
    <row r="301" spans="1:30" x14ac:dyDescent="0.35">
      <c r="A301" t="s">
        <v>34</v>
      </c>
      <c r="B301" t="s">
        <v>840</v>
      </c>
      <c r="C301" s="2">
        <v>44750</v>
      </c>
      <c r="D301" s="2">
        <v>44750</v>
      </c>
      <c r="E301" t="s">
        <v>841</v>
      </c>
      <c r="F301" t="s">
        <v>842</v>
      </c>
      <c r="G301" t="s">
        <v>46</v>
      </c>
      <c r="H301">
        <v>19.21</v>
      </c>
      <c r="I301">
        <v>1</v>
      </c>
      <c r="J301">
        <v>19.21</v>
      </c>
      <c r="L301">
        <v>1.58</v>
      </c>
      <c r="M301">
        <v>19.21</v>
      </c>
      <c r="N301">
        <v>-3.46</v>
      </c>
      <c r="O301">
        <v>0</v>
      </c>
      <c r="P301">
        <v>15.75</v>
      </c>
      <c r="Q301">
        <v>0</v>
      </c>
      <c r="R301" s="3">
        <f>VLOOKUP(All_Transactions[[#This Row],[Date]],[1]!Forex_history[#Data],MATCH(All_Transactions[[#This Row],[Currency]],[1]!Forex_history[#Headers],0),TRUE)</f>
        <v>0.83457000000000003</v>
      </c>
      <c r="S301" s="4">
        <f>IFERROR(All_Transactions[[#This Row],[Original Price]]*All_Transactions[[#This Row],[ExRate]],0)</f>
        <v>16.0320897</v>
      </c>
      <c r="T301" s="4">
        <f>IFERROR(All_Transactions[[#This Row],[item-price]]*All_Transactions[[#This Row],[ExRate]],0)</f>
        <v>16.0320897</v>
      </c>
      <c r="U301" s="4">
        <f>IFERROR(All_Transactions[[#This Row],[item-tax]]*All_Transactions[[#This Row],[ExRate]],0)</f>
        <v>1.3186206</v>
      </c>
      <c r="V301" s="4">
        <f>IFERROR(All_Transactions[[#This Row],[Total product charges]]*All_Transactions[[#This Row],[ExRate]],0)</f>
        <v>16.0320897</v>
      </c>
      <c r="W301" s="4">
        <f>IFERROR(All_Transactions[[#This Row],[Amazon fees]]*All_Transactions[[#This Row],[ExRate]],0)</f>
        <v>-2.8876122</v>
      </c>
      <c r="X301" s="4">
        <f>IFERROR(All_Transactions[[#This Row],[Other]]*All_Transactions[[#This Row],[ExRate]],0)</f>
        <v>0</v>
      </c>
      <c r="Y301" s="4">
        <f>IFERROR(All_Transactions[[#This Row],[Total]]*All_Transactions[[#This Row],[ExRate]],0)</f>
        <v>13.144477500000001</v>
      </c>
      <c r="Z301" s="1" t="s">
        <v>47</v>
      </c>
      <c r="AB301" t="s">
        <v>69</v>
      </c>
      <c r="AC301" t="s">
        <v>69</v>
      </c>
      <c r="AD301" t="s">
        <v>70</v>
      </c>
    </row>
    <row r="302" spans="1:30" x14ac:dyDescent="0.35">
      <c r="A302" t="s">
        <v>34</v>
      </c>
      <c r="B302" t="s">
        <v>843</v>
      </c>
      <c r="C302" s="2">
        <v>44750</v>
      </c>
      <c r="D302" s="2">
        <v>44750</v>
      </c>
      <c r="E302" t="s">
        <v>844</v>
      </c>
      <c r="F302" t="s">
        <v>845</v>
      </c>
      <c r="G302" t="s">
        <v>36</v>
      </c>
      <c r="H302">
        <v>10.72</v>
      </c>
      <c r="I302">
        <v>1</v>
      </c>
      <c r="J302">
        <v>10.72</v>
      </c>
      <c r="L302">
        <v>1.86</v>
      </c>
      <c r="M302">
        <v>8.86</v>
      </c>
      <c r="N302">
        <v>-1.99</v>
      </c>
      <c r="O302">
        <v>0</v>
      </c>
      <c r="P302">
        <v>6.87</v>
      </c>
      <c r="Q302">
        <v>0</v>
      </c>
      <c r="R302" s="3">
        <f>VLOOKUP(All_Transactions[[#This Row],[Date]],[1]!Forex_history[#Data],MATCH(All_Transactions[[#This Row],[Currency]],[1]!Forex_history[#Headers],0),TRUE)</f>
        <v>0.84972000000000003</v>
      </c>
      <c r="S302" s="4">
        <f>IFERROR(All_Transactions[[#This Row],[Original Price]]*All_Transactions[[#This Row],[ExRate]],0)</f>
        <v>9.1089984000000008</v>
      </c>
      <c r="T302" s="4">
        <f>IFERROR(All_Transactions[[#This Row],[item-price]]*All_Transactions[[#This Row],[ExRate]],0)</f>
        <v>9.1089984000000008</v>
      </c>
      <c r="U302" s="4">
        <f>IFERROR(All_Transactions[[#This Row],[item-tax]]*All_Transactions[[#This Row],[ExRate]],0)</f>
        <v>1.5804792000000001</v>
      </c>
      <c r="V302" s="4">
        <f>IFERROR(All_Transactions[[#This Row],[Total product charges]]*All_Transactions[[#This Row],[ExRate]],0)</f>
        <v>7.5285191999999999</v>
      </c>
      <c r="W302" s="4">
        <f>IFERROR(All_Transactions[[#This Row],[Amazon fees]]*All_Transactions[[#This Row],[ExRate]],0)</f>
        <v>-1.6909428</v>
      </c>
      <c r="X302" s="4">
        <f>IFERROR(All_Transactions[[#This Row],[Other]]*All_Transactions[[#This Row],[ExRate]],0)</f>
        <v>0</v>
      </c>
      <c r="Y302" s="4">
        <f>IFERROR(All_Transactions[[#This Row],[Total]]*All_Transactions[[#This Row],[ExRate]],0)</f>
        <v>5.8375764000000006</v>
      </c>
      <c r="Z302" s="1" t="s">
        <v>33</v>
      </c>
      <c r="AB302" t="s">
        <v>69</v>
      </c>
      <c r="AC302" t="s">
        <v>69</v>
      </c>
      <c r="AD302" t="s">
        <v>70</v>
      </c>
    </row>
    <row r="303" spans="1:30" x14ac:dyDescent="0.35">
      <c r="A303" t="s">
        <v>34</v>
      </c>
      <c r="B303" t="s">
        <v>846</v>
      </c>
      <c r="C303" s="2">
        <v>44750</v>
      </c>
      <c r="D303" s="2">
        <v>44750</v>
      </c>
      <c r="E303" t="s">
        <v>847</v>
      </c>
      <c r="F303" t="s">
        <v>684</v>
      </c>
      <c r="G303" t="s">
        <v>36</v>
      </c>
      <c r="H303">
        <v>13.63</v>
      </c>
      <c r="I303">
        <v>1</v>
      </c>
      <c r="J303">
        <v>13.63</v>
      </c>
      <c r="L303">
        <v>2.37</v>
      </c>
      <c r="M303">
        <v>11.26</v>
      </c>
      <c r="N303">
        <v>-2.5299999999999998</v>
      </c>
      <c r="O303">
        <v>0</v>
      </c>
      <c r="P303">
        <v>8.73</v>
      </c>
      <c r="Q303">
        <v>0</v>
      </c>
      <c r="R303" s="3">
        <f>VLOOKUP(All_Transactions[[#This Row],[Date]],[1]!Forex_history[#Data],MATCH(All_Transactions[[#This Row],[Currency]],[1]!Forex_history[#Headers],0),TRUE)</f>
        <v>0.84972000000000003</v>
      </c>
      <c r="S303" s="4">
        <f>IFERROR(All_Transactions[[#This Row],[Original Price]]*All_Transactions[[#This Row],[ExRate]],0)</f>
        <v>11.581683600000002</v>
      </c>
      <c r="T303" s="4">
        <f>IFERROR(All_Transactions[[#This Row],[item-price]]*All_Transactions[[#This Row],[ExRate]],0)</f>
        <v>11.581683600000002</v>
      </c>
      <c r="U303" s="4">
        <f>IFERROR(All_Transactions[[#This Row],[item-tax]]*All_Transactions[[#This Row],[ExRate]],0)</f>
        <v>2.0138364000000002</v>
      </c>
      <c r="V303" s="4">
        <f>IFERROR(All_Transactions[[#This Row],[Total product charges]]*All_Transactions[[#This Row],[ExRate]],0)</f>
        <v>9.567847200000001</v>
      </c>
      <c r="W303" s="4">
        <f>IFERROR(All_Transactions[[#This Row],[Amazon fees]]*All_Transactions[[#This Row],[ExRate]],0)</f>
        <v>-2.1497915999999999</v>
      </c>
      <c r="X303" s="4">
        <f>IFERROR(All_Transactions[[#This Row],[Other]]*All_Transactions[[#This Row],[ExRate]],0)</f>
        <v>0</v>
      </c>
      <c r="Y303" s="4">
        <f>IFERROR(All_Transactions[[#This Row],[Total]]*All_Transactions[[#This Row],[ExRate]],0)</f>
        <v>7.4180556000000006</v>
      </c>
      <c r="Z303" s="1" t="s">
        <v>33</v>
      </c>
      <c r="AB303" t="s">
        <v>69</v>
      </c>
      <c r="AC303" t="s">
        <v>69</v>
      </c>
      <c r="AD303" t="s">
        <v>70</v>
      </c>
    </row>
    <row r="304" spans="1:30" x14ac:dyDescent="0.35">
      <c r="A304" t="s">
        <v>34</v>
      </c>
      <c r="B304" t="s">
        <v>848</v>
      </c>
      <c r="C304" s="2">
        <v>44750</v>
      </c>
      <c r="D304" s="2">
        <v>44750</v>
      </c>
      <c r="E304" t="s">
        <v>849</v>
      </c>
      <c r="F304" t="s">
        <v>850</v>
      </c>
      <c r="G304" t="s">
        <v>36</v>
      </c>
      <c r="H304">
        <v>3.58</v>
      </c>
      <c r="I304">
        <v>1</v>
      </c>
      <c r="J304">
        <v>3.58</v>
      </c>
      <c r="L304">
        <v>0</v>
      </c>
      <c r="M304">
        <v>3.58</v>
      </c>
      <c r="N304">
        <v>-0.66</v>
      </c>
      <c r="O304">
        <v>0</v>
      </c>
      <c r="P304">
        <v>2.92</v>
      </c>
      <c r="Q304">
        <v>0</v>
      </c>
      <c r="R304" s="3">
        <f>VLOOKUP(All_Transactions[[#This Row],[Date]],[1]!Forex_history[#Data],MATCH(All_Transactions[[#This Row],[Currency]],[1]!Forex_history[#Headers],0),TRUE)</f>
        <v>0.84972000000000003</v>
      </c>
      <c r="S304" s="4">
        <f>IFERROR(All_Transactions[[#This Row],[Original Price]]*All_Transactions[[#This Row],[ExRate]],0)</f>
        <v>3.0419976000000002</v>
      </c>
      <c r="T304" s="4">
        <f>IFERROR(All_Transactions[[#This Row],[item-price]]*All_Transactions[[#This Row],[ExRate]],0)</f>
        <v>3.0419976000000002</v>
      </c>
      <c r="U304" s="4">
        <f>IFERROR(All_Transactions[[#This Row],[item-tax]]*All_Transactions[[#This Row],[ExRate]],0)</f>
        <v>0</v>
      </c>
      <c r="V304" s="4">
        <f>IFERROR(All_Transactions[[#This Row],[Total product charges]]*All_Transactions[[#This Row],[ExRate]],0)</f>
        <v>3.0419976000000002</v>
      </c>
      <c r="W304" s="4">
        <f>IFERROR(All_Transactions[[#This Row],[Amazon fees]]*All_Transactions[[#This Row],[ExRate]],0)</f>
        <v>-0.56081520000000007</v>
      </c>
      <c r="X304" s="4">
        <f>IFERROR(All_Transactions[[#This Row],[Other]]*All_Transactions[[#This Row],[ExRate]],0)</f>
        <v>0</v>
      </c>
      <c r="Y304" s="4">
        <f>IFERROR(All_Transactions[[#This Row],[Total]]*All_Transactions[[#This Row],[ExRate]],0)</f>
        <v>2.4811824000000002</v>
      </c>
      <c r="Z304" s="1" t="s">
        <v>33</v>
      </c>
      <c r="AB304" t="s">
        <v>69</v>
      </c>
      <c r="AC304" t="s">
        <v>69</v>
      </c>
      <c r="AD304" t="s">
        <v>70</v>
      </c>
    </row>
    <row r="305" spans="1:30" x14ac:dyDescent="0.35">
      <c r="A305" t="s">
        <v>34</v>
      </c>
      <c r="B305" t="s">
        <v>851</v>
      </c>
      <c r="C305" s="2">
        <v>44750</v>
      </c>
      <c r="D305" s="2">
        <v>44750</v>
      </c>
      <c r="E305" t="s">
        <v>847</v>
      </c>
      <c r="F305" t="s">
        <v>684</v>
      </c>
      <c r="G305" t="s">
        <v>36</v>
      </c>
      <c r="H305">
        <v>13.63</v>
      </c>
      <c r="I305">
        <v>1</v>
      </c>
      <c r="J305">
        <v>13.63</v>
      </c>
      <c r="L305">
        <v>0</v>
      </c>
      <c r="M305">
        <v>13.63</v>
      </c>
      <c r="N305">
        <v>-2.5299999999999998</v>
      </c>
      <c r="O305">
        <v>0</v>
      </c>
      <c r="P305">
        <v>11.1</v>
      </c>
      <c r="Q305">
        <v>0</v>
      </c>
      <c r="R305" s="3">
        <f>VLOOKUP(All_Transactions[[#This Row],[Date]],[1]!Forex_history[#Data],MATCH(All_Transactions[[#This Row],[Currency]],[1]!Forex_history[#Headers],0),TRUE)</f>
        <v>0.84972000000000003</v>
      </c>
      <c r="S305" s="4">
        <f>IFERROR(All_Transactions[[#This Row],[Original Price]]*All_Transactions[[#This Row],[ExRate]],0)</f>
        <v>11.581683600000002</v>
      </c>
      <c r="T305" s="4">
        <f>IFERROR(All_Transactions[[#This Row],[item-price]]*All_Transactions[[#This Row],[ExRate]],0)</f>
        <v>11.581683600000002</v>
      </c>
      <c r="U305" s="4">
        <f>IFERROR(All_Transactions[[#This Row],[item-tax]]*All_Transactions[[#This Row],[ExRate]],0)</f>
        <v>0</v>
      </c>
      <c r="V305" s="4">
        <f>IFERROR(All_Transactions[[#This Row],[Total product charges]]*All_Transactions[[#This Row],[ExRate]],0)</f>
        <v>11.581683600000002</v>
      </c>
      <c r="W305" s="4">
        <f>IFERROR(All_Transactions[[#This Row],[Amazon fees]]*All_Transactions[[#This Row],[ExRate]],0)</f>
        <v>-2.1497915999999999</v>
      </c>
      <c r="X305" s="4">
        <f>IFERROR(All_Transactions[[#This Row],[Other]]*All_Transactions[[#This Row],[ExRate]],0)</f>
        <v>0</v>
      </c>
      <c r="Y305" s="4">
        <f>IFERROR(All_Transactions[[#This Row],[Total]]*All_Transactions[[#This Row],[ExRate]],0)</f>
        <v>9.4318919999999995</v>
      </c>
      <c r="Z305" s="1" t="s">
        <v>33</v>
      </c>
      <c r="AB305" t="s">
        <v>69</v>
      </c>
      <c r="AC305" t="s">
        <v>69</v>
      </c>
      <c r="AD305" t="s">
        <v>70</v>
      </c>
    </row>
    <row r="306" spans="1:30" x14ac:dyDescent="0.35">
      <c r="A306" t="s">
        <v>34</v>
      </c>
      <c r="B306" t="s">
        <v>852</v>
      </c>
      <c r="C306" s="2">
        <v>44750</v>
      </c>
      <c r="D306" s="2">
        <v>44750</v>
      </c>
      <c r="E306" t="s">
        <v>853</v>
      </c>
      <c r="F306" t="s">
        <v>854</v>
      </c>
      <c r="G306" t="s">
        <v>32</v>
      </c>
      <c r="H306">
        <v>23.4</v>
      </c>
      <c r="I306">
        <v>1</v>
      </c>
      <c r="J306">
        <v>23.4</v>
      </c>
      <c r="L306">
        <v>3.9</v>
      </c>
      <c r="M306">
        <v>19.5</v>
      </c>
      <c r="N306">
        <v>-3.65</v>
      </c>
      <c r="O306">
        <v>0</v>
      </c>
      <c r="P306">
        <v>15.85</v>
      </c>
      <c r="Q306">
        <v>0</v>
      </c>
      <c r="R306" s="3">
        <f>VLOOKUP(All_Transactions[[#This Row],[Date]],[1]!Forex_history[#Data],MATCH(All_Transactions[[#This Row],[Currency]],[1]!Forex_history[#Headers],0),TRUE)</f>
        <v>0.84972000000000003</v>
      </c>
      <c r="S306" s="4">
        <f>IFERROR(All_Transactions[[#This Row],[Original Price]]*All_Transactions[[#This Row],[ExRate]],0)</f>
        <v>19.883447999999998</v>
      </c>
      <c r="T306" s="4">
        <f>IFERROR(All_Transactions[[#This Row],[item-price]]*All_Transactions[[#This Row],[ExRate]],0)</f>
        <v>19.883447999999998</v>
      </c>
      <c r="U306" s="4">
        <f>IFERROR(All_Transactions[[#This Row],[item-tax]]*All_Transactions[[#This Row],[ExRate]],0)</f>
        <v>3.3139080000000001</v>
      </c>
      <c r="V306" s="4">
        <f>IFERROR(All_Transactions[[#This Row],[Total product charges]]*All_Transactions[[#This Row],[ExRate]],0)</f>
        <v>16.56954</v>
      </c>
      <c r="W306" s="4">
        <f>IFERROR(All_Transactions[[#This Row],[Amazon fees]]*All_Transactions[[#This Row],[ExRate]],0)</f>
        <v>-3.1014780000000002</v>
      </c>
      <c r="X306" s="4">
        <f>IFERROR(All_Transactions[[#This Row],[Other]]*All_Transactions[[#This Row],[ExRate]],0)</f>
        <v>0</v>
      </c>
      <c r="Y306" s="4">
        <f>IFERROR(All_Transactions[[#This Row],[Total]]*All_Transactions[[#This Row],[ExRate]],0)</f>
        <v>13.468062</v>
      </c>
      <c r="Z306" s="1" t="s">
        <v>33</v>
      </c>
      <c r="AB306" t="s">
        <v>69</v>
      </c>
      <c r="AC306" t="s">
        <v>69</v>
      </c>
      <c r="AD306" t="s">
        <v>70</v>
      </c>
    </row>
    <row r="307" spans="1:30" x14ac:dyDescent="0.35">
      <c r="A307" t="s">
        <v>34</v>
      </c>
      <c r="B307" t="s">
        <v>855</v>
      </c>
      <c r="C307" s="2">
        <v>44750</v>
      </c>
      <c r="D307" s="2">
        <v>44750</v>
      </c>
      <c r="E307" t="s">
        <v>856</v>
      </c>
      <c r="F307" t="s">
        <v>857</v>
      </c>
      <c r="G307" t="s">
        <v>39</v>
      </c>
      <c r="H307">
        <v>3.66</v>
      </c>
      <c r="I307">
        <v>1</v>
      </c>
      <c r="J307">
        <v>3.66</v>
      </c>
      <c r="L307">
        <v>0.61</v>
      </c>
      <c r="M307">
        <v>3.05</v>
      </c>
      <c r="N307">
        <v>-0.68</v>
      </c>
      <c r="O307">
        <v>0</v>
      </c>
      <c r="P307">
        <v>2.37</v>
      </c>
      <c r="Q307">
        <v>0</v>
      </c>
      <c r="R307" s="3">
        <f>VLOOKUP(All_Transactions[[#This Row],[Date]],[1]!Forex_history[#Data],MATCH(All_Transactions[[#This Row],[Currency]],[1]!Forex_history[#Headers],0),TRUE)</f>
        <v>0.84972000000000003</v>
      </c>
      <c r="S307" s="4">
        <f>IFERROR(All_Transactions[[#This Row],[Original Price]]*All_Transactions[[#This Row],[ExRate]],0)</f>
        <v>3.1099752000000001</v>
      </c>
      <c r="T307" s="4">
        <f>IFERROR(All_Transactions[[#This Row],[item-price]]*All_Transactions[[#This Row],[ExRate]],0)</f>
        <v>3.1099752000000001</v>
      </c>
      <c r="U307" s="4">
        <f>IFERROR(All_Transactions[[#This Row],[item-tax]]*All_Transactions[[#This Row],[ExRate]],0)</f>
        <v>0.51832920000000005</v>
      </c>
      <c r="V307" s="4">
        <f>IFERROR(All_Transactions[[#This Row],[Total product charges]]*All_Transactions[[#This Row],[ExRate]],0)</f>
        <v>2.5916459999999999</v>
      </c>
      <c r="W307" s="4">
        <f>IFERROR(All_Transactions[[#This Row],[Amazon fees]]*All_Transactions[[#This Row],[ExRate]],0)</f>
        <v>-0.57780960000000003</v>
      </c>
      <c r="X307" s="4">
        <f>IFERROR(All_Transactions[[#This Row],[Other]]*All_Transactions[[#This Row],[ExRate]],0)</f>
        <v>0</v>
      </c>
      <c r="Y307" s="4">
        <f>IFERROR(All_Transactions[[#This Row],[Total]]*All_Transactions[[#This Row],[ExRate]],0)</f>
        <v>2.0138364000000002</v>
      </c>
      <c r="Z307" s="1" t="s">
        <v>33</v>
      </c>
      <c r="AB307" t="s">
        <v>69</v>
      </c>
      <c r="AC307" t="s">
        <v>69</v>
      </c>
      <c r="AD307" t="s">
        <v>70</v>
      </c>
    </row>
    <row r="308" spans="1:30" x14ac:dyDescent="0.35">
      <c r="A308" t="s">
        <v>34</v>
      </c>
      <c r="B308" t="s">
        <v>858</v>
      </c>
      <c r="C308" s="2">
        <v>44750</v>
      </c>
      <c r="D308" s="2">
        <v>44750</v>
      </c>
      <c r="E308" t="s">
        <v>859</v>
      </c>
      <c r="F308" t="s">
        <v>860</v>
      </c>
      <c r="G308" t="s">
        <v>39</v>
      </c>
      <c r="H308">
        <v>8.8699999999999992</v>
      </c>
      <c r="I308">
        <v>1</v>
      </c>
      <c r="J308">
        <v>8.8699999999999992</v>
      </c>
      <c r="L308">
        <v>1.48</v>
      </c>
      <c r="M308">
        <v>7.39</v>
      </c>
      <c r="N308">
        <v>-1.64</v>
      </c>
      <c r="O308">
        <v>0</v>
      </c>
      <c r="P308">
        <v>5.75</v>
      </c>
      <c r="Q308">
        <v>0</v>
      </c>
      <c r="R308" s="3">
        <f>VLOOKUP(All_Transactions[[#This Row],[Date]],[1]!Forex_history[#Data],MATCH(All_Transactions[[#This Row],[Currency]],[1]!Forex_history[#Headers],0),TRUE)</f>
        <v>0.84972000000000003</v>
      </c>
      <c r="S308" s="4">
        <f>IFERROR(All_Transactions[[#This Row],[Original Price]]*All_Transactions[[#This Row],[ExRate]],0)</f>
        <v>7.5370163999999997</v>
      </c>
      <c r="T308" s="4">
        <f>IFERROR(All_Transactions[[#This Row],[item-price]]*All_Transactions[[#This Row],[ExRate]],0)</f>
        <v>7.5370163999999997</v>
      </c>
      <c r="U308" s="4">
        <f>IFERROR(All_Transactions[[#This Row],[item-tax]]*All_Transactions[[#This Row],[ExRate]],0)</f>
        <v>1.2575856000000001</v>
      </c>
      <c r="V308" s="4">
        <f>IFERROR(All_Transactions[[#This Row],[Total product charges]]*All_Transactions[[#This Row],[ExRate]],0)</f>
        <v>6.2794308000000001</v>
      </c>
      <c r="W308" s="4">
        <f>IFERROR(All_Transactions[[#This Row],[Amazon fees]]*All_Transactions[[#This Row],[ExRate]],0)</f>
        <v>-1.3935408</v>
      </c>
      <c r="X308" s="4">
        <f>IFERROR(All_Transactions[[#This Row],[Other]]*All_Transactions[[#This Row],[ExRate]],0)</f>
        <v>0</v>
      </c>
      <c r="Y308" s="4">
        <f>IFERROR(All_Transactions[[#This Row],[Total]]*All_Transactions[[#This Row],[ExRate]],0)</f>
        <v>4.8858899999999998</v>
      </c>
      <c r="Z308" s="1" t="s">
        <v>33</v>
      </c>
      <c r="AB308" t="s">
        <v>69</v>
      </c>
      <c r="AC308" t="s">
        <v>69</v>
      </c>
      <c r="AD308" t="s">
        <v>70</v>
      </c>
    </row>
    <row r="309" spans="1:30" x14ac:dyDescent="0.35">
      <c r="A309" t="s">
        <v>34</v>
      </c>
      <c r="B309" t="s">
        <v>861</v>
      </c>
      <c r="C309" s="2">
        <v>44750</v>
      </c>
      <c r="D309" s="2">
        <v>44750</v>
      </c>
      <c r="E309" t="s">
        <v>773</v>
      </c>
      <c r="F309" t="s">
        <v>774</v>
      </c>
      <c r="G309" t="s">
        <v>37</v>
      </c>
      <c r="H309">
        <v>6.68</v>
      </c>
      <c r="I309">
        <v>2</v>
      </c>
      <c r="J309">
        <v>6.68</v>
      </c>
      <c r="L309">
        <v>0</v>
      </c>
      <c r="M309">
        <v>6.68</v>
      </c>
      <c r="N309">
        <v>-1.2</v>
      </c>
      <c r="O309">
        <v>0</v>
      </c>
      <c r="P309">
        <v>5.48</v>
      </c>
      <c r="Q309">
        <v>0</v>
      </c>
      <c r="R309" s="3">
        <f>VLOOKUP(All_Transactions[[#This Row],[Date]],[1]!Forex_history[#Data],MATCH(All_Transactions[[#This Row],[Currency]],[1]!Forex_history[#Headers],0),TRUE)</f>
        <v>0.64200000000000002</v>
      </c>
      <c r="S309" s="4">
        <f>IFERROR(All_Transactions[[#This Row],[Original Price]]*All_Transactions[[#This Row],[ExRate]],0)</f>
        <v>4.2885599999999995</v>
      </c>
      <c r="T309" s="4">
        <f>IFERROR(All_Transactions[[#This Row],[item-price]]*All_Transactions[[#This Row],[ExRate]],0)</f>
        <v>4.2885599999999995</v>
      </c>
      <c r="U309" s="4">
        <f>IFERROR(All_Transactions[[#This Row],[item-tax]]*All_Transactions[[#This Row],[ExRate]],0)</f>
        <v>0</v>
      </c>
      <c r="V309" s="4">
        <f>IFERROR(All_Transactions[[#This Row],[Total product charges]]*All_Transactions[[#This Row],[ExRate]],0)</f>
        <v>4.2885599999999995</v>
      </c>
      <c r="W309" s="4">
        <f>IFERROR(All_Transactions[[#This Row],[Amazon fees]]*All_Transactions[[#This Row],[ExRate]],0)</f>
        <v>-0.77039999999999997</v>
      </c>
      <c r="X309" s="4">
        <f>IFERROR(All_Transactions[[#This Row],[Other]]*All_Transactions[[#This Row],[ExRate]],0)</f>
        <v>0</v>
      </c>
      <c r="Y309" s="4">
        <f>IFERROR(All_Transactions[[#This Row],[Total]]*All_Transactions[[#This Row],[ExRate]],0)</f>
        <v>3.5181600000000004</v>
      </c>
      <c r="Z309" s="1" t="s">
        <v>38</v>
      </c>
      <c r="AA309" t="s">
        <v>862</v>
      </c>
      <c r="AB309" t="s">
        <v>69</v>
      </c>
      <c r="AC309" t="s">
        <v>69</v>
      </c>
      <c r="AD309" t="s">
        <v>70</v>
      </c>
    </row>
    <row r="310" spans="1:30" x14ac:dyDescent="0.35">
      <c r="A310" t="s">
        <v>34</v>
      </c>
      <c r="B310" t="s">
        <v>863</v>
      </c>
      <c r="C310" s="2">
        <v>44750</v>
      </c>
      <c r="D310" s="2">
        <v>44750</v>
      </c>
      <c r="E310" t="s">
        <v>864</v>
      </c>
      <c r="F310" t="s">
        <v>865</v>
      </c>
      <c r="G310" t="s">
        <v>32</v>
      </c>
      <c r="H310">
        <v>4.74</v>
      </c>
      <c r="I310">
        <v>2</v>
      </c>
      <c r="J310">
        <v>4.74</v>
      </c>
      <c r="L310">
        <v>0.76</v>
      </c>
      <c r="M310">
        <v>3.98</v>
      </c>
      <c r="N310">
        <v>-0.86</v>
      </c>
      <c r="O310">
        <v>0</v>
      </c>
      <c r="P310">
        <v>3.12</v>
      </c>
      <c r="Q310">
        <v>0</v>
      </c>
      <c r="R310" s="3">
        <f>VLOOKUP(All_Transactions[[#This Row],[Date]],[1]!Forex_history[#Data],MATCH(All_Transactions[[#This Row],[Currency]],[1]!Forex_history[#Headers],0),TRUE)</f>
        <v>0.84972000000000003</v>
      </c>
      <c r="S310" s="4">
        <f>IFERROR(All_Transactions[[#This Row],[Original Price]]*All_Transactions[[#This Row],[ExRate]],0)</f>
        <v>4.0276728000000004</v>
      </c>
      <c r="T310" s="4">
        <f>IFERROR(All_Transactions[[#This Row],[item-price]]*All_Transactions[[#This Row],[ExRate]],0)</f>
        <v>4.0276728000000004</v>
      </c>
      <c r="U310" s="4">
        <f>IFERROR(All_Transactions[[#This Row],[item-tax]]*All_Transactions[[#This Row],[ExRate]],0)</f>
        <v>0.64578720000000001</v>
      </c>
      <c r="V310" s="4">
        <f>IFERROR(All_Transactions[[#This Row],[Total product charges]]*All_Transactions[[#This Row],[ExRate]],0)</f>
        <v>3.3818855999999999</v>
      </c>
      <c r="W310" s="4">
        <f>IFERROR(All_Transactions[[#This Row],[Amazon fees]]*All_Transactions[[#This Row],[ExRate]],0)</f>
        <v>-0.73075920000000005</v>
      </c>
      <c r="X310" s="4">
        <f>IFERROR(All_Transactions[[#This Row],[Other]]*All_Transactions[[#This Row],[ExRate]],0)</f>
        <v>0</v>
      </c>
      <c r="Y310" s="4">
        <f>IFERROR(All_Transactions[[#This Row],[Total]]*All_Transactions[[#This Row],[ExRate]],0)</f>
        <v>2.6511264000000003</v>
      </c>
      <c r="Z310" s="1" t="s">
        <v>33</v>
      </c>
      <c r="AA310" t="s">
        <v>866</v>
      </c>
      <c r="AB310" t="s">
        <v>69</v>
      </c>
      <c r="AC310" t="s">
        <v>69</v>
      </c>
      <c r="AD310" t="s">
        <v>70</v>
      </c>
    </row>
    <row r="311" spans="1:30" x14ac:dyDescent="0.35">
      <c r="A311" t="s">
        <v>34</v>
      </c>
      <c r="B311" t="s">
        <v>867</v>
      </c>
      <c r="C311" s="2">
        <v>44750</v>
      </c>
      <c r="D311" s="2">
        <v>44750</v>
      </c>
      <c r="E311" t="s">
        <v>868</v>
      </c>
      <c r="F311" t="s">
        <v>869</v>
      </c>
      <c r="G311" t="s">
        <v>42</v>
      </c>
      <c r="H311">
        <v>38.520000000000003</v>
      </c>
      <c r="I311">
        <v>1</v>
      </c>
      <c r="J311">
        <v>38.520000000000003</v>
      </c>
      <c r="L311">
        <v>7.7</v>
      </c>
      <c r="M311">
        <v>30.82</v>
      </c>
      <c r="N311">
        <v>-6.01</v>
      </c>
      <c r="O311">
        <v>0</v>
      </c>
      <c r="P311">
        <v>24.81</v>
      </c>
      <c r="Q311">
        <v>0</v>
      </c>
      <c r="R311" s="3">
        <f>VLOOKUP(All_Transactions[[#This Row],[Date]],[1]!Forex_history[#Data],MATCH(All_Transactions[[#This Row],[Currency]],[1]!Forex_history[#Headers],0),TRUE)</f>
        <v>7.9219999999999999E-2</v>
      </c>
      <c r="S311" s="4">
        <f>IFERROR(All_Transactions[[#This Row],[Original Price]]*All_Transactions[[#This Row],[ExRate]],0)</f>
        <v>3.0515544000000001</v>
      </c>
      <c r="T311" s="4">
        <f>IFERROR(All_Transactions[[#This Row],[item-price]]*All_Transactions[[#This Row],[ExRate]],0)</f>
        <v>3.0515544000000001</v>
      </c>
      <c r="U311" s="4">
        <f>IFERROR(All_Transactions[[#This Row],[item-tax]]*All_Transactions[[#This Row],[ExRate]],0)</f>
        <v>0.60999400000000004</v>
      </c>
      <c r="V311" s="4">
        <f>IFERROR(All_Transactions[[#This Row],[Total product charges]]*All_Transactions[[#This Row],[ExRate]],0)</f>
        <v>2.4415604000000002</v>
      </c>
      <c r="W311" s="4">
        <f>IFERROR(All_Transactions[[#This Row],[Amazon fees]]*All_Transactions[[#This Row],[ExRate]],0)</f>
        <v>-0.47611219999999999</v>
      </c>
      <c r="X311" s="4">
        <f>IFERROR(All_Transactions[[#This Row],[Other]]*All_Transactions[[#This Row],[ExRate]],0)</f>
        <v>0</v>
      </c>
      <c r="Y311" s="4">
        <f>IFERROR(All_Transactions[[#This Row],[Total]]*All_Transactions[[#This Row],[ExRate]],0)</f>
        <v>1.9654482</v>
      </c>
      <c r="Z311" s="1" t="s">
        <v>43</v>
      </c>
      <c r="AA311" t="s">
        <v>870</v>
      </c>
      <c r="AB311" t="s">
        <v>69</v>
      </c>
      <c r="AC311" t="s">
        <v>69</v>
      </c>
      <c r="AD311" t="s">
        <v>70</v>
      </c>
    </row>
    <row r="312" spans="1:30" x14ac:dyDescent="0.35">
      <c r="A312" t="s">
        <v>34</v>
      </c>
      <c r="B312" t="s">
        <v>871</v>
      </c>
      <c r="C312" s="2">
        <v>44750</v>
      </c>
      <c r="D312" s="2">
        <v>44750</v>
      </c>
      <c r="E312" t="s">
        <v>872</v>
      </c>
      <c r="F312" t="s">
        <v>873</v>
      </c>
      <c r="G312" t="s">
        <v>40</v>
      </c>
      <c r="H312">
        <v>4.07</v>
      </c>
      <c r="I312">
        <v>1</v>
      </c>
      <c r="J312">
        <v>4.07</v>
      </c>
      <c r="L312">
        <v>0.73</v>
      </c>
      <c r="M312">
        <v>3.34</v>
      </c>
      <c r="N312">
        <v>-0.76</v>
      </c>
      <c r="O312">
        <v>0</v>
      </c>
      <c r="P312">
        <v>2.58</v>
      </c>
      <c r="Q312">
        <v>0</v>
      </c>
      <c r="R312" s="3">
        <f>VLOOKUP(All_Transactions[[#This Row],[Date]],[1]!Forex_history[#Data],MATCH(All_Transactions[[#This Row],[Currency]],[1]!Forex_history[#Headers],0),TRUE)</f>
        <v>0.84972000000000003</v>
      </c>
      <c r="S312" s="4">
        <f>IFERROR(All_Transactions[[#This Row],[Original Price]]*All_Transactions[[#This Row],[ExRate]],0)</f>
        <v>3.4583604000000006</v>
      </c>
      <c r="T312" s="4">
        <f>IFERROR(All_Transactions[[#This Row],[item-price]]*All_Transactions[[#This Row],[ExRate]],0)</f>
        <v>3.4583604000000006</v>
      </c>
      <c r="U312" s="4">
        <f>IFERROR(All_Transactions[[#This Row],[item-tax]]*All_Transactions[[#This Row],[ExRate]],0)</f>
        <v>0.62029560000000006</v>
      </c>
      <c r="V312" s="4">
        <f>IFERROR(All_Transactions[[#This Row],[Total product charges]]*All_Transactions[[#This Row],[ExRate]],0)</f>
        <v>2.8380648000000002</v>
      </c>
      <c r="W312" s="4">
        <f>IFERROR(All_Transactions[[#This Row],[Amazon fees]]*All_Transactions[[#This Row],[ExRate]],0)</f>
        <v>-0.64578720000000001</v>
      </c>
      <c r="X312" s="4">
        <f>IFERROR(All_Transactions[[#This Row],[Other]]*All_Transactions[[#This Row],[ExRate]],0)</f>
        <v>0</v>
      </c>
      <c r="Y312" s="4">
        <f>IFERROR(All_Transactions[[#This Row],[Total]]*All_Transactions[[#This Row],[ExRate]],0)</f>
        <v>2.1922776000000002</v>
      </c>
      <c r="Z312" s="1" t="s">
        <v>33</v>
      </c>
      <c r="AA312" t="s">
        <v>874</v>
      </c>
      <c r="AB312" t="s">
        <v>69</v>
      </c>
      <c r="AC312" t="s">
        <v>69</v>
      </c>
      <c r="AD312" t="s">
        <v>70</v>
      </c>
    </row>
    <row r="313" spans="1:30" x14ac:dyDescent="0.35">
      <c r="A313" t="s">
        <v>34</v>
      </c>
      <c r="B313" t="s">
        <v>875</v>
      </c>
      <c r="C313" s="2">
        <v>44750</v>
      </c>
      <c r="D313" s="2">
        <v>44750</v>
      </c>
      <c r="E313" t="s">
        <v>876</v>
      </c>
      <c r="F313" t="s">
        <v>877</v>
      </c>
      <c r="G313" t="s">
        <v>40</v>
      </c>
      <c r="H313">
        <v>5.08</v>
      </c>
      <c r="I313">
        <v>1</v>
      </c>
      <c r="J313">
        <v>5.08</v>
      </c>
      <c r="L313">
        <v>0.92</v>
      </c>
      <c r="M313">
        <v>4.16</v>
      </c>
      <c r="N313">
        <v>-0.76</v>
      </c>
      <c r="O313">
        <v>0</v>
      </c>
      <c r="P313">
        <v>3.4</v>
      </c>
      <c r="Q313">
        <v>0</v>
      </c>
      <c r="R313" s="3">
        <f>VLOOKUP(All_Transactions[[#This Row],[Date]],[1]!Forex_history[#Data],MATCH(All_Transactions[[#This Row],[Currency]],[1]!Forex_history[#Headers],0),TRUE)</f>
        <v>0.84972000000000003</v>
      </c>
      <c r="S313" s="4">
        <f>IFERROR(All_Transactions[[#This Row],[Original Price]]*All_Transactions[[#This Row],[ExRate]],0)</f>
        <v>4.3165776000000005</v>
      </c>
      <c r="T313" s="4">
        <f>IFERROR(All_Transactions[[#This Row],[item-price]]*All_Transactions[[#This Row],[ExRate]],0)</f>
        <v>4.3165776000000005</v>
      </c>
      <c r="U313" s="4">
        <f>IFERROR(All_Transactions[[#This Row],[item-tax]]*All_Transactions[[#This Row],[ExRate]],0)</f>
        <v>0.78174240000000006</v>
      </c>
      <c r="V313" s="4">
        <f>IFERROR(All_Transactions[[#This Row],[Total product charges]]*All_Transactions[[#This Row],[ExRate]],0)</f>
        <v>3.5348352000000003</v>
      </c>
      <c r="W313" s="4">
        <f>IFERROR(All_Transactions[[#This Row],[Amazon fees]]*All_Transactions[[#This Row],[ExRate]],0)</f>
        <v>-0.64578720000000001</v>
      </c>
      <c r="X313" s="4">
        <f>IFERROR(All_Transactions[[#This Row],[Other]]*All_Transactions[[#This Row],[ExRate]],0)</f>
        <v>0</v>
      </c>
      <c r="Y313" s="4">
        <f>IFERROR(All_Transactions[[#This Row],[Total]]*All_Transactions[[#This Row],[ExRate]],0)</f>
        <v>2.8890479999999998</v>
      </c>
      <c r="Z313" s="1" t="s">
        <v>33</v>
      </c>
      <c r="AA313" t="s">
        <v>878</v>
      </c>
      <c r="AB313" t="s">
        <v>69</v>
      </c>
      <c r="AC313" t="s">
        <v>69</v>
      </c>
      <c r="AD313" t="s">
        <v>70</v>
      </c>
    </row>
    <row r="314" spans="1:30" x14ac:dyDescent="0.35">
      <c r="A314" t="s">
        <v>34</v>
      </c>
      <c r="B314" t="s">
        <v>879</v>
      </c>
      <c r="C314" s="2">
        <v>44750</v>
      </c>
      <c r="D314" s="2">
        <v>44750</v>
      </c>
      <c r="E314" t="s">
        <v>880</v>
      </c>
      <c r="F314" t="s">
        <v>881</v>
      </c>
      <c r="G314" t="s">
        <v>36</v>
      </c>
      <c r="H314">
        <v>6.9</v>
      </c>
      <c r="I314">
        <v>3</v>
      </c>
      <c r="J314">
        <v>6.9</v>
      </c>
      <c r="L314">
        <v>1.2</v>
      </c>
      <c r="M314">
        <v>5.7</v>
      </c>
      <c r="N314">
        <v>-1.3</v>
      </c>
      <c r="O314">
        <v>0</v>
      </c>
      <c r="P314">
        <v>4.4000000000000004</v>
      </c>
      <c r="Q314">
        <v>0</v>
      </c>
      <c r="R314" s="3">
        <f>VLOOKUP(All_Transactions[[#This Row],[Date]],[1]!Forex_history[#Data],MATCH(All_Transactions[[#This Row],[Currency]],[1]!Forex_history[#Headers],0),TRUE)</f>
        <v>0.84972000000000003</v>
      </c>
      <c r="S314" s="4">
        <f>IFERROR(All_Transactions[[#This Row],[Original Price]]*All_Transactions[[#This Row],[ExRate]],0)</f>
        <v>5.8630680000000002</v>
      </c>
      <c r="T314" s="4">
        <f>IFERROR(All_Transactions[[#This Row],[item-price]]*All_Transactions[[#This Row],[ExRate]],0)</f>
        <v>5.8630680000000002</v>
      </c>
      <c r="U314" s="4">
        <f>IFERROR(All_Transactions[[#This Row],[item-tax]]*All_Transactions[[#This Row],[ExRate]],0)</f>
        <v>1.0196639999999999</v>
      </c>
      <c r="V314" s="4">
        <f>IFERROR(All_Transactions[[#This Row],[Total product charges]]*All_Transactions[[#This Row],[ExRate]],0)</f>
        <v>4.8434040000000005</v>
      </c>
      <c r="W314" s="4">
        <f>IFERROR(All_Transactions[[#This Row],[Amazon fees]]*All_Transactions[[#This Row],[ExRate]],0)</f>
        <v>-1.1046360000000002</v>
      </c>
      <c r="X314" s="4">
        <f>IFERROR(All_Transactions[[#This Row],[Other]]*All_Transactions[[#This Row],[ExRate]],0)</f>
        <v>0</v>
      </c>
      <c r="Y314" s="4">
        <f>IFERROR(All_Transactions[[#This Row],[Total]]*All_Transactions[[#This Row],[ExRate]],0)</f>
        <v>3.7387680000000003</v>
      </c>
      <c r="Z314" s="1" t="s">
        <v>33</v>
      </c>
      <c r="AA314" t="s">
        <v>882</v>
      </c>
      <c r="AB314" t="s">
        <v>883</v>
      </c>
      <c r="AC314" t="s">
        <v>801</v>
      </c>
      <c r="AD314" t="s">
        <v>54</v>
      </c>
    </row>
    <row r="315" spans="1:30" x14ac:dyDescent="0.35">
      <c r="A315" t="s">
        <v>34</v>
      </c>
      <c r="B315" t="s">
        <v>884</v>
      </c>
      <c r="C315" s="2">
        <v>44750</v>
      </c>
      <c r="D315" s="2">
        <v>44750</v>
      </c>
      <c r="E315" t="s">
        <v>885</v>
      </c>
      <c r="F315" t="s">
        <v>886</v>
      </c>
      <c r="G315" t="s">
        <v>36</v>
      </c>
      <c r="H315">
        <v>3.49</v>
      </c>
      <c r="I315">
        <v>1</v>
      </c>
      <c r="J315">
        <v>3.49</v>
      </c>
      <c r="L315">
        <v>0.61</v>
      </c>
      <c r="M315">
        <v>2.88</v>
      </c>
      <c r="N315">
        <v>-0.65</v>
      </c>
      <c r="O315">
        <v>0</v>
      </c>
      <c r="P315">
        <v>2.23</v>
      </c>
      <c r="Q315">
        <v>0</v>
      </c>
      <c r="R315" s="3">
        <f>VLOOKUP(All_Transactions[[#This Row],[Date]],[1]!Forex_history[#Data],MATCH(All_Transactions[[#This Row],[Currency]],[1]!Forex_history[#Headers],0),TRUE)</f>
        <v>0.84972000000000003</v>
      </c>
      <c r="S315" s="4">
        <f>IFERROR(All_Transactions[[#This Row],[Original Price]]*All_Transactions[[#This Row],[ExRate]],0)</f>
        <v>2.9655228000000005</v>
      </c>
      <c r="T315" s="4">
        <f>IFERROR(All_Transactions[[#This Row],[item-price]]*All_Transactions[[#This Row],[ExRate]],0)</f>
        <v>2.9655228000000005</v>
      </c>
      <c r="U315" s="4">
        <f>IFERROR(All_Transactions[[#This Row],[item-tax]]*All_Transactions[[#This Row],[ExRate]],0)</f>
        <v>0.51832920000000005</v>
      </c>
      <c r="V315" s="4">
        <f>IFERROR(All_Transactions[[#This Row],[Total product charges]]*All_Transactions[[#This Row],[ExRate]],0)</f>
        <v>2.4471935999999999</v>
      </c>
      <c r="W315" s="4">
        <f>IFERROR(All_Transactions[[#This Row],[Amazon fees]]*All_Transactions[[#This Row],[ExRate]],0)</f>
        <v>-0.55231800000000009</v>
      </c>
      <c r="X315" s="4">
        <f>IFERROR(All_Transactions[[#This Row],[Other]]*All_Transactions[[#This Row],[ExRate]],0)</f>
        <v>0</v>
      </c>
      <c r="Y315" s="4">
        <f>IFERROR(All_Transactions[[#This Row],[Total]]*All_Transactions[[#This Row],[ExRate]],0)</f>
        <v>1.8948756</v>
      </c>
      <c r="Z315" s="1" t="s">
        <v>33</v>
      </c>
      <c r="AA315" t="s">
        <v>887</v>
      </c>
      <c r="AB315" t="s">
        <v>888</v>
      </c>
      <c r="AC315" t="s">
        <v>801</v>
      </c>
      <c r="AD315" t="s">
        <v>54</v>
      </c>
    </row>
    <row r="316" spans="1:30" x14ac:dyDescent="0.35">
      <c r="A316" t="s">
        <v>34</v>
      </c>
      <c r="B316" t="s">
        <v>889</v>
      </c>
      <c r="C316" s="2">
        <v>44750</v>
      </c>
      <c r="D316" s="2">
        <v>44750</v>
      </c>
      <c r="E316" t="s">
        <v>890</v>
      </c>
      <c r="F316" t="s">
        <v>891</v>
      </c>
      <c r="G316" t="s">
        <v>32</v>
      </c>
      <c r="H316">
        <v>3.05</v>
      </c>
      <c r="I316">
        <v>1</v>
      </c>
      <c r="J316">
        <v>3.05</v>
      </c>
      <c r="L316">
        <v>0.49</v>
      </c>
      <c r="M316">
        <v>2.56</v>
      </c>
      <c r="N316">
        <v>-0.55000000000000004</v>
      </c>
      <c r="O316">
        <v>0</v>
      </c>
      <c r="P316">
        <v>2.0099999999999998</v>
      </c>
      <c r="Q316">
        <v>0</v>
      </c>
      <c r="R316" s="3">
        <f>VLOOKUP(All_Transactions[[#This Row],[Date]],[1]!Forex_history[#Data],MATCH(All_Transactions[[#This Row],[Currency]],[1]!Forex_history[#Headers],0),TRUE)</f>
        <v>0.84972000000000003</v>
      </c>
      <c r="S316" s="4">
        <f>IFERROR(All_Transactions[[#This Row],[Original Price]]*All_Transactions[[#This Row],[ExRate]],0)</f>
        <v>2.5916459999999999</v>
      </c>
      <c r="T316" s="4">
        <f>IFERROR(All_Transactions[[#This Row],[item-price]]*All_Transactions[[#This Row],[ExRate]],0)</f>
        <v>2.5916459999999999</v>
      </c>
      <c r="U316" s="4">
        <f>IFERROR(All_Transactions[[#This Row],[item-tax]]*All_Transactions[[#This Row],[ExRate]],0)</f>
        <v>0.41636280000000003</v>
      </c>
      <c r="V316" s="4">
        <f>IFERROR(All_Transactions[[#This Row],[Total product charges]]*All_Transactions[[#This Row],[ExRate]],0)</f>
        <v>2.1752832</v>
      </c>
      <c r="W316" s="4">
        <f>IFERROR(All_Transactions[[#This Row],[Amazon fees]]*All_Transactions[[#This Row],[ExRate]],0)</f>
        <v>-0.46734600000000004</v>
      </c>
      <c r="X316" s="4">
        <f>IFERROR(All_Transactions[[#This Row],[Other]]*All_Transactions[[#This Row],[ExRate]],0)</f>
        <v>0</v>
      </c>
      <c r="Y316" s="4">
        <f>IFERROR(All_Transactions[[#This Row],[Total]]*All_Transactions[[#This Row],[ExRate]],0)</f>
        <v>1.7079371999999999</v>
      </c>
      <c r="Z316" s="1" t="s">
        <v>33</v>
      </c>
      <c r="AA316" t="s">
        <v>892</v>
      </c>
      <c r="AB316" t="s">
        <v>893</v>
      </c>
      <c r="AC316" t="s">
        <v>618</v>
      </c>
      <c r="AD316" t="s">
        <v>54</v>
      </c>
    </row>
    <row r="317" spans="1:30" x14ac:dyDescent="0.35">
      <c r="A317" t="s">
        <v>34</v>
      </c>
      <c r="B317" t="s">
        <v>894</v>
      </c>
      <c r="C317" s="2">
        <v>44750</v>
      </c>
      <c r="D317" s="2">
        <v>44750</v>
      </c>
      <c r="E317" t="s">
        <v>895</v>
      </c>
      <c r="F317" t="s">
        <v>896</v>
      </c>
      <c r="G317" t="s">
        <v>42</v>
      </c>
      <c r="H317">
        <v>36.19</v>
      </c>
      <c r="I317">
        <v>1</v>
      </c>
      <c r="J317">
        <v>36.19</v>
      </c>
      <c r="L317">
        <v>7.24</v>
      </c>
      <c r="M317">
        <v>28.95</v>
      </c>
      <c r="N317">
        <v>-6.52</v>
      </c>
      <c r="O317">
        <v>0</v>
      </c>
      <c r="P317">
        <v>22.43</v>
      </c>
      <c r="Q317">
        <v>0</v>
      </c>
      <c r="R317" s="3">
        <f>VLOOKUP(All_Transactions[[#This Row],[Date]],[1]!Forex_history[#Data],MATCH(All_Transactions[[#This Row],[Currency]],[1]!Forex_history[#Headers],0),TRUE)</f>
        <v>7.9219999999999999E-2</v>
      </c>
      <c r="S317" s="4">
        <f>IFERROR(All_Transactions[[#This Row],[Original Price]]*All_Transactions[[#This Row],[ExRate]],0)</f>
        <v>2.8669718</v>
      </c>
      <c r="T317" s="4">
        <f>IFERROR(All_Transactions[[#This Row],[item-price]]*All_Transactions[[#This Row],[ExRate]],0)</f>
        <v>2.8669718</v>
      </c>
      <c r="U317" s="4">
        <f>IFERROR(All_Transactions[[#This Row],[item-tax]]*All_Transactions[[#This Row],[ExRate]],0)</f>
        <v>0.57355279999999997</v>
      </c>
      <c r="V317" s="4">
        <f>IFERROR(All_Transactions[[#This Row],[Total product charges]]*All_Transactions[[#This Row],[ExRate]],0)</f>
        <v>2.2934190000000001</v>
      </c>
      <c r="W317" s="4">
        <f>IFERROR(All_Transactions[[#This Row],[Amazon fees]]*All_Transactions[[#This Row],[ExRate]],0)</f>
        <v>-0.51651439999999993</v>
      </c>
      <c r="X317" s="4">
        <f>IFERROR(All_Transactions[[#This Row],[Other]]*All_Transactions[[#This Row],[ExRate]],0)</f>
        <v>0</v>
      </c>
      <c r="Y317" s="4">
        <f>IFERROR(All_Transactions[[#This Row],[Total]]*All_Transactions[[#This Row],[ExRate]],0)</f>
        <v>1.7769045999999999</v>
      </c>
      <c r="Z317" s="1" t="s">
        <v>43</v>
      </c>
      <c r="AA317" t="s">
        <v>897</v>
      </c>
      <c r="AB317" t="s">
        <v>898</v>
      </c>
      <c r="AC317" t="s">
        <v>643</v>
      </c>
      <c r="AD317" t="s">
        <v>54</v>
      </c>
    </row>
    <row r="318" spans="1:30" x14ac:dyDescent="0.35">
      <c r="A318" t="s">
        <v>34</v>
      </c>
      <c r="B318" t="s">
        <v>899</v>
      </c>
      <c r="C318" s="2">
        <v>44750</v>
      </c>
      <c r="D318" s="2">
        <v>44750</v>
      </c>
      <c r="E318" t="s">
        <v>445</v>
      </c>
      <c r="F318" t="s">
        <v>446</v>
      </c>
      <c r="G318" t="s">
        <v>46</v>
      </c>
      <c r="H318">
        <v>3.69</v>
      </c>
      <c r="I318">
        <v>1</v>
      </c>
      <c r="J318">
        <v>3.69</v>
      </c>
      <c r="L318">
        <v>0.3</v>
      </c>
      <c r="M318">
        <v>3.69</v>
      </c>
      <c r="N318">
        <v>-0.66</v>
      </c>
      <c r="O318">
        <v>0</v>
      </c>
      <c r="P318">
        <v>3.03</v>
      </c>
      <c r="Q318">
        <v>0</v>
      </c>
      <c r="R318" s="3">
        <f>VLOOKUP(All_Transactions[[#This Row],[Date]],[1]!Forex_history[#Data],MATCH(All_Transactions[[#This Row],[Currency]],[1]!Forex_history[#Headers],0),TRUE)</f>
        <v>0.83457000000000003</v>
      </c>
      <c r="S318" s="4">
        <f>IFERROR(All_Transactions[[#This Row],[Original Price]]*All_Transactions[[#This Row],[ExRate]],0)</f>
        <v>3.0795633000000002</v>
      </c>
      <c r="T318" s="4">
        <f>IFERROR(All_Transactions[[#This Row],[item-price]]*All_Transactions[[#This Row],[ExRate]],0)</f>
        <v>3.0795633000000002</v>
      </c>
      <c r="U318" s="4">
        <f>IFERROR(All_Transactions[[#This Row],[item-tax]]*All_Transactions[[#This Row],[ExRate]],0)</f>
        <v>0.25037100000000001</v>
      </c>
      <c r="V318" s="4">
        <f>IFERROR(All_Transactions[[#This Row],[Total product charges]]*All_Transactions[[#This Row],[ExRate]],0)</f>
        <v>3.0795633000000002</v>
      </c>
      <c r="W318" s="4">
        <f>IFERROR(All_Transactions[[#This Row],[Amazon fees]]*All_Transactions[[#This Row],[ExRate]],0)</f>
        <v>-0.55081620000000009</v>
      </c>
      <c r="X318" s="4">
        <f>IFERROR(All_Transactions[[#This Row],[Other]]*All_Transactions[[#This Row],[ExRate]],0)</f>
        <v>0</v>
      </c>
      <c r="Y318" s="4">
        <f>IFERROR(All_Transactions[[#This Row],[Total]]*All_Transactions[[#This Row],[ExRate]],0)</f>
        <v>2.5287470999999999</v>
      </c>
      <c r="Z318" s="1" t="s">
        <v>47</v>
      </c>
      <c r="AA318" t="s">
        <v>900</v>
      </c>
      <c r="AB318" t="s">
        <v>901</v>
      </c>
      <c r="AC318" t="s">
        <v>53</v>
      </c>
      <c r="AD318" t="s">
        <v>54</v>
      </c>
    </row>
    <row r="319" spans="1:30" x14ac:dyDescent="0.35">
      <c r="A319" t="s">
        <v>34</v>
      </c>
      <c r="B319" t="s">
        <v>902</v>
      </c>
      <c r="C319" s="2">
        <v>44750</v>
      </c>
      <c r="D319" s="2">
        <v>44750</v>
      </c>
      <c r="E319" t="s">
        <v>903</v>
      </c>
      <c r="F319" t="s">
        <v>904</v>
      </c>
      <c r="G319" t="s">
        <v>32</v>
      </c>
      <c r="H319">
        <v>3.46</v>
      </c>
      <c r="I319">
        <v>1</v>
      </c>
      <c r="J319">
        <v>3.46</v>
      </c>
      <c r="L319">
        <v>0.55000000000000004</v>
      </c>
      <c r="M319">
        <v>2.91</v>
      </c>
      <c r="N319">
        <v>-0.62</v>
      </c>
      <c r="O319">
        <v>0</v>
      </c>
      <c r="P319">
        <v>2.29</v>
      </c>
      <c r="Q319">
        <v>0</v>
      </c>
      <c r="R319" s="3">
        <f>VLOOKUP(All_Transactions[[#This Row],[Date]],[1]!Forex_history[#Data],MATCH(All_Transactions[[#This Row],[Currency]],[1]!Forex_history[#Headers],0),TRUE)</f>
        <v>0.84972000000000003</v>
      </c>
      <c r="S319" s="4">
        <f>IFERROR(All_Transactions[[#This Row],[Original Price]]*All_Transactions[[#This Row],[ExRate]],0)</f>
        <v>2.9400312</v>
      </c>
      <c r="T319" s="4">
        <f>IFERROR(All_Transactions[[#This Row],[item-price]]*All_Transactions[[#This Row],[ExRate]],0)</f>
        <v>2.9400312</v>
      </c>
      <c r="U319" s="4">
        <f>IFERROR(All_Transactions[[#This Row],[item-tax]]*All_Transactions[[#This Row],[ExRate]],0)</f>
        <v>0.46734600000000004</v>
      </c>
      <c r="V319" s="4">
        <f>IFERROR(All_Transactions[[#This Row],[Total product charges]]*All_Transactions[[#This Row],[ExRate]],0)</f>
        <v>2.4726852000000004</v>
      </c>
      <c r="W319" s="4">
        <f>IFERROR(All_Transactions[[#This Row],[Amazon fees]]*All_Transactions[[#This Row],[ExRate]],0)</f>
        <v>-0.52682640000000003</v>
      </c>
      <c r="X319" s="4">
        <f>IFERROR(All_Transactions[[#This Row],[Other]]*All_Transactions[[#This Row],[ExRate]],0)</f>
        <v>0</v>
      </c>
      <c r="Y319" s="4">
        <f>IFERROR(All_Transactions[[#This Row],[Total]]*All_Transactions[[#This Row],[ExRate]],0)</f>
        <v>1.9458588000000001</v>
      </c>
      <c r="Z319" s="1" t="s">
        <v>33</v>
      </c>
      <c r="AA319" t="s">
        <v>905</v>
      </c>
      <c r="AB319" t="s">
        <v>906</v>
      </c>
      <c r="AC319" t="s">
        <v>53</v>
      </c>
      <c r="AD319" t="s">
        <v>54</v>
      </c>
    </row>
    <row r="320" spans="1:30" x14ac:dyDescent="0.35">
      <c r="A320" t="s">
        <v>34</v>
      </c>
      <c r="B320" t="s">
        <v>907</v>
      </c>
      <c r="C320" s="2">
        <v>44750</v>
      </c>
      <c r="D320" s="2">
        <v>44750</v>
      </c>
      <c r="E320" t="s">
        <v>908</v>
      </c>
      <c r="F320" t="s">
        <v>909</v>
      </c>
      <c r="G320" t="s">
        <v>32</v>
      </c>
      <c r="H320">
        <v>3.43</v>
      </c>
      <c r="I320">
        <v>1</v>
      </c>
      <c r="J320">
        <v>3.43</v>
      </c>
      <c r="L320">
        <v>0.55000000000000004</v>
      </c>
      <c r="M320">
        <v>2.88</v>
      </c>
      <c r="N320">
        <v>-0.61</v>
      </c>
      <c r="O320">
        <v>0</v>
      </c>
      <c r="P320">
        <v>2.27</v>
      </c>
      <c r="Q320">
        <v>0</v>
      </c>
      <c r="R320" s="3">
        <f>VLOOKUP(All_Transactions[[#This Row],[Date]],[1]!Forex_history[#Data],MATCH(All_Transactions[[#This Row],[Currency]],[1]!Forex_history[#Headers],0),TRUE)</f>
        <v>0.84972000000000003</v>
      </c>
      <c r="S320" s="4">
        <f>IFERROR(All_Transactions[[#This Row],[Original Price]]*All_Transactions[[#This Row],[ExRate]],0)</f>
        <v>2.9145396000000003</v>
      </c>
      <c r="T320" s="4">
        <f>IFERROR(All_Transactions[[#This Row],[item-price]]*All_Transactions[[#This Row],[ExRate]],0)</f>
        <v>2.9145396000000003</v>
      </c>
      <c r="U320" s="4">
        <f>IFERROR(All_Transactions[[#This Row],[item-tax]]*All_Transactions[[#This Row],[ExRate]],0)</f>
        <v>0.46734600000000004</v>
      </c>
      <c r="V320" s="4">
        <f>IFERROR(All_Transactions[[#This Row],[Total product charges]]*All_Transactions[[#This Row],[ExRate]],0)</f>
        <v>2.4471935999999999</v>
      </c>
      <c r="W320" s="4">
        <f>IFERROR(All_Transactions[[#This Row],[Amazon fees]]*All_Transactions[[#This Row],[ExRate]],0)</f>
        <v>-0.51832920000000005</v>
      </c>
      <c r="X320" s="4">
        <f>IFERROR(All_Transactions[[#This Row],[Other]]*All_Transactions[[#This Row],[ExRate]],0)</f>
        <v>0</v>
      </c>
      <c r="Y320" s="4">
        <f>IFERROR(All_Transactions[[#This Row],[Total]]*All_Transactions[[#This Row],[ExRate]],0)</f>
        <v>1.9288644000000001</v>
      </c>
      <c r="Z320" s="1" t="s">
        <v>33</v>
      </c>
      <c r="AA320" t="s">
        <v>910</v>
      </c>
      <c r="AB320" t="s">
        <v>911</v>
      </c>
      <c r="AC320" t="s">
        <v>53</v>
      </c>
      <c r="AD320" t="s">
        <v>54</v>
      </c>
    </row>
    <row r="321" spans="1:30" x14ac:dyDescent="0.35">
      <c r="A321" t="s">
        <v>34</v>
      </c>
      <c r="B321" t="s">
        <v>912</v>
      </c>
      <c r="C321" s="2">
        <v>44750</v>
      </c>
      <c r="D321" s="2">
        <v>44750</v>
      </c>
      <c r="E321" t="s">
        <v>913</v>
      </c>
      <c r="F321" t="s">
        <v>914</v>
      </c>
      <c r="G321" t="s">
        <v>32</v>
      </c>
      <c r="H321">
        <v>3.42</v>
      </c>
      <c r="I321">
        <v>1</v>
      </c>
      <c r="J321">
        <v>3.42</v>
      </c>
      <c r="L321">
        <v>0.55000000000000004</v>
      </c>
      <c r="M321">
        <v>2.87</v>
      </c>
      <c r="N321">
        <v>-0.61</v>
      </c>
      <c r="O321">
        <v>0</v>
      </c>
      <c r="P321">
        <v>2.2599999999999998</v>
      </c>
      <c r="Q321">
        <v>0</v>
      </c>
      <c r="R321" s="3">
        <f>VLOOKUP(All_Transactions[[#This Row],[Date]],[1]!Forex_history[#Data],MATCH(All_Transactions[[#This Row],[Currency]],[1]!Forex_history[#Headers],0),TRUE)</f>
        <v>0.84972000000000003</v>
      </c>
      <c r="S321" s="4">
        <f>IFERROR(All_Transactions[[#This Row],[Original Price]]*All_Transactions[[#This Row],[ExRate]],0)</f>
        <v>2.9060424</v>
      </c>
      <c r="T321" s="4">
        <f>IFERROR(All_Transactions[[#This Row],[item-price]]*All_Transactions[[#This Row],[ExRate]],0)</f>
        <v>2.9060424</v>
      </c>
      <c r="U321" s="4">
        <f>IFERROR(All_Transactions[[#This Row],[item-tax]]*All_Transactions[[#This Row],[ExRate]],0)</f>
        <v>0.46734600000000004</v>
      </c>
      <c r="V321" s="4">
        <f>IFERROR(All_Transactions[[#This Row],[Total product charges]]*All_Transactions[[#This Row],[ExRate]],0)</f>
        <v>2.4386964</v>
      </c>
      <c r="W321" s="4">
        <f>IFERROR(All_Transactions[[#This Row],[Amazon fees]]*All_Transactions[[#This Row],[ExRate]],0)</f>
        <v>-0.51832920000000005</v>
      </c>
      <c r="X321" s="4">
        <f>IFERROR(All_Transactions[[#This Row],[Other]]*All_Transactions[[#This Row],[ExRate]],0)</f>
        <v>0</v>
      </c>
      <c r="Y321" s="4">
        <f>IFERROR(All_Transactions[[#This Row],[Total]]*All_Transactions[[#This Row],[ExRate]],0)</f>
        <v>1.9203671999999998</v>
      </c>
      <c r="Z321" s="1" t="s">
        <v>33</v>
      </c>
      <c r="AA321" t="s">
        <v>915</v>
      </c>
      <c r="AB321" t="s">
        <v>916</v>
      </c>
      <c r="AC321" t="s">
        <v>53</v>
      </c>
      <c r="AD321" t="s">
        <v>54</v>
      </c>
    </row>
    <row r="322" spans="1:30" x14ac:dyDescent="0.35">
      <c r="A322" t="s">
        <v>34</v>
      </c>
      <c r="B322" t="s">
        <v>917</v>
      </c>
      <c r="C322" s="2">
        <v>44750</v>
      </c>
      <c r="D322" s="2">
        <v>44750</v>
      </c>
      <c r="E322" t="s">
        <v>918</v>
      </c>
      <c r="F322" t="s">
        <v>919</v>
      </c>
      <c r="G322" t="s">
        <v>44</v>
      </c>
      <c r="H322">
        <v>2.36</v>
      </c>
      <c r="I322">
        <v>1</v>
      </c>
      <c r="J322">
        <v>2.36</v>
      </c>
      <c r="L322">
        <v>0.39</v>
      </c>
      <c r="M322">
        <v>1.97</v>
      </c>
      <c r="N322">
        <v>-0.43</v>
      </c>
      <c r="O322">
        <v>0</v>
      </c>
      <c r="P322">
        <v>1.54</v>
      </c>
      <c r="Q322">
        <v>0</v>
      </c>
      <c r="R322" s="3">
        <f>VLOOKUP(All_Transactions[[#This Row],[Date]],[1]!Forex_history[#Data],MATCH(All_Transactions[[#This Row],[Currency]],[1]!Forex_history[#Headers],0),TRUE)</f>
        <v>1</v>
      </c>
      <c r="S322" s="4">
        <f>IFERROR(All_Transactions[[#This Row],[Original Price]]*All_Transactions[[#This Row],[ExRate]],0)</f>
        <v>2.36</v>
      </c>
      <c r="T322" s="4">
        <f>IFERROR(All_Transactions[[#This Row],[item-price]]*All_Transactions[[#This Row],[ExRate]],0)</f>
        <v>2.36</v>
      </c>
      <c r="U322" s="4">
        <f>IFERROR(All_Transactions[[#This Row],[item-tax]]*All_Transactions[[#This Row],[ExRate]],0)</f>
        <v>0.39</v>
      </c>
      <c r="V322" s="4">
        <f>IFERROR(All_Transactions[[#This Row],[Total product charges]]*All_Transactions[[#This Row],[ExRate]],0)</f>
        <v>1.97</v>
      </c>
      <c r="W322" s="4">
        <f>IFERROR(All_Transactions[[#This Row],[Amazon fees]]*All_Transactions[[#This Row],[ExRate]],0)</f>
        <v>-0.43</v>
      </c>
      <c r="X322" s="4">
        <f>IFERROR(All_Transactions[[#This Row],[Other]]*All_Transactions[[#This Row],[ExRate]],0)</f>
        <v>0</v>
      </c>
      <c r="Y322" s="4">
        <f>IFERROR(All_Transactions[[#This Row],[Total]]*All_Transactions[[#This Row],[ExRate]],0)</f>
        <v>1.54</v>
      </c>
      <c r="Z322" s="1" t="s">
        <v>45</v>
      </c>
      <c r="AA322" t="s">
        <v>920</v>
      </c>
      <c r="AB322" t="s">
        <v>921</v>
      </c>
      <c r="AC322" t="s">
        <v>53</v>
      </c>
      <c r="AD322" t="s">
        <v>54</v>
      </c>
    </row>
    <row r="323" spans="1:30" x14ac:dyDescent="0.35">
      <c r="A323" t="s">
        <v>34</v>
      </c>
      <c r="B323" t="s">
        <v>922</v>
      </c>
      <c r="C323" s="2">
        <v>44753</v>
      </c>
      <c r="D323" s="2">
        <v>44753</v>
      </c>
      <c r="E323" t="s">
        <v>683</v>
      </c>
      <c r="F323" t="s">
        <v>684</v>
      </c>
      <c r="G323" t="s">
        <v>36</v>
      </c>
      <c r="H323">
        <v>13.63</v>
      </c>
      <c r="I323">
        <v>1</v>
      </c>
      <c r="J323">
        <v>13.63</v>
      </c>
      <c r="L323">
        <v>2.37</v>
      </c>
      <c r="M323">
        <v>11.26</v>
      </c>
      <c r="N323">
        <v>-2.5299999999999998</v>
      </c>
      <c r="O323">
        <v>0</v>
      </c>
      <c r="P323">
        <v>8.73</v>
      </c>
      <c r="Q323">
        <v>0</v>
      </c>
      <c r="R323" s="3">
        <f>VLOOKUP(All_Transactions[[#This Row],[Date]],[1]!Forex_history[#Data],MATCH(All_Transactions[[#This Row],[Currency]],[1]!Forex_history[#Headers],0),TRUE)</f>
        <v>0.84577999999999998</v>
      </c>
      <c r="S323" s="4">
        <f>IFERROR(All_Transactions[[#This Row],[Original Price]]*All_Transactions[[#This Row],[ExRate]],0)</f>
        <v>11.5279814</v>
      </c>
      <c r="T323" s="4">
        <f>IFERROR(All_Transactions[[#This Row],[item-price]]*All_Transactions[[#This Row],[ExRate]],0)</f>
        <v>11.5279814</v>
      </c>
      <c r="U323" s="4">
        <f>IFERROR(All_Transactions[[#This Row],[item-tax]]*All_Transactions[[#This Row],[ExRate]],0)</f>
        <v>2.0044986000000002</v>
      </c>
      <c r="V323" s="4">
        <f>IFERROR(All_Transactions[[#This Row],[Total product charges]]*All_Transactions[[#This Row],[ExRate]],0)</f>
        <v>9.5234828</v>
      </c>
      <c r="W323" s="4">
        <f>IFERROR(All_Transactions[[#This Row],[Amazon fees]]*All_Transactions[[#This Row],[ExRate]],0)</f>
        <v>-2.1398233999999996</v>
      </c>
      <c r="X323" s="4">
        <f>IFERROR(All_Transactions[[#This Row],[Other]]*All_Transactions[[#This Row],[ExRate]],0)</f>
        <v>0</v>
      </c>
      <c r="Y323" s="4">
        <f>IFERROR(All_Transactions[[#This Row],[Total]]*All_Transactions[[#This Row],[ExRate]],0)</f>
        <v>7.3836594</v>
      </c>
      <c r="Z323" s="1" t="s">
        <v>33</v>
      </c>
      <c r="AB323" t="s">
        <v>69</v>
      </c>
      <c r="AC323" t="s">
        <v>69</v>
      </c>
      <c r="AD323" t="s">
        <v>70</v>
      </c>
    </row>
    <row r="324" spans="1:30" x14ac:dyDescent="0.35">
      <c r="A324" t="s">
        <v>34</v>
      </c>
      <c r="B324" t="s">
        <v>923</v>
      </c>
      <c r="C324" s="2">
        <v>44753</v>
      </c>
      <c r="D324" s="2">
        <v>44753</v>
      </c>
      <c r="E324" t="s">
        <v>924</v>
      </c>
      <c r="F324" t="s">
        <v>925</v>
      </c>
      <c r="G324" t="s">
        <v>36</v>
      </c>
      <c r="H324">
        <v>10.27</v>
      </c>
      <c r="I324">
        <v>1</v>
      </c>
      <c r="J324">
        <v>10.27</v>
      </c>
      <c r="L324">
        <v>1.78</v>
      </c>
      <c r="M324">
        <v>8.49</v>
      </c>
      <c r="N324">
        <v>-1.91</v>
      </c>
      <c r="O324">
        <v>0</v>
      </c>
      <c r="P324">
        <v>6.58</v>
      </c>
      <c r="Q324">
        <v>0</v>
      </c>
      <c r="R324" s="3">
        <f>VLOOKUP(All_Transactions[[#This Row],[Date]],[1]!Forex_history[#Data],MATCH(All_Transactions[[#This Row],[Currency]],[1]!Forex_history[#Headers],0),TRUE)</f>
        <v>0.84577999999999998</v>
      </c>
      <c r="S324" s="4">
        <f>IFERROR(All_Transactions[[#This Row],[Original Price]]*All_Transactions[[#This Row],[ExRate]],0)</f>
        <v>8.6861605999999991</v>
      </c>
      <c r="T324" s="4">
        <f>IFERROR(All_Transactions[[#This Row],[item-price]]*All_Transactions[[#This Row],[ExRate]],0)</f>
        <v>8.6861605999999991</v>
      </c>
      <c r="U324" s="4">
        <f>IFERROR(All_Transactions[[#This Row],[item-tax]]*All_Transactions[[#This Row],[ExRate]],0)</f>
        <v>1.5054883999999999</v>
      </c>
      <c r="V324" s="4">
        <f>IFERROR(All_Transactions[[#This Row],[Total product charges]]*All_Transactions[[#This Row],[ExRate]],0)</f>
        <v>7.1806722000000001</v>
      </c>
      <c r="W324" s="4">
        <f>IFERROR(All_Transactions[[#This Row],[Amazon fees]]*All_Transactions[[#This Row],[ExRate]],0)</f>
        <v>-1.6154397999999999</v>
      </c>
      <c r="X324" s="4">
        <f>IFERROR(All_Transactions[[#This Row],[Other]]*All_Transactions[[#This Row],[ExRate]],0)</f>
        <v>0</v>
      </c>
      <c r="Y324" s="4">
        <f>IFERROR(All_Transactions[[#This Row],[Total]]*All_Transactions[[#This Row],[ExRate]],0)</f>
        <v>5.5652324000000002</v>
      </c>
      <c r="Z324" s="1" t="s">
        <v>33</v>
      </c>
      <c r="AB324" t="s">
        <v>69</v>
      </c>
      <c r="AC324" t="s">
        <v>69</v>
      </c>
      <c r="AD324" t="s">
        <v>70</v>
      </c>
    </row>
    <row r="325" spans="1:30" x14ac:dyDescent="0.35">
      <c r="A325" t="s">
        <v>34</v>
      </c>
      <c r="B325" t="s">
        <v>926</v>
      </c>
      <c r="C325" s="2">
        <v>44753</v>
      </c>
      <c r="D325" s="2">
        <v>44753</v>
      </c>
      <c r="E325" t="s">
        <v>683</v>
      </c>
      <c r="F325" t="s">
        <v>684</v>
      </c>
      <c r="G325" t="s">
        <v>36</v>
      </c>
      <c r="H325">
        <v>13.63</v>
      </c>
      <c r="I325">
        <v>1</v>
      </c>
      <c r="J325">
        <v>13.63</v>
      </c>
      <c r="L325">
        <v>2.37</v>
      </c>
      <c r="M325">
        <v>11.26</v>
      </c>
      <c r="N325">
        <v>-2.5299999999999998</v>
      </c>
      <c r="O325">
        <v>0</v>
      </c>
      <c r="P325">
        <v>8.73</v>
      </c>
      <c r="Q325">
        <v>0</v>
      </c>
      <c r="R325" s="3">
        <f>VLOOKUP(All_Transactions[[#This Row],[Date]],[1]!Forex_history[#Data],MATCH(All_Transactions[[#This Row],[Currency]],[1]!Forex_history[#Headers],0),TRUE)</f>
        <v>0.84577999999999998</v>
      </c>
      <c r="S325" s="4">
        <f>IFERROR(All_Transactions[[#This Row],[Original Price]]*All_Transactions[[#This Row],[ExRate]],0)</f>
        <v>11.5279814</v>
      </c>
      <c r="T325" s="4">
        <f>IFERROR(All_Transactions[[#This Row],[item-price]]*All_Transactions[[#This Row],[ExRate]],0)</f>
        <v>11.5279814</v>
      </c>
      <c r="U325" s="4">
        <f>IFERROR(All_Transactions[[#This Row],[item-tax]]*All_Transactions[[#This Row],[ExRate]],0)</f>
        <v>2.0044986000000002</v>
      </c>
      <c r="V325" s="4">
        <f>IFERROR(All_Transactions[[#This Row],[Total product charges]]*All_Transactions[[#This Row],[ExRate]],0)</f>
        <v>9.5234828</v>
      </c>
      <c r="W325" s="4">
        <f>IFERROR(All_Transactions[[#This Row],[Amazon fees]]*All_Transactions[[#This Row],[ExRate]],0)</f>
        <v>-2.1398233999999996</v>
      </c>
      <c r="X325" s="4">
        <f>IFERROR(All_Transactions[[#This Row],[Other]]*All_Transactions[[#This Row],[ExRate]],0)</f>
        <v>0</v>
      </c>
      <c r="Y325" s="4">
        <f>IFERROR(All_Transactions[[#This Row],[Total]]*All_Transactions[[#This Row],[ExRate]],0)</f>
        <v>7.3836594</v>
      </c>
      <c r="Z325" s="1" t="s">
        <v>33</v>
      </c>
      <c r="AB325" t="s">
        <v>69</v>
      </c>
      <c r="AC325" t="s">
        <v>69</v>
      </c>
      <c r="AD325" t="s">
        <v>70</v>
      </c>
    </row>
    <row r="326" spans="1:30" x14ac:dyDescent="0.35">
      <c r="A326" t="s">
        <v>34</v>
      </c>
      <c r="B326" t="s">
        <v>927</v>
      </c>
      <c r="C326" s="2">
        <v>44753</v>
      </c>
      <c r="D326" s="2">
        <v>44753</v>
      </c>
      <c r="E326" t="s">
        <v>928</v>
      </c>
      <c r="F326" t="s">
        <v>929</v>
      </c>
      <c r="G326" t="s">
        <v>39</v>
      </c>
      <c r="H326">
        <v>14.89</v>
      </c>
      <c r="I326">
        <v>1</v>
      </c>
      <c r="J326">
        <v>14.89</v>
      </c>
      <c r="L326">
        <v>2.48</v>
      </c>
      <c r="M326">
        <v>12.41</v>
      </c>
      <c r="N326">
        <v>-2.76</v>
      </c>
      <c r="O326">
        <v>0</v>
      </c>
      <c r="P326">
        <v>9.65</v>
      </c>
      <c r="Q326">
        <v>0</v>
      </c>
      <c r="R326" s="3">
        <f>VLOOKUP(All_Transactions[[#This Row],[Date]],[1]!Forex_history[#Data],MATCH(All_Transactions[[#This Row],[Currency]],[1]!Forex_history[#Headers],0),TRUE)</f>
        <v>0.84577999999999998</v>
      </c>
      <c r="S326" s="4">
        <f>IFERROR(All_Transactions[[#This Row],[Original Price]]*All_Transactions[[#This Row],[ExRate]],0)</f>
        <v>12.593664200000001</v>
      </c>
      <c r="T326" s="4">
        <f>IFERROR(All_Transactions[[#This Row],[item-price]]*All_Transactions[[#This Row],[ExRate]],0)</f>
        <v>12.593664200000001</v>
      </c>
      <c r="U326" s="4">
        <f>IFERROR(All_Transactions[[#This Row],[item-tax]]*All_Transactions[[#This Row],[ExRate]],0)</f>
        <v>2.0975343999999998</v>
      </c>
      <c r="V326" s="4">
        <f>IFERROR(All_Transactions[[#This Row],[Total product charges]]*All_Transactions[[#This Row],[ExRate]],0)</f>
        <v>10.4961298</v>
      </c>
      <c r="W326" s="4">
        <f>IFERROR(All_Transactions[[#This Row],[Amazon fees]]*All_Transactions[[#This Row],[ExRate]],0)</f>
        <v>-2.3343527999999996</v>
      </c>
      <c r="X326" s="4">
        <f>IFERROR(All_Transactions[[#This Row],[Other]]*All_Transactions[[#This Row],[ExRate]],0)</f>
        <v>0</v>
      </c>
      <c r="Y326" s="4">
        <f>IFERROR(All_Transactions[[#This Row],[Total]]*All_Transactions[[#This Row],[ExRate]],0)</f>
        <v>8.1617770000000007</v>
      </c>
      <c r="Z326" s="1" t="s">
        <v>33</v>
      </c>
      <c r="AB326" t="s">
        <v>69</v>
      </c>
      <c r="AC326" t="s">
        <v>69</v>
      </c>
      <c r="AD326" t="s">
        <v>70</v>
      </c>
    </row>
    <row r="327" spans="1:30" x14ac:dyDescent="0.35">
      <c r="A327" t="s">
        <v>34</v>
      </c>
      <c r="B327" t="s">
        <v>930</v>
      </c>
      <c r="C327" s="2">
        <v>44753</v>
      </c>
      <c r="D327" s="2">
        <v>44753</v>
      </c>
      <c r="E327" t="s">
        <v>931</v>
      </c>
      <c r="F327" t="s">
        <v>932</v>
      </c>
      <c r="G327" t="s">
        <v>39</v>
      </c>
      <c r="H327">
        <v>18.52</v>
      </c>
      <c r="I327">
        <v>1</v>
      </c>
      <c r="J327">
        <v>18.52</v>
      </c>
      <c r="L327">
        <v>3.21</v>
      </c>
      <c r="M327">
        <v>15.31</v>
      </c>
      <c r="N327">
        <v>-3.43</v>
      </c>
      <c r="O327">
        <v>0</v>
      </c>
      <c r="P327">
        <v>11.88</v>
      </c>
      <c r="Q327">
        <v>0</v>
      </c>
      <c r="R327" s="3">
        <f>VLOOKUP(All_Transactions[[#This Row],[Date]],[1]!Forex_history[#Data],MATCH(All_Transactions[[#This Row],[Currency]],[1]!Forex_history[#Headers],0),TRUE)</f>
        <v>0.84577999999999998</v>
      </c>
      <c r="S327" s="4">
        <f>IFERROR(All_Transactions[[#This Row],[Original Price]]*All_Transactions[[#This Row],[ExRate]],0)</f>
        <v>15.663845599999998</v>
      </c>
      <c r="T327" s="4">
        <f>IFERROR(All_Transactions[[#This Row],[item-price]]*All_Transactions[[#This Row],[ExRate]],0)</f>
        <v>15.663845599999998</v>
      </c>
      <c r="U327" s="4">
        <f>IFERROR(All_Transactions[[#This Row],[item-tax]]*All_Transactions[[#This Row],[ExRate]],0)</f>
        <v>2.7149538</v>
      </c>
      <c r="V327" s="4">
        <f>IFERROR(All_Transactions[[#This Row],[Total product charges]]*All_Transactions[[#This Row],[ExRate]],0)</f>
        <v>12.9488918</v>
      </c>
      <c r="W327" s="4">
        <f>IFERROR(All_Transactions[[#This Row],[Amazon fees]]*All_Transactions[[#This Row],[ExRate]],0)</f>
        <v>-2.9010254</v>
      </c>
      <c r="X327" s="4">
        <f>IFERROR(All_Transactions[[#This Row],[Other]]*All_Transactions[[#This Row],[ExRate]],0)</f>
        <v>0</v>
      </c>
      <c r="Y327" s="4">
        <f>IFERROR(All_Transactions[[#This Row],[Total]]*All_Transactions[[#This Row],[ExRate]],0)</f>
        <v>10.0478664</v>
      </c>
      <c r="Z327" s="1" t="s">
        <v>33</v>
      </c>
      <c r="AB327" t="s">
        <v>69</v>
      </c>
      <c r="AC327" t="s">
        <v>69</v>
      </c>
      <c r="AD327" t="s">
        <v>70</v>
      </c>
    </row>
    <row r="328" spans="1:30" x14ac:dyDescent="0.35">
      <c r="A328" t="s">
        <v>34</v>
      </c>
      <c r="B328" t="s">
        <v>933</v>
      </c>
      <c r="C328" s="2">
        <v>44753</v>
      </c>
      <c r="D328" s="2">
        <v>44753</v>
      </c>
      <c r="E328" t="s">
        <v>931</v>
      </c>
      <c r="F328" t="s">
        <v>932</v>
      </c>
      <c r="G328" t="s">
        <v>39</v>
      </c>
      <c r="H328">
        <v>18.52</v>
      </c>
      <c r="I328">
        <v>1</v>
      </c>
      <c r="J328">
        <v>18.52</v>
      </c>
      <c r="L328">
        <v>3.09</v>
      </c>
      <c r="M328">
        <v>15.43</v>
      </c>
      <c r="N328">
        <v>-3.43</v>
      </c>
      <c r="O328">
        <v>0</v>
      </c>
      <c r="P328">
        <v>12</v>
      </c>
      <c r="Q328">
        <v>0</v>
      </c>
      <c r="R328" s="3">
        <f>VLOOKUP(All_Transactions[[#This Row],[Date]],[1]!Forex_history[#Data],MATCH(All_Transactions[[#This Row],[Currency]],[1]!Forex_history[#Headers],0),TRUE)</f>
        <v>0.84577999999999998</v>
      </c>
      <c r="S328" s="4">
        <f>IFERROR(All_Transactions[[#This Row],[Original Price]]*All_Transactions[[#This Row],[ExRate]],0)</f>
        <v>15.663845599999998</v>
      </c>
      <c r="T328" s="4">
        <f>IFERROR(All_Transactions[[#This Row],[item-price]]*All_Transactions[[#This Row],[ExRate]],0)</f>
        <v>15.663845599999998</v>
      </c>
      <c r="U328" s="4">
        <f>IFERROR(All_Transactions[[#This Row],[item-tax]]*All_Transactions[[#This Row],[ExRate]],0)</f>
        <v>2.6134602</v>
      </c>
      <c r="V328" s="4">
        <f>IFERROR(All_Transactions[[#This Row],[Total product charges]]*All_Transactions[[#This Row],[ExRate]],0)</f>
        <v>13.0503854</v>
      </c>
      <c r="W328" s="4">
        <f>IFERROR(All_Transactions[[#This Row],[Amazon fees]]*All_Transactions[[#This Row],[ExRate]],0)</f>
        <v>-2.9010254</v>
      </c>
      <c r="X328" s="4">
        <f>IFERROR(All_Transactions[[#This Row],[Other]]*All_Transactions[[#This Row],[ExRate]],0)</f>
        <v>0</v>
      </c>
      <c r="Y328" s="4">
        <f>IFERROR(All_Transactions[[#This Row],[Total]]*All_Transactions[[#This Row],[ExRate]],0)</f>
        <v>10.14936</v>
      </c>
      <c r="Z328" s="1" t="s">
        <v>33</v>
      </c>
      <c r="AB328" t="s">
        <v>69</v>
      </c>
      <c r="AC328" t="s">
        <v>69</v>
      </c>
      <c r="AD328" t="s">
        <v>70</v>
      </c>
    </row>
    <row r="329" spans="1:30" x14ac:dyDescent="0.35">
      <c r="A329" t="s">
        <v>34</v>
      </c>
      <c r="B329" t="s">
        <v>934</v>
      </c>
      <c r="C329" s="2">
        <v>44753</v>
      </c>
      <c r="D329" s="2">
        <v>44753</v>
      </c>
      <c r="E329" t="s">
        <v>935</v>
      </c>
      <c r="F329" t="s">
        <v>936</v>
      </c>
      <c r="G329" t="s">
        <v>39</v>
      </c>
      <c r="H329">
        <v>2.93</v>
      </c>
      <c r="I329">
        <v>1</v>
      </c>
      <c r="J329">
        <v>2.93</v>
      </c>
      <c r="L329">
        <v>0.49</v>
      </c>
      <c r="M329">
        <v>2.44</v>
      </c>
      <c r="N329">
        <v>-0.72</v>
      </c>
      <c r="O329">
        <v>0</v>
      </c>
      <c r="P329">
        <v>1.72</v>
      </c>
      <c r="Q329">
        <v>0</v>
      </c>
      <c r="R329" s="3">
        <f>VLOOKUP(All_Transactions[[#This Row],[Date]],[1]!Forex_history[#Data],MATCH(All_Transactions[[#This Row],[Currency]],[1]!Forex_history[#Headers],0),TRUE)</f>
        <v>0.84577999999999998</v>
      </c>
      <c r="S329" s="4">
        <f>IFERROR(All_Transactions[[#This Row],[Original Price]]*All_Transactions[[#This Row],[ExRate]],0)</f>
        <v>2.4781354000000002</v>
      </c>
      <c r="T329" s="4">
        <f>IFERROR(All_Transactions[[#This Row],[item-price]]*All_Transactions[[#This Row],[ExRate]],0)</f>
        <v>2.4781354000000002</v>
      </c>
      <c r="U329" s="4">
        <f>IFERROR(All_Transactions[[#This Row],[item-tax]]*All_Transactions[[#This Row],[ExRate]],0)</f>
        <v>0.41443219999999997</v>
      </c>
      <c r="V329" s="4">
        <f>IFERROR(All_Transactions[[#This Row],[Total product charges]]*All_Transactions[[#This Row],[ExRate]],0)</f>
        <v>2.0637032</v>
      </c>
      <c r="W329" s="4">
        <f>IFERROR(All_Transactions[[#This Row],[Amazon fees]]*All_Transactions[[#This Row],[ExRate]],0)</f>
        <v>-0.60896159999999999</v>
      </c>
      <c r="X329" s="4">
        <f>IFERROR(All_Transactions[[#This Row],[Other]]*All_Transactions[[#This Row],[ExRate]],0)</f>
        <v>0</v>
      </c>
      <c r="Y329" s="4">
        <f>IFERROR(All_Transactions[[#This Row],[Total]]*All_Transactions[[#This Row],[ExRate]],0)</f>
        <v>1.4547416</v>
      </c>
      <c r="Z329" s="1" t="s">
        <v>33</v>
      </c>
      <c r="AB329" t="s">
        <v>69</v>
      </c>
      <c r="AC329" t="s">
        <v>69</v>
      </c>
      <c r="AD329" t="s">
        <v>70</v>
      </c>
    </row>
    <row r="330" spans="1:30" x14ac:dyDescent="0.35">
      <c r="A330" t="s">
        <v>34</v>
      </c>
      <c r="B330" t="s">
        <v>937</v>
      </c>
      <c r="C330" s="2">
        <v>44753</v>
      </c>
      <c r="D330" s="2">
        <v>44753</v>
      </c>
      <c r="E330" t="s">
        <v>938</v>
      </c>
      <c r="F330" t="s">
        <v>939</v>
      </c>
      <c r="G330" t="s">
        <v>40</v>
      </c>
      <c r="H330">
        <v>3.15</v>
      </c>
      <c r="I330">
        <v>1</v>
      </c>
      <c r="J330">
        <v>3.15</v>
      </c>
      <c r="L330">
        <v>0.56999999999999995</v>
      </c>
      <c r="M330">
        <v>2.58</v>
      </c>
      <c r="N330">
        <v>-0.59</v>
      </c>
      <c r="O330">
        <v>0</v>
      </c>
      <c r="P330">
        <v>1.99</v>
      </c>
      <c r="Q330">
        <v>0</v>
      </c>
      <c r="R330" s="3">
        <f>VLOOKUP(All_Transactions[[#This Row],[Date]],[1]!Forex_history[#Data],MATCH(All_Transactions[[#This Row],[Currency]],[1]!Forex_history[#Headers],0),TRUE)</f>
        <v>0.84577999999999998</v>
      </c>
      <c r="S330" s="4">
        <f>IFERROR(All_Transactions[[#This Row],[Original Price]]*All_Transactions[[#This Row],[ExRate]],0)</f>
        <v>2.6642069999999998</v>
      </c>
      <c r="T330" s="4">
        <f>IFERROR(All_Transactions[[#This Row],[item-price]]*All_Transactions[[#This Row],[ExRate]],0)</f>
        <v>2.6642069999999998</v>
      </c>
      <c r="U330" s="4">
        <f>IFERROR(All_Transactions[[#This Row],[item-tax]]*All_Transactions[[#This Row],[ExRate]],0)</f>
        <v>0.48209459999999993</v>
      </c>
      <c r="V330" s="4">
        <f>IFERROR(All_Transactions[[#This Row],[Total product charges]]*All_Transactions[[#This Row],[ExRate]],0)</f>
        <v>2.1821123999999998</v>
      </c>
      <c r="W330" s="4">
        <f>IFERROR(All_Transactions[[#This Row],[Amazon fees]]*All_Transactions[[#This Row],[ExRate]],0)</f>
        <v>-0.49901019999999996</v>
      </c>
      <c r="X330" s="4">
        <f>IFERROR(All_Transactions[[#This Row],[Other]]*All_Transactions[[#This Row],[ExRate]],0)</f>
        <v>0</v>
      </c>
      <c r="Y330" s="4">
        <f>IFERROR(All_Transactions[[#This Row],[Total]]*All_Transactions[[#This Row],[ExRate]],0)</f>
        <v>1.6831022</v>
      </c>
      <c r="Z330" s="1" t="s">
        <v>33</v>
      </c>
      <c r="AB330" t="s">
        <v>69</v>
      </c>
      <c r="AC330" t="s">
        <v>69</v>
      </c>
      <c r="AD330" t="s">
        <v>70</v>
      </c>
    </row>
    <row r="331" spans="1:30" x14ac:dyDescent="0.35">
      <c r="A331" t="s">
        <v>34</v>
      </c>
      <c r="B331" t="s">
        <v>940</v>
      </c>
      <c r="C331" s="2">
        <v>44753</v>
      </c>
      <c r="D331" s="2">
        <v>44753</v>
      </c>
      <c r="E331" t="s">
        <v>941</v>
      </c>
      <c r="F331" t="s">
        <v>942</v>
      </c>
      <c r="G331" t="s">
        <v>44</v>
      </c>
      <c r="H331">
        <v>19.22</v>
      </c>
      <c r="I331">
        <v>1</v>
      </c>
      <c r="J331">
        <v>19.22</v>
      </c>
      <c r="L331">
        <v>3.2</v>
      </c>
      <c r="M331">
        <v>16.02</v>
      </c>
      <c r="N331">
        <v>-3.53</v>
      </c>
      <c r="O331">
        <v>0</v>
      </c>
      <c r="P331">
        <v>12.49</v>
      </c>
      <c r="Q331">
        <v>0</v>
      </c>
      <c r="R331" s="3">
        <f>VLOOKUP(All_Transactions[[#This Row],[Date]],[1]!Forex_history[#Data],MATCH(All_Transactions[[#This Row],[Currency]],[1]!Forex_history[#Headers],0),TRUE)</f>
        <v>1</v>
      </c>
      <c r="S331" s="4">
        <f>IFERROR(All_Transactions[[#This Row],[Original Price]]*All_Transactions[[#This Row],[ExRate]],0)</f>
        <v>19.22</v>
      </c>
      <c r="T331" s="4">
        <f>IFERROR(All_Transactions[[#This Row],[item-price]]*All_Transactions[[#This Row],[ExRate]],0)</f>
        <v>19.22</v>
      </c>
      <c r="U331" s="4">
        <f>IFERROR(All_Transactions[[#This Row],[item-tax]]*All_Transactions[[#This Row],[ExRate]],0)</f>
        <v>3.2</v>
      </c>
      <c r="V331" s="4">
        <f>IFERROR(All_Transactions[[#This Row],[Total product charges]]*All_Transactions[[#This Row],[ExRate]],0)</f>
        <v>16.02</v>
      </c>
      <c r="W331" s="4">
        <f>IFERROR(All_Transactions[[#This Row],[Amazon fees]]*All_Transactions[[#This Row],[ExRate]],0)</f>
        <v>-3.53</v>
      </c>
      <c r="X331" s="4">
        <f>IFERROR(All_Transactions[[#This Row],[Other]]*All_Transactions[[#This Row],[ExRate]],0)</f>
        <v>0</v>
      </c>
      <c r="Y331" s="4">
        <f>IFERROR(All_Transactions[[#This Row],[Total]]*All_Transactions[[#This Row],[ExRate]],0)</f>
        <v>12.49</v>
      </c>
      <c r="Z331" s="1" t="s">
        <v>45</v>
      </c>
      <c r="AB331" t="s">
        <v>69</v>
      </c>
      <c r="AC331" t="s">
        <v>69</v>
      </c>
      <c r="AD331" t="s">
        <v>70</v>
      </c>
    </row>
    <row r="332" spans="1:30" x14ac:dyDescent="0.35">
      <c r="A332" t="s">
        <v>34</v>
      </c>
      <c r="B332" t="s">
        <v>943</v>
      </c>
      <c r="C332" s="2">
        <v>44753</v>
      </c>
      <c r="D332" s="2">
        <v>44753</v>
      </c>
      <c r="E332" t="s">
        <v>944</v>
      </c>
      <c r="F332" t="s">
        <v>945</v>
      </c>
      <c r="G332" t="s">
        <v>46</v>
      </c>
      <c r="H332">
        <v>52.45</v>
      </c>
      <c r="I332">
        <v>5</v>
      </c>
      <c r="J332">
        <v>52.45</v>
      </c>
      <c r="L332">
        <v>5.0999999999999996</v>
      </c>
      <c r="M332">
        <v>52.45</v>
      </c>
      <c r="N332">
        <v>-9.42</v>
      </c>
      <c r="O332">
        <v>0</v>
      </c>
      <c r="P332">
        <v>43.03</v>
      </c>
      <c r="Q332">
        <v>0</v>
      </c>
      <c r="R332" s="3">
        <f>VLOOKUP(All_Transactions[[#This Row],[Date]],[1]!Forex_history[#Data],MATCH(All_Transactions[[#This Row],[Currency]],[1]!Forex_history[#Headers],0),TRUE)</f>
        <v>0.83062999999999998</v>
      </c>
      <c r="S332" s="4">
        <f>IFERROR(All_Transactions[[#This Row],[Original Price]]*All_Transactions[[#This Row],[ExRate]],0)</f>
        <v>43.566543500000002</v>
      </c>
      <c r="T332" s="4">
        <f>IFERROR(All_Transactions[[#This Row],[item-price]]*All_Transactions[[#This Row],[ExRate]],0)</f>
        <v>43.566543500000002</v>
      </c>
      <c r="U332" s="4">
        <f>IFERROR(All_Transactions[[#This Row],[item-tax]]*All_Transactions[[#This Row],[ExRate]],0)</f>
        <v>4.2362129999999993</v>
      </c>
      <c r="V332" s="4">
        <f>IFERROR(All_Transactions[[#This Row],[Total product charges]]*All_Transactions[[#This Row],[ExRate]],0)</f>
        <v>43.566543500000002</v>
      </c>
      <c r="W332" s="4">
        <f>IFERROR(All_Transactions[[#This Row],[Amazon fees]]*All_Transactions[[#This Row],[ExRate]],0)</f>
        <v>-7.8245345999999998</v>
      </c>
      <c r="X332" s="4">
        <f>IFERROR(All_Transactions[[#This Row],[Other]]*All_Transactions[[#This Row],[ExRate]],0)</f>
        <v>0</v>
      </c>
      <c r="Y332" s="4">
        <f>IFERROR(All_Transactions[[#This Row],[Total]]*All_Transactions[[#This Row],[ExRate]],0)</f>
        <v>35.742008900000002</v>
      </c>
      <c r="Z332" s="1" t="s">
        <v>47</v>
      </c>
      <c r="AB332" t="s">
        <v>69</v>
      </c>
      <c r="AC332" t="s">
        <v>69</v>
      </c>
      <c r="AD332" t="s">
        <v>70</v>
      </c>
    </row>
    <row r="333" spans="1:30" x14ac:dyDescent="0.35">
      <c r="A333" t="s">
        <v>34</v>
      </c>
      <c r="B333" t="s">
        <v>946</v>
      </c>
      <c r="C333" s="2">
        <v>44753</v>
      </c>
      <c r="D333" s="2">
        <v>44753</v>
      </c>
      <c r="E333" t="s">
        <v>947</v>
      </c>
      <c r="F333" t="s">
        <v>948</v>
      </c>
      <c r="G333" t="s">
        <v>46</v>
      </c>
      <c r="H333">
        <v>31.22</v>
      </c>
      <c r="I333">
        <v>2</v>
      </c>
      <c r="J333">
        <v>31.22</v>
      </c>
      <c r="L333">
        <v>2.74</v>
      </c>
      <c r="M333">
        <v>31.22</v>
      </c>
      <c r="N333">
        <v>-5.62</v>
      </c>
      <c r="O333">
        <v>0</v>
      </c>
      <c r="P333">
        <v>25.6</v>
      </c>
      <c r="Q333">
        <v>0</v>
      </c>
      <c r="R333" s="3">
        <f>VLOOKUP(All_Transactions[[#This Row],[Date]],[1]!Forex_history[#Data],MATCH(All_Transactions[[#This Row],[Currency]],[1]!Forex_history[#Headers],0),TRUE)</f>
        <v>0.83062999999999998</v>
      </c>
      <c r="S333" s="4">
        <f>IFERROR(All_Transactions[[#This Row],[Original Price]]*All_Transactions[[#This Row],[ExRate]],0)</f>
        <v>25.932268599999997</v>
      </c>
      <c r="T333" s="4">
        <f>IFERROR(All_Transactions[[#This Row],[item-price]]*All_Transactions[[#This Row],[ExRate]],0)</f>
        <v>25.932268599999997</v>
      </c>
      <c r="U333" s="4">
        <f>IFERROR(All_Transactions[[#This Row],[item-tax]]*All_Transactions[[#This Row],[ExRate]],0)</f>
        <v>2.2759262000000002</v>
      </c>
      <c r="V333" s="4">
        <f>IFERROR(All_Transactions[[#This Row],[Total product charges]]*All_Transactions[[#This Row],[ExRate]],0)</f>
        <v>25.932268599999997</v>
      </c>
      <c r="W333" s="4">
        <f>IFERROR(All_Transactions[[#This Row],[Amazon fees]]*All_Transactions[[#This Row],[ExRate]],0)</f>
        <v>-4.6681406000000001</v>
      </c>
      <c r="X333" s="4">
        <f>IFERROR(All_Transactions[[#This Row],[Other]]*All_Transactions[[#This Row],[ExRate]],0)</f>
        <v>0</v>
      </c>
      <c r="Y333" s="4">
        <f>IFERROR(All_Transactions[[#This Row],[Total]]*All_Transactions[[#This Row],[ExRate]],0)</f>
        <v>21.264127999999999</v>
      </c>
      <c r="Z333" s="1" t="s">
        <v>47</v>
      </c>
      <c r="AB333" t="s">
        <v>69</v>
      </c>
      <c r="AC333" t="s">
        <v>69</v>
      </c>
      <c r="AD333" t="s">
        <v>70</v>
      </c>
    </row>
    <row r="334" spans="1:30" x14ac:dyDescent="0.35">
      <c r="A334" t="s">
        <v>34</v>
      </c>
      <c r="B334" t="s">
        <v>949</v>
      </c>
      <c r="C334" s="2">
        <v>44753</v>
      </c>
      <c r="D334" s="2">
        <v>44753</v>
      </c>
      <c r="E334" t="s">
        <v>835</v>
      </c>
      <c r="F334" t="s">
        <v>836</v>
      </c>
      <c r="G334" t="s">
        <v>46</v>
      </c>
      <c r="H334">
        <v>105.6</v>
      </c>
      <c r="I334">
        <v>12</v>
      </c>
      <c r="J334">
        <v>105.6</v>
      </c>
      <c r="L334">
        <v>7.44</v>
      </c>
      <c r="M334">
        <v>105.6</v>
      </c>
      <c r="N334">
        <v>-19.010000000000002</v>
      </c>
      <c r="O334">
        <v>0</v>
      </c>
      <c r="P334">
        <v>86.59</v>
      </c>
      <c r="Q334">
        <v>0</v>
      </c>
      <c r="R334" s="3">
        <f>VLOOKUP(All_Transactions[[#This Row],[Date]],[1]!Forex_history[#Data],MATCH(All_Transactions[[#This Row],[Currency]],[1]!Forex_history[#Headers],0),TRUE)</f>
        <v>0.83062999999999998</v>
      </c>
      <c r="S334" s="4">
        <f>IFERROR(All_Transactions[[#This Row],[Original Price]]*All_Transactions[[#This Row],[ExRate]],0)</f>
        <v>87.714527999999987</v>
      </c>
      <c r="T334" s="4">
        <f>IFERROR(All_Transactions[[#This Row],[item-price]]*All_Transactions[[#This Row],[ExRate]],0)</f>
        <v>87.714527999999987</v>
      </c>
      <c r="U334" s="4">
        <f>IFERROR(All_Transactions[[#This Row],[item-tax]]*All_Transactions[[#This Row],[ExRate]],0)</f>
        <v>6.1798872000000005</v>
      </c>
      <c r="V334" s="4">
        <f>IFERROR(All_Transactions[[#This Row],[Total product charges]]*All_Transactions[[#This Row],[ExRate]],0)</f>
        <v>87.714527999999987</v>
      </c>
      <c r="W334" s="4">
        <f>IFERROR(All_Transactions[[#This Row],[Amazon fees]]*All_Transactions[[#This Row],[ExRate]],0)</f>
        <v>-15.7902763</v>
      </c>
      <c r="X334" s="4">
        <f>IFERROR(All_Transactions[[#This Row],[Other]]*All_Transactions[[#This Row],[ExRate]],0)</f>
        <v>0</v>
      </c>
      <c r="Y334" s="4">
        <f>IFERROR(All_Transactions[[#This Row],[Total]]*All_Transactions[[#This Row],[ExRate]],0)</f>
        <v>71.924251699999999</v>
      </c>
      <c r="Z334" s="1" t="s">
        <v>47</v>
      </c>
      <c r="AB334" t="s">
        <v>69</v>
      </c>
      <c r="AC334" t="s">
        <v>69</v>
      </c>
      <c r="AD334" t="s">
        <v>70</v>
      </c>
    </row>
    <row r="335" spans="1:30" x14ac:dyDescent="0.35">
      <c r="A335" t="s">
        <v>34</v>
      </c>
      <c r="B335" t="s">
        <v>950</v>
      </c>
      <c r="C335" s="2">
        <v>44753</v>
      </c>
      <c r="D335" s="2">
        <v>44753</v>
      </c>
      <c r="E335" t="s">
        <v>844</v>
      </c>
      <c r="F335" t="s">
        <v>845</v>
      </c>
      <c r="G335" t="s">
        <v>36</v>
      </c>
      <c r="H335">
        <v>21.44</v>
      </c>
      <c r="I335">
        <v>2</v>
      </c>
      <c r="J335">
        <v>21.44</v>
      </c>
      <c r="L335">
        <v>3.72</v>
      </c>
      <c r="M335">
        <v>17.72</v>
      </c>
      <c r="N335">
        <v>-3.98</v>
      </c>
      <c r="O335">
        <v>0</v>
      </c>
      <c r="P335">
        <v>13.74</v>
      </c>
      <c r="Q335">
        <v>0</v>
      </c>
      <c r="R335" s="3">
        <f>VLOOKUP(All_Transactions[[#This Row],[Date]],[1]!Forex_history[#Data],MATCH(All_Transactions[[#This Row],[Currency]],[1]!Forex_history[#Headers],0),TRUE)</f>
        <v>0.84577999999999998</v>
      </c>
      <c r="S335" s="4">
        <f>IFERROR(All_Transactions[[#This Row],[Original Price]]*All_Transactions[[#This Row],[ExRate]],0)</f>
        <v>18.133523199999999</v>
      </c>
      <c r="T335" s="4">
        <f>IFERROR(All_Transactions[[#This Row],[item-price]]*All_Transactions[[#This Row],[ExRate]],0)</f>
        <v>18.133523199999999</v>
      </c>
      <c r="U335" s="4">
        <f>IFERROR(All_Transactions[[#This Row],[item-tax]]*All_Transactions[[#This Row],[ExRate]],0)</f>
        <v>3.1463016000000001</v>
      </c>
      <c r="V335" s="4">
        <f>IFERROR(All_Transactions[[#This Row],[Total product charges]]*All_Transactions[[#This Row],[ExRate]],0)</f>
        <v>14.987221599999998</v>
      </c>
      <c r="W335" s="4">
        <f>IFERROR(All_Transactions[[#This Row],[Amazon fees]]*All_Transactions[[#This Row],[ExRate]],0)</f>
        <v>-3.3662044</v>
      </c>
      <c r="X335" s="4">
        <f>IFERROR(All_Transactions[[#This Row],[Other]]*All_Transactions[[#This Row],[ExRate]],0)</f>
        <v>0</v>
      </c>
      <c r="Y335" s="4">
        <f>IFERROR(All_Transactions[[#This Row],[Total]]*All_Transactions[[#This Row],[ExRate]],0)</f>
        <v>11.621017200000001</v>
      </c>
      <c r="Z335" s="1" t="s">
        <v>33</v>
      </c>
      <c r="AB335" t="s">
        <v>69</v>
      </c>
      <c r="AC335" t="s">
        <v>69</v>
      </c>
      <c r="AD335" t="s">
        <v>70</v>
      </c>
    </row>
    <row r="336" spans="1:30" x14ac:dyDescent="0.35">
      <c r="A336" t="s">
        <v>34</v>
      </c>
      <c r="B336" t="s">
        <v>951</v>
      </c>
      <c r="C336" s="2">
        <v>44753</v>
      </c>
      <c r="D336" s="2">
        <v>44753</v>
      </c>
      <c r="E336" t="s">
        <v>952</v>
      </c>
      <c r="F336" t="s">
        <v>953</v>
      </c>
      <c r="G336" t="s">
        <v>32</v>
      </c>
      <c r="H336">
        <v>30.21</v>
      </c>
      <c r="I336">
        <v>3</v>
      </c>
      <c r="J336">
        <v>30.21</v>
      </c>
      <c r="L336">
        <v>4.83</v>
      </c>
      <c r="M336">
        <v>25.38</v>
      </c>
      <c r="N336">
        <v>-5.44</v>
      </c>
      <c r="O336">
        <v>0</v>
      </c>
      <c r="P336">
        <v>19.940000000000001</v>
      </c>
      <c r="Q336">
        <v>0</v>
      </c>
      <c r="R336" s="3">
        <f>VLOOKUP(All_Transactions[[#This Row],[Date]],[1]!Forex_history[#Data],MATCH(All_Transactions[[#This Row],[Currency]],[1]!Forex_history[#Headers],0),TRUE)</f>
        <v>0.84577999999999998</v>
      </c>
      <c r="S336" s="4">
        <f>IFERROR(All_Transactions[[#This Row],[Original Price]]*All_Transactions[[#This Row],[ExRate]],0)</f>
        <v>25.5510138</v>
      </c>
      <c r="T336" s="4">
        <f>IFERROR(All_Transactions[[#This Row],[item-price]]*All_Transactions[[#This Row],[ExRate]],0)</f>
        <v>25.5510138</v>
      </c>
      <c r="U336" s="4">
        <f>IFERROR(All_Transactions[[#This Row],[item-tax]]*All_Transactions[[#This Row],[ExRate]],0)</f>
        <v>4.0851173999999997</v>
      </c>
      <c r="V336" s="4">
        <f>IFERROR(All_Transactions[[#This Row],[Total product charges]]*All_Transactions[[#This Row],[ExRate]],0)</f>
        <v>21.465896399999998</v>
      </c>
      <c r="W336" s="4">
        <f>IFERROR(All_Transactions[[#This Row],[Amazon fees]]*All_Transactions[[#This Row],[ExRate]],0)</f>
        <v>-4.6010432000000003</v>
      </c>
      <c r="X336" s="4">
        <f>IFERROR(All_Transactions[[#This Row],[Other]]*All_Transactions[[#This Row],[ExRate]],0)</f>
        <v>0</v>
      </c>
      <c r="Y336" s="4">
        <f>IFERROR(All_Transactions[[#This Row],[Total]]*All_Transactions[[#This Row],[ExRate]],0)</f>
        <v>16.864853199999999</v>
      </c>
      <c r="Z336" s="1" t="s">
        <v>33</v>
      </c>
      <c r="AB336" t="s">
        <v>69</v>
      </c>
      <c r="AC336" t="s">
        <v>69</v>
      </c>
      <c r="AD336" t="s">
        <v>70</v>
      </c>
    </row>
    <row r="337" spans="1:30" x14ac:dyDescent="0.35">
      <c r="A337" t="s">
        <v>34</v>
      </c>
      <c r="B337" t="s">
        <v>954</v>
      </c>
      <c r="C337" s="2">
        <v>44753</v>
      </c>
      <c r="D337" s="2">
        <v>44753</v>
      </c>
      <c r="E337" t="s">
        <v>955</v>
      </c>
      <c r="F337" t="s">
        <v>956</v>
      </c>
      <c r="G337" t="s">
        <v>39</v>
      </c>
      <c r="H337">
        <v>57.6</v>
      </c>
      <c r="I337">
        <v>20</v>
      </c>
      <c r="J337">
        <v>57.6</v>
      </c>
      <c r="L337">
        <v>9.6</v>
      </c>
      <c r="M337">
        <v>48</v>
      </c>
      <c r="N337">
        <v>-10.8</v>
      </c>
      <c r="O337">
        <v>0</v>
      </c>
      <c r="P337">
        <v>37.200000000000003</v>
      </c>
      <c r="Q337">
        <v>0</v>
      </c>
      <c r="R337" s="3">
        <f>VLOOKUP(All_Transactions[[#This Row],[Date]],[1]!Forex_history[#Data],MATCH(All_Transactions[[#This Row],[Currency]],[1]!Forex_history[#Headers],0),TRUE)</f>
        <v>0.84577999999999998</v>
      </c>
      <c r="S337" s="4">
        <f>IFERROR(All_Transactions[[#This Row],[Original Price]]*All_Transactions[[#This Row],[ExRate]],0)</f>
        <v>48.716928000000003</v>
      </c>
      <c r="T337" s="4">
        <f>IFERROR(All_Transactions[[#This Row],[item-price]]*All_Transactions[[#This Row],[ExRate]],0)</f>
        <v>48.716928000000003</v>
      </c>
      <c r="U337" s="4">
        <f>IFERROR(All_Transactions[[#This Row],[item-tax]]*All_Transactions[[#This Row],[ExRate]],0)</f>
        <v>8.1194879999999987</v>
      </c>
      <c r="V337" s="4">
        <f>IFERROR(All_Transactions[[#This Row],[Total product charges]]*All_Transactions[[#This Row],[ExRate]],0)</f>
        <v>40.597439999999999</v>
      </c>
      <c r="W337" s="4">
        <f>IFERROR(All_Transactions[[#This Row],[Amazon fees]]*All_Transactions[[#This Row],[ExRate]],0)</f>
        <v>-9.134424000000001</v>
      </c>
      <c r="X337" s="4">
        <f>IFERROR(All_Transactions[[#This Row],[Other]]*All_Transactions[[#This Row],[ExRate]],0)</f>
        <v>0</v>
      </c>
      <c r="Y337" s="4">
        <f>IFERROR(All_Transactions[[#This Row],[Total]]*All_Transactions[[#This Row],[ExRate]],0)</f>
        <v>31.463016000000003</v>
      </c>
      <c r="Z337" s="1" t="s">
        <v>33</v>
      </c>
      <c r="AB337" t="s">
        <v>69</v>
      </c>
      <c r="AC337" t="s">
        <v>69</v>
      </c>
      <c r="AD337" t="s">
        <v>70</v>
      </c>
    </row>
    <row r="338" spans="1:30" x14ac:dyDescent="0.35">
      <c r="A338" t="s">
        <v>34</v>
      </c>
      <c r="B338" t="s">
        <v>957</v>
      </c>
      <c r="C338" s="2">
        <v>44753</v>
      </c>
      <c r="D338" s="2">
        <v>44753</v>
      </c>
      <c r="E338" t="s">
        <v>958</v>
      </c>
      <c r="F338" t="s">
        <v>959</v>
      </c>
      <c r="G338" t="s">
        <v>37</v>
      </c>
      <c r="H338">
        <v>14.95</v>
      </c>
      <c r="I338">
        <v>1</v>
      </c>
      <c r="J338">
        <v>14.95</v>
      </c>
      <c r="L338">
        <v>0</v>
      </c>
      <c r="M338">
        <v>14.95</v>
      </c>
      <c r="N338">
        <v>-2.69</v>
      </c>
      <c r="O338">
        <v>0</v>
      </c>
      <c r="P338">
        <v>12.26</v>
      </c>
      <c r="Q338">
        <v>0</v>
      </c>
      <c r="R338" s="3">
        <f>VLOOKUP(All_Transactions[[#This Row],[Date]],[1]!Forex_history[#Data],MATCH(All_Transactions[[#This Row],[Currency]],[1]!Forex_history[#Headers],0),TRUE)</f>
        <v>0.64183000000000001</v>
      </c>
      <c r="S338" s="4">
        <f>IFERROR(All_Transactions[[#This Row],[Original Price]]*All_Transactions[[#This Row],[ExRate]],0)</f>
        <v>9.5953584999999997</v>
      </c>
      <c r="T338" s="4">
        <f>IFERROR(All_Transactions[[#This Row],[item-price]]*All_Transactions[[#This Row],[ExRate]],0)</f>
        <v>9.5953584999999997</v>
      </c>
      <c r="U338" s="4">
        <f>IFERROR(All_Transactions[[#This Row],[item-tax]]*All_Transactions[[#This Row],[ExRate]],0)</f>
        <v>0</v>
      </c>
      <c r="V338" s="4">
        <f>IFERROR(All_Transactions[[#This Row],[Total product charges]]*All_Transactions[[#This Row],[ExRate]],0)</f>
        <v>9.5953584999999997</v>
      </c>
      <c r="W338" s="4">
        <f>IFERROR(All_Transactions[[#This Row],[Amazon fees]]*All_Transactions[[#This Row],[ExRate]],0)</f>
        <v>-1.7265227000000001</v>
      </c>
      <c r="X338" s="4">
        <f>IFERROR(All_Transactions[[#This Row],[Other]]*All_Transactions[[#This Row],[ExRate]],0)</f>
        <v>0</v>
      </c>
      <c r="Y338" s="4">
        <f>IFERROR(All_Transactions[[#This Row],[Total]]*All_Transactions[[#This Row],[ExRate]],0)</f>
        <v>7.8688358000000003</v>
      </c>
      <c r="Z338" s="1" t="s">
        <v>38</v>
      </c>
      <c r="AA338" t="s">
        <v>960</v>
      </c>
      <c r="AB338" t="s">
        <v>69</v>
      </c>
      <c r="AC338" t="s">
        <v>69</v>
      </c>
      <c r="AD338" t="s">
        <v>70</v>
      </c>
    </row>
    <row r="339" spans="1:30" x14ac:dyDescent="0.35">
      <c r="A339" t="s">
        <v>34</v>
      </c>
      <c r="B339" t="s">
        <v>961</v>
      </c>
      <c r="C339" s="2">
        <v>44753</v>
      </c>
      <c r="D339" s="2">
        <v>44753</v>
      </c>
      <c r="E339" t="s">
        <v>962</v>
      </c>
      <c r="F339" t="s">
        <v>963</v>
      </c>
      <c r="G339" t="s">
        <v>44</v>
      </c>
      <c r="H339">
        <v>3.86</v>
      </c>
      <c r="I339">
        <v>1</v>
      </c>
      <c r="J339">
        <v>3.86</v>
      </c>
      <c r="L339">
        <v>0.64</v>
      </c>
      <c r="M339">
        <v>3.22</v>
      </c>
      <c r="N339">
        <v>-0.71</v>
      </c>
      <c r="O339">
        <v>0</v>
      </c>
      <c r="P339">
        <v>2.5099999999999998</v>
      </c>
      <c r="Q339">
        <v>0</v>
      </c>
      <c r="R339" s="3">
        <f>VLOOKUP(All_Transactions[[#This Row],[Date]],[1]!Forex_history[#Data],MATCH(All_Transactions[[#This Row],[Currency]],[1]!Forex_history[#Headers],0),TRUE)</f>
        <v>1</v>
      </c>
      <c r="S339" s="4">
        <f>IFERROR(All_Transactions[[#This Row],[Original Price]]*All_Transactions[[#This Row],[ExRate]],0)</f>
        <v>3.86</v>
      </c>
      <c r="T339" s="4">
        <f>IFERROR(All_Transactions[[#This Row],[item-price]]*All_Transactions[[#This Row],[ExRate]],0)</f>
        <v>3.86</v>
      </c>
      <c r="U339" s="4">
        <f>IFERROR(All_Transactions[[#This Row],[item-tax]]*All_Transactions[[#This Row],[ExRate]],0)</f>
        <v>0.64</v>
      </c>
      <c r="V339" s="4">
        <f>IFERROR(All_Transactions[[#This Row],[Total product charges]]*All_Transactions[[#This Row],[ExRate]],0)</f>
        <v>3.22</v>
      </c>
      <c r="W339" s="4">
        <f>IFERROR(All_Transactions[[#This Row],[Amazon fees]]*All_Transactions[[#This Row],[ExRate]],0)</f>
        <v>-0.71</v>
      </c>
      <c r="X339" s="4">
        <f>IFERROR(All_Transactions[[#This Row],[Other]]*All_Transactions[[#This Row],[ExRate]],0)</f>
        <v>0</v>
      </c>
      <c r="Y339" s="4">
        <f>IFERROR(All_Transactions[[#This Row],[Total]]*All_Transactions[[#This Row],[ExRate]],0)</f>
        <v>2.5099999999999998</v>
      </c>
      <c r="Z339" s="1" t="s">
        <v>45</v>
      </c>
      <c r="AA339" t="s">
        <v>964</v>
      </c>
      <c r="AB339" t="s">
        <v>69</v>
      </c>
      <c r="AC339" t="s">
        <v>69</v>
      </c>
      <c r="AD339" t="s">
        <v>70</v>
      </c>
    </row>
    <row r="340" spans="1:30" x14ac:dyDescent="0.35">
      <c r="A340" t="s">
        <v>34</v>
      </c>
      <c r="B340" t="s">
        <v>965</v>
      </c>
      <c r="C340" s="2">
        <v>44753</v>
      </c>
      <c r="D340" s="2">
        <v>44753</v>
      </c>
      <c r="E340" t="s">
        <v>966</v>
      </c>
      <c r="F340" t="s">
        <v>967</v>
      </c>
      <c r="G340" t="s">
        <v>44</v>
      </c>
      <c r="H340">
        <v>1.92</v>
      </c>
      <c r="I340">
        <v>1</v>
      </c>
      <c r="J340">
        <v>1.92</v>
      </c>
      <c r="L340">
        <v>0.32</v>
      </c>
      <c r="M340">
        <v>1.6</v>
      </c>
      <c r="N340">
        <v>-0.3</v>
      </c>
      <c r="O340">
        <v>0</v>
      </c>
      <c r="P340">
        <v>1.3</v>
      </c>
      <c r="Q340">
        <v>0</v>
      </c>
      <c r="R340" s="3">
        <f>VLOOKUP(All_Transactions[[#This Row],[Date]],[1]!Forex_history[#Data],MATCH(All_Transactions[[#This Row],[Currency]],[1]!Forex_history[#Headers],0),TRUE)</f>
        <v>1</v>
      </c>
      <c r="S340" s="4">
        <f>IFERROR(All_Transactions[[#This Row],[Original Price]]*All_Transactions[[#This Row],[ExRate]],0)</f>
        <v>1.92</v>
      </c>
      <c r="T340" s="4">
        <f>IFERROR(All_Transactions[[#This Row],[item-price]]*All_Transactions[[#This Row],[ExRate]],0)</f>
        <v>1.92</v>
      </c>
      <c r="U340" s="4">
        <f>IFERROR(All_Transactions[[#This Row],[item-tax]]*All_Transactions[[#This Row],[ExRate]],0)</f>
        <v>0.32</v>
      </c>
      <c r="V340" s="4">
        <f>IFERROR(All_Transactions[[#This Row],[Total product charges]]*All_Transactions[[#This Row],[ExRate]],0)</f>
        <v>1.6</v>
      </c>
      <c r="W340" s="4">
        <f>IFERROR(All_Transactions[[#This Row],[Amazon fees]]*All_Transactions[[#This Row],[ExRate]],0)</f>
        <v>-0.3</v>
      </c>
      <c r="X340" s="4">
        <f>IFERROR(All_Transactions[[#This Row],[Other]]*All_Transactions[[#This Row],[ExRate]],0)</f>
        <v>0</v>
      </c>
      <c r="Y340" s="4">
        <f>IFERROR(All_Transactions[[#This Row],[Total]]*All_Transactions[[#This Row],[ExRate]],0)</f>
        <v>1.3</v>
      </c>
      <c r="Z340" s="1" t="s">
        <v>45</v>
      </c>
      <c r="AA340" t="s">
        <v>968</v>
      </c>
      <c r="AB340" t="s">
        <v>69</v>
      </c>
      <c r="AC340" t="s">
        <v>69</v>
      </c>
      <c r="AD340" t="s">
        <v>70</v>
      </c>
    </row>
    <row r="341" spans="1:30" x14ac:dyDescent="0.35">
      <c r="A341" t="s">
        <v>34</v>
      </c>
      <c r="B341" t="s">
        <v>969</v>
      </c>
      <c r="C341" s="2">
        <v>44753</v>
      </c>
      <c r="D341" s="2">
        <v>44753</v>
      </c>
      <c r="E341" t="s">
        <v>970</v>
      </c>
      <c r="F341" t="s">
        <v>206</v>
      </c>
      <c r="G341" t="s">
        <v>36</v>
      </c>
      <c r="H341">
        <v>2.2200000000000002</v>
      </c>
      <c r="I341">
        <v>1</v>
      </c>
      <c r="J341">
        <v>2.2200000000000002</v>
      </c>
      <c r="L341">
        <v>0.39</v>
      </c>
      <c r="M341">
        <v>1.83</v>
      </c>
      <c r="N341">
        <v>-0.41</v>
      </c>
      <c r="O341">
        <v>0</v>
      </c>
      <c r="P341">
        <v>1.42</v>
      </c>
      <c r="Q341">
        <v>0</v>
      </c>
      <c r="R341" s="3">
        <f>VLOOKUP(All_Transactions[[#This Row],[Date]],[1]!Forex_history[#Data],MATCH(All_Transactions[[#This Row],[Currency]],[1]!Forex_history[#Headers],0),TRUE)</f>
        <v>0.84577999999999998</v>
      </c>
      <c r="S341" s="4">
        <f>IFERROR(All_Transactions[[#This Row],[Original Price]]*All_Transactions[[#This Row],[ExRate]],0)</f>
        <v>1.8776316000000002</v>
      </c>
      <c r="T341" s="4">
        <f>IFERROR(All_Transactions[[#This Row],[item-price]]*All_Transactions[[#This Row],[ExRate]],0)</f>
        <v>1.8776316000000002</v>
      </c>
      <c r="U341" s="4">
        <f>IFERROR(All_Transactions[[#This Row],[item-tax]]*All_Transactions[[#This Row],[ExRate]],0)</f>
        <v>0.32985419999999999</v>
      </c>
      <c r="V341" s="4">
        <f>IFERROR(All_Transactions[[#This Row],[Total product charges]]*All_Transactions[[#This Row],[ExRate]],0)</f>
        <v>1.5477774</v>
      </c>
      <c r="W341" s="4">
        <f>IFERROR(All_Transactions[[#This Row],[Amazon fees]]*All_Transactions[[#This Row],[ExRate]],0)</f>
        <v>-0.34676979999999996</v>
      </c>
      <c r="X341" s="4">
        <f>IFERROR(All_Transactions[[#This Row],[Other]]*All_Transactions[[#This Row],[ExRate]],0)</f>
        <v>0</v>
      </c>
      <c r="Y341" s="4">
        <f>IFERROR(All_Transactions[[#This Row],[Total]]*All_Transactions[[#This Row],[ExRate]],0)</f>
        <v>1.2010075999999998</v>
      </c>
      <c r="Z341" s="1" t="s">
        <v>33</v>
      </c>
      <c r="AA341" t="s">
        <v>971</v>
      </c>
      <c r="AB341" t="s">
        <v>69</v>
      </c>
      <c r="AC341" t="s">
        <v>69</v>
      </c>
      <c r="AD341" t="s">
        <v>70</v>
      </c>
    </row>
    <row r="342" spans="1:30" x14ac:dyDescent="0.35">
      <c r="A342" t="s">
        <v>34</v>
      </c>
      <c r="B342" t="s">
        <v>972</v>
      </c>
      <c r="C342" s="2">
        <v>44753</v>
      </c>
      <c r="D342" s="2">
        <v>44753</v>
      </c>
      <c r="E342" t="s">
        <v>970</v>
      </c>
      <c r="F342" t="s">
        <v>206</v>
      </c>
      <c r="G342" t="s">
        <v>36</v>
      </c>
      <c r="H342">
        <v>2.2200000000000002</v>
      </c>
      <c r="I342">
        <v>1</v>
      </c>
      <c r="J342">
        <v>2.2200000000000002</v>
      </c>
      <c r="L342">
        <v>0.39</v>
      </c>
      <c r="M342">
        <v>1.83</v>
      </c>
      <c r="N342">
        <v>-0.41</v>
      </c>
      <c r="O342">
        <v>0</v>
      </c>
      <c r="P342">
        <v>1.42</v>
      </c>
      <c r="Q342">
        <v>0</v>
      </c>
      <c r="R342" s="3">
        <f>VLOOKUP(All_Transactions[[#This Row],[Date]],[1]!Forex_history[#Data],MATCH(All_Transactions[[#This Row],[Currency]],[1]!Forex_history[#Headers],0),TRUE)</f>
        <v>0.84577999999999998</v>
      </c>
      <c r="S342" s="4">
        <f>IFERROR(All_Transactions[[#This Row],[Original Price]]*All_Transactions[[#This Row],[ExRate]],0)</f>
        <v>1.8776316000000002</v>
      </c>
      <c r="T342" s="4">
        <f>IFERROR(All_Transactions[[#This Row],[item-price]]*All_Transactions[[#This Row],[ExRate]],0)</f>
        <v>1.8776316000000002</v>
      </c>
      <c r="U342" s="4">
        <f>IFERROR(All_Transactions[[#This Row],[item-tax]]*All_Transactions[[#This Row],[ExRate]],0)</f>
        <v>0.32985419999999999</v>
      </c>
      <c r="V342" s="4">
        <f>IFERROR(All_Transactions[[#This Row],[Total product charges]]*All_Transactions[[#This Row],[ExRate]],0)</f>
        <v>1.5477774</v>
      </c>
      <c r="W342" s="4">
        <f>IFERROR(All_Transactions[[#This Row],[Amazon fees]]*All_Transactions[[#This Row],[ExRate]],0)</f>
        <v>-0.34676979999999996</v>
      </c>
      <c r="X342" s="4">
        <f>IFERROR(All_Transactions[[#This Row],[Other]]*All_Transactions[[#This Row],[ExRate]],0)</f>
        <v>0</v>
      </c>
      <c r="Y342" s="4">
        <f>IFERROR(All_Transactions[[#This Row],[Total]]*All_Transactions[[#This Row],[ExRate]],0)</f>
        <v>1.2010075999999998</v>
      </c>
      <c r="Z342" s="1" t="s">
        <v>33</v>
      </c>
      <c r="AA342" t="s">
        <v>973</v>
      </c>
      <c r="AB342" t="s">
        <v>69</v>
      </c>
      <c r="AC342" t="s">
        <v>69</v>
      </c>
      <c r="AD342" t="s">
        <v>70</v>
      </c>
    </row>
    <row r="343" spans="1:30" x14ac:dyDescent="0.35">
      <c r="A343" t="s">
        <v>34</v>
      </c>
      <c r="B343" t="s">
        <v>974</v>
      </c>
      <c r="C343" s="2">
        <v>44753</v>
      </c>
      <c r="D343" s="2">
        <v>44753</v>
      </c>
      <c r="E343" t="s">
        <v>975</v>
      </c>
      <c r="F343" t="s">
        <v>976</v>
      </c>
      <c r="G343" t="s">
        <v>32</v>
      </c>
      <c r="H343">
        <v>4.13</v>
      </c>
      <c r="I343">
        <v>1</v>
      </c>
      <c r="J343">
        <v>4.13</v>
      </c>
      <c r="L343">
        <v>0.66</v>
      </c>
      <c r="M343">
        <v>3.47</v>
      </c>
      <c r="N343">
        <v>-0.74</v>
      </c>
      <c r="O343">
        <v>0</v>
      </c>
      <c r="P343">
        <v>2.73</v>
      </c>
      <c r="Q343">
        <v>0</v>
      </c>
      <c r="R343" s="3">
        <f>VLOOKUP(All_Transactions[[#This Row],[Date]],[1]!Forex_history[#Data],MATCH(All_Transactions[[#This Row],[Currency]],[1]!Forex_history[#Headers],0),TRUE)</f>
        <v>0.84577999999999998</v>
      </c>
      <c r="S343" s="4">
        <f>IFERROR(All_Transactions[[#This Row],[Original Price]]*All_Transactions[[#This Row],[ExRate]],0)</f>
        <v>3.4930713999999998</v>
      </c>
      <c r="T343" s="4">
        <f>IFERROR(All_Transactions[[#This Row],[item-price]]*All_Transactions[[#This Row],[ExRate]],0)</f>
        <v>3.4930713999999998</v>
      </c>
      <c r="U343" s="4">
        <f>IFERROR(All_Transactions[[#This Row],[item-tax]]*All_Transactions[[#This Row],[ExRate]],0)</f>
        <v>0.55821480000000001</v>
      </c>
      <c r="V343" s="4">
        <f>IFERROR(All_Transactions[[#This Row],[Total product charges]]*All_Transactions[[#This Row],[ExRate]],0)</f>
        <v>2.9348566000000003</v>
      </c>
      <c r="W343" s="4">
        <f>IFERROR(All_Transactions[[#This Row],[Amazon fees]]*All_Transactions[[#This Row],[ExRate]],0)</f>
        <v>-0.62587720000000002</v>
      </c>
      <c r="X343" s="4">
        <f>IFERROR(All_Transactions[[#This Row],[Other]]*All_Transactions[[#This Row],[ExRate]],0)</f>
        <v>0</v>
      </c>
      <c r="Y343" s="4">
        <f>IFERROR(All_Transactions[[#This Row],[Total]]*All_Transactions[[#This Row],[ExRate]],0)</f>
        <v>2.3089794000000001</v>
      </c>
      <c r="Z343" s="1" t="s">
        <v>33</v>
      </c>
      <c r="AA343" t="s">
        <v>977</v>
      </c>
      <c r="AB343" t="s">
        <v>69</v>
      </c>
      <c r="AC343" t="s">
        <v>69</v>
      </c>
      <c r="AD343" t="s">
        <v>70</v>
      </c>
    </row>
    <row r="344" spans="1:30" x14ac:dyDescent="0.35">
      <c r="A344" t="s">
        <v>34</v>
      </c>
      <c r="B344" t="s">
        <v>978</v>
      </c>
      <c r="C344" s="2">
        <v>44753</v>
      </c>
      <c r="D344" s="2">
        <v>44753</v>
      </c>
      <c r="E344" t="s">
        <v>979</v>
      </c>
      <c r="F344" t="s">
        <v>980</v>
      </c>
      <c r="G344" t="s">
        <v>32</v>
      </c>
      <c r="H344">
        <v>3.35</v>
      </c>
      <c r="I344">
        <v>1</v>
      </c>
      <c r="J344">
        <v>3.35</v>
      </c>
      <c r="L344">
        <v>0.53</v>
      </c>
      <c r="M344">
        <v>2.82</v>
      </c>
      <c r="N344">
        <v>-0.6</v>
      </c>
      <c r="O344">
        <v>0</v>
      </c>
      <c r="P344">
        <v>2.2200000000000002</v>
      </c>
      <c r="Q344">
        <v>0</v>
      </c>
      <c r="R344" s="3">
        <f>VLOOKUP(All_Transactions[[#This Row],[Date]],[1]!Forex_history[#Data],MATCH(All_Transactions[[#This Row],[Currency]],[1]!Forex_history[#Headers],0),TRUE)</f>
        <v>0.84577999999999998</v>
      </c>
      <c r="S344" s="4">
        <f>IFERROR(All_Transactions[[#This Row],[Original Price]]*All_Transactions[[#This Row],[ExRate]],0)</f>
        <v>2.8333629999999999</v>
      </c>
      <c r="T344" s="4">
        <f>IFERROR(All_Transactions[[#This Row],[item-price]]*All_Transactions[[#This Row],[ExRate]],0)</f>
        <v>2.8333629999999999</v>
      </c>
      <c r="U344" s="4">
        <f>IFERROR(All_Transactions[[#This Row],[item-tax]]*All_Transactions[[#This Row],[ExRate]],0)</f>
        <v>0.44826340000000003</v>
      </c>
      <c r="V344" s="4">
        <f>IFERROR(All_Transactions[[#This Row],[Total product charges]]*All_Transactions[[#This Row],[ExRate]],0)</f>
        <v>2.3850995999999998</v>
      </c>
      <c r="W344" s="4">
        <f>IFERROR(All_Transactions[[#This Row],[Amazon fees]]*All_Transactions[[#This Row],[ExRate]],0)</f>
        <v>-0.50746799999999992</v>
      </c>
      <c r="X344" s="4">
        <f>IFERROR(All_Transactions[[#This Row],[Other]]*All_Transactions[[#This Row],[ExRate]],0)</f>
        <v>0</v>
      </c>
      <c r="Y344" s="4">
        <f>IFERROR(All_Transactions[[#This Row],[Total]]*All_Transactions[[#This Row],[ExRate]],0)</f>
        <v>1.8776316000000002</v>
      </c>
      <c r="Z344" s="1" t="s">
        <v>33</v>
      </c>
      <c r="AA344" t="s">
        <v>981</v>
      </c>
      <c r="AB344" t="s">
        <v>69</v>
      </c>
      <c r="AC344" t="s">
        <v>69</v>
      </c>
      <c r="AD344" t="s">
        <v>70</v>
      </c>
    </row>
    <row r="345" spans="1:30" x14ac:dyDescent="0.35">
      <c r="A345" t="s">
        <v>34</v>
      </c>
      <c r="B345" t="s">
        <v>982</v>
      </c>
      <c r="C345" s="2">
        <v>44753</v>
      </c>
      <c r="D345" s="2">
        <v>44753</v>
      </c>
      <c r="E345" t="s">
        <v>983</v>
      </c>
      <c r="F345" t="s">
        <v>984</v>
      </c>
      <c r="G345" t="s">
        <v>32</v>
      </c>
      <c r="H345">
        <v>9.6199999999999992</v>
      </c>
      <c r="I345">
        <v>2</v>
      </c>
      <c r="J345">
        <v>9.6199999999999992</v>
      </c>
      <c r="L345">
        <v>1.6</v>
      </c>
      <c r="M345">
        <v>8.02</v>
      </c>
      <c r="N345">
        <v>-1.73</v>
      </c>
      <c r="O345">
        <v>0</v>
      </c>
      <c r="P345">
        <v>6.29</v>
      </c>
      <c r="Q345">
        <v>0</v>
      </c>
      <c r="R345" s="3">
        <f>VLOOKUP(All_Transactions[[#This Row],[Date]],[1]!Forex_history[#Data],MATCH(All_Transactions[[#This Row],[Currency]],[1]!Forex_history[#Headers],0),TRUE)</f>
        <v>0.84577999999999998</v>
      </c>
      <c r="S345" s="4">
        <f>IFERROR(All_Transactions[[#This Row],[Original Price]]*All_Transactions[[#This Row],[ExRate]],0)</f>
        <v>8.1364035999999995</v>
      </c>
      <c r="T345" s="4">
        <f>IFERROR(All_Transactions[[#This Row],[item-price]]*All_Transactions[[#This Row],[ExRate]],0)</f>
        <v>8.1364035999999995</v>
      </c>
      <c r="U345" s="4">
        <f>IFERROR(All_Transactions[[#This Row],[item-tax]]*All_Transactions[[#This Row],[ExRate]],0)</f>
        <v>1.353248</v>
      </c>
      <c r="V345" s="4">
        <f>IFERROR(All_Transactions[[#This Row],[Total product charges]]*All_Transactions[[#This Row],[ExRate]],0)</f>
        <v>6.7831555999999997</v>
      </c>
      <c r="W345" s="4">
        <f>IFERROR(All_Transactions[[#This Row],[Amazon fees]]*All_Transactions[[#This Row],[ExRate]],0)</f>
        <v>-1.4631993999999999</v>
      </c>
      <c r="X345" s="4">
        <f>IFERROR(All_Transactions[[#This Row],[Other]]*All_Transactions[[#This Row],[ExRate]],0)</f>
        <v>0</v>
      </c>
      <c r="Y345" s="4">
        <f>IFERROR(All_Transactions[[#This Row],[Total]]*All_Transactions[[#This Row],[ExRate]],0)</f>
        <v>5.3199562</v>
      </c>
      <c r="Z345" s="1" t="s">
        <v>33</v>
      </c>
      <c r="AA345" t="s">
        <v>985</v>
      </c>
      <c r="AB345" t="s">
        <v>986</v>
      </c>
      <c r="AC345" t="s">
        <v>987</v>
      </c>
      <c r="AD345" t="s">
        <v>54</v>
      </c>
    </row>
    <row r="346" spans="1:30" x14ac:dyDescent="0.35">
      <c r="A346" t="s">
        <v>34</v>
      </c>
      <c r="B346" t="s">
        <v>988</v>
      </c>
      <c r="C346" s="2">
        <v>44753</v>
      </c>
      <c r="D346" s="2">
        <v>44753</v>
      </c>
      <c r="E346" t="s">
        <v>989</v>
      </c>
      <c r="F346" t="s">
        <v>990</v>
      </c>
      <c r="G346" t="s">
        <v>39</v>
      </c>
      <c r="H346">
        <v>2.82</v>
      </c>
      <c r="I346">
        <v>1</v>
      </c>
      <c r="J346">
        <v>2.82</v>
      </c>
      <c r="L346">
        <v>0.47</v>
      </c>
      <c r="M346">
        <v>2.35</v>
      </c>
      <c r="N346">
        <v>-0.53</v>
      </c>
      <c r="O346">
        <v>0</v>
      </c>
      <c r="P346">
        <v>1.82</v>
      </c>
      <c r="Q346">
        <v>0</v>
      </c>
      <c r="R346" s="3">
        <f>VLOOKUP(All_Transactions[[#This Row],[Date]],[1]!Forex_history[#Data],MATCH(All_Transactions[[#This Row],[Currency]],[1]!Forex_history[#Headers],0),TRUE)</f>
        <v>0.84577999999999998</v>
      </c>
      <c r="S346" s="4">
        <f>IFERROR(All_Transactions[[#This Row],[Original Price]]*All_Transactions[[#This Row],[ExRate]],0)</f>
        <v>2.3850995999999998</v>
      </c>
      <c r="T346" s="4">
        <f>IFERROR(All_Transactions[[#This Row],[item-price]]*All_Transactions[[#This Row],[ExRate]],0)</f>
        <v>2.3850995999999998</v>
      </c>
      <c r="U346" s="4">
        <f>IFERROR(All_Transactions[[#This Row],[item-tax]]*All_Transactions[[#This Row],[ExRate]],0)</f>
        <v>0.39751659999999994</v>
      </c>
      <c r="V346" s="4">
        <f>IFERROR(All_Transactions[[#This Row],[Total product charges]]*All_Transactions[[#This Row],[ExRate]],0)</f>
        <v>1.9875830000000001</v>
      </c>
      <c r="W346" s="4">
        <f>IFERROR(All_Transactions[[#This Row],[Amazon fees]]*All_Transactions[[#This Row],[ExRate]],0)</f>
        <v>-0.44826340000000003</v>
      </c>
      <c r="X346" s="4">
        <f>IFERROR(All_Transactions[[#This Row],[Other]]*All_Transactions[[#This Row],[ExRate]],0)</f>
        <v>0</v>
      </c>
      <c r="Y346" s="4">
        <f>IFERROR(All_Transactions[[#This Row],[Total]]*All_Transactions[[#This Row],[ExRate]],0)</f>
        <v>1.5393196</v>
      </c>
      <c r="Z346" s="1" t="s">
        <v>33</v>
      </c>
      <c r="AA346" t="s">
        <v>991</v>
      </c>
      <c r="AB346" t="s">
        <v>992</v>
      </c>
      <c r="AC346" t="s">
        <v>213</v>
      </c>
      <c r="AD346" t="s">
        <v>54</v>
      </c>
    </row>
    <row r="347" spans="1:30" x14ac:dyDescent="0.35">
      <c r="A347" t="s">
        <v>34</v>
      </c>
      <c r="B347" t="s">
        <v>993</v>
      </c>
      <c r="C347" s="2">
        <v>44753</v>
      </c>
      <c r="D347" s="2">
        <v>44753</v>
      </c>
      <c r="E347" t="s">
        <v>994</v>
      </c>
      <c r="F347" t="s">
        <v>995</v>
      </c>
      <c r="G347" t="s">
        <v>41</v>
      </c>
      <c r="H347">
        <v>3.52</v>
      </c>
      <c r="I347">
        <v>1</v>
      </c>
      <c r="J347">
        <v>3.52</v>
      </c>
      <c r="L347">
        <v>0.61</v>
      </c>
      <c r="M347">
        <v>2.91</v>
      </c>
      <c r="N347">
        <v>-0.36</v>
      </c>
      <c r="O347">
        <v>0</v>
      </c>
      <c r="P347">
        <v>2.5499999999999998</v>
      </c>
      <c r="Q347">
        <v>0</v>
      </c>
      <c r="R347" s="3">
        <f>VLOOKUP(All_Transactions[[#This Row],[Date]],[1]!Forex_history[#Data],MATCH(All_Transactions[[#This Row],[Currency]],[1]!Forex_history[#Headers],0),TRUE)</f>
        <v>0.84577999999999998</v>
      </c>
      <c r="S347" s="4">
        <f>IFERROR(All_Transactions[[#This Row],[Original Price]]*All_Transactions[[#This Row],[ExRate]],0)</f>
        <v>2.9771456000000001</v>
      </c>
      <c r="T347" s="4">
        <f>IFERROR(All_Transactions[[#This Row],[item-price]]*All_Transactions[[#This Row],[ExRate]],0)</f>
        <v>2.9771456000000001</v>
      </c>
      <c r="U347" s="4">
        <f>IFERROR(All_Transactions[[#This Row],[item-tax]]*All_Transactions[[#This Row],[ExRate]],0)</f>
        <v>0.51592579999999999</v>
      </c>
      <c r="V347" s="4">
        <f>IFERROR(All_Transactions[[#This Row],[Total product charges]]*All_Transactions[[#This Row],[ExRate]],0)</f>
        <v>2.4612197999999998</v>
      </c>
      <c r="W347" s="4">
        <f>IFERROR(All_Transactions[[#This Row],[Amazon fees]]*All_Transactions[[#This Row],[ExRate]],0)</f>
        <v>-0.3044808</v>
      </c>
      <c r="X347" s="4">
        <f>IFERROR(All_Transactions[[#This Row],[Other]]*All_Transactions[[#This Row],[ExRate]],0)</f>
        <v>0</v>
      </c>
      <c r="Y347" s="4">
        <f>IFERROR(All_Transactions[[#This Row],[Total]]*All_Transactions[[#This Row],[ExRate]],0)</f>
        <v>2.156739</v>
      </c>
      <c r="Z347" s="1" t="s">
        <v>33</v>
      </c>
      <c r="AA347" t="s">
        <v>996</v>
      </c>
      <c r="AB347" t="s">
        <v>997</v>
      </c>
      <c r="AD347" t="s">
        <v>54</v>
      </c>
    </row>
    <row r="348" spans="1:30" x14ac:dyDescent="0.35">
      <c r="A348" t="s">
        <v>34</v>
      </c>
      <c r="B348" t="s">
        <v>998</v>
      </c>
      <c r="C348" s="2">
        <v>44753</v>
      </c>
      <c r="D348" s="2">
        <v>44753</v>
      </c>
      <c r="E348" t="s">
        <v>999</v>
      </c>
      <c r="F348" t="s">
        <v>1000</v>
      </c>
      <c r="G348" t="s">
        <v>37</v>
      </c>
      <c r="H348">
        <v>8.8800000000000008</v>
      </c>
      <c r="I348">
        <v>2</v>
      </c>
      <c r="J348">
        <v>8.8800000000000008</v>
      </c>
      <c r="L348">
        <v>0</v>
      </c>
      <c r="M348">
        <v>8.8800000000000008</v>
      </c>
      <c r="N348">
        <v>-1.61</v>
      </c>
      <c r="O348">
        <v>0</v>
      </c>
      <c r="P348">
        <v>7.27</v>
      </c>
      <c r="Q348">
        <v>0</v>
      </c>
      <c r="R348" s="3">
        <f>VLOOKUP(All_Transactions[[#This Row],[Date]],[1]!Forex_history[#Data],MATCH(All_Transactions[[#This Row],[Currency]],[1]!Forex_history[#Headers],0),TRUE)</f>
        <v>0.64183000000000001</v>
      </c>
      <c r="S348" s="4">
        <f>IFERROR(All_Transactions[[#This Row],[Original Price]]*All_Transactions[[#This Row],[ExRate]],0)</f>
        <v>5.6994504000000008</v>
      </c>
      <c r="T348" s="4">
        <f>IFERROR(All_Transactions[[#This Row],[item-price]]*All_Transactions[[#This Row],[ExRate]],0)</f>
        <v>5.6994504000000008</v>
      </c>
      <c r="U348" s="4">
        <f>IFERROR(All_Transactions[[#This Row],[item-tax]]*All_Transactions[[#This Row],[ExRate]],0)</f>
        <v>0</v>
      </c>
      <c r="V348" s="4">
        <f>IFERROR(All_Transactions[[#This Row],[Total product charges]]*All_Transactions[[#This Row],[ExRate]],0)</f>
        <v>5.6994504000000008</v>
      </c>
      <c r="W348" s="4">
        <f>IFERROR(All_Transactions[[#This Row],[Amazon fees]]*All_Transactions[[#This Row],[ExRate]],0)</f>
        <v>-1.0333463000000001</v>
      </c>
      <c r="X348" s="4">
        <f>IFERROR(All_Transactions[[#This Row],[Other]]*All_Transactions[[#This Row],[ExRate]],0)</f>
        <v>0</v>
      </c>
      <c r="Y348" s="4">
        <f>IFERROR(All_Transactions[[#This Row],[Total]]*All_Transactions[[#This Row],[ExRate]],0)</f>
        <v>4.6661041000000001</v>
      </c>
      <c r="Z348" s="1" t="s">
        <v>38</v>
      </c>
      <c r="AA348" t="s">
        <v>1001</v>
      </c>
      <c r="AB348" t="s">
        <v>1002</v>
      </c>
      <c r="AC348" t="s">
        <v>53</v>
      </c>
      <c r="AD348" t="s">
        <v>54</v>
      </c>
    </row>
    <row r="349" spans="1:30" x14ac:dyDescent="0.35">
      <c r="A349" t="s">
        <v>34</v>
      </c>
      <c r="B349" t="s">
        <v>1003</v>
      </c>
      <c r="C349" s="2">
        <v>44753</v>
      </c>
      <c r="D349" s="2">
        <v>44753</v>
      </c>
      <c r="E349" t="s">
        <v>1004</v>
      </c>
      <c r="F349" t="s">
        <v>210</v>
      </c>
      <c r="G349" t="s">
        <v>32</v>
      </c>
      <c r="H349">
        <v>5</v>
      </c>
      <c r="I349">
        <v>2</v>
      </c>
      <c r="J349">
        <v>5</v>
      </c>
      <c r="L349">
        <v>0.84</v>
      </c>
      <c r="M349">
        <v>4.16</v>
      </c>
      <c r="N349">
        <v>-0.91</v>
      </c>
      <c r="O349">
        <v>0</v>
      </c>
      <c r="P349">
        <v>3.25</v>
      </c>
      <c r="Q349">
        <v>0</v>
      </c>
      <c r="R349" s="3">
        <f>VLOOKUP(All_Transactions[[#This Row],[Date]],[1]!Forex_history[#Data],MATCH(All_Transactions[[#This Row],[Currency]],[1]!Forex_history[#Headers],0),TRUE)</f>
        <v>0.84577999999999998</v>
      </c>
      <c r="S349" s="4">
        <f>IFERROR(All_Transactions[[#This Row],[Original Price]]*All_Transactions[[#This Row],[ExRate]],0)</f>
        <v>4.2288999999999994</v>
      </c>
      <c r="T349" s="4">
        <f>IFERROR(All_Transactions[[#This Row],[item-price]]*All_Transactions[[#This Row],[ExRate]],0)</f>
        <v>4.2288999999999994</v>
      </c>
      <c r="U349" s="4">
        <f>IFERROR(All_Transactions[[#This Row],[item-tax]]*All_Transactions[[#This Row],[ExRate]],0)</f>
        <v>0.71045519999999995</v>
      </c>
      <c r="V349" s="4">
        <f>IFERROR(All_Transactions[[#This Row],[Total product charges]]*All_Transactions[[#This Row],[ExRate]],0)</f>
        <v>3.5184448000000001</v>
      </c>
      <c r="W349" s="4">
        <f>IFERROR(All_Transactions[[#This Row],[Amazon fees]]*All_Transactions[[#This Row],[ExRate]],0)</f>
        <v>-0.76965980000000001</v>
      </c>
      <c r="X349" s="4">
        <f>IFERROR(All_Transactions[[#This Row],[Other]]*All_Transactions[[#This Row],[ExRate]],0)</f>
        <v>0</v>
      </c>
      <c r="Y349" s="4">
        <f>IFERROR(All_Transactions[[#This Row],[Total]]*All_Transactions[[#This Row],[ExRate]],0)</f>
        <v>2.7487849999999998</v>
      </c>
      <c r="Z349" s="1" t="s">
        <v>33</v>
      </c>
      <c r="AA349" t="s">
        <v>1005</v>
      </c>
      <c r="AB349" t="s">
        <v>1006</v>
      </c>
      <c r="AC349" t="s">
        <v>53</v>
      </c>
      <c r="AD349" t="s">
        <v>54</v>
      </c>
    </row>
    <row r="350" spans="1:30" x14ac:dyDescent="0.35">
      <c r="A350" t="s">
        <v>34</v>
      </c>
      <c r="B350" t="s">
        <v>1007</v>
      </c>
      <c r="C350" s="2">
        <v>44753</v>
      </c>
      <c r="D350" s="2">
        <v>44753</v>
      </c>
      <c r="E350" t="s">
        <v>1008</v>
      </c>
      <c r="F350" t="s">
        <v>206</v>
      </c>
      <c r="G350" t="s">
        <v>32</v>
      </c>
      <c r="H350">
        <v>4.38</v>
      </c>
      <c r="I350">
        <v>2</v>
      </c>
      <c r="J350">
        <v>4.38</v>
      </c>
      <c r="L350">
        <v>0.7</v>
      </c>
      <c r="M350">
        <v>3.68</v>
      </c>
      <c r="N350">
        <v>-0.79</v>
      </c>
      <c r="O350">
        <v>0</v>
      </c>
      <c r="P350">
        <v>2.89</v>
      </c>
      <c r="Q350">
        <v>0</v>
      </c>
      <c r="R350" s="3">
        <f>VLOOKUP(All_Transactions[[#This Row],[Date]],[1]!Forex_history[#Data],MATCH(All_Transactions[[#This Row],[Currency]],[1]!Forex_history[#Headers],0),TRUE)</f>
        <v>0.84577999999999998</v>
      </c>
      <c r="S350" s="4">
        <f>IFERROR(All_Transactions[[#This Row],[Original Price]]*All_Transactions[[#This Row],[ExRate]],0)</f>
        <v>3.7045163999999997</v>
      </c>
      <c r="T350" s="4">
        <f>IFERROR(All_Transactions[[#This Row],[item-price]]*All_Transactions[[#This Row],[ExRate]],0)</f>
        <v>3.7045163999999997</v>
      </c>
      <c r="U350" s="4">
        <f>IFERROR(All_Transactions[[#This Row],[item-tax]]*All_Transactions[[#This Row],[ExRate]],0)</f>
        <v>0.59204599999999996</v>
      </c>
      <c r="V350" s="4">
        <f>IFERROR(All_Transactions[[#This Row],[Total product charges]]*All_Transactions[[#This Row],[ExRate]],0)</f>
        <v>3.1124703999999999</v>
      </c>
      <c r="W350" s="4">
        <f>IFERROR(All_Transactions[[#This Row],[Amazon fees]]*All_Transactions[[#This Row],[ExRate]],0)</f>
        <v>-0.66816620000000004</v>
      </c>
      <c r="X350" s="4">
        <f>IFERROR(All_Transactions[[#This Row],[Other]]*All_Transactions[[#This Row],[ExRate]],0)</f>
        <v>0</v>
      </c>
      <c r="Y350" s="4">
        <f>IFERROR(All_Transactions[[#This Row],[Total]]*All_Transactions[[#This Row],[ExRate]],0)</f>
        <v>2.4443041999999999</v>
      </c>
      <c r="Z350" s="1" t="s">
        <v>33</v>
      </c>
      <c r="AA350" t="s">
        <v>1009</v>
      </c>
      <c r="AB350" t="s">
        <v>1010</v>
      </c>
      <c r="AC350" t="s">
        <v>53</v>
      </c>
      <c r="AD350" t="s">
        <v>54</v>
      </c>
    </row>
    <row r="351" spans="1:30" x14ac:dyDescent="0.35">
      <c r="A351" t="s">
        <v>34</v>
      </c>
      <c r="B351" t="s">
        <v>1011</v>
      </c>
      <c r="C351" s="2">
        <v>44753</v>
      </c>
      <c r="D351" s="2">
        <v>44753</v>
      </c>
      <c r="E351" t="s">
        <v>827</v>
      </c>
      <c r="F351" t="s">
        <v>828</v>
      </c>
      <c r="G351" t="s">
        <v>44</v>
      </c>
      <c r="H351">
        <v>8.58</v>
      </c>
      <c r="I351">
        <v>3</v>
      </c>
      <c r="J351">
        <v>8.58</v>
      </c>
      <c r="L351">
        <v>1.44</v>
      </c>
      <c r="M351">
        <v>7.14</v>
      </c>
      <c r="N351">
        <v>-1.58</v>
      </c>
      <c r="O351">
        <v>0</v>
      </c>
      <c r="P351">
        <v>5.56</v>
      </c>
      <c r="Q351">
        <v>0</v>
      </c>
      <c r="R351" s="3">
        <f>VLOOKUP(All_Transactions[[#This Row],[Date]],[1]!Forex_history[#Data],MATCH(All_Transactions[[#This Row],[Currency]],[1]!Forex_history[#Headers],0),TRUE)</f>
        <v>1</v>
      </c>
      <c r="S351" s="4">
        <f>IFERROR(All_Transactions[[#This Row],[Original Price]]*All_Transactions[[#This Row],[ExRate]],0)</f>
        <v>8.58</v>
      </c>
      <c r="T351" s="4">
        <f>IFERROR(All_Transactions[[#This Row],[item-price]]*All_Transactions[[#This Row],[ExRate]],0)</f>
        <v>8.58</v>
      </c>
      <c r="U351" s="4">
        <f>IFERROR(All_Transactions[[#This Row],[item-tax]]*All_Transactions[[#This Row],[ExRate]],0)</f>
        <v>1.44</v>
      </c>
      <c r="V351" s="4">
        <f>IFERROR(All_Transactions[[#This Row],[Total product charges]]*All_Transactions[[#This Row],[ExRate]],0)</f>
        <v>7.14</v>
      </c>
      <c r="W351" s="4">
        <f>IFERROR(All_Transactions[[#This Row],[Amazon fees]]*All_Transactions[[#This Row],[ExRate]],0)</f>
        <v>-1.58</v>
      </c>
      <c r="X351" s="4">
        <f>IFERROR(All_Transactions[[#This Row],[Other]]*All_Transactions[[#This Row],[ExRate]],0)</f>
        <v>0</v>
      </c>
      <c r="Y351" s="4">
        <f>IFERROR(All_Transactions[[#This Row],[Total]]*All_Transactions[[#This Row],[ExRate]],0)</f>
        <v>5.56</v>
      </c>
      <c r="Z351" s="1" t="s">
        <v>45</v>
      </c>
      <c r="AA351" t="s">
        <v>1012</v>
      </c>
      <c r="AB351" t="s">
        <v>1013</v>
      </c>
      <c r="AC351" t="s">
        <v>53</v>
      </c>
      <c r="AD351" t="s">
        <v>54</v>
      </c>
    </row>
    <row r="352" spans="1:30" x14ac:dyDescent="0.35">
      <c r="A352" t="s">
        <v>34</v>
      </c>
      <c r="B352" t="s">
        <v>1014</v>
      </c>
      <c r="C352" s="2">
        <v>44753</v>
      </c>
      <c r="D352" s="2">
        <v>44753</v>
      </c>
      <c r="E352" t="s">
        <v>1015</v>
      </c>
      <c r="F352" t="s">
        <v>839</v>
      </c>
      <c r="G352" t="s">
        <v>37</v>
      </c>
      <c r="H352">
        <v>12.69</v>
      </c>
      <c r="I352">
        <v>1</v>
      </c>
      <c r="J352">
        <v>12.69</v>
      </c>
      <c r="L352">
        <v>0.89</v>
      </c>
      <c r="M352">
        <v>12.69</v>
      </c>
      <c r="N352">
        <v>-2.2799999999999998</v>
      </c>
      <c r="O352">
        <v>0</v>
      </c>
      <c r="P352">
        <v>10.41</v>
      </c>
      <c r="Q352">
        <v>0</v>
      </c>
      <c r="R352" s="3">
        <f>VLOOKUP(All_Transactions[[#This Row],[Date]],[1]!Forex_history[#Data],MATCH(All_Transactions[[#This Row],[Currency]],[1]!Forex_history[#Headers],0),TRUE)</f>
        <v>0.64183000000000001</v>
      </c>
      <c r="S352" s="4">
        <f>IFERROR(All_Transactions[[#This Row],[Original Price]]*All_Transactions[[#This Row],[ExRate]],0)</f>
        <v>8.1448227000000006</v>
      </c>
      <c r="T352" s="4">
        <f>IFERROR(All_Transactions[[#This Row],[item-price]]*All_Transactions[[#This Row],[ExRate]],0)</f>
        <v>8.1448227000000006</v>
      </c>
      <c r="U352" s="4">
        <f>IFERROR(All_Transactions[[#This Row],[item-tax]]*All_Transactions[[#This Row],[ExRate]],0)</f>
        <v>0.57122870000000003</v>
      </c>
      <c r="V352" s="4">
        <f>IFERROR(All_Transactions[[#This Row],[Total product charges]]*All_Transactions[[#This Row],[ExRate]],0)</f>
        <v>8.1448227000000006</v>
      </c>
      <c r="W352" s="4">
        <f>IFERROR(All_Transactions[[#This Row],[Amazon fees]]*All_Transactions[[#This Row],[ExRate]],0)</f>
        <v>-1.4633723999999999</v>
      </c>
      <c r="X352" s="4">
        <f>IFERROR(All_Transactions[[#This Row],[Other]]*All_Transactions[[#This Row],[ExRate]],0)</f>
        <v>0</v>
      </c>
      <c r="Y352" s="4">
        <f>IFERROR(All_Transactions[[#This Row],[Total]]*All_Transactions[[#This Row],[ExRate]],0)</f>
        <v>6.6814502999999998</v>
      </c>
      <c r="Z352" s="1" t="s">
        <v>38</v>
      </c>
      <c r="AA352" t="s">
        <v>1016</v>
      </c>
      <c r="AB352" t="s">
        <v>1017</v>
      </c>
      <c r="AC352" t="s">
        <v>53</v>
      </c>
      <c r="AD352" t="s">
        <v>54</v>
      </c>
    </row>
    <row r="353" spans="1:30" x14ac:dyDescent="0.35">
      <c r="A353" t="s">
        <v>34</v>
      </c>
      <c r="B353" t="s">
        <v>1018</v>
      </c>
      <c r="C353" s="2">
        <v>44753</v>
      </c>
      <c r="D353" s="2">
        <v>44753</v>
      </c>
      <c r="E353" t="s">
        <v>1019</v>
      </c>
      <c r="F353" t="s">
        <v>1020</v>
      </c>
      <c r="G353" t="s">
        <v>37</v>
      </c>
      <c r="H353">
        <v>2.77</v>
      </c>
      <c r="I353">
        <v>1</v>
      </c>
      <c r="J353">
        <v>2.77</v>
      </c>
      <c r="L353">
        <v>0</v>
      </c>
      <c r="M353">
        <v>2.77</v>
      </c>
      <c r="N353">
        <v>-0.5</v>
      </c>
      <c r="O353">
        <v>0</v>
      </c>
      <c r="P353">
        <v>2.27</v>
      </c>
      <c r="Q353">
        <v>0</v>
      </c>
      <c r="R353" s="3">
        <f>VLOOKUP(All_Transactions[[#This Row],[Date]],[1]!Forex_history[#Data],MATCH(All_Transactions[[#This Row],[Currency]],[1]!Forex_history[#Headers],0),TRUE)</f>
        <v>0.64183000000000001</v>
      </c>
      <c r="S353" s="4">
        <f>IFERROR(All_Transactions[[#This Row],[Original Price]]*All_Transactions[[#This Row],[ExRate]],0)</f>
        <v>1.7778691</v>
      </c>
      <c r="T353" s="4">
        <f>IFERROR(All_Transactions[[#This Row],[item-price]]*All_Transactions[[#This Row],[ExRate]],0)</f>
        <v>1.7778691</v>
      </c>
      <c r="U353" s="4">
        <f>IFERROR(All_Transactions[[#This Row],[item-tax]]*All_Transactions[[#This Row],[ExRate]],0)</f>
        <v>0</v>
      </c>
      <c r="V353" s="4">
        <f>IFERROR(All_Transactions[[#This Row],[Total product charges]]*All_Transactions[[#This Row],[ExRate]],0)</f>
        <v>1.7778691</v>
      </c>
      <c r="W353" s="4">
        <f>IFERROR(All_Transactions[[#This Row],[Amazon fees]]*All_Transactions[[#This Row],[ExRate]],0)</f>
        <v>-0.32091500000000001</v>
      </c>
      <c r="X353" s="4">
        <f>IFERROR(All_Transactions[[#This Row],[Other]]*All_Transactions[[#This Row],[ExRate]],0)</f>
        <v>0</v>
      </c>
      <c r="Y353" s="4">
        <f>IFERROR(All_Transactions[[#This Row],[Total]]*All_Transactions[[#This Row],[ExRate]],0)</f>
        <v>1.4569541000000001</v>
      </c>
      <c r="Z353" s="1" t="s">
        <v>38</v>
      </c>
      <c r="AA353" t="s">
        <v>1021</v>
      </c>
      <c r="AB353" t="s">
        <v>1022</v>
      </c>
      <c r="AC353" t="s">
        <v>53</v>
      </c>
      <c r="AD353" t="s">
        <v>54</v>
      </c>
    </row>
    <row r="354" spans="1:30" x14ac:dyDescent="0.35">
      <c r="A354" t="s">
        <v>34</v>
      </c>
      <c r="B354" t="s">
        <v>1023</v>
      </c>
      <c r="C354" s="2">
        <v>44753</v>
      </c>
      <c r="D354" s="2">
        <v>44753</v>
      </c>
      <c r="E354" t="s">
        <v>567</v>
      </c>
      <c r="F354" t="s">
        <v>568</v>
      </c>
      <c r="G354" t="s">
        <v>37</v>
      </c>
      <c r="H354">
        <v>6.62</v>
      </c>
      <c r="I354">
        <v>1</v>
      </c>
      <c r="J354">
        <v>6.62</v>
      </c>
      <c r="L354">
        <v>0</v>
      </c>
      <c r="M354">
        <v>6.62</v>
      </c>
      <c r="N354">
        <v>-1.19</v>
      </c>
      <c r="O354">
        <v>0</v>
      </c>
      <c r="P354">
        <v>5.43</v>
      </c>
      <c r="Q354">
        <v>0</v>
      </c>
      <c r="R354" s="3">
        <f>VLOOKUP(All_Transactions[[#This Row],[Date]],[1]!Forex_history[#Data],MATCH(All_Transactions[[#This Row],[Currency]],[1]!Forex_history[#Headers],0),TRUE)</f>
        <v>0.64183000000000001</v>
      </c>
      <c r="S354" s="4">
        <f>IFERROR(All_Transactions[[#This Row],[Original Price]]*All_Transactions[[#This Row],[ExRate]],0)</f>
        <v>4.2489146</v>
      </c>
      <c r="T354" s="4">
        <f>IFERROR(All_Transactions[[#This Row],[item-price]]*All_Transactions[[#This Row],[ExRate]],0)</f>
        <v>4.2489146</v>
      </c>
      <c r="U354" s="4">
        <f>IFERROR(All_Transactions[[#This Row],[item-tax]]*All_Transactions[[#This Row],[ExRate]],0)</f>
        <v>0</v>
      </c>
      <c r="V354" s="4">
        <f>IFERROR(All_Transactions[[#This Row],[Total product charges]]*All_Transactions[[#This Row],[ExRate]],0)</f>
        <v>4.2489146</v>
      </c>
      <c r="W354" s="4">
        <f>IFERROR(All_Transactions[[#This Row],[Amazon fees]]*All_Transactions[[#This Row],[ExRate]],0)</f>
        <v>-0.7637777</v>
      </c>
      <c r="X354" s="4">
        <f>IFERROR(All_Transactions[[#This Row],[Other]]*All_Transactions[[#This Row],[ExRate]],0)</f>
        <v>0</v>
      </c>
      <c r="Y354" s="4">
        <f>IFERROR(All_Transactions[[#This Row],[Total]]*All_Transactions[[#This Row],[ExRate]],0)</f>
        <v>3.4851369000000001</v>
      </c>
      <c r="Z354" s="1" t="s">
        <v>38</v>
      </c>
      <c r="AA354" t="s">
        <v>1024</v>
      </c>
      <c r="AB354" t="s">
        <v>1025</v>
      </c>
      <c r="AC354" t="s">
        <v>53</v>
      </c>
      <c r="AD354" t="s">
        <v>54</v>
      </c>
    </row>
    <row r="355" spans="1:30" x14ac:dyDescent="0.35">
      <c r="A355" t="s">
        <v>34</v>
      </c>
      <c r="B355" t="s">
        <v>1026</v>
      </c>
      <c r="C355" s="2">
        <v>44753</v>
      </c>
      <c r="D355" s="2">
        <v>44753</v>
      </c>
      <c r="E355" t="s">
        <v>1027</v>
      </c>
      <c r="F355" t="s">
        <v>1028</v>
      </c>
      <c r="G355" t="s">
        <v>46</v>
      </c>
      <c r="H355">
        <v>3.94</v>
      </c>
      <c r="I355">
        <v>1</v>
      </c>
      <c r="J355">
        <v>3.94</v>
      </c>
      <c r="L355">
        <v>0</v>
      </c>
      <c r="M355">
        <v>3.94</v>
      </c>
      <c r="N355">
        <v>-0.56000000000000005</v>
      </c>
      <c r="O355">
        <v>0</v>
      </c>
      <c r="P355">
        <v>3.38</v>
      </c>
      <c r="Q355">
        <v>0</v>
      </c>
      <c r="R355" s="3">
        <f>VLOOKUP(All_Transactions[[#This Row],[Date]],[1]!Forex_history[#Data],MATCH(All_Transactions[[#This Row],[Currency]],[1]!Forex_history[#Headers],0),TRUE)</f>
        <v>0.83062999999999998</v>
      </c>
      <c r="S355" s="4">
        <f>IFERROR(All_Transactions[[#This Row],[Original Price]]*All_Transactions[[#This Row],[ExRate]],0)</f>
        <v>3.2726821999999998</v>
      </c>
      <c r="T355" s="4">
        <f>IFERROR(All_Transactions[[#This Row],[item-price]]*All_Transactions[[#This Row],[ExRate]],0)</f>
        <v>3.2726821999999998</v>
      </c>
      <c r="U355" s="4">
        <f>IFERROR(All_Transactions[[#This Row],[item-tax]]*All_Transactions[[#This Row],[ExRate]],0)</f>
        <v>0</v>
      </c>
      <c r="V355" s="4">
        <f>IFERROR(All_Transactions[[#This Row],[Total product charges]]*All_Transactions[[#This Row],[ExRate]],0)</f>
        <v>3.2726821999999998</v>
      </c>
      <c r="W355" s="4">
        <f>IFERROR(All_Transactions[[#This Row],[Amazon fees]]*All_Transactions[[#This Row],[ExRate]],0)</f>
        <v>-0.46515280000000003</v>
      </c>
      <c r="X355" s="4">
        <f>IFERROR(All_Transactions[[#This Row],[Other]]*All_Transactions[[#This Row],[ExRate]],0)</f>
        <v>0</v>
      </c>
      <c r="Y355" s="4">
        <f>IFERROR(All_Transactions[[#This Row],[Total]]*All_Transactions[[#This Row],[ExRate]],0)</f>
        <v>2.8075294</v>
      </c>
      <c r="Z355" s="1" t="s">
        <v>47</v>
      </c>
      <c r="AA355" t="s">
        <v>1029</v>
      </c>
      <c r="AB355" t="s">
        <v>1030</v>
      </c>
      <c r="AC355" t="s">
        <v>53</v>
      </c>
      <c r="AD355" t="s">
        <v>54</v>
      </c>
    </row>
    <row r="356" spans="1:30" x14ac:dyDescent="0.35">
      <c r="A356" t="s">
        <v>34</v>
      </c>
      <c r="B356" t="s">
        <v>1031</v>
      </c>
      <c r="C356" s="2">
        <v>44753</v>
      </c>
      <c r="D356" s="2">
        <v>44753</v>
      </c>
      <c r="E356" t="s">
        <v>1032</v>
      </c>
      <c r="F356" t="s">
        <v>1033</v>
      </c>
      <c r="G356" t="s">
        <v>46</v>
      </c>
      <c r="H356">
        <v>9.17</v>
      </c>
      <c r="I356">
        <v>1</v>
      </c>
      <c r="J356">
        <v>9.17</v>
      </c>
      <c r="L356">
        <v>0.73</v>
      </c>
      <c r="M356">
        <v>9.17</v>
      </c>
      <c r="N356">
        <v>-1.32</v>
      </c>
      <c r="O356">
        <v>0</v>
      </c>
      <c r="P356">
        <v>7.85</v>
      </c>
      <c r="Q356">
        <v>0</v>
      </c>
      <c r="R356" s="3">
        <f>VLOOKUP(All_Transactions[[#This Row],[Date]],[1]!Forex_history[#Data],MATCH(All_Transactions[[#This Row],[Currency]],[1]!Forex_history[#Headers],0),TRUE)</f>
        <v>0.83062999999999998</v>
      </c>
      <c r="S356" s="4">
        <f>IFERROR(All_Transactions[[#This Row],[Original Price]]*All_Transactions[[#This Row],[ExRate]],0)</f>
        <v>7.6168771</v>
      </c>
      <c r="T356" s="4">
        <f>IFERROR(All_Transactions[[#This Row],[item-price]]*All_Transactions[[#This Row],[ExRate]],0)</f>
        <v>7.6168771</v>
      </c>
      <c r="U356" s="4">
        <f>IFERROR(All_Transactions[[#This Row],[item-tax]]*All_Transactions[[#This Row],[ExRate]],0)</f>
        <v>0.60635989999999995</v>
      </c>
      <c r="V356" s="4">
        <f>IFERROR(All_Transactions[[#This Row],[Total product charges]]*All_Transactions[[#This Row],[ExRate]],0)</f>
        <v>7.6168771</v>
      </c>
      <c r="W356" s="4">
        <f>IFERROR(All_Transactions[[#This Row],[Amazon fees]]*All_Transactions[[#This Row],[ExRate]],0)</f>
        <v>-1.0964316000000001</v>
      </c>
      <c r="X356" s="4">
        <f>IFERROR(All_Transactions[[#This Row],[Other]]*All_Transactions[[#This Row],[ExRate]],0)</f>
        <v>0</v>
      </c>
      <c r="Y356" s="4">
        <f>IFERROR(All_Transactions[[#This Row],[Total]]*All_Transactions[[#This Row],[ExRate]],0)</f>
        <v>6.5204454999999992</v>
      </c>
      <c r="Z356" s="1" t="s">
        <v>47</v>
      </c>
      <c r="AA356" t="s">
        <v>1034</v>
      </c>
      <c r="AB356" t="s">
        <v>1035</v>
      </c>
      <c r="AC356" t="s">
        <v>53</v>
      </c>
      <c r="AD356" t="s">
        <v>54</v>
      </c>
    </row>
    <row r="357" spans="1:30" x14ac:dyDescent="0.35">
      <c r="A357" t="s">
        <v>34</v>
      </c>
      <c r="B357" t="s">
        <v>1036</v>
      </c>
      <c r="C357" s="2">
        <v>44753</v>
      </c>
      <c r="D357" s="2">
        <v>44753</v>
      </c>
      <c r="E357" t="s">
        <v>1037</v>
      </c>
      <c r="F357" t="s">
        <v>1038</v>
      </c>
      <c r="G357" t="s">
        <v>46</v>
      </c>
      <c r="H357">
        <v>12.24</v>
      </c>
      <c r="I357">
        <v>1</v>
      </c>
      <c r="J357">
        <v>12.24</v>
      </c>
      <c r="L357">
        <v>1.01</v>
      </c>
      <c r="M357">
        <v>12.24</v>
      </c>
      <c r="N357">
        <v>-2.21</v>
      </c>
      <c r="O357">
        <v>0</v>
      </c>
      <c r="P357">
        <v>10.029999999999999</v>
      </c>
      <c r="Q357">
        <v>0</v>
      </c>
      <c r="R357" s="3">
        <f>VLOOKUP(All_Transactions[[#This Row],[Date]],[1]!Forex_history[#Data],MATCH(All_Transactions[[#This Row],[Currency]],[1]!Forex_history[#Headers],0),TRUE)</f>
        <v>0.83062999999999998</v>
      </c>
      <c r="S357" s="4">
        <f>IFERROR(All_Transactions[[#This Row],[Original Price]]*All_Transactions[[#This Row],[ExRate]],0)</f>
        <v>10.166911199999999</v>
      </c>
      <c r="T357" s="4">
        <f>IFERROR(All_Transactions[[#This Row],[item-price]]*All_Transactions[[#This Row],[ExRate]],0)</f>
        <v>10.166911199999999</v>
      </c>
      <c r="U357" s="4">
        <f>IFERROR(All_Transactions[[#This Row],[item-tax]]*All_Transactions[[#This Row],[ExRate]],0)</f>
        <v>0.83893629999999997</v>
      </c>
      <c r="V357" s="4">
        <f>IFERROR(All_Transactions[[#This Row],[Total product charges]]*All_Transactions[[#This Row],[ExRate]],0)</f>
        <v>10.166911199999999</v>
      </c>
      <c r="W357" s="4">
        <f>IFERROR(All_Transactions[[#This Row],[Amazon fees]]*All_Transactions[[#This Row],[ExRate]],0)</f>
        <v>-1.8356922999999998</v>
      </c>
      <c r="X357" s="4">
        <f>IFERROR(All_Transactions[[#This Row],[Other]]*All_Transactions[[#This Row],[ExRate]],0)</f>
        <v>0</v>
      </c>
      <c r="Y357" s="4">
        <f>IFERROR(All_Transactions[[#This Row],[Total]]*All_Transactions[[#This Row],[ExRate]],0)</f>
        <v>8.3312188999999996</v>
      </c>
      <c r="Z357" s="1" t="s">
        <v>47</v>
      </c>
      <c r="AA357" t="s">
        <v>1039</v>
      </c>
      <c r="AB357" t="s">
        <v>1040</v>
      </c>
      <c r="AC357" t="s">
        <v>53</v>
      </c>
      <c r="AD357" t="s">
        <v>54</v>
      </c>
    </row>
    <row r="358" spans="1:30" x14ac:dyDescent="0.35">
      <c r="A358" t="s">
        <v>34</v>
      </c>
      <c r="B358" t="s">
        <v>1041</v>
      </c>
      <c r="C358" s="2">
        <v>44753</v>
      </c>
      <c r="D358" s="2">
        <v>44753</v>
      </c>
      <c r="E358" t="s">
        <v>658</v>
      </c>
      <c r="F358" t="s">
        <v>446</v>
      </c>
      <c r="G358" t="s">
        <v>46</v>
      </c>
      <c r="H358">
        <v>3.69</v>
      </c>
      <c r="I358">
        <v>1</v>
      </c>
      <c r="J358">
        <v>3.69</v>
      </c>
      <c r="L358">
        <v>0.15</v>
      </c>
      <c r="M358">
        <v>3.69</v>
      </c>
      <c r="N358">
        <v>-0.66</v>
      </c>
      <c r="O358">
        <v>0</v>
      </c>
      <c r="P358">
        <v>3.03</v>
      </c>
      <c r="Q358">
        <v>0</v>
      </c>
      <c r="R358" s="3">
        <f>VLOOKUP(All_Transactions[[#This Row],[Date]],[1]!Forex_history[#Data],MATCH(All_Transactions[[#This Row],[Currency]],[1]!Forex_history[#Headers],0),TRUE)</f>
        <v>0.83062999999999998</v>
      </c>
      <c r="S358" s="4">
        <f>IFERROR(All_Transactions[[#This Row],[Original Price]]*All_Transactions[[#This Row],[ExRate]],0)</f>
        <v>3.0650246999999999</v>
      </c>
      <c r="T358" s="4">
        <f>IFERROR(All_Transactions[[#This Row],[item-price]]*All_Transactions[[#This Row],[ExRate]],0)</f>
        <v>3.0650246999999999</v>
      </c>
      <c r="U358" s="4">
        <f>IFERROR(All_Transactions[[#This Row],[item-tax]]*All_Transactions[[#This Row],[ExRate]],0)</f>
        <v>0.1245945</v>
      </c>
      <c r="V358" s="4">
        <f>IFERROR(All_Transactions[[#This Row],[Total product charges]]*All_Transactions[[#This Row],[ExRate]],0)</f>
        <v>3.0650246999999999</v>
      </c>
      <c r="W358" s="4">
        <f>IFERROR(All_Transactions[[#This Row],[Amazon fees]]*All_Transactions[[#This Row],[ExRate]],0)</f>
        <v>-0.54821580000000003</v>
      </c>
      <c r="X358" s="4">
        <f>IFERROR(All_Transactions[[#This Row],[Other]]*All_Transactions[[#This Row],[ExRate]],0)</f>
        <v>0</v>
      </c>
      <c r="Y358" s="4">
        <f>IFERROR(All_Transactions[[#This Row],[Total]]*All_Transactions[[#This Row],[ExRate]],0)</f>
        <v>2.5168088999999996</v>
      </c>
      <c r="Z358" s="1" t="s">
        <v>47</v>
      </c>
      <c r="AA358" t="s">
        <v>1042</v>
      </c>
      <c r="AB358" t="s">
        <v>1043</v>
      </c>
      <c r="AC358" t="s">
        <v>53</v>
      </c>
      <c r="AD358" t="s">
        <v>54</v>
      </c>
    </row>
    <row r="359" spans="1:30" x14ac:dyDescent="0.35">
      <c r="A359" t="s">
        <v>34</v>
      </c>
      <c r="B359" t="s">
        <v>1044</v>
      </c>
      <c r="C359" s="2">
        <v>44753</v>
      </c>
      <c r="D359" s="2">
        <v>44753</v>
      </c>
      <c r="E359" t="s">
        <v>648</v>
      </c>
      <c r="F359" t="s">
        <v>76</v>
      </c>
      <c r="G359" t="s">
        <v>37</v>
      </c>
      <c r="H359">
        <v>6.09</v>
      </c>
      <c r="I359">
        <v>1</v>
      </c>
      <c r="J359">
        <v>6.09</v>
      </c>
      <c r="L359">
        <v>0</v>
      </c>
      <c r="M359">
        <v>6.09</v>
      </c>
      <c r="N359">
        <v>-1.0900000000000001</v>
      </c>
      <c r="O359">
        <v>0</v>
      </c>
      <c r="P359">
        <v>5</v>
      </c>
      <c r="Q359">
        <v>0</v>
      </c>
      <c r="R359" s="3">
        <f>VLOOKUP(All_Transactions[[#This Row],[Date]],[1]!Forex_history[#Data],MATCH(All_Transactions[[#This Row],[Currency]],[1]!Forex_history[#Headers],0),TRUE)</f>
        <v>0.64183000000000001</v>
      </c>
      <c r="S359" s="4">
        <f>IFERROR(All_Transactions[[#This Row],[Original Price]]*All_Transactions[[#This Row],[ExRate]],0)</f>
        <v>3.9087447000000002</v>
      </c>
      <c r="T359" s="4">
        <f>IFERROR(All_Transactions[[#This Row],[item-price]]*All_Transactions[[#This Row],[ExRate]],0)</f>
        <v>3.9087447000000002</v>
      </c>
      <c r="U359" s="4">
        <f>IFERROR(All_Transactions[[#This Row],[item-tax]]*All_Transactions[[#This Row],[ExRate]],0)</f>
        <v>0</v>
      </c>
      <c r="V359" s="4">
        <f>IFERROR(All_Transactions[[#This Row],[Total product charges]]*All_Transactions[[#This Row],[ExRate]],0)</f>
        <v>3.9087447000000002</v>
      </c>
      <c r="W359" s="4">
        <f>IFERROR(All_Transactions[[#This Row],[Amazon fees]]*All_Transactions[[#This Row],[ExRate]],0)</f>
        <v>-0.69959470000000001</v>
      </c>
      <c r="X359" s="4">
        <f>IFERROR(All_Transactions[[#This Row],[Other]]*All_Transactions[[#This Row],[ExRate]],0)</f>
        <v>0</v>
      </c>
      <c r="Y359" s="4">
        <f>IFERROR(All_Transactions[[#This Row],[Total]]*All_Transactions[[#This Row],[ExRate]],0)</f>
        <v>3.2091500000000002</v>
      </c>
      <c r="Z359" s="1" t="s">
        <v>38</v>
      </c>
      <c r="AA359" t="s">
        <v>1045</v>
      </c>
      <c r="AB359" t="s">
        <v>1046</v>
      </c>
      <c r="AC359" t="s">
        <v>53</v>
      </c>
      <c r="AD359" t="s">
        <v>54</v>
      </c>
    </row>
    <row r="360" spans="1:30" x14ac:dyDescent="0.35">
      <c r="A360" t="s">
        <v>34</v>
      </c>
      <c r="B360" t="s">
        <v>1047</v>
      </c>
      <c r="C360" s="2">
        <v>44753</v>
      </c>
      <c r="D360" s="2">
        <v>44753</v>
      </c>
      <c r="E360" t="s">
        <v>1048</v>
      </c>
      <c r="F360" t="s">
        <v>210</v>
      </c>
      <c r="G360" t="s">
        <v>36</v>
      </c>
      <c r="H360">
        <v>2.54</v>
      </c>
      <c r="I360">
        <v>1</v>
      </c>
      <c r="J360">
        <v>2.54</v>
      </c>
      <c r="L360">
        <v>0.44</v>
      </c>
      <c r="M360">
        <v>2.1</v>
      </c>
      <c r="N360">
        <v>-0.47</v>
      </c>
      <c r="O360">
        <v>0</v>
      </c>
      <c r="P360">
        <v>1.63</v>
      </c>
      <c r="Q360">
        <v>0</v>
      </c>
      <c r="R360" s="3">
        <f>VLOOKUP(All_Transactions[[#This Row],[Date]],[1]!Forex_history[#Data],MATCH(All_Transactions[[#This Row],[Currency]],[1]!Forex_history[#Headers],0),TRUE)</f>
        <v>0.84577999999999998</v>
      </c>
      <c r="S360" s="4">
        <f>IFERROR(All_Transactions[[#This Row],[Original Price]]*All_Transactions[[#This Row],[ExRate]],0)</f>
        <v>2.1482812</v>
      </c>
      <c r="T360" s="4">
        <f>IFERROR(All_Transactions[[#This Row],[item-price]]*All_Transactions[[#This Row],[ExRate]],0)</f>
        <v>2.1482812</v>
      </c>
      <c r="U360" s="4">
        <f>IFERROR(All_Transactions[[#This Row],[item-tax]]*All_Transactions[[#This Row],[ExRate]],0)</f>
        <v>0.37214320000000001</v>
      </c>
      <c r="V360" s="4">
        <f>IFERROR(All_Transactions[[#This Row],[Total product charges]]*All_Transactions[[#This Row],[ExRate]],0)</f>
        <v>1.776138</v>
      </c>
      <c r="W360" s="4">
        <f>IFERROR(All_Transactions[[#This Row],[Amazon fees]]*All_Transactions[[#This Row],[ExRate]],0)</f>
        <v>-0.39751659999999994</v>
      </c>
      <c r="X360" s="4">
        <f>IFERROR(All_Transactions[[#This Row],[Other]]*All_Transactions[[#This Row],[ExRate]],0)</f>
        <v>0</v>
      </c>
      <c r="Y360" s="4">
        <f>IFERROR(All_Transactions[[#This Row],[Total]]*All_Transactions[[#This Row],[ExRate]],0)</f>
        <v>1.3786213999999999</v>
      </c>
      <c r="Z360" s="1" t="s">
        <v>33</v>
      </c>
      <c r="AA360" t="s">
        <v>1049</v>
      </c>
      <c r="AB360" t="s">
        <v>1050</v>
      </c>
      <c r="AC360" t="s">
        <v>53</v>
      </c>
      <c r="AD360" t="s">
        <v>54</v>
      </c>
    </row>
    <row r="361" spans="1:30" x14ac:dyDescent="0.35">
      <c r="A361" t="s">
        <v>34</v>
      </c>
      <c r="B361" t="s">
        <v>1051</v>
      </c>
      <c r="C361" s="2">
        <v>44753</v>
      </c>
      <c r="D361" s="2">
        <v>44753</v>
      </c>
      <c r="E361" t="s">
        <v>1052</v>
      </c>
      <c r="F361" t="s">
        <v>1053</v>
      </c>
      <c r="G361" t="s">
        <v>32</v>
      </c>
      <c r="H361">
        <v>2.99</v>
      </c>
      <c r="I361">
        <v>1</v>
      </c>
      <c r="J361">
        <v>2.99</v>
      </c>
      <c r="L361">
        <v>0.5</v>
      </c>
      <c r="M361">
        <v>10.41</v>
      </c>
      <c r="N361">
        <v>-2.2400000000000002</v>
      </c>
      <c r="O361">
        <v>0</v>
      </c>
      <c r="P361">
        <v>8.17</v>
      </c>
      <c r="Q361">
        <v>0</v>
      </c>
      <c r="R361" s="3">
        <f>VLOOKUP(All_Transactions[[#This Row],[Date]],[1]!Forex_history[#Data],MATCH(All_Transactions[[#This Row],[Currency]],[1]!Forex_history[#Headers],0),TRUE)</f>
        <v>0.84577999999999998</v>
      </c>
      <c r="S361" s="4">
        <f>IFERROR(All_Transactions[[#This Row],[Original Price]]*All_Transactions[[#This Row],[ExRate]],0)</f>
        <v>2.5288822</v>
      </c>
      <c r="T361" s="4">
        <f>IFERROR(All_Transactions[[#This Row],[item-price]]*All_Transactions[[#This Row],[ExRate]],0)</f>
        <v>2.5288822</v>
      </c>
      <c r="U361" s="4">
        <f>IFERROR(All_Transactions[[#This Row],[item-tax]]*All_Transactions[[#This Row],[ExRate]],0)</f>
        <v>0.42288999999999999</v>
      </c>
      <c r="V361" s="4">
        <f>IFERROR(All_Transactions[[#This Row],[Total product charges]]*All_Transactions[[#This Row],[ExRate]],0)</f>
        <v>8.8045697999999994</v>
      </c>
      <c r="W361" s="4">
        <f>IFERROR(All_Transactions[[#This Row],[Amazon fees]]*All_Transactions[[#This Row],[ExRate]],0)</f>
        <v>-1.8945472000000001</v>
      </c>
      <c r="X361" s="4">
        <f>IFERROR(All_Transactions[[#This Row],[Other]]*All_Transactions[[#This Row],[ExRate]],0)</f>
        <v>0</v>
      </c>
      <c r="Y361" s="4">
        <f>IFERROR(All_Transactions[[#This Row],[Total]]*All_Transactions[[#This Row],[ExRate]],0)</f>
        <v>6.9100225999999996</v>
      </c>
      <c r="Z361" s="1" t="s">
        <v>33</v>
      </c>
      <c r="AA361" t="s">
        <v>1054</v>
      </c>
      <c r="AB361" t="s">
        <v>1055</v>
      </c>
      <c r="AC361" t="s">
        <v>53</v>
      </c>
      <c r="AD361" t="s">
        <v>54</v>
      </c>
    </row>
    <row r="362" spans="1:30" x14ac:dyDescent="0.35">
      <c r="A362" t="s">
        <v>34</v>
      </c>
      <c r="B362" t="s">
        <v>1051</v>
      </c>
      <c r="C362" s="2">
        <v>44753</v>
      </c>
      <c r="D362" s="2">
        <v>44753</v>
      </c>
      <c r="E362" t="s">
        <v>1056</v>
      </c>
      <c r="F362" t="s">
        <v>1057</v>
      </c>
      <c r="G362" t="s">
        <v>32</v>
      </c>
      <c r="H362">
        <v>2.99</v>
      </c>
      <c r="I362">
        <v>1</v>
      </c>
      <c r="J362">
        <v>3.09</v>
      </c>
      <c r="L362">
        <v>0.52</v>
      </c>
      <c r="M362">
        <v>10.41</v>
      </c>
      <c r="N362">
        <v>-2.2400000000000002</v>
      </c>
      <c r="O362">
        <v>0</v>
      </c>
      <c r="P362">
        <v>8.17</v>
      </c>
      <c r="Q362">
        <v>0</v>
      </c>
      <c r="R362" s="3">
        <f>VLOOKUP(All_Transactions[[#This Row],[Date]],[1]!Forex_history[#Data],MATCH(All_Transactions[[#This Row],[Currency]],[1]!Forex_history[#Headers],0),TRUE)</f>
        <v>0.84577999999999998</v>
      </c>
      <c r="S362" s="4">
        <f>IFERROR(All_Transactions[[#This Row],[Original Price]]*All_Transactions[[#This Row],[ExRate]],0)</f>
        <v>2.5288822</v>
      </c>
      <c r="T362" s="4">
        <f>IFERROR(All_Transactions[[#This Row],[item-price]]*All_Transactions[[#This Row],[ExRate]],0)</f>
        <v>2.6134602</v>
      </c>
      <c r="U362" s="4">
        <f>IFERROR(All_Transactions[[#This Row],[item-tax]]*All_Transactions[[#This Row],[ExRate]],0)</f>
        <v>0.43980560000000002</v>
      </c>
      <c r="V362" s="4">
        <f>IFERROR(All_Transactions[[#This Row],[Total product charges]]*All_Transactions[[#This Row],[ExRate]],0)</f>
        <v>8.8045697999999994</v>
      </c>
      <c r="W362" s="4">
        <f>IFERROR(All_Transactions[[#This Row],[Amazon fees]]*All_Transactions[[#This Row],[ExRate]],0)</f>
        <v>-1.8945472000000001</v>
      </c>
      <c r="X362" s="4">
        <f>IFERROR(All_Transactions[[#This Row],[Other]]*All_Transactions[[#This Row],[ExRate]],0)</f>
        <v>0</v>
      </c>
      <c r="Y362" s="4">
        <f>IFERROR(All_Transactions[[#This Row],[Total]]*All_Transactions[[#This Row],[ExRate]],0)</f>
        <v>6.9100225999999996</v>
      </c>
      <c r="Z362" s="1" t="s">
        <v>33</v>
      </c>
      <c r="AA362" t="s">
        <v>1054</v>
      </c>
      <c r="AB362" t="s">
        <v>1055</v>
      </c>
      <c r="AC362" t="s">
        <v>53</v>
      </c>
      <c r="AD362" t="s">
        <v>54</v>
      </c>
    </row>
    <row r="363" spans="1:30" x14ac:dyDescent="0.35">
      <c r="A363" t="s">
        <v>34</v>
      </c>
      <c r="B363" t="s">
        <v>1051</v>
      </c>
      <c r="C363" s="2">
        <v>44753</v>
      </c>
      <c r="D363" s="2">
        <v>44753</v>
      </c>
      <c r="E363" t="s">
        <v>1058</v>
      </c>
      <c r="F363" t="s">
        <v>1059</v>
      </c>
      <c r="G363" t="s">
        <v>32</v>
      </c>
      <c r="H363">
        <v>2.99</v>
      </c>
      <c r="I363">
        <v>1</v>
      </c>
      <c r="J363">
        <v>3.14</v>
      </c>
      <c r="L363">
        <v>0.52</v>
      </c>
      <c r="M363">
        <v>10.41</v>
      </c>
      <c r="N363">
        <v>-2.2400000000000002</v>
      </c>
      <c r="O363">
        <v>0</v>
      </c>
      <c r="P363">
        <v>8.17</v>
      </c>
      <c r="Q363">
        <v>0</v>
      </c>
      <c r="R363" s="3">
        <f>VLOOKUP(All_Transactions[[#This Row],[Date]],[1]!Forex_history[#Data],MATCH(All_Transactions[[#This Row],[Currency]],[1]!Forex_history[#Headers],0),TRUE)</f>
        <v>0.84577999999999998</v>
      </c>
      <c r="S363" s="4">
        <f>IFERROR(All_Transactions[[#This Row],[Original Price]]*All_Transactions[[#This Row],[ExRate]],0)</f>
        <v>2.5288822</v>
      </c>
      <c r="T363" s="4">
        <f>IFERROR(All_Transactions[[#This Row],[item-price]]*All_Transactions[[#This Row],[ExRate]],0)</f>
        <v>2.6557491999999998</v>
      </c>
      <c r="U363" s="4">
        <f>IFERROR(All_Transactions[[#This Row],[item-tax]]*All_Transactions[[#This Row],[ExRate]],0)</f>
        <v>0.43980560000000002</v>
      </c>
      <c r="V363" s="4">
        <f>IFERROR(All_Transactions[[#This Row],[Total product charges]]*All_Transactions[[#This Row],[ExRate]],0)</f>
        <v>8.8045697999999994</v>
      </c>
      <c r="W363" s="4">
        <f>IFERROR(All_Transactions[[#This Row],[Amazon fees]]*All_Transactions[[#This Row],[ExRate]],0)</f>
        <v>-1.8945472000000001</v>
      </c>
      <c r="X363" s="4">
        <f>IFERROR(All_Transactions[[#This Row],[Other]]*All_Transactions[[#This Row],[ExRate]],0)</f>
        <v>0</v>
      </c>
      <c r="Y363" s="4">
        <f>IFERROR(All_Transactions[[#This Row],[Total]]*All_Transactions[[#This Row],[ExRate]],0)</f>
        <v>6.9100225999999996</v>
      </c>
      <c r="Z363" s="1" t="s">
        <v>33</v>
      </c>
      <c r="AA363" t="s">
        <v>1054</v>
      </c>
      <c r="AB363" t="s">
        <v>1055</v>
      </c>
      <c r="AC363" t="s">
        <v>53</v>
      </c>
      <c r="AD363" t="s">
        <v>54</v>
      </c>
    </row>
    <row r="364" spans="1:30" x14ac:dyDescent="0.35">
      <c r="A364" t="s">
        <v>34</v>
      </c>
      <c r="B364" t="s">
        <v>1051</v>
      </c>
      <c r="C364" s="2">
        <v>44753</v>
      </c>
      <c r="D364" s="2">
        <v>44753</v>
      </c>
      <c r="E364" t="s">
        <v>1060</v>
      </c>
      <c r="F364" t="s">
        <v>1061</v>
      </c>
      <c r="G364" t="s">
        <v>32</v>
      </c>
      <c r="H364">
        <v>2.99</v>
      </c>
      <c r="I364">
        <v>1</v>
      </c>
      <c r="J364">
        <v>3.28</v>
      </c>
      <c r="L364">
        <v>0.55000000000000004</v>
      </c>
      <c r="M364">
        <v>10.41</v>
      </c>
      <c r="N364">
        <v>-2.2400000000000002</v>
      </c>
      <c r="O364">
        <v>0</v>
      </c>
      <c r="P364">
        <v>8.17</v>
      </c>
      <c r="Q364">
        <v>0</v>
      </c>
      <c r="R364" s="3">
        <f>VLOOKUP(All_Transactions[[#This Row],[Date]],[1]!Forex_history[#Data],MATCH(All_Transactions[[#This Row],[Currency]],[1]!Forex_history[#Headers],0),TRUE)</f>
        <v>0.84577999999999998</v>
      </c>
      <c r="S364" s="4">
        <f>IFERROR(All_Transactions[[#This Row],[Original Price]]*All_Transactions[[#This Row],[ExRate]],0)</f>
        <v>2.5288822</v>
      </c>
      <c r="T364" s="4">
        <f>IFERROR(All_Transactions[[#This Row],[item-price]]*All_Transactions[[#This Row],[ExRate]],0)</f>
        <v>2.7741583999999997</v>
      </c>
      <c r="U364" s="4">
        <f>IFERROR(All_Transactions[[#This Row],[item-tax]]*All_Transactions[[#This Row],[ExRate]],0)</f>
        <v>0.46517900000000001</v>
      </c>
      <c r="V364" s="4">
        <f>IFERROR(All_Transactions[[#This Row],[Total product charges]]*All_Transactions[[#This Row],[ExRate]],0)</f>
        <v>8.8045697999999994</v>
      </c>
      <c r="W364" s="4">
        <f>IFERROR(All_Transactions[[#This Row],[Amazon fees]]*All_Transactions[[#This Row],[ExRate]],0)</f>
        <v>-1.8945472000000001</v>
      </c>
      <c r="X364" s="4">
        <f>IFERROR(All_Transactions[[#This Row],[Other]]*All_Transactions[[#This Row],[ExRate]],0)</f>
        <v>0</v>
      </c>
      <c r="Y364" s="4">
        <f>IFERROR(All_Transactions[[#This Row],[Total]]*All_Transactions[[#This Row],[ExRate]],0)</f>
        <v>6.9100225999999996</v>
      </c>
      <c r="Z364" s="1" t="s">
        <v>33</v>
      </c>
      <c r="AA364" t="s">
        <v>1054</v>
      </c>
      <c r="AB364" t="s">
        <v>1055</v>
      </c>
      <c r="AC364" t="s">
        <v>53</v>
      </c>
      <c r="AD364" t="s">
        <v>54</v>
      </c>
    </row>
    <row r="365" spans="1:30" x14ac:dyDescent="0.35">
      <c r="A365" t="s">
        <v>34</v>
      </c>
      <c r="B365" t="s">
        <v>1062</v>
      </c>
      <c r="C365" s="2">
        <v>44753</v>
      </c>
      <c r="D365" s="2">
        <v>44753</v>
      </c>
      <c r="E365" t="s">
        <v>1063</v>
      </c>
      <c r="F365" t="s">
        <v>1064</v>
      </c>
      <c r="G365" t="s">
        <v>32</v>
      </c>
      <c r="H365">
        <v>4.63</v>
      </c>
      <c r="I365">
        <v>1</v>
      </c>
      <c r="J365">
        <v>4.63</v>
      </c>
      <c r="L365">
        <v>0.74</v>
      </c>
      <c r="M365">
        <v>3.89</v>
      </c>
      <c r="N365">
        <v>-0.83</v>
      </c>
      <c r="O365">
        <v>0</v>
      </c>
      <c r="P365">
        <v>3.06</v>
      </c>
      <c r="Q365">
        <v>0</v>
      </c>
      <c r="R365" s="3">
        <f>VLOOKUP(All_Transactions[[#This Row],[Date]],[1]!Forex_history[#Data],MATCH(All_Transactions[[#This Row],[Currency]],[1]!Forex_history[#Headers],0),TRUE)</f>
        <v>0.84577999999999998</v>
      </c>
      <c r="S365" s="4">
        <f>IFERROR(All_Transactions[[#This Row],[Original Price]]*All_Transactions[[#This Row],[ExRate]],0)</f>
        <v>3.9159613999999996</v>
      </c>
      <c r="T365" s="4">
        <f>IFERROR(All_Transactions[[#This Row],[item-price]]*All_Transactions[[#This Row],[ExRate]],0)</f>
        <v>3.9159613999999996</v>
      </c>
      <c r="U365" s="4">
        <f>IFERROR(All_Transactions[[#This Row],[item-tax]]*All_Transactions[[#This Row],[ExRate]],0)</f>
        <v>0.62587720000000002</v>
      </c>
      <c r="V365" s="4">
        <f>IFERROR(All_Transactions[[#This Row],[Total product charges]]*All_Transactions[[#This Row],[ExRate]],0)</f>
        <v>3.2900841999999999</v>
      </c>
      <c r="W365" s="4">
        <f>IFERROR(All_Transactions[[#This Row],[Amazon fees]]*All_Transactions[[#This Row],[ExRate]],0)</f>
        <v>-0.70199739999999999</v>
      </c>
      <c r="X365" s="4">
        <f>IFERROR(All_Transactions[[#This Row],[Other]]*All_Transactions[[#This Row],[ExRate]],0)</f>
        <v>0</v>
      </c>
      <c r="Y365" s="4">
        <f>IFERROR(All_Transactions[[#This Row],[Total]]*All_Transactions[[#This Row],[ExRate]],0)</f>
        <v>2.5880868000000001</v>
      </c>
      <c r="Z365" s="1" t="s">
        <v>33</v>
      </c>
      <c r="AA365" t="s">
        <v>1065</v>
      </c>
      <c r="AB365" t="s">
        <v>1066</v>
      </c>
      <c r="AC365" t="s">
        <v>53</v>
      </c>
      <c r="AD365" t="s">
        <v>54</v>
      </c>
    </row>
    <row r="366" spans="1:30" x14ac:dyDescent="0.35">
      <c r="A366" t="s">
        <v>34</v>
      </c>
      <c r="B366" t="s">
        <v>1067</v>
      </c>
      <c r="C366" s="2">
        <v>44753</v>
      </c>
      <c r="D366" s="2">
        <v>44753</v>
      </c>
      <c r="E366" t="s">
        <v>1004</v>
      </c>
      <c r="F366" t="s">
        <v>210</v>
      </c>
      <c r="G366" t="s">
        <v>32</v>
      </c>
      <c r="H366">
        <v>2.5</v>
      </c>
      <c r="I366">
        <v>1</v>
      </c>
      <c r="J366">
        <v>2.5</v>
      </c>
      <c r="L366">
        <v>0.4</v>
      </c>
      <c r="M366">
        <v>2.1</v>
      </c>
      <c r="N366">
        <v>-0.46</v>
      </c>
      <c r="O366">
        <v>0</v>
      </c>
      <c r="P366">
        <v>1.64</v>
      </c>
      <c r="Q366">
        <v>0</v>
      </c>
      <c r="R366" s="3">
        <f>VLOOKUP(All_Transactions[[#This Row],[Date]],[1]!Forex_history[#Data],MATCH(All_Transactions[[#This Row],[Currency]],[1]!Forex_history[#Headers],0),TRUE)</f>
        <v>0.84577999999999998</v>
      </c>
      <c r="S366" s="4">
        <f>IFERROR(All_Transactions[[#This Row],[Original Price]]*All_Transactions[[#This Row],[ExRate]],0)</f>
        <v>2.1144499999999997</v>
      </c>
      <c r="T366" s="4">
        <f>IFERROR(All_Transactions[[#This Row],[item-price]]*All_Transactions[[#This Row],[ExRate]],0)</f>
        <v>2.1144499999999997</v>
      </c>
      <c r="U366" s="4">
        <f>IFERROR(All_Transactions[[#This Row],[item-tax]]*All_Transactions[[#This Row],[ExRate]],0)</f>
        <v>0.338312</v>
      </c>
      <c r="V366" s="4">
        <f>IFERROR(All_Transactions[[#This Row],[Total product charges]]*All_Transactions[[#This Row],[ExRate]],0)</f>
        <v>1.776138</v>
      </c>
      <c r="W366" s="4">
        <f>IFERROR(All_Transactions[[#This Row],[Amazon fees]]*All_Transactions[[#This Row],[ExRate]],0)</f>
        <v>-0.38905879999999998</v>
      </c>
      <c r="X366" s="4">
        <f>IFERROR(All_Transactions[[#This Row],[Other]]*All_Transactions[[#This Row],[ExRate]],0)</f>
        <v>0</v>
      </c>
      <c r="Y366" s="4">
        <f>IFERROR(All_Transactions[[#This Row],[Total]]*All_Transactions[[#This Row],[ExRate]],0)</f>
        <v>1.3870791999999998</v>
      </c>
      <c r="Z366" s="1" t="s">
        <v>33</v>
      </c>
      <c r="AA366" t="s">
        <v>1068</v>
      </c>
      <c r="AB366" t="s">
        <v>1069</v>
      </c>
      <c r="AC366" t="s">
        <v>53</v>
      </c>
      <c r="AD366" t="s">
        <v>54</v>
      </c>
    </row>
    <row r="367" spans="1:30" x14ac:dyDescent="0.35">
      <c r="A367" t="s">
        <v>34</v>
      </c>
      <c r="B367" t="s">
        <v>1070</v>
      </c>
      <c r="C367" s="2">
        <v>44753</v>
      </c>
      <c r="D367" s="2">
        <v>44753</v>
      </c>
      <c r="E367" t="s">
        <v>1071</v>
      </c>
      <c r="F367" t="s">
        <v>1072</v>
      </c>
      <c r="G367" t="s">
        <v>32</v>
      </c>
      <c r="H367">
        <v>3.25</v>
      </c>
      <c r="I367">
        <v>1</v>
      </c>
      <c r="J367">
        <v>3.25</v>
      </c>
      <c r="L367">
        <v>0.52</v>
      </c>
      <c r="M367">
        <v>2.73</v>
      </c>
      <c r="N367">
        <v>-0.59</v>
      </c>
      <c r="O367">
        <v>0</v>
      </c>
      <c r="P367">
        <v>2.14</v>
      </c>
      <c r="Q367">
        <v>0</v>
      </c>
      <c r="R367" s="3">
        <f>VLOOKUP(All_Transactions[[#This Row],[Date]],[1]!Forex_history[#Data],MATCH(All_Transactions[[#This Row],[Currency]],[1]!Forex_history[#Headers],0),TRUE)</f>
        <v>0.84577999999999998</v>
      </c>
      <c r="S367" s="4">
        <f>IFERROR(All_Transactions[[#This Row],[Original Price]]*All_Transactions[[#This Row],[ExRate]],0)</f>
        <v>2.7487849999999998</v>
      </c>
      <c r="T367" s="4">
        <f>IFERROR(All_Transactions[[#This Row],[item-price]]*All_Transactions[[#This Row],[ExRate]],0)</f>
        <v>2.7487849999999998</v>
      </c>
      <c r="U367" s="4">
        <f>IFERROR(All_Transactions[[#This Row],[item-tax]]*All_Transactions[[#This Row],[ExRate]],0)</f>
        <v>0.43980560000000002</v>
      </c>
      <c r="V367" s="4">
        <f>IFERROR(All_Transactions[[#This Row],[Total product charges]]*All_Transactions[[#This Row],[ExRate]],0)</f>
        <v>2.3089794000000001</v>
      </c>
      <c r="W367" s="4">
        <f>IFERROR(All_Transactions[[#This Row],[Amazon fees]]*All_Transactions[[#This Row],[ExRate]],0)</f>
        <v>-0.49901019999999996</v>
      </c>
      <c r="X367" s="4">
        <f>IFERROR(All_Transactions[[#This Row],[Other]]*All_Transactions[[#This Row],[ExRate]],0)</f>
        <v>0</v>
      </c>
      <c r="Y367" s="4">
        <f>IFERROR(All_Transactions[[#This Row],[Total]]*All_Transactions[[#This Row],[ExRate]],0)</f>
        <v>1.8099692000000001</v>
      </c>
      <c r="Z367" s="1" t="s">
        <v>33</v>
      </c>
      <c r="AA367" t="s">
        <v>1073</v>
      </c>
      <c r="AB367" t="s">
        <v>1074</v>
      </c>
      <c r="AC367" t="s">
        <v>53</v>
      </c>
      <c r="AD367" t="s">
        <v>54</v>
      </c>
    </row>
    <row r="368" spans="1:30" x14ac:dyDescent="0.35">
      <c r="A368" t="s">
        <v>34</v>
      </c>
      <c r="B368" t="s">
        <v>1075</v>
      </c>
      <c r="C368" s="2">
        <v>44753</v>
      </c>
      <c r="D368" s="2">
        <v>44753</v>
      </c>
      <c r="E368" t="s">
        <v>1076</v>
      </c>
      <c r="F368" t="s">
        <v>1077</v>
      </c>
      <c r="G368" t="s">
        <v>32</v>
      </c>
      <c r="H368">
        <v>7.52</v>
      </c>
      <c r="I368">
        <v>1</v>
      </c>
      <c r="J368">
        <v>7.52</v>
      </c>
      <c r="L368">
        <v>1.2</v>
      </c>
      <c r="M368">
        <v>6.32</v>
      </c>
      <c r="N368">
        <v>-1.36</v>
      </c>
      <c r="O368">
        <v>0</v>
      </c>
      <c r="P368">
        <v>4.96</v>
      </c>
      <c r="Q368">
        <v>0</v>
      </c>
      <c r="R368" s="3">
        <f>VLOOKUP(All_Transactions[[#This Row],[Date]],[1]!Forex_history[#Data],MATCH(All_Transactions[[#This Row],[Currency]],[1]!Forex_history[#Headers],0),TRUE)</f>
        <v>0.84577999999999998</v>
      </c>
      <c r="S368" s="4">
        <f>IFERROR(All_Transactions[[#This Row],[Original Price]]*All_Transactions[[#This Row],[ExRate]],0)</f>
        <v>6.3602655999999991</v>
      </c>
      <c r="T368" s="4">
        <f>IFERROR(All_Transactions[[#This Row],[item-price]]*All_Transactions[[#This Row],[ExRate]],0)</f>
        <v>6.3602655999999991</v>
      </c>
      <c r="U368" s="4">
        <f>IFERROR(All_Transactions[[#This Row],[item-tax]]*All_Transactions[[#This Row],[ExRate]],0)</f>
        <v>1.0149359999999998</v>
      </c>
      <c r="V368" s="4">
        <f>IFERROR(All_Transactions[[#This Row],[Total product charges]]*All_Transactions[[#This Row],[ExRate]],0)</f>
        <v>5.3453296000000003</v>
      </c>
      <c r="W368" s="4">
        <f>IFERROR(All_Transactions[[#This Row],[Amazon fees]]*All_Transactions[[#This Row],[ExRate]],0)</f>
        <v>-1.1502608000000001</v>
      </c>
      <c r="X368" s="4">
        <f>IFERROR(All_Transactions[[#This Row],[Other]]*All_Transactions[[#This Row],[ExRate]],0)</f>
        <v>0</v>
      </c>
      <c r="Y368" s="4">
        <f>IFERROR(All_Transactions[[#This Row],[Total]]*All_Transactions[[#This Row],[ExRate]],0)</f>
        <v>4.1950687999999996</v>
      </c>
      <c r="Z368" s="1" t="s">
        <v>33</v>
      </c>
      <c r="AA368" t="s">
        <v>1078</v>
      </c>
      <c r="AB368" t="s">
        <v>1079</v>
      </c>
      <c r="AC368" t="s">
        <v>53</v>
      </c>
      <c r="AD368" t="s">
        <v>54</v>
      </c>
    </row>
    <row r="369" spans="1:30" x14ac:dyDescent="0.35">
      <c r="A369" t="s">
        <v>34</v>
      </c>
      <c r="B369" t="s">
        <v>1080</v>
      </c>
      <c r="C369" s="2">
        <v>44753</v>
      </c>
      <c r="D369" s="2">
        <v>44753</v>
      </c>
      <c r="E369" t="s">
        <v>1081</v>
      </c>
      <c r="F369" t="s">
        <v>1082</v>
      </c>
      <c r="G369" t="s">
        <v>32</v>
      </c>
      <c r="H369">
        <v>1.49</v>
      </c>
      <c r="I369">
        <v>1</v>
      </c>
      <c r="J369">
        <v>1.49</v>
      </c>
      <c r="L369">
        <v>0.24</v>
      </c>
      <c r="M369">
        <v>1.25</v>
      </c>
      <c r="N369">
        <v>-0.36</v>
      </c>
      <c r="O369">
        <v>0</v>
      </c>
      <c r="P369">
        <v>0.89</v>
      </c>
      <c r="Q369">
        <v>0</v>
      </c>
      <c r="R369" s="3">
        <f>VLOOKUP(All_Transactions[[#This Row],[Date]],[1]!Forex_history[#Data],MATCH(All_Transactions[[#This Row],[Currency]],[1]!Forex_history[#Headers],0),TRUE)</f>
        <v>0.84577999999999998</v>
      </c>
      <c r="S369" s="4">
        <f>IFERROR(All_Transactions[[#This Row],[Original Price]]*All_Transactions[[#This Row],[ExRate]],0)</f>
        <v>1.2602122</v>
      </c>
      <c r="T369" s="4">
        <f>IFERROR(All_Transactions[[#This Row],[item-price]]*All_Transactions[[#This Row],[ExRate]],0)</f>
        <v>1.2602122</v>
      </c>
      <c r="U369" s="4">
        <f>IFERROR(All_Transactions[[#This Row],[item-tax]]*All_Transactions[[#This Row],[ExRate]],0)</f>
        <v>0.20298719999999998</v>
      </c>
      <c r="V369" s="4">
        <f>IFERROR(All_Transactions[[#This Row],[Total product charges]]*All_Transactions[[#This Row],[ExRate]],0)</f>
        <v>1.0572249999999999</v>
      </c>
      <c r="W369" s="4">
        <f>IFERROR(All_Transactions[[#This Row],[Amazon fees]]*All_Transactions[[#This Row],[ExRate]],0)</f>
        <v>-0.3044808</v>
      </c>
      <c r="X369" s="4">
        <f>IFERROR(All_Transactions[[#This Row],[Other]]*All_Transactions[[#This Row],[ExRate]],0)</f>
        <v>0</v>
      </c>
      <c r="Y369" s="4">
        <f>IFERROR(All_Transactions[[#This Row],[Total]]*All_Transactions[[#This Row],[ExRate]],0)</f>
        <v>0.75274419999999997</v>
      </c>
      <c r="Z369" s="1" t="s">
        <v>33</v>
      </c>
      <c r="AA369" t="s">
        <v>1083</v>
      </c>
      <c r="AB369" t="s">
        <v>1084</v>
      </c>
      <c r="AC369" t="s">
        <v>53</v>
      </c>
      <c r="AD369" t="s">
        <v>54</v>
      </c>
    </row>
    <row r="370" spans="1:30" x14ac:dyDescent="0.35">
      <c r="A370" t="s">
        <v>34</v>
      </c>
      <c r="B370" t="s">
        <v>1085</v>
      </c>
      <c r="C370" s="2">
        <v>44753</v>
      </c>
      <c r="D370" s="2">
        <v>44753</v>
      </c>
      <c r="E370" t="s">
        <v>1086</v>
      </c>
      <c r="F370" t="s">
        <v>1087</v>
      </c>
      <c r="G370" t="s">
        <v>42</v>
      </c>
      <c r="H370">
        <v>36.35</v>
      </c>
      <c r="I370">
        <v>1</v>
      </c>
      <c r="J370">
        <v>36.35</v>
      </c>
      <c r="L370">
        <v>7.27</v>
      </c>
      <c r="M370">
        <v>29.08</v>
      </c>
      <c r="N370">
        <v>-6.54</v>
      </c>
      <c r="O370">
        <v>0</v>
      </c>
      <c r="P370">
        <v>22.54</v>
      </c>
      <c r="Q370">
        <v>0</v>
      </c>
      <c r="R370" s="3">
        <f>VLOOKUP(All_Transactions[[#This Row],[Date]],[1]!Forex_history[#Data],MATCH(All_Transactions[[#This Row],[Currency]],[1]!Forex_history[#Headers],0),TRUE)</f>
        <v>7.8960000000000002E-2</v>
      </c>
      <c r="S370" s="4">
        <f>IFERROR(All_Transactions[[#This Row],[Original Price]]*All_Transactions[[#This Row],[ExRate]],0)</f>
        <v>2.8701960000000004</v>
      </c>
      <c r="T370" s="4">
        <f>IFERROR(All_Transactions[[#This Row],[item-price]]*All_Transactions[[#This Row],[ExRate]],0)</f>
        <v>2.8701960000000004</v>
      </c>
      <c r="U370" s="4">
        <f>IFERROR(All_Transactions[[#This Row],[item-tax]]*All_Transactions[[#This Row],[ExRate]],0)</f>
        <v>0.57403919999999997</v>
      </c>
      <c r="V370" s="4">
        <f>IFERROR(All_Transactions[[#This Row],[Total product charges]]*All_Transactions[[#This Row],[ExRate]],0)</f>
        <v>2.2961567999999999</v>
      </c>
      <c r="W370" s="4">
        <f>IFERROR(All_Transactions[[#This Row],[Amazon fees]]*All_Transactions[[#This Row],[ExRate]],0)</f>
        <v>-0.51639840000000004</v>
      </c>
      <c r="X370" s="4">
        <f>IFERROR(All_Transactions[[#This Row],[Other]]*All_Transactions[[#This Row],[ExRate]],0)</f>
        <v>0</v>
      </c>
      <c r="Y370" s="4">
        <f>IFERROR(All_Transactions[[#This Row],[Total]]*All_Transactions[[#This Row],[ExRate]],0)</f>
        <v>1.7797584</v>
      </c>
      <c r="Z370" s="1" t="s">
        <v>43</v>
      </c>
      <c r="AA370" t="s">
        <v>1088</v>
      </c>
      <c r="AB370" t="s">
        <v>1089</v>
      </c>
      <c r="AC370" t="s">
        <v>53</v>
      </c>
      <c r="AD370" t="s">
        <v>54</v>
      </c>
    </row>
    <row r="371" spans="1:30" x14ac:dyDescent="0.35">
      <c r="A371" t="s">
        <v>34</v>
      </c>
      <c r="B371" t="s">
        <v>1090</v>
      </c>
      <c r="C371" s="2">
        <v>44753</v>
      </c>
      <c r="D371" s="2">
        <v>44753</v>
      </c>
      <c r="E371" t="s">
        <v>827</v>
      </c>
      <c r="F371" t="s">
        <v>828</v>
      </c>
      <c r="G371" t="s">
        <v>44</v>
      </c>
      <c r="H371">
        <v>2.86</v>
      </c>
      <c r="I371">
        <v>1</v>
      </c>
      <c r="J371">
        <v>2.86</v>
      </c>
      <c r="L371">
        <v>0.48</v>
      </c>
      <c r="M371">
        <v>2.38</v>
      </c>
      <c r="N371">
        <v>-0.53</v>
      </c>
      <c r="O371">
        <v>0</v>
      </c>
      <c r="P371">
        <v>1.85</v>
      </c>
      <c r="Q371">
        <v>0</v>
      </c>
      <c r="R371" s="3">
        <f>VLOOKUP(All_Transactions[[#This Row],[Date]],[1]!Forex_history[#Data],MATCH(All_Transactions[[#This Row],[Currency]],[1]!Forex_history[#Headers],0),TRUE)</f>
        <v>1</v>
      </c>
      <c r="S371" s="4">
        <f>IFERROR(All_Transactions[[#This Row],[Original Price]]*All_Transactions[[#This Row],[ExRate]],0)</f>
        <v>2.86</v>
      </c>
      <c r="T371" s="4">
        <f>IFERROR(All_Transactions[[#This Row],[item-price]]*All_Transactions[[#This Row],[ExRate]],0)</f>
        <v>2.86</v>
      </c>
      <c r="U371" s="4">
        <f>IFERROR(All_Transactions[[#This Row],[item-tax]]*All_Transactions[[#This Row],[ExRate]],0)</f>
        <v>0.48</v>
      </c>
      <c r="V371" s="4">
        <f>IFERROR(All_Transactions[[#This Row],[Total product charges]]*All_Transactions[[#This Row],[ExRate]],0)</f>
        <v>2.38</v>
      </c>
      <c r="W371" s="4">
        <f>IFERROR(All_Transactions[[#This Row],[Amazon fees]]*All_Transactions[[#This Row],[ExRate]],0)</f>
        <v>-0.53</v>
      </c>
      <c r="X371" s="4">
        <f>IFERROR(All_Transactions[[#This Row],[Other]]*All_Transactions[[#This Row],[ExRate]],0)</f>
        <v>0</v>
      </c>
      <c r="Y371" s="4">
        <f>IFERROR(All_Transactions[[#This Row],[Total]]*All_Transactions[[#This Row],[ExRate]],0)</f>
        <v>1.85</v>
      </c>
      <c r="Z371" s="1" t="s">
        <v>45</v>
      </c>
      <c r="AA371" t="s">
        <v>1091</v>
      </c>
      <c r="AB371" t="s">
        <v>1092</v>
      </c>
      <c r="AC371" t="s">
        <v>53</v>
      </c>
      <c r="AD371" t="s">
        <v>54</v>
      </c>
    </row>
    <row r="372" spans="1:30" x14ac:dyDescent="0.35">
      <c r="A372" t="s">
        <v>34</v>
      </c>
      <c r="B372" t="s">
        <v>1093</v>
      </c>
      <c r="C372" s="2">
        <v>44753</v>
      </c>
      <c r="D372" s="2">
        <v>44753</v>
      </c>
      <c r="E372" t="s">
        <v>1094</v>
      </c>
      <c r="F372" t="s">
        <v>1095</v>
      </c>
      <c r="G372" t="s">
        <v>44</v>
      </c>
      <c r="H372">
        <v>2.2999999999999998</v>
      </c>
      <c r="I372">
        <v>1</v>
      </c>
      <c r="J372">
        <v>2.2999999999999998</v>
      </c>
      <c r="L372">
        <v>0.38</v>
      </c>
      <c r="M372">
        <v>1.92</v>
      </c>
      <c r="N372">
        <v>-0.42</v>
      </c>
      <c r="O372">
        <v>0</v>
      </c>
      <c r="P372">
        <v>1.5</v>
      </c>
      <c r="Q372">
        <v>0</v>
      </c>
      <c r="R372" s="3">
        <f>VLOOKUP(All_Transactions[[#This Row],[Date]],[1]!Forex_history[#Data],MATCH(All_Transactions[[#This Row],[Currency]],[1]!Forex_history[#Headers],0),TRUE)</f>
        <v>1</v>
      </c>
      <c r="S372" s="4">
        <f>IFERROR(All_Transactions[[#This Row],[Original Price]]*All_Transactions[[#This Row],[ExRate]],0)</f>
        <v>2.2999999999999998</v>
      </c>
      <c r="T372" s="4">
        <f>IFERROR(All_Transactions[[#This Row],[item-price]]*All_Transactions[[#This Row],[ExRate]],0)</f>
        <v>2.2999999999999998</v>
      </c>
      <c r="U372" s="4">
        <f>IFERROR(All_Transactions[[#This Row],[item-tax]]*All_Transactions[[#This Row],[ExRate]],0)</f>
        <v>0.38</v>
      </c>
      <c r="V372" s="4">
        <f>IFERROR(All_Transactions[[#This Row],[Total product charges]]*All_Transactions[[#This Row],[ExRate]],0)</f>
        <v>1.92</v>
      </c>
      <c r="W372" s="4">
        <f>IFERROR(All_Transactions[[#This Row],[Amazon fees]]*All_Transactions[[#This Row],[ExRate]],0)</f>
        <v>-0.42</v>
      </c>
      <c r="X372" s="4">
        <f>IFERROR(All_Transactions[[#This Row],[Other]]*All_Transactions[[#This Row],[ExRate]],0)</f>
        <v>0</v>
      </c>
      <c r="Y372" s="4">
        <f>IFERROR(All_Transactions[[#This Row],[Total]]*All_Transactions[[#This Row],[ExRate]],0)</f>
        <v>1.5</v>
      </c>
      <c r="Z372" s="1" t="s">
        <v>45</v>
      </c>
      <c r="AA372" t="s">
        <v>1096</v>
      </c>
      <c r="AB372" t="s">
        <v>1097</v>
      </c>
      <c r="AC372" t="s">
        <v>53</v>
      </c>
      <c r="AD372" t="s">
        <v>54</v>
      </c>
    </row>
    <row r="373" spans="1:30" x14ac:dyDescent="0.35">
      <c r="A373" t="s">
        <v>34</v>
      </c>
      <c r="B373" t="s">
        <v>1098</v>
      </c>
      <c r="C373" s="2">
        <v>44753</v>
      </c>
      <c r="D373" s="2">
        <v>44753</v>
      </c>
      <c r="E373" t="s">
        <v>1099</v>
      </c>
      <c r="F373" t="s">
        <v>1100</v>
      </c>
      <c r="G373" t="s">
        <v>44</v>
      </c>
      <c r="H373">
        <v>2.1800000000000002</v>
      </c>
      <c r="I373">
        <v>1</v>
      </c>
      <c r="J373">
        <v>2.1800000000000002</v>
      </c>
      <c r="L373">
        <v>0.41</v>
      </c>
      <c r="M373">
        <v>1.77</v>
      </c>
      <c r="N373">
        <v>-0.3</v>
      </c>
      <c r="O373">
        <v>0</v>
      </c>
      <c r="P373">
        <v>1.47</v>
      </c>
      <c r="Q373">
        <v>0</v>
      </c>
      <c r="R373" s="3">
        <f>VLOOKUP(All_Transactions[[#This Row],[Date]],[1]!Forex_history[#Data],MATCH(All_Transactions[[#This Row],[Currency]],[1]!Forex_history[#Headers],0),TRUE)</f>
        <v>1</v>
      </c>
      <c r="S373" s="4">
        <f>IFERROR(All_Transactions[[#This Row],[Original Price]]*All_Transactions[[#This Row],[ExRate]],0)</f>
        <v>2.1800000000000002</v>
      </c>
      <c r="T373" s="4">
        <f>IFERROR(All_Transactions[[#This Row],[item-price]]*All_Transactions[[#This Row],[ExRate]],0)</f>
        <v>2.1800000000000002</v>
      </c>
      <c r="U373" s="4">
        <f>IFERROR(All_Transactions[[#This Row],[item-tax]]*All_Transactions[[#This Row],[ExRate]],0)</f>
        <v>0.41</v>
      </c>
      <c r="V373" s="4">
        <f>IFERROR(All_Transactions[[#This Row],[Total product charges]]*All_Transactions[[#This Row],[ExRate]],0)</f>
        <v>1.77</v>
      </c>
      <c r="W373" s="4">
        <f>IFERROR(All_Transactions[[#This Row],[Amazon fees]]*All_Transactions[[#This Row],[ExRate]],0)</f>
        <v>-0.3</v>
      </c>
      <c r="X373" s="4">
        <f>IFERROR(All_Transactions[[#This Row],[Other]]*All_Transactions[[#This Row],[ExRate]],0)</f>
        <v>0</v>
      </c>
      <c r="Y373" s="4">
        <f>IFERROR(All_Transactions[[#This Row],[Total]]*All_Transactions[[#This Row],[ExRate]],0)</f>
        <v>1.47</v>
      </c>
      <c r="Z373" s="1" t="s">
        <v>45</v>
      </c>
      <c r="AA373" t="s">
        <v>1101</v>
      </c>
      <c r="AB373" t="s">
        <v>1102</v>
      </c>
      <c r="AC373" t="s">
        <v>53</v>
      </c>
      <c r="AD373" t="s">
        <v>54</v>
      </c>
    </row>
    <row r="374" spans="1:30" x14ac:dyDescent="0.35">
      <c r="A374" t="s">
        <v>34</v>
      </c>
      <c r="B374" t="s">
        <v>1103</v>
      </c>
      <c r="C374" s="2">
        <v>44753</v>
      </c>
      <c r="D374" s="2">
        <v>44753</v>
      </c>
      <c r="E374" t="s">
        <v>1104</v>
      </c>
      <c r="F374" t="s">
        <v>1105</v>
      </c>
      <c r="G374" t="s">
        <v>44</v>
      </c>
      <c r="H374">
        <v>2.74</v>
      </c>
      <c r="I374">
        <v>1</v>
      </c>
      <c r="J374">
        <v>2.74</v>
      </c>
      <c r="L374">
        <v>0.46</v>
      </c>
      <c r="M374">
        <v>2.2799999999999998</v>
      </c>
      <c r="N374">
        <v>-0.5</v>
      </c>
      <c r="O374">
        <v>0</v>
      </c>
      <c r="P374">
        <v>1.78</v>
      </c>
      <c r="Q374">
        <v>0</v>
      </c>
      <c r="R374" s="3">
        <f>VLOOKUP(All_Transactions[[#This Row],[Date]],[1]!Forex_history[#Data],MATCH(All_Transactions[[#This Row],[Currency]],[1]!Forex_history[#Headers],0),TRUE)</f>
        <v>1</v>
      </c>
      <c r="S374" s="4">
        <f>IFERROR(All_Transactions[[#This Row],[Original Price]]*All_Transactions[[#This Row],[ExRate]],0)</f>
        <v>2.74</v>
      </c>
      <c r="T374" s="4">
        <f>IFERROR(All_Transactions[[#This Row],[item-price]]*All_Transactions[[#This Row],[ExRate]],0)</f>
        <v>2.74</v>
      </c>
      <c r="U374" s="4">
        <f>IFERROR(All_Transactions[[#This Row],[item-tax]]*All_Transactions[[#This Row],[ExRate]],0)</f>
        <v>0.46</v>
      </c>
      <c r="V374" s="4">
        <f>IFERROR(All_Transactions[[#This Row],[Total product charges]]*All_Transactions[[#This Row],[ExRate]],0)</f>
        <v>2.2799999999999998</v>
      </c>
      <c r="W374" s="4">
        <f>IFERROR(All_Transactions[[#This Row],[Amazon fees]]*All_Transactions[[#This Row],[ExRate]],0)</f>
        <v>-0.5</v>
      </c>
      <c r="X374" s="4">
        <f>IFERROR(All_Transactions[[#This Row],[Other]]*All_Transactions[[#This Row],[ExRate]],0)</f>
        <v>0</v>
      </c>
      <c r="Y374" s="4">
        <f>IFERROR(All_Transactions[[#This Row],[Total]]*All_Transactions[[#This Row],[ExRate]],0)</f>
        <v>1.78</v>
      </c>
      <c r="Z374" s="1" t="s">
        <v>45</v>
      </c>
      <c r="AA374" t="s">
        <v>1106</v>
      </c>
      <c r="AB374" t="s">
        <v>1107</v>
      </c>
      <c r="AC374" t="s">
        <v>53</v>
      </c>
      <c r="AD374" t="s">
        <v>54</v>
      </c>
    </row>
    <row r="375" spans="1:30" x14ac:dyDescent="0.35">
      <c r="A375" t="s">
        <v>34</v>
      </c>
      <c r="B375" t="s">
        <v>1108</v>
      </c>
      <c r="C375" s="2">
        <v>44753</v>
      </c>
      <c r="D375" s="2">
        <v>44753</v>
      </c>
      <c r="E375" t="s">
        <v>1109</v>
      </c>
      <c r="F375" t="s">
        <v>1110</v>
      </c>
      <c r="G375" t="s">
        <v>44</v>
      </c>
      <c r="H375">
        <v>2.04</v>
      </c>
      <c r="I375">
        <v>1</v>
      </c>
      <c r="J375">
        <v>2.04</v>
      </c>
      <c r="L375">
        <v>0.34</v>
      </c>
      <c r="M375">
        <v>1.7</v>
      </c>
      <c r="N375">
        <v>-0.3</v>
      </c>
      <c r="O375">
        <v>0</v>
      </c>
      <c r="P375">
        <v>1.4</v>
      </c>
      <c r="Q375">
        <v>0</v>
      </c>
      <c r="R375" s="3">
        <f>VLOOKUP(All_Transactions[[#This Row],[Date]],[1]!Forex_history[#Data],MATCH(All_Transactions[[#This Row],[Currency]],[1]!Forex_history[#Headers],0),TRUE)</f>
        <v>1</v>
      </c>
      <c r="S375" s="4">
        <f>IFERROR(All_Transactions[[#This Row],[Original Price]]*All_Transactions[[#This Row],[ExRate]],0)</f>
        <v>2.04</v>
      </c>
      <c r="T375" s="4">
        <f>IFERROR(All_Transactions[[#This Row],[item-price]]*All_Transactions[[#This Row],[ExRate]],0)</f>
        <v>2.04</v>
      </c>
      <c r="U375" s="4">
        <f>IFERROR(All_Transactions[[#This Row],[item-tax]]*All_Transactions[[#This Row],[ExRate]],0)</f>
        <v>0.34</v>
      </c>
      <c r="V375" s="4">
        <f>IFERROR(All_Transactions[[#This Row],[Total product charges]]*All_Transactions[[#This Row],[ExRate]],0)</f>
        <v>1.7</v>
      </c>
      <c r="W375" s="4">
        <f>IFERROR(All_Transactions[[#This Row],[Amazon fees]]*All_Transactions[[#This Row],[ExRate]],0)</f>
        <v>-0.3</v>
      </c>
      <c r="X375" s="4">
        <f>IFERROR(All_Transactions[[#This Row],[Other]]*All_Transactions[[#This Row],[ExRate]],0)</f>
        <v>0</v>
      </c>
      <c r="Y375" s="4">
        <f>IFERROR(All_Transactions[[#This Row],[Total]]*All_Transactions[[#This Row],[ExRate]],0)</f>
        <v>1.4</v>
      </c>
      <c r="Z375" s="1" t="s">
        <v>45</v>
      </c>
      <c r="AA375" t="s">
        <v>1111</v>
      </c>
      <c r="AB375" t="s">
        <v>1112</v>
      </c>
      <c r="AC375" t="s">
        <v>53</v>
      </c>
      <c r="AD375" t="s">
        <v>54</v>
      </c>
    </row>
    <row r="376" spans="1:30" x14ac:dyDescent="0.35">
      <c r="A376" t="s">
        <v>34</v>
      </c>
      <c r="B376" t="s">
        <v>1113</v>
      </c>
      <c r="C376" s="2">
        <v>44753</v>
      </c>
      <c r="D376" s="2">
        <v>44753</v>
      </c>
      <c r="E376" t="s">
        <v>1114</v>
      </c>
      <c r="F376" t="s">
        <v>1115</v>
      </c>
      <c r="G376" t="s">
        <v>44</v>
      </c>
      <c r="H376">
        <v>3.67</v>
      </c>
      <c r="I376">
        <v>1</v>
      </c>
      <c r="J376">
        <v>3.67</v>
      </c>
      <c r="L376">
        <v>0.61</v>
      </c>
      <c r="M376">
        <v>3.06</v>
      </c>
      <c r="N376">
        <v>-0.67</v>
      </c>
      <c r="O376">
        <v>0</v>
      </c>
      <c r="P376">
        <v>2.39</v>
      </c>
      <c r="Q376">
        <v>0</v>
      </c>
      <c r="R376" s="3">
        <f>VLOOKUP(All_Transactions[[#This Row],[Date]],[1]!Forex_history[#Data],MATCH(All_Transactions[[#This Row],[Currency]],[1]!Forex_history[#Headers],0),TRUE)</f>
        <v>1</v>
      </c>
      <c r="S376" s="4">
        <f>IFERROR(All_Transactions[[#This Row],[Original Price]]*All_Transactions[[#This Row],[ExRate]],0)</f>
        <v>3.67</v>
      </c>
      <c r="T376" s="4">
        <f>IFERROR(All_Transactions[[#This Row],[item-price]]*All_Transactions[[#This Row],[ExRate]],0)</f>
        <v>3.67</v>
      </c>
      <c r="U376" s="4">
        <f>IFERROR(All_Transactions[[#This Row],[item-tax]]*All_Transactions[[#This Row],[ExRate]],0)</f>
        <v>0.61</v>
      </c>
      <c r="V376" s="4">
        <f>IFERROR(All_Transactions[[#This Row],[Total product charges]]*All_Transactions[[#This Row],[ExRate]],0)</f>
        <v>3.06</v>
      </c>
      <c r="W376" s="4">
        <f>IFERROR(All_Transactions[[#This Row],[Amazon fees]]*All_Transactions[[#This Row],[ExRate]],0)</f>
        <v>-0.67</v>
      </c>
      <c r="X376" s="4">
        <f>IFERROR(All_Transactions[[#This Row],[Other]]*All_Transactions[[#This Row],[ExRate]],0)</f>
        <v>0</v>
      </c>
      <c r="Y376" s="4">
        <f>IFERROR(All_Transactions[[#This Row],[Total]]*All_Transactions[[#This Row],[ExRate]],0)</f>
        <v>2.39</v>
      </c>
      <c r="Z376" s="1" t="s">
        <v>45</v>
      </c>
      <c r="AA376" t="s">
        <v>1116</v>
      </c>
      <c r="AB376" t="s">
        <v>1117</v>
      </c>
      <c r="AC376" t="s">
        <v>53</v>
      </c>
      <c r="AD376" t="s">
        <v>54</v>
      </c>
    </row>
    <row r="377" spans="1:30" x14ac:dyDescent="0.35">
      <c r="A377" t="s">
        <v>34</v>
      </c>
      <c r="B377" t="s">
        <v>1118</v>
      </c>
      <c r="C377" s="2">
        <v>44753</v>
      </c>
      <c r="D377" s="2">
        <v>44753</v>
      </c>
      <c r="E377" t="s">
        <v>517</v>
      </c>
      <c r="F377" t="s">
        <v>518</v>
      </c>
      <c r="G377" t="s">
        <v>46</v>
      </c>
      <c r="H377">
        <v>10.99</v>
      </c>
      <c r="I377">
        <v>1</v>
      </c>
      <c r="J377">
        <v>10.99</v>
      </c>
      <c r="L377">
        <v>0</v>
      </c>
      <c r="N377">
        <v>0</v>
      </c>
      <c r="O377">
        <v>-1.98</v>
      </c>
      <c r="P377">
        <v>0</v>
      </c>
      <c r="Q377">
        <v>10.99</v>
      </c>
      <c r="R377" s="3">
        <f>VLOOKUP(All_Transactions[[#This Row],[Date]],[1]!Forex_history[#Data],MATCH(All_Transactions[[#This Row],[Currency]],[1]!Forex_history[#Headers],0),TRUE)</f>
        <v>0.83062999999999998</v>
      </c>
      <c r="S377" s="4">
        <f>IFERROR(All_Transactions[[#This Row],[Original Price]]*All_Transactions[[#This Row],[ExRate]],0)</f>
        <v>9.1286237000000003</v>
      </c>
      <c r="T377" s="4">
        <f>IFERROR(All_Transactions[[#This Row],[item-price]]*All_Transactions[[#This Row],[ExRate]],0)</f>
        <v>9.1286237000000003</v>
      </c>
      <c r="U377" s="4">
        <f>IFERROR(All_Transactions[[#This Row],[item-tax]]*All_Transactions[[#This Row],[ExRate]],0)</f>
        <v>0</v>
      </c>
      <c r="V377" s="4">
        <f>IFERROR(All_Transactions[[#This Row],[Total product charges]]*All_Transactions[[#This Row],[ExRate]],0)</f>
        <v>0</v>
      </c>
      <c r="W377" s="4">
        <f>IFERROR(All_Transactions[[#This Row],[Amazon fees]]*All_Transactions[[#This Row],[ExRate]],0)</f>
        <v>0</v>
      </c>
      <c r="X377" s="4">
        <f>IFERROR(All_Transactions[[#This Row],[Other]]*All_Transactions[[#This Row],[ExRate]],0)</f>
        <v>-1.6446474</v>
      </c>
      <c r="Y377" s="4">
        <f>IFERROR(All_Transactions[[#This Row],[Total]]*All_Transactions[[#This Row],[ExRate]],0)</f>
        <v>0</v>
      </c>
      <c r="Z377" s="1" t="s">
        <v>47</v>
      </c>
      <c r="AA377" t="s">
        <v>1119</v>
      </c>
      <c r="AB377" t="s">
        <v>69</v>
      </c>
      <c r="AC377" t="s">
        <v>69</v>
      </c>
      <c r="AD377" t="s">
        <v>70</v>
      </c>
    </row>
    <row r="378" spans="1:30" x14ac:dyDescent="0.35">
      <c r="A378" t="s">
        <v>35</v>
      </c>
      <c r="B378" t="s">
        <v>439</v>
      </c>
      <c r="C378" s="2">
        <v>44754</v>
      </c>
      <c r="D378" s="2">
        <v>44734</v>
      </c>
      <c r="E378" t="s">
        <v>440</v>
      </c>
      <c r="F378" t="s">
        <v>441</v>
      </c>
      <c r="G378" t="s">
        <v>46</v>
      </c>
      <c r="H378">
        <v>2.89</v>
      </c>
      <c r="I378">
        <v>1</v>
      </c>
      <c r="J378">
        <v>2.89</v>
      </c>
      <c r="L378">
        <v>0.2</v>
      </c>
      <c r="M378">
        <v>-2.89</v>
      </c>
      <c r="N378">
        <v>0.41</v>
      </c>
      <c r="O378">
        <v>0</v>
      </c>
      <c r="P378">
        <v>-2.48</v>
      </c>
      <c r="Q378">
        <v>0</v>
      </c>
      <c r="R378" s="3">
        <f>VLOOKUP(All_Transactions[[#This Row],[Date]],[1]!Forex_history[#Data],MATCH(All_Transactions[[#This Row],[Currency]],[1]!Forex_history[#Headers],0),TRUE)</f>
        <v>0.83765999999999996</v>
      </c>
      <c r="S378" s="4">
        <f>IFERROR(All_Transactions[[#This Row],[Original Price]]*All_Transactions[[#This Row],[ExRate]],0)</f>
        <v>2.4208373999999999</v>
      </c>
      <c r="T378" s="4">
        <f>IFERROR(All_Transactions[[#This Row],[item-price]]*All_Transactions[[#This Row],[ExRate]],0)</f>
        <v>2.4208373999999999</v>
      </c>
      <c r="U378" s="4">
        <f>IFERROR(All_Transactions[[#This Row],[item-tax]]*All_Transactions[[#This Row],[ExRate]],0)</f>
        <v>0.16753200000000001</v>
      </c>
      <c r="V378" s="4">
        <f>IFERROR(All_Transactions[[#This Row],[Total product charges]]*All_Transactions[[#This Row],[ExRate]],0)</f>
        <v>-2.4208373999999999</v>
      </c>
      <c r="W378" s="4">
        <f>IFERROR(All_Transactions[[#This Row],[Amazon fees]]*All_Transactions[[#This Row],[ExRate]],0)</f>
        <v>0.34344059999999998</v>
      </c>
      <c r="X378" s="4">
        <f>IFERROR(All_Transactions[[#This Row],[Other]]*All_Transactions[[#This Row],[ExRate]],0)</f>
        <v>0</v>
      </c>
      <c r="Y378" s="4">
        <f>IFERROR(All_Transactions[[#This Row],[Total]]*All_Transactions[[#This Row],[ExRate]],0)</f>
        <v>-2.0773967999999998</v>
      </c>
      <c r="Z378" s="1" t="s">
        <v>47</v>
      </c>
      <c r="AA378" t="s">
        <v>442</v>
      </c>
      <c r="AB378" t="s">
        <v>443</v>
      </c>
      <c r="AC378" t="s">
        <v>53</v>
      </c>
      <c r="AD378" t="s">
        <v>54</v>
      </c>
    </row>
    <row r="379" spans="1:30" x14ac:dyDescent="0.35">
      <c r="A379" t="s">
        <v>55</v>
      </c>
      <c r="B379" t="s">
        <v>31</v>
      </c>
      <c r="C379" s="2">
        <v>44754</v>
      </c>
      <c r="D379" s="2"/>
      <c r="G379" t="s">
        <v>42</v>
      </c>
      <c r="M379">
        <v>0</v>
      </c>
      <c r="N379">
        <v>0</v>
      </c>
      <c r="O379">
        <v>847.95</v>
      </c>
      <c r="P379">
        <v>847.95</v>
      </c>
      <c r="Q379">
        <v>0</v>
      </c>
      <c r="R379" s="3">
        <f>VLOOKUP(All_Transactions[[#This Row],[Date]],[1]!Forex_history[#Data],MATCH(All_Transactions[[#This Row],[Currency]],[1]!Forex_history[#Headers],0),TRUE)</f>
        <v>7.9009999999999997E-2</v>
      </c>
      <c r="S379" s="4">
        <f>IFERROR(All_Transactions[[#This Row],[Original Price]]*All_Transactions[[#This Row],[ExRate]],0)</f>
        <v>0</v>
      </c>
      <c r="T379" s="4">
        <f>IFERROR(All_Transactions[[#This Row],[item-price]]*All_Transactions[[#This Row],[ExRate]],0)</f>
        <v>0</v>
      </c>
      <c r="U379" s="4">
        <f>IFERROR(All_Transactions[[#This Row],[item-tax]]*All_Transactions[[#This Row],[ExRate]],0)</f>
        <v>0</v>
      </c>
      <c r="V379" s="4">
        <f>IFERROR(All_Transactions[[#This Row],[Total product charges]]*All_Transactions[[#This Row],[ExRate]],0)</f>
        <v>0</v>
      </c>
      <c r="W379" s="4">
        <f>IFERROR(All_Transactions[[#This Row],[Amazon fees]]*All_Transactions[[#This Row],[ExRate]],0)</f>
        <v>0</v>
      </c>
      <c r="X379" s="4">
        <f>IFERROR(All_Transactions[[#This Row],[Other]]*All_Transactions[[#This Row],[ExRate]],0)</f>
        <v>66.996529499999994</v>
      </c>
      <c r="Y379" s="4">
        <f>IFERROR(All_Transactions[[#This Row],[Total]]*All_Transactions[[#This Row],[ExRate]],0)</f>
        <v>66.996529499999994</v>
      </c>
      <c r="Z379" s="1" t="s">
        <v>43</v>
      </c>
    </row>
    <row r="380" spans="1:30" x14ac:dyDescent="0.35">
      <c r="A380" t="s">
        <v>55</v>
      </c>
      <c r="B380" t="s">
        <v>31</v>
      </c>
      <c r="C380" s="2">
        <v>44754</v>
      </c>
      <c r="D380" s="2"/>
      <c r="G380" t="s">
        <v>44</v>
      </c>
      <c r="M380">
        <v>0</v>
      </c>
      <c r="N380">
        <v>0</v>
      </c>
      <c r="O380">
        <v>38.46</v>
      </c>
      <c r="P380">
        <v>38.46</v>
      </c>
      <c r="Q380">
        <v>0</v>
      </c>
      <c r="R380" s="3">
        <f>VLOOKUP(All_Transactions[[#This Row],[Date]],[1]!Forex_history[#Data],MATCH(All_Transactions[[#This Row],[Currency]],[1]!Forex_history[#Headers],0),TRUE)</f>
        <v>1</v>
      </c>
      <c r="S380" s="4">
        <f>IFERROR(All_Transactions[[#This Row],[Original Price]]*All_Transactions[[#This Row],[ExRate]],0)</f>
        <v>0</v>
      </c>
      <c r="T380" s="4">
        <f>IFERROR(All_Transactions[[#This Row],[item-price]]*All_Transactions[[#This Row],[ExRate]],0)</f>
        <v>0</v>
      </c>
      <c r="U380" s="4">
        <f>IFERROR(All_Transactions[[#This Row],[item-tax]]*All_Transactions[[#This Row],[ExRate]],0)</f>
        <v>0</v>
      </c>
      <c r="V380" s="4">
        <f>IFERROR(All_Transactions[[#This Row],[Total product charges]]*All_Transactions[[#This Row],[ExRate]],0)</f>
        <v>0</v>
      </c>
      <c r="W380" s="4">
        <f>IFERROR(All_Transactions[[#This Row],[Amazon fees]]*All_Transactions[[#This Row],[ExRate]],0)</f>
        <v>0</v>
      </c>
      <c r="X380" s="4">
        <f>IFERROR(All_Transactions[[#This Row],[Other]]*All_Transactions[[#This Row],[ExRate]],0)</f>
        <v>38.46</v>
      </c>
      <c r="Y380" s="4">
        <f>IFERROR(All_Transactions[[#This Row],[Total]]*All_Transactions[[#This Row],[ExRate]],0)</f>
        <v>38.46</v>
      </c>
      <c r="Z380" s="1" t="s">
        <v>45</v>
      </c>
    </row>
    <row r="381" spans="1:30" x14ac:dyDescent="0.35">
      <c r="A381" t="s">
        <v>56</v>
      </c>
      <c r="B381" t="s">
        <v>31</v>
      </c>
      <c r="C381" s="2">
        <v>44754</v>
      </c>
      <c r="D381" s="2"/>
      <c r="G381" t="s">
        <v>42</v>
      </c>
      <c r="M381">
        <v>0</v>
      </c>
      <c r="N381">
        <v>0</v>
      </c>
      <c r="O381">
        <v>-847.95</v>
      </c>
      <c r="P381">
        <v>-847.95</v>
      </c>
      <c r="Q381">
        <v>0</v>
      </c>
      <c r="R381" s="3">
        <f>VLOOKUP(All_Transactions[[#This Row],[Date]],[1]!Forex_history[#Data],MATCH(All_Transactions[[#This Row],[Currency]],[1]!Forex_history[#Headers],0),TRUE)</f>
        <v>7.9009999999999997E-2</v>
      </c>
      <c r="S381" s="4">
        <f>IFERROR(All_Transactions[[#This Row],[Original Price]]*All_Transactions[[#This Row],[ExRate]],0)</f>
        <v>0</v>
      </c>
      <c r="T381" s="4">
        <f>IFERROR(All_Transactions[[#This Row],[item-price]]*All_Transactions[[#This Row],[ExRate]],0)</f>
        <v>0</v>
      </c>
      <c r="U381" s="4">
        <f>IFERROR(All_Transactions[[#This Row],[item-tax]]*All_Transactions[[#This Row],[ExRate]],0)</f>
        <v>0</v>
      </c>
      <c r="V381" s="4">
        <f>IFERROR(All_Transactions[[#This Row],[Total product charges]]*All_Transactions[[#This Row],[ExRate]],0)</f>
        <v>0</v>
      </c>
      <c r="W381" s="4">
        <f>IFERROR(All_Transactions[[#This Row],[Amazon fees]]*All_Transactions[[#This Row],[ExRate]],0)</f>
        <v>0</v>
      </c>
      <c r="X381" s="4">
        <f>IFERROR(All_Transactions[[#This Row],[Other]]*All_Transactions[[#This Row],[ExRate]],0)</f>
        <v>-66.996529499999994</v>
      </c>
      <c r="Y381" s="4">
        <f>IFERROR(All_Transactions[[#This Row],[Total]]*All_Transactions[[#This Row],[ExRate]],0)</f>
        <v>-66.996529499999994</v>
      </c>
      <c r="Z381" s="1" t="s">
        <v>43</v>
      </c>
    </row>
    <row r="382" spans="1:30" x14ac:dyDescent="0.35">
      <c r="A382" t="s">
        <v>56</v>
      </c>
      <c r="B382" t="s">
        <v>31</v>
      </c>
      <c r="C382" s="2">
        <v>44754</v>
      </c>
      <c r="D382" s="2"/>
      <c r="G382" t="s">
        <v>44</v>
      </c>
      <c r="M382">
        <v>0</v>
      </c>
      <c r="N382">
        <v>0</v>
      </c>
      <c r="O382">
        <v>-38.46</v>
      </c>
      <c r="P382">
        <v>-38.46</v>
      </c>
      <c r="Q382">
        <v>0</v>
      </c>
      <c r="R382" s="3">
        <f>VLOOKUP(All_Transactions[[#This Row],[Date]],[1]!Forex_history[#Data],MATCH(All_Transactions[[#This Row],[Currency]],[1]!Forex_history[#Headers],0),TRUE)</f>
        <v>1</v>
      </c>
      <c r="S382" s="4">
        <f>IFERROR(All_Transactions[[#This Row],[Original Price]]*All_Transactions[[#This Row],[ExRate]],0)</f>
        <v>0</v>
      </c>
      <c r="T382" s="4">
        <f>IFERROR(All_Transactions[[#This Row],[item-price]]*All_Transactions[[#This Row],[ExRate]],0)</f>
        <v>0</v>
      </c>
      <c r="U382" s="4">
        <f>IFERROR(All_Transactions[[#This Row],[item-tax]]*All_Transactions[[#This Row],[ExRate]],0)</f>
        <v>0</v>
      </c>
      <c r="V382" s="4">
        <f>IFERROR(All_Transactions[[#This Row],[Total product charges]]*All_Transactions[[#This Row],[ExRate]],0)</f>
        <v>0</v>
      </c>
      <c r="W382" s="4">
        <f>IFERROR(All_Transactions[[#This Row],[Amazon fees]]*All_Transactions[[#This Row],[ExRate]],0)</f>
        <v>0</v>
      </c>
      <c r="X382" s="4">
        <f>IFERROR(All_Transactions[[#This Row],[Other]]*All_Transactions[[#This Row],[ExRate]],0)</f>
        <v>-38.46</v>
      </c>
      <c r="Y382" s="4">
        <f>IFERROR(All_Transactions[[#This Row],[Total]]*All_Transactions[[#This Row],[ExRate]],0)</f>
        <v>-38.46</v>
      </c>
      <c r="Z382" s="1" t="s">
        <v>45</v>
      </c>
    </row>
    <row r="383" spans="1:30" x14ac:dyDescent="0.35">
      <c r="A383" t="s">
        <v>34</v>
      </c>
      <c r="B383" t="s">
        <v>1120</v>
      </c>
      <c r="C383" s="2">
        <v>44755</v>
      </c>
      <c r="D383" s="2">
        <v>44755</v>
      </c>
      <c r="E383" t="s">
        <v>1121</v>
      </c>
      <c r="F383" t="s">
        <v>1122</v>
      </c>
      <c r="G383" t="s">
        <v>32</v>
      </c>
      <c r="H383">
        <v>37.479999999999997</v>
      </c>
      <c r="I383">
        <v>1</v>
      </c>
      <c r="J383">
        <v>37.479999999999997</v>
      </c>
      <c r="L383">
        <v>5.98</v>
      </c>
      <c r="M383">
        <v>31.5</v>
      </c>
      <c r="N383">
        <v>-5.84</v>
      </c>
      <c r="O383">
        <v>0</v>
      </c>
      <c r="P383">
        <v>25.66</v>
      </c>
      <c r="Q383">
        <v>0</v>
      </c>
      <c r="R383" s="3">
        <f>VLOOKUP(All_Transactions[[#This Row],[Date]],[1]!Forex_history[#Data],MATCH(All_Transactions[[#This Row],[Currency]],[1]!Forex_history[#Headers],0),TRUE)</f>
        <v>0.84497</v>
      </c>
      <c r="S383" s="4">
        <f>IFERROR(All_Transactions[[#This Row],[Original Price]]*All_Transactions[[#This Row],[ExRate]],0)</f>
        <v>31.669475599999998</v>
      </c>
      <c r="T383" s="4">
        <f>IFERROR(All_Transactions[[#This Row],[item-price]]*All_Transactions[[#This Row],[ExRate]],0)</f>
        <v>31.669475599999998</v>
      </c>
      <c r="U383" s="4">
        <f>IFERROR(All_Transactions[[#This Row],[item-tax]]*All_Transactions[[#This Row],[ExRate]],0)</f>
        <v>5.0529206000000002</v>
      </c>
      <c r="V383" s="4">
        <f>IFERROR(All_Transactions[[#This Row],[Total product charges]]*All_Transactions[[#This Row],[ExRate]],0)</f>
        <v>26.616554999999998</v>
      </c>
      <c r="W383" s="4">
        <f>IFERROR(All_Transactions[[#This Row],[Amazon fees]]*All_Transactions[[#This Row],[ExRate]],0)</f>
        <v>-4.9346247999999999</v>
      </c>
      <c r="X383" s="4">
        <f>IFERROR(All_Transactions[[#This Row],[Other]]*All_Transactions[[#This Row],[ExRate]],0)</f>
        <v>0</v>
      </c>
      <c r="Y383" s="4">
        <f>IFERROR(All_Transactions[[#This Row],[Total]]*All_Transactions[[#This Row],[ExRate]],0)</f>
        <v>21.6819302</v>
      </c>
      <c r="Z383" s="1" t="s">
        <v>33</v>
      </c>
      <c r="AB383" t="s">
        <v>69</v>
      </c>
      <c r="AC383" t="s">
        <v>69</v>
      </c>
      <c r="AD383" t="s">
        <v>70</v>
      </c>
    </row>
    <row r="384" spans="1:30" x14ac:dyDescent="0.35">
      <c r="A384" t="s">
        <v>34</v>
      </c>
      <c r="B384" t="s">
        <v>1123</v>
      </c>
      <c r="C384" s="2">
        <v>44755</v>
      </c>
      <c r="D384" s="2">
        <v>44755</v>
      </c>
      <c r="E384" t="s">
        <v>1124</v>
      </c>
      <c r="F384" t="s">
        <v>1125</v>
      </c>
      <c r="G384" t="s">
        <v>32</v>
      </c>
      <c r="H384">
        <v>4.6399999999999997</v>
      </c>
      <c r="I384">
        <v>1</v>
      </c>
      <c r="J384">
        <v>4.6399999999999997</v>
      </c>
      <c r="L384">
        <v>0.93</v>
      </c>
      <c r="M384">
        <v>3.71</v>
      </c>
      <c r="N384">
        <v>-0.84</v>
      </c>
      <c r="O384">
        <v>0</v>
      </c>
      <c r="P384">
        <v>2.87</v>
      </c>
      <c r="Q384">
        <v>0</v>
      </c>
      <c r="R384" s="3">
        <f>VLOOKUP(All_Transactions[[#This Row],[Date]],[1]!Forex_history[#Data],MATCH(All_Transactions[[#This Row],[Currency]],[1]!Forex_history[#Headers],0),TRUE)</f>
        <v>0.84497</v>
      </c>
      <c r="S384" s="4">
        <f>IFERROR(All_Transactions[[#This Row],[Original Price]]*All_Transactions[[#This Row],[ExRate]],0)</f>
        <v>3.9206607999999998</v>
      </c>
      <c r="T384" s="4">
        <f>IFERROR(All_Transactions[[#This Row],[item-price]]*All_Transactions[[#This Row],[ExRate]],0)</f>
        <v>3.9206607999999998</v>
      </c>
      <c r="U384" s="4">
        <f>IFERROR(All_Transactions[[#This Row],[item-tax]]*All_Transactions[[#This Row],[ExRate]],0)</f>
        <v>0.78582210000000008</v>
      </c>
      <c r="V384" s="4">
        <f>IFERROR(All_Transactions[[#This Row],[Total product charges]]*All_Transactions[[#This Row],[ExRate]],0)</f>
        <v>3.1348387</v>
      </c>
      <c r="W384" s="4">
        <f>IFERROR(All_Transactions[[#This Row],[Amazon fees]]*All_Transactions[[#This Row],[ExRate]],0)</f>
        <v>-0.70977479999999993</v>
      </c>
      <c r="X384" s="4">
        <f>IFERROR(All_Transactions[[#This Row],[Other]]*All_Transactions[[#This Row],[ExRate]],0)</f>
        <v>0</v>
      </c>
      <c r="Y384" s="4">
        <f>IFERROR(All_Transactions[[#This Row],[Total]]*All_Transactions[[#This Row],[ExRate]],0)</f>
        <v>2.4250639000000001</v>
      </c>
      <c r="Z384" s="1" t="s">
        <v>33</v>
      </c>
      <c r="AB384" t="s">
        <v>69</v>
      </c>
      <c r="AC384" t="s">
        <v>69</v>
      </c>
      <c r="AD384" t="s">
        <v>70</v>
      </c>
    </row>
    <row r="385" spans="1:30" x14ac:dyDescent="0.35">
      <c r="A385" t="s">
        <v>34</v>
      </c>
      <c r="B385" t="s">
        <v>1126</v>
      </c>
      <c r="C385" s="2">
        <v>44755</v>
      </c>
      <c r="D385" s="2">
        <v>44755</v>
      </c>
      <c r="E385" t="s">
        <v>1127</v>
      </c>
      <c r="F385" t="s">
        <v>932</v>
      </c>
      <c r="G385" t="s">
        <v>39</v>
      </c>
      <c r="H385">
        <v>18.52</v>
      </c>
      <c r="I385">
        <v>1</v>
      </c>
      <c r="J385">
        <v>18.52</v>
      </c>
      <c r="L385">
        <v>3.09</v>
      </c>
      <c r="M385">
        <v>15.43</v>
      </c>
      <c r="N385">
        <v>-3.43</v>
      </c>
      <c r="O385">
        <v>0</v>
      </c>
      <c r="P385">
        <v>12</v>
      </c>
      <c r="Q385">
        <v>0</v>
      </c>
      <c r="R385" s="3">
        <f>VLOOKUP(All_Transactions[[#This Row],[Date]],[1]!Forex_history[#Data],MATCH(All_Transactions[[#This Row],[Currency]],[1]!Forex_history[#Headers],0),TRUE)</f>
        <v>0.84497</v>
      </c>
      <c r="S385" s="4">
        <f>IFERROR(All_Transactions[[#This Row],[Original Price]]*All_Transactions[[#This Row],[ExRate]],0)</f>
        <v>15.6488444</v>
      </c>
      <c r="T385" s="4">
        <f>IFERROR(All_Transactions[[#This Row],[item-price]]*All_Transactions[[#This Row],[ExRate]],0)</f>
        <v>15.6488444</v>
      </c>
      <c r="U385" s="4">
        <f>IFERROR(All_Transactions[[#This Row],[item-tax]]*All_Transactions[[#This Row],[ExRate]],0)</f>
        <v>2.6109572999999999</v>
      </c>
      <c r="V385" s="4">
        <f>IFERROR(All_Transactions[[#This Row],[Total product charges]]*All_Transactions[[#This Row],[ExRate]],0)</f>
        <v>13.037887099999999</v>
      </c>
      <c r="W385" s="4">
        <f>IFERROR(All_Transactions[[#This Row],[Amazon fees]]*All_Transactions[[#This Row],[ExRate]],0)</f>
        <v>-2.8982471000000003</v>
      </c>
      <c r="X385" s="4">
        <f>IFERROR(All_Transactions[[#This Row],[Other]]*All_Transactions[[#This Row],[ExRate]],0)</f>
        <v>0</v>
      </c>
      <c r="Y385" s="4">
        <f>IFERROR(All_Transactions[[#This Row],[Total]]*All_Transactions[[#This Row],[ExRate]],0)</f>
        <v>10.13964</v>
      </c>
      <c r="Z385" s="1" t="s">
        <v>33</v>
      </c>
      <c r="AB385" t="s">
        <v>69</v>
      </c>
      <c r="AC385" t="s">
        <v>69</v>
      </c>
      <c r="AD385" t="s">
        <v>70</v>
      </c>
    </row>
    <row r="386" spans="1:30" x14ac:dyDescent="0.35">
      <c r="A386" t="s">
        <v>34</v>
      </c>
      <c r="B386" t="s">
        <v>1128</v>
      </c>
      <c r="C386" s="2">
        <v>44755</v>
      </c>
      <c r="D386" s="2">
        <v>44755</v>
      </c>
      <c r="E386" t="s">
        <v>859</v>
      </c>
      <c r="F386" t="s">
        <v>860</v>
      </c>
      <c r="G386" t="s">
        <v>39</v>
      </c>
      <c r="H386">
        <v>8.8699999999999992</v>
      </c>
      <c r="I386">
        <v>1</v>
      </c>
      <c r="J386">
        <v>8.8699999999999992</v>
      </c>
      <c r="L386">
        <v>1.48</v>
      </c>
      <c r="M386">
        <v>7.39</v>
      </c>
      <c r="N386">
        <v>-1.64</v>
      </c>
      <c r="O386">
        <v>0</v>
      </c>
      <c r="P386">
        <v>5.75</v>
      </c>
      <c r="Q386">
        <v>0</v>
      </c>
      <c r="R386" s="3">
        <f>VLOOKUP(All_Transactions[[#This Row],[Date]],[1]!Forex_history[#Data],MATCH(All_Transactions[[#This Row],[Currency]],[1]!Forex_history[#Headers],0),TRUE)</f>
        <v>0.84497</v>
      </c>
      <c r="S386" s="4">
        <f>IFERROR(All_Transactions[[#This Row],[Original Price]]*All_Transactions[[#This Row],[ExRate]],0)</f>
        <v>7.4948838999999996</v>
      </c>
      <c r="T386" s="4">
        <f>IFERROR(All_Transactions[[#This Row],[item-price]]*All_Transactions[[#This Row],[ExRate]],0)</f>
        <v>7.4948838999999996</v>
      </c>
      <c r="U386" s="4">
        <f>IFERROR(All_Transactions[[#This Row],[item-tax]]*All_Transactions[[#This Row],[ExRate]],0)</f>
        <v>1.2505556</v>
      </c>
      <c r="V386" s="4">
        <f>IFERROR(All_Transactions[[#This Row],[Total product charges]]*All_Transactions[[#This Row],[ExRate]],0)</f>
        <v>6.2443282999999994</v>
      </c>
      <c r="W386" s="4">
        <f>IFERROR(All_Transactions[[#This Row],[Amazon fees]]*All_Transactions[[#This Row],[ExRate]],0)</f>
        <v>-1.3857507999999998</v>
      </c>
      <c r="X386" s="4">
        <f>IFERROR(All_Transactions[[#This Row],[Other]]*All_Transactions[[#This Row],[ExRate]],0)</f>
        <v>0</v>
      </c>
      <c r="Y386" s="4">
        <f>IFERROR(All_Transactions[[#This Row],[Total]]*All_Transactions[[#This Row],[ExRate]],0)</f>
        <v>4.8585775</v>
      </c>
      <c r="Z386" s="1" t="s">
        <v>33</v>
      </c>
      <c r="AB386" t="s">
        <v>69</v>
      </c>
      <c r="AC386" t="s">
        <v>69</v>
      </c>
      <c r="AD386" t="s">
        <v>70</v>
      </c>
    </row>
    <row r="387" spans="1:30" x14ac:dyDescent="0.35">
      <c r="A387" t="s">
        <v>34</v>
      </c>
      <c r="B387" t="s">
        <v>1129</v>
      </c>
      <c r="C387" s="2">
        <v>44755</v>
      </c>
      <c r="D387" s="2">
        <v>44755</v>
      </c>
      <c r="E387" t="s">
        <v>1130</v>
      </c>
      <c r="F387" t="s">
        <v>1131</v>
      </c>
      <c r="G387" t="s">
        <v>39</v>
      </c>
      <c r="H387">
        <v>3.44</v>
      </c>
      <c r="I387">
        <v>1</v>
      </c>
      <c r="J387">
        <v>3.44</v>
      </c>
      <c r="L387">
        <v>0.56999999999999995</v>
      </c>
      <c r="M387">
        <v>2.87</v>
      </c>
      <c r="N387">
        <v>-0.64</v>
      </c>
      <c r="O387">
        <v>0</v>
      </c>
      <c r="P387">
        <v>2.23</v>
      </c>
      <c r="Q387">
        <v>0</v>
      </c>
      <c r="R387" s="3">
        <f>VLOOKUP(All_Transactions[[#This Row],[Date]],[1]!Forex_history[#Data],MATCH(All_Transactions[[#This Row],[Currency]],[1]!Forex_history[#Headers],0),TRUE)</f>
        <v>0.84497</v>
      </c>
      <c r="S387" s="4">
        <f>IFERROR(All_Transactions[[#This Row],[Original Price]]*All_Transactions[[#This Row],[ExRate]],0)</f>
        <v>2.9066967999999997</v>
      </c>
      <c r="T387" s="4">
        <f>IFERROR(All_Transactions[[#This Row],[item-price]]*All_Transactions[[#This Row],[ExRate]],0)</f>
        <v>2.9066967999999997</v>
      </c>
      <c r="U387" s="4">
        <f>IFERROR(All_Transactions[[#This Row],[item-tax]]*All_Transactions[[#This Row],[ExRate]],0)</f>
        <v>0.48163289999999997</v>
      </c>
      <c r="V387" s="4">
        <f>IFERROR(All_Transactions[[#This Row],[Total product charges]]*All_Transactions[[#This Row],[ExRate]],0)</f>
        <v>2.4250639000000001</v>
      </c>
      <c r="W387" s="4">
        <f>IFERROR(All_Transactions[[#This Row],[Amazon fees]]*All_Transactions[[#This Row],[ExRate]],0)</f>
        <v>-0.54078080000000006</v>
      </c>
      <c r="X387" s="4">
        <f>IFERROR(All_Transactions[[#This Row],[Other]]*All_Transactions[[#This Row],[ExRate]],0)</f>
        <v>0</v>
      </c>
      <c r="Y387" s="4">
        <f>IFERROR(All_Transactions[[#This Row],[Total]]*All_Transactions[[#This Row],[ExRate]],0)</f>
        <v>1.8842831</v>
      </c>
      <c r="Z387" s="1" t="s">
        <v>33</v>
      </c>
      <c r="AB387" t="s">
        <v>69</v>
      </c>
      <c r="AC387" t="s">
        <v>69</v>
      </c>
      <c r="AD387" t="s">
        <v>70</v>
      </c>
    </row>
    <row r="388" spans="1:30" x14ac:dyDescent="0.35">
      <c r="A388" t="s">
        <v>34</v>
      </c>
      <c r="B388" t="s">
        <v>1132</v>
      </c>
      <c r="C388" s="2">
        <v>44755</v>
      </c>
      <c r="D388" s="2">
        <v>44755</v>
      </c>
      <c r="E388" t="s">
        <v>1133</v>
      </c>
      <c r="F388" t="s">
        <v>1134</v>
      </c>
      <c r="G388" t="s">
        <v>44</v>
      </c>
      <c r="H388">
        <v>5.16</v>
      </c>
      <c r="I388">
        <v>2</v>
      </c>
      <c r="J388">
        <v>5.16</v>
      </c>
      <c r="L388">
        <v>0.86</v>
      </c>
      <c r="M388">
        <v>4.3</v>
      </c>
      <c r="N388">
        <v>-0.94</v>
      </c>
      <c r="O388">
        <v>0</v>
      </c>
      <c r="P388">
        <v>3.36</v>
      </c>
      <c r="Q388">
        <v>0</v>
      </c>
      <c r="R388" s="3">
        <f>VLOOKUP(All_Transactions[[#This Row],[Date]],[1]!Forex_history[#Data],MATCH(All_Transactions[[#This Row],[Currency]],[1]!Forex_history[#Headers],0),TRUE)</f>
        <v>1</v>
      </c>
      <c r="S388" s="4">
        <f>IFERROR(All_Transactions[[#This Row],[Original Price]]*All_Transactions[[#This Row],[ExRate]],0)</f>
        <v>5.16</v>
      </c>
      <c r="T388" s="4">
        <f>IFERROR(All_Transactions[[#This Row],[item-price]]*All_Transactions[[#This Row],[ExRate]],0)</f>
        <v>5.16</v>
      </c>
      <c r="U388" s="4">
        <f>IFERROR(All_Transactions[[#This Row],[item-tax]]*All_Transactions[[#This Row],[ExRate]],0)</f>
        <v>0.86</v>
      </c>
      <c r="V388" s="4">
        <f>IFERROR(All_Transactions[[#This Row],[Total product charges]]*All_Transactions[[#This Row],[ExRate]],0)</f>
        <v>4.3</v>
      </c>
      <c r="W388" s="4">
        <f>IFERROR(All_Transactions[[#This Row],[Amazon fees]]*All_Transactions[[#This Row],[ExRate]],0)</f>
        <v>-0.94</v>
      </c>
      <c r="X388" s="4">
        <f>IFERROR(All_Transactions[[#This Row],[Other]]*All_Transactions[[#This Row],[ExRate]],0)</f>
        <v>0</v>
      </c>
      <c r="Y388" s="4">
        <f>IFERROR(All_Transactions[[#This Row],[Total]]*All_Transactions[[#This Row],[ExRate]],0)</f>
        <v>3.36</v>
      </c>
      <c r="Z388" s="1" t="s">
        <v>45</v>
      </c>
      <c r="AB388" t="s">
        <v>69</v>
      </c>
      <c r="AC388" t="s">
        <v>69</v>
      </c>
      <c r="AD388" t="s">
        <v>70</v>
      </c>
    </row>
    <row r="389" spans="1:30" x14ac:dyDescent="0.35">
      <c r="A389" t="s">
        <v>34</v>
      </c>
      <c r="B389" t="s">
        <v>1135</v>
      </c>
      <c r="C389" s="2">
        <v>44755</v>
      </c>
      <c r="D389" s="2">
        <v>44755</v>
      </c>
      <c r="E389" t="s">
        <v>1136</v>
      </c>
      <c r="F389" t="s">
        <v>1137</v>
      </c>
      <c r="G389" t="s">
        <v>46</v>
      </c>
      <c r="H389">
        <v>9.56</v>
      </c>
      <c r="I389">
        <v>1</v>
      </c>
      <c r="J389">
        <v>9.56</v>
      </c>
      <c r="L389">
        <v>0.67</v>
      </c>
      <c r="M389">
        <v>9.56</v>
      </c>
      <c r="N389">
        <v>-1.72</v>
      </c>
      <c r="O389">
        <v>0</v>
      </c>
      <c r="P389">
        <v>7.84</v>
      </c>
      <c r="Q389">
        <v>0</v>
      </c>
      <c r="R389" s="3">
        <f>VLOOKUP(All_Transactions[[#This Row],[Date]],[1]!Forex_history[#Data],MATCH(All_Transactions[[#This Row],[Currency]],[1]!Forex_history[#Headers],0),TRUE)</f>
        <v>0.84214999999999995</v>
      </c>
      <c r="S389" s="4">
        <f>IFERROR(All_Transactions[[#This Row],[Original Price]]*All_Transactions[[#This Row],[ExRate]],0)</f>
        <v>8.0509540000000008</v>
      </c>
      <c r="T389" s="4">
        <f>IFERROR(All_Transactions[[#This Row],[item-price]]*All_Transactions[[#This Row],[ExRate]],0)</f>
        <v>8.0509540000000008</v>
      </c>
      <c r="U389" s="4">
        <f>IFERROR(All_Transactions[[#This Row],[item-tax]]*All_Transactions[[#This Row],[ExRate]],0)</f>
        <v>0.56424050000000003</v>
      </c>
      <c r="V389" s="4">
        <f>IFERROR(All_Transactions[[#This Row],[Total product charges]]*All_Transactions[[#This Row],[ExRate]],0)</f>
        <v>8.0509540000000008</v>
      </c>
      <c r="W389" s="4">
        <f>IFERROR(All_Transactions[[#This Row],[Amazon fees]]*All_Transactions[[#This Row],[ExRate]],0)</f>
        <v>-1.4484979999999998</v>
      </c>
      <c r="X389" s="4">
        <f>IFERROR(All_Transactions[[#This Row],[Other]]*All_Transactions[[#This Row],[ExRate]],0)</f>
        <v>0</v>
      </c>
      <c r="Y389" s="4">
        <f>IFERROR(All_Transactions[[#This Row],[Total]]*All_Transactions[[#This Row],[ExRate]],0)</f>
        <v>6.6024559999999992</v>
      </c>
      <c r="Z389" s="1" t="s">
        <v>47</v>
      </c>
      <c r="AA389" t="s">
        <v>1138</v>
      </c>
      <c r="AB389" t="s">
        <v>69</v>
      </c>
      <c r="AC389" t="s">
        <v>69</v>
      </c>
      <c r="AD389" t="s">
        <v>70</v>
      </c>
    </row>
    <row r="390" spans="1:30" x14ac:dyDescent="0.35">
      <c r="A390" t="s">
        <v>34</v>
      </c>
      <c r="B390" t="s">
        <v>1139</v>
      </c>
      <c r="C390" s="2">
        <v>44755</v>
      </c>
      <c r="D390" s="2">
        <v>44755</v>
      </c>
      <c r="E390" t="s">
        <v>1140</v>
      </c>
      <c r="F390" t="s">
        <v>1141</v>
      </c>
      <c r="G390" t="s">
        <v>46</v>
      </c>
      <c r="H390">
        <v>3.08</v>
      </c>
      <c r="I390">
        <v>1</v>
      </c>
      <c r="J390">
        <v>3.08</v>
      </c>
      <c r="L390">
        <v>0.28999999999999998</v>
      </c>
      <c r="M390">
        <v>3.08</v>
      </c>
      <c r="N390">
        <v>-0.55000000000000004</v>
      </c>
      <c r="O390">
        <v>0</v>
      </c>
      <c r="P390">
        <v>2.5299999999999998</v>
      </c>
      <c r="Q390">
        <v>0</v>
      </c>
      <c r="R390" s="3">
        <f>VLOOKUP(All_Transactions[[#This Row],[Date]],[1]!Forex_history[#Data],MATCH(All_Transactions[[#This Row],[Currency]],[1]!Forex_history[#Headers],0),TRUE)</f>
        <v>0.84214999999999995</v>
      </c>
      <c r="S390" s="4">
        <f>IFERROR(All_Transactions[[#This Row],[Original Price]]*All_Transactions[[#This Row],[ExRate]],0)</f>
        <v>2.5938219999999998</v>
      </c>
      <c r="T390" s="4">
        <f>IFERROR(All_Transactions[[#This Row],[item-price]]*All_Transactions[[#This Row],[ExRate]],0)</f>
        <v>2.5938219999999998</v>
      </c>
      <c r="U390" s="4">
        <f>IFERROR(All_Transactions[[#This Row],[item-tax]]*All_Transactions[[#This Row],[ExRate]],0)</f>
        <v>0.24422349999999998</v>
      </c>
      <c r="V390" s="4">
        <f>IFERROR(All_Transactions[[#This Row],[Total product charges]]*All_Transactions[[#This Row],[ExRate]],0)</f>
        <v>2.5938219999999998</v>
      </c>
      <c r="W390" s="4">
        <f>IFERROR(All_Transactions[[#This Row],[Amazon fees]]*All_Transactions[[#This Row],[ExRate]],0)</f>
        <v>-0.4631825</v>
      </c>
      <c r="X390" s="4">
        <f>IFERROR(All_Transactions[[#This Row],[Other]]*All_Transactions[[#This Row],[ExRate]],0)</f>
        <v>0</v>
      </c>
      <c r="Y390" s="4">
        <f>IFERROR(All_Transactions[[#This Row],[Total]]*All_Transactions[[#This Row],[ExRate]],0)</f>
        <v>2.1306394999999996</v>
      </c>
      <c r="Z390" s="1" t="s">
        <v>47</v>
      </c>
      <c r="AA390" t="s">
        <v>1142</v>
      </c>
      <c r="AB390" t="s">
        <v>69</v>
      </c>
      <c r="AC390" t="s">
        <v>69</v>
      </c>
      <c r="AD390" t="s">
        <v>70</v>
      </c>
    </row>
    <row r="391" spans="1:30" x14ac:dyDescent="0.35">
      <c r="A391" t="s">
        <v>34</v>
      </c>
      <c r="B391" t="s">
        <v>1143</v>
      </c>
      <c r="C391" s="2">
        <v>44755</v>
      </c>
      <c r="D391" s="2">
        <v>44755</v>
      </c>
      <c r="E391" t="s">
        <v>1144</v>
      </c>
      <c r="F391" t="s">
        <v>1145</v>
      </c>
      <c r="G391" t="s">
        <v>42</v>
      </c>
      <c r="H391">
        <v>59.03</v>
      </c>
      <c r="I391">
        <v>1</v>
      </c>
      <c r="J391">
        <v>59.03</v>
      </c>
      <c r="L391">
        <v>11.81</v>
      </c>
      <c r="M391">
        <v>47.22</v>
      </c>
      <c r="N391">
        <v>-10.62</v>
      </c>
      <c r="O391">
        <v>0</v>
      </c>
      <c r="P391">
        <v>36.6</v>
      </c>
      <c r="Q391">
        <v>0</v>
      </c>
      <c r="R391" s="3">
        <f>VLOOKUP(All_Transactions[[#This Row],[Date]],[1]!Forex_history[#Data],MATCH(All_Transactions[[#This Row],[Currency]],[1]!Forex_history[#Headers],0),TRUE)</f>
        <v>7.9369999999999996E-2</v>
      </c>
      <c r="S391" s="4">
        <f>IFERROR(All_Transactions[[#This Row],[Original Price]]*All_Transactions[[#This Row],[ExRate]],0)</f>
        <v>4.6852111000000001</v>
      </c>
      <c r="T391" s="4">
        <f>IFERROR(All_Transactions[[#This Row],[item-price]]*All_Transactions[[#This Row],[ExRate]],0)</f>
        <v>4.6852111000000001</v>
      </c>
      <c r="U391" s="4">
        <f>IFERROR(All_Transactions[[#This Row],[item-tax]]*All_Transactions[[#This Row],[ExRate]],0)</f>
        <v>0.93735970000000002</v>
      </c>
      <c r="V391" s="4">
        <f>IFERROR(All_Transactions[[#This Row],[Total product charges]]*All_Transactions[[#This Row],[ExRate]],0)</f>
        <v>3.7478513999999996</v>
      </c>
      <c r="W391" s="4">
        <f>IFERROR(All_Transactions[[#This Row],[Amazon fees]]*All_Transactions[[#This Row],[ExRate]],0)</f>
        <v>-0.84290939999999992</v>
      </c>
      <c r="X391" s="4">
        <f>IFERROR(All_Transactions[[#This Row],[Other]]*All_Transactions[[#This Row],[ExRate]],0)</f>
        <v>0</v>
      </c>
      <c r="Y391" s="4">
        <f>IFERROR(All_Transactions[[#This Row],[Total]]*All_Transactions[[#This Row],[ExRate]],0)</f>
        <v>2.9049420000000001</v>
      </c>
      <c r="Z391" s="1" t="s">
        <v>43</v>
      </c>
      <c r="AA391" t="s">
        <v>1146</v>
      </c>
      <c r="AB391" t="s">
        <v>69</v>
      </c>
      <c r="AC391" t="s">
        <v>69</v>
      </c>
      <c r="AD391" t="s">
        <v>70</v>
      </c>
    </row>
    <row r="392" spans="1:30" x14ac:dyDescent="0.35">
      <c r="A392" t="s">
        <v>34</v>
      </c>
      <c r="B392" t="s">
        <v>1147</v>
      </c>
      <c r="C392" s="2">
        <v>44755</v>
      </c>
      <c r="D392" s="2">
        <v>44755</v>
      </c>
      <c r="E392" t="s">
        <v>1148</v>
      </c>
      <c r="F392" t="s">
        <v>1149</v>
      </c>
      <c r="G392" t="s">
        <v>44</v>
      </c>
      <c r="H392">
        <v>2.33</v>
      </c>
      <c r="I392">
        <v>1</v>
      </c>
      <c r="J392">
        <v>2.33</v>
      </c>
      <c r="L392">
        <v>0.39</v>
      </c>
      <c r="M392">
        <v>1.94</v>
      </c>
      <c r="N392">
        <v>-0.43</v>
      </c>
      <c r="O392">
        <v>0</v>
      </c>
      <c r="P392">
        <v>1.51</v>
      </c>
      <c r="Q392">
        <v>0</v>
      </c>
      <c r="R392" s="3">
        <f>VLOOKUP(All_Transactions[[#This Row],[Date]],[1]!Forex_history[#Data],MATCH(All_Transactions[[#This Row],[Currency]],[1]!Forex_history[#Headers],0),TRUE)</f>
        <v>1</v>
      </c>
      <c r="S392" s="4">
        <f>IFERROR(All_Transactions[[#This Row],[Original Price]]*All_Transactions[[#This Row],[ExRate]],0)</f>
        <v>2.33</v>
      </c>
      <c r="T392" s="4">
        <f>IFERROR(All_Transactions[[#This Row],[item-price]]*All_Transactions[[#This Row],[ExRate]],0)</f>
        <v>2.33</v>
      </c>
      <c r="U392" s="4">
        <f>IFERROR(All_Transactions[[#This Row],[item-tax]]*All_Transactions[[#This Row],[ExRate]],0)</f>
        <v>0.39</v>
      </c>
      <c r="V392" s="4">
        <f>IFERROR(All_Transactions[[#This Row],[Total product charges]]*All_Transactions[[#This Row],[ExRate]],0)</f>
        <v>1.94</v>
      </c>
      <c r="W392" s="4">
        <f>IFERROR(All_Transactions[[#This Row],[Amazon fees]]*All_Transactions[[#This Row],[ExRate]],0)</f>
        <v>-0.43</v>
      </c>
      <c r="X392" s="4">
        <f>IFERROR(All_Transactions[[#This Row],[Other]]*All_Transactions[[#This Row],[ExRate]],0)</f>
        <v>0</v>
      </c>
      <c r="Y392" s="4">
        <f>IFERROR(All_Transactions[[#This Row],[Total]]*All_Transactions[[#This Row],[ExRate]],0)</f>
        <v>1.51</v>
      </c>
      <c r="Z392" s="1" t="s">
        <v>45</v>
      </c>
      <c r="AA392" t="s">
        <v>1150</v>
      </c>
      <c r="AB392" t="s">
        <v>69</v>
      </c>
      <c r="AC392" t="s">
        <v>69</v>
      </c>
      <c r="AD392" t="s">
        <v>70</v>
      </c>
    </row>
    <row r="393" spans="1:30" x14ac:dyDescent="0.35">
      <c r="A393" t="s">
        <v>34</v>
      </c>
      <c r="B393" t="s">
        <v>1151</v>
      </c>
      <c r="C393" s="2">
        <v>44755</v>
      </c>
      <c r="D393" s="2">
        <v>44755</v>
      </c>
      <c r="E393" t="s">
        <v>1148</v>
      </c>
      <c r="F393" t="s">
        <v>1149</v>
      </c>
      <c r="G393" t="s">
        <v>44</v>
      </c>
      <c r="H393">
        <v>2.33</v>
      </c>
      <c r="I393">
        <v>1</v>
      </c>
      <c r="J393">
        <v>2.33</v>
      </c>
      <c r="L393">
        <v>0.39</v>
      </c>
      <c r="M393">
        <v>1.94</v>
      </c>
      <c r="N393">
        <v>-0.43</v>
      </c>
      <c r="O393">
        <v>0</v>
      </c>
      <c r="P393">
        <v>1.51</v>
      </c>
      <c r="Q393">
        <v>0</v>
      </c>
      <c r="R393" s="3">
        <f>VLOOKUP(All_Transactions[[#This Row],[Date]],[1]!Forex_history[#Data],MATCH(All_Transactions[[#This Row],[Currency]],[1]!Forex_history[#Headers],0),TRUE)</f>
        <v>1</v>
      </c>
      <c r="S393" s="4">
        <f>IFERROR(All_Transactions[[#This Row],[Original Price]]*All_Transactions[[#This Row],[ExRate]],0)</f>
        <v>2.33</v>
      </c>
      <c r="T393" s="4">
        <f>IFERROR(All_Transactions[[#This Row],[item-price]]*All_Transactions[[#This Row],[ExRate]],0)</f>
        <v>2.33</v>
      </c>
      <c r="U393" s="4">
        <f>IFERROR(All_Transactions[[#This Row],[item-tax]]*All_Transactions[[#This Row],[ExRate]],0)</f>
        <v>0.39</v>
      </c>
      <c r="V393" s="4">
        <f>IFERROR(All_Transactions[[#This Row],[Total product charges]]*All_Transactions[[#This Row],[ExRate]],0)</f>
        <v>1.94</v>
      </c>
      <c r="W393" s="4">
        <f>IFERROR(All_Transactions[[#This Row],[Amazon fees]]*All_Transactions[[#This Row],[ExRate]],0)</f>
        <v>-0.43</v>
      </c>
      <c r="X393" s="4">
        <f>IFERROR(All_Transactions[[#This Row],[Other]]*All_Transactions[[#This Row],[ExRate]],0)</f>
        <v>0</v>
      </c>
      <c r="Y393" s="4">
        <f>IFERROR(All_Transactions[[#This Row],[Total]]*All_Transactions[[#This Row],[ExRate]],0)</f>
        <v>1.51</v>
      </c>
      <c r="Z393" s="1" t="s">
        <v>45</v>
      </c>
      <c r="AA393" t="s">
        <v>1152</v>
      </c>
      <c r="AB393" t="s">
        <v>69</v>
      </c>
      <c r="AC393" t="s">
        <v>69</v>
      </c>
      <c r="AD393" t="s">
        <v>70</v>
      </c>
    </row>
    <row r="394" spans="1:30" x14ac:dyDescent="0.35">
      <c r="A394" t="s">
        <v>34</v>
      </c>
      <c r="B394" t="s">
        <v>1153</v>
      </c>
      <c r="C394" s="2">
        <v>44755</v>
      </c>
      <c r="D394" s="2">
        <v>44755</v>
      </c>
      <c r="E394" t="s">
        <v>1154</v>
      </c>
      <c r="F394" t="s">
        <v>1155</v>
      </c>
      <c r="G394" t="s">
        <v>44</v>
      </c>
      <c r="H394">
        <v>2.9</v>
      </c>
      <c r="I394">
        <v>1</v>
      </c>
      <c r="J394">
        <v>2.9</v>
      </c>
      <c r="L394">
        <v>0.48</v>
      </c>
      <c r="M394">
        <v>2.42</v>
      </c>
      <c r="N394">
        <v>-0.53</v>
      </c>
      <c r="O394">
        <v>0</v>
      </c>
      <c r="P394">
        <v>1.89</v>
      </c>
      <c r="Q394">
        <v>0</v>
      </c>
      <c r="R394" s="3">
        <f>VLOOKUP(All_Transactions[[#This Row],[Date]],[1]!Forex_history[#Data],MATCH(All_Transactions[[#This Row],[Currency]],[1]!Forex_history[#Headers],0),TRUE)</f>
        <v>1</v>
      </c>
      <c r="S394" s="4">
        <f>IFERROR(All_Transactions[[#This Row],[Original Price]]*All_Transactions[[#This Row],[ExRate]],0)</f>
        <v>2.9</v>
      </c>
      <c r="T394" s="4">
        <f>IFERROR(All_Transactions[[#This Row],[item-price]]*All_Transactions[[#This Row],[ExRate]],0)</f>
        <v>2.9</v>
      </c>
      <c r="U394" s="4">
        <f>IFERROR(All_Transactions[[#This Row],[item-tax]]*All_Transactions[[#This Row],[ExRate]],0)</f>
        <v>0.48</v>
      </c>
      <c r="V394" s="4">
        <f>IFERROR(All_Transactions[[#This Row],[Total product charges]]*All_Transactions[[#This Row],[ExRate]],0)</f>
        <v>2.42</v>
      </c>
      <c r="W394" s="4">
        <f>IFERROR(All_Transactions[[#This Row],[Amazon fees]]*All_Transactions[[#This Row],[ExRate]],0)</f>
        <v>-0.53</v>
      </c>
      <c r="X394" s="4">
        <f>IFERROR(All_Transactions[[#This Row],[Other]]*All_Transactions[[#This Row],[ExRate]],0)</f>
        <v>0</v>
      </c>
      <c r="Y394" s="4">
        <f>IFERROR(All_Transactions[[#This Row],[Total]]*All_Transactions[[#This Row],[ExRate]],0)</f>
        <v>1.89</v>
      </c>
      <c r="Z394" s="1" t="s">
        <v>45</v>
      </c>
      <c r="AA394" t="s">
        <v>1156</v>
      </c>
      <c r="AB394" t="s">
        <v>69</v>
      </c>
      <c r="AC394" t="s">
        <v>69</v>
      </c>
      <c r="AD394" t="s">
        <v>70</v>
      </c>
    </row>
    <row r="395" spans="1:30" x14ac:dyDescent="0.35">
      <c r="A395" t="s">
        <v>34</v>
      </c>
      <c r="B395" t="s">
        <v>1157</v>
      </c>
      <c r="C395" s="2">
        <v>44755</v>
      </c>
      <c r="D395" s="2">
        <v>44755</v>
      </c>
      <c r="E395" t="s">
        <v>970</v>
      </c>
      <c r="F395" t="s">
        <v>206</v>
      </c>
      <c r="G395" t="s">
        <v>36</v>
      </c>
      <c r="H395">
        <v>2.2200000000000002</v>
      </c>
      <c r="I395">
        <v>1</v>
      </c>
      <c r="J395">
        <v>2.2200000000000002</v>
      </c>
      <c r="L395">
        <v>0.39</v>
      </c>
      <c r="M395">
        <v>1.83</v>
      </c>
      <c r="N395">
        <v>-0.41</v>
      </c>
      <c r="O395">
        <v>0</v>
      </c>
      <c r="P395">
        <v>1.42</v>
      </c>
      <c r="Q395">
        <v>0</v>
      </c>
      <c r="R395" s="3">
        <f>VLOOKUP(All_Transactions[[#This Row],[Date]],[1]!Forex_history[#Data],MATCH(All_Transactions[[#This Row],[Currency]],[1]!Forex_history[#Headers],0),TRUE)</f>
        <v>0.84497</v>
      </c>
      <c r="S395" s="4">
        <f>IFERROR(All_Transactions[[#This Row],[Original Price]]*All_Transactions[[#This Row],[ExRate]],0)</f>
        <v>1.8758334000000001</v>
      </c>
      <c r="T395" s="4">
        <f>IFERROR(All_Transactions[[#This Row],[item-price]]*All_Transactions[[#This Row],[ExRate]],0)</f>
        <v>1.8758334000000001</v>
      </c>
      <c r="U395" s="4">
        <f>IFERROR(All_Transactions[[#This Row],[item-tax]]*All_Transactions[[#This Row],[ExRate]],0)</f>
        <v>0.32953830000000001</v>
      </c>
      <c r="V395" s="4">
        <f>IFERROR(All_Transactions[[#This Row],[Total product charges]]*All_Transactions[[#This Row],[ExRate]],0)</f>
        <v>1.5462951</v>
      </c>
      <c r="W395" s="4">
        <f>IFERROR(All_Transactions[[#This Row],[Amazon fees]]*All_Transactions[[#This Row],[ExRate]],0)</f>
        <v>-0.34643769999999996</v>
      </c>
      <c r="X395" s="4">
        <f>IFERROR(All_Transactions[[#This Row],[Other]]*All_Transactions[[#This Row],[ExRate]],0)</f>
        <v>0</v>
      </c>
      <c r="Y395" s="4">
        <f>IFERROR(All_Transactions[[#This Row],[Total]]*All_Transactions[[#This Row],[ExRate]],0)</f>
        <v>1.1998574</v>
      </c>
      <c r="Z395" s="1" t="s">
        <v>33</v>
      </c>
      <c r="AA395" t="s">
        <v>1158</v>
      </c>
      <c r="AB395" t="s">
        <v>69</v>
      </c>
      <c r="AC395" t="s">
        <v>69</v>
      </c>
      <c r="AD395" t="s">
        <v>70</v>
      </c>
    </row>
    <row r="396" spans="1:30" x14ac:dyDescent="0.35">
      <c r="A396" t="s">
        <v>34</v>
      </c>
      <c r="B396" t="s">
        <v>1159</v>
      </c>
      <c r="C396" s="2">
        <v>44755</v>
      </c>
      <c r="D396" s="2">
        <v>44755</v>
      </c>
      <c r="E396" t="s">
        <v>1160</v>
      </c>
      <c r="F396" t="s">
        <v>1161</v>
      </c>
      <c r="G396" t="s">
        <v>46</v>
      </c>
      <c r="H396">
        <v>8.02</v>
      </c>
      <c r="I396">
        <v>2</v>
      </c>
      <c r="J396">
        <v>8.02</v>
      </c>
      <c r="L396">
        <v>0.72</v>
      </c>
      <c r="M396">
        <v>8.02</v>
      </c>
      <c r="N396">
        <v>-1.44</v>
      </c>
      <c r="O396">
        <v>0</v>
      </c>
      <c r="P396">
        <v>6.58</v>
      </c>
      <c r="Q396">
        <v>0</v>
      </c>
      <c r="R396" s="3">
        <f>VLOOKUP(All_Transactions[[#This Row],[Date]],[1]!Forex_history[#Data],MATCH(All_Transactions[[#This Row],[Currency]],[1]!Forex_history[#Headers],0),TRUE)</f>
        <v>0.84214999999999995</v>
      </c>
      <c r="S396" s="4">
        <f>IFERROR(All_Transactions[[#This Row],[Original Price]]*All_Transactions[[#This Row],[ExRate]],0)</f>
        <v>6.7540429999999994</v>
      </c>
      <c r="T396" s="4">
        <f>IFERROR(All_Transactions[[#This Row],[item-price]]*All_Transactions[[#This Row],[ExRate]],0)</f>
        <v>6.7540429999999994</v>
      </c>
      <c r="U396" s="4">
        <f>IFERROR(All_Transactions[[#This Row],[item-tax]]*All_Transactions[[#This Row],[ExRate]],0)</f>
        <v>0.606348</v>
      </c>
      <c r="V396" s="4">
        <f>IFERROR(All_Transactions[[#This Row],[Total product charges]]*All_Transactions[[#This Row],[ExRate]],0)</f>
        <v>6.7540429999999994</v>
      </c>
      <c r="W396" s="4">
        <f>IFERROR(All_Transactions[[#This Row],[Amazon fees]]*All_Transactions[[#This Row],[ExRate]],0)</f>
        <v>-1.212696</v>
      </c>
      <c r="X396" s="4">
        <f>IFERROR(All_Transactions[[#This Row],[Other]]*All_Transactions[[#This Row],[ExRate]],0)</f>
        <v>0</v>
      </c>
      <c r="Y396" s="4">
        <f>IFERROR(All_Transactions[[#This Row],[Total]]*All_Transactions[[#This Row],[ExRate]],0)</f>
        <v>5.541347</v>
      </c>
      <c r="Z396" s="1" t="s">
        <v>47</v>
      </c>
      <c r="AA396" t="s">
        <v>1162</v>
      </c>
      <c r="AB396" t="s">
        <v>1163</v>
      </c>
      <c r="AD396" t="s">
        <v>70</v>
      </c>
    </row>
    <row r="397" spans="1:30" x14ac:dyDescent="0.35">
      <c r="A397" t="s">
        <v>34</v>
      </c>
      <c r="B397" t="s">
        <v>1164</v>
      </c>
      <c r="C397" s="2">
        <v>44755</v>
      </c>
      <c r="D397" s="2"/>
      <c r="G397" t="s">
        <v>46</v>
      </c>
      <c r="M397">
        <v>0</v>
      </c>
      <c r="N397">
        <v>0</v>
      </c>
      <c r="O397">
        <v>0</v>
      </c>
      <c r="P397">
        <v>0</v>
      </c>
      <c r="Q397">
        <v>0</v>
      </c>
      <c r="R397" s="3">
        <f>VLOOKUP(All_Transactions[[#This Row],[Date]],[1]!Forex_history[#Data],MATCH(All_Transactions[[#This Row],[Currency]],[1]!Forex_history[#Headers],0),TRUE)</f>
        <v>0.84214999999999995</v>
      </c>
      <c r="S397" s="4">
        <f>IFERROR(All_Transactions[[#This Row],[Original Price]]*All_Transactions[[#This Row],[ExRate]],0)</f>
        <v>0</v>
      </c>
      <c r="T397" s="4">
        <f>IFERROR(All_Transactions[[#This Row],[item-price]]*All_Transactions[[#This Row],[ExRate]],0)</f>
        <v>0</v>
      </c>
      <c r="U397" s="4">
        <f>IFERROR(All_Transactions[[#This Row],[item-tax]]*All_Transactions[[#This Row],[ExRate]],0)</f>
        <v>0</v>
      </c>
      <c r="V397" s="4">
        <f>IFERROR(All_Transactions[[#This Row],[Total product charges]]*All_Transactions[[#This Row],[ExRate]],0)</f>
        <v>0</v>
      </c>
      <c r="W397" s="4">
        <f>IFERROR(All_Transactions[[#This Row],[Amazon fees]]*All_Transactions[[#This Row],[ExRate]],0)</f>
        <v>0</v>
      </c>
      <c r="X397" s="4">
        <f>IFERROR(All_Transactions[[#This Row],[Other]]*All_Transactions[[#This Row],[ExRate]],0)</f>
        <v>0</v>
      </c>
      <c r="Y397" s="4">
        <f>IFERROR(All_Transactions[[#This Row],[Total]]*All_Transactions[[#This Row],[ExRate]],0)</f>
        <v>0</v>
      </c>
      <c r="Z397" s="1" t="s">
        <v>47</v>
      </c>
    </row>
    <row r="398" spans="1:30" x14ac:dyDescent="0.35">
      <c r="A398" t="s">
        <v>34</v>
      </c>
      <c r="B398" t="s">
        <v>1165</v>
      </c>
      <c r="C398" s="2">
        <v>44755</v>
      </c>
      <c r="D398" s="2">
        <v>44755</v>
      </c>
      <c r="E398" t="s">
        <v>1166</v>
      </c>
      <c r="F398" t="s">
        <v>1167</v>
      </c>
      <c r="G398" t="s">
        <v>32</v>
      </c>
      <c r="H398">
        <v>3.19</v>
      </c>
      <c r="I398">
        <v>1</v>
      </c>
      <c r="J398">
        <v>3.19</v>
      </c>
      <c r="L398">
        <v>0.51</v>
      </c>
      <c r="M398">
        <v>2.68</v>
      </c>
      <c r="N398">
        <v>-0.57999999999999996</v>
      </c>
      <c r="O398">
        <v>0</v>
      </c>
      <c r="P398">
        <v>2.1</v>
      </c>
      <c r="Q398">
        <v>0</v>
      </c>
      <c r="R398" s="3">
        <f>VLOOKUP(All_Transactions[[#This Row],[Date]],[1]!Forex_history[#Data],MATCH(All_Transactions[[#This Row],[Currency]],[1]!Forex_history[#Headers],0),TRUE)</f>
        <v>0.84497</v>
      </c>
      <c r="S398" s="4">
        <f>IFERROR(All_Transactions[[#This Row],[Original Price]]*All_Transactions[[#This Row],[ExRate]],0)</f>
        <v>2.6954542999999997</v>
      </c>
      <c r="T398" s="4">
        <f>IFERROR(All_Transactions[[#This Row],[item-price]]*All_Transactions[[#This Row],[ExRate]],0)</f>
        <v>2.6954542999999997</v>
      </c>
      <c r="U398" s="4">
        <f>IFERROR(All_Transactions[[#This Row],[item-tax]]*All_Transactions[[#This Row],[ExRate]],0)</f>
        <v>0.4309347</v>
      </c>
      <c r="V398" s="4">
        <f>IFERROR(All_Transactions[[#This Row],[Total product charges]]*All_Transactions[[#This Row],[ExRate]],0)</f>
        <v>2.2645196000000003</v>
      </c>
      <c r="W398" s="4">
        <f>IFERROR(All_Transactions[[#This Row],[Amazon fees]]*All_Transactions[[#This Row],[ExRate]],0)</f>
        <v>-0.49008259999999998</v>
      </c>
      <c r="X398" s="4">
        <f>IFERROR(All_Transactions[[#This Row],[Other]]*All_Transactions[[#This Row],[ExRate]],0)</f>
        <v>0</v>
      </c>
      <c r="Y398" s="4">
        <f>IFERROR(All_Transactions[[#This Row],[Total]]*All_Transactions[[#This Row],[ExRate]],0)</f>
        <v>1.774437</v>
      </c>
      <c r="Z398" s="1" t="s">
        <v>33</v>
      </c>
      <c r="AA398" t="s">
        <v>1168</v>
      </c>
      <c r="AB398" t="s">
        <v>1169</v>
      </c>
      <c r="AD398" t="s">
        <v>54</v>
      </c>
    </row>
    <row r="399" spans="1:30" x14ac:dyDescent="0.35">
      <c r="A399" t="s">
        <v>34</v>
      </c>
      <c r="B399" t="s">
        <v>1170</v>
      </c>
      <c r="C399" s="2">
        <v>44755</v>
      </c>
      <c r="D399" s="2">
        <v>44755</v>
      </c>
      <c r="E399" t="s">
        <v>1171</v>
      </c>
      <c r="F399" t="s">
        <v>1172</v>
      </c>
      <c r="G399" t="s">
        <v>39</v>
      </c>
      <c r="H399">
        <v>5.13</v>
      </c>
      <c r="I399">
        <v>1</v>
      </c>
      <c r="J399">
        <v>5.13</v>
      </c>
      <c r="L399">
        <v>0.86</v>
      </c>
      <c r="M399">
        <v>4.2699999999999996</v>
      </c>
      <c r="N399">
        <v>-0.95</v>
      </c>
      <c r="O399">
        <v>0</v>
      </c>
      <c r="P399">
        <v>3.32</v>
      </c>
      <c r="Q399">
        <v>0</v>
      </c>
      <c r="R399" s="3">
        <f>VLOOKUP(All_Transactions[[#This Row],[Date]],[1]!Forex_history[#Data],MATCH(All_Transactions[[#This Row],[Currency]],[1]!Forex_history[#Headers],0),TRUE)</f>
        <v>0.84497</v>
      </c>
      <c r="S399" s="4">
        <f>IFERROR(All_Transactions[[#This Row],[Original Price]]*All_Transactions[[#This Row],[ExRate]],0)</f>
        <v>4.3346960999999995</v>
      </c>
      <c r="T399" s="4">
        <f>IFERROR(All_Transactions[[#This Row],[item-price]]*All_Transactions[[#This Row],[ExRate]],0)</f>
        <v>4.3346960999999995</v>
      </c>
      <c r="U399" s="4">
        <f>IFERROR(All_Transactions[[#This Row],[item-tax]]*All_Transactions[[#This Row],[ExRate]],0)</f>
        <v>0.72667419999999994</v>
      </c>
      <c r="V399" s="4">
        <f>IFERROR(All_Transactions[[#This Row],[Total product charges]]*All_Transactions[[#This Row],[ExRate]],0)</f>
        <v>3.6080218999999998</v>
      </c>
      <c r="W399" s="4">
        <f>IFERROR(All_Transactions[[#This Row],[Amazon fees]]*All_Transactions[[#This Row],[ExRate]],0)</f>
        <v>-0.80272149999999998</v>
      </c>
      <c r="X399" s="4">
        <f>IFERROR(All_Transactions[[#This Row],[Other]]*All_Transactions[[#This Row],[ExRate]],0)</f>
        <v>0</v>
      </c>
      <c r="Y399" s="4">
        <f>IFERROR(All_Transactions[[#This Row],[Total]]*All_Transactions[[#This Row],[ExRate]],0)</f>
        <v>2.8053003999999997</v>
      </c>
      <c r="Z399" s="1" t="s">
        <v>33</v>
      </c>
      <c r="AA399" t="s">
        <v>1173</v>
      </c>
      <c r="AB399" t="s">
        <v>1174</v>
      </c>
      <c r="AC399" t="s">
        <v>213</v>
      </c>
      <c r="AD399" t="s">
        <v>54</v>
      </c>
    </row>
    <row r="400" spans="1:30" x14ac:dyDescent="0.35">
      <c r="A400" t="s">
        <v>34</v>
      </c>
      <c r="B400" t="s">
        <v>1175</v>
      </c>
      <c r="C400" s="2">
        <v>44755</v>
      </c>
      <c r="D400" s="2">
        <v>44755</v>
      </c>
      <c r="E400" t="s">
        <v>1176</v>
      </c>
      <c r="F400" t="s">
        <v>1177</v>
      </c>
      <c r="G400" t="s">
        <v>41</v>
      </c>
      <c r="H400">
        <v>9.92</v>
      </c>
      <c r="I400">
        <v>2</v>
      </c>
      <c r="J400">
        <v>9.92</v>
      </c>
      <c r="L400">
        <v>1.72</v>
      </c>
      <c r="M400">
        <v>8.1999999999999993</v>
      </c>
      <c r="N400">
        <v>-1.54</v>
      </c>
      <c r="O400">
        <v>0</v>
      </c>
      <c r="P400">
        <v>6.66</v>
      </c>
      <c r="Q400">
        <v>0</v>
      </c>
      <c r="R400" s="3">
        <f>VLOOKUP(All_Transactions[[#This Row],[Date]],[1]!Forex_history[#Data],MATCH(All_Transactions[[#This Row],[Currency]],[1]!Forex_history[#Headers],0),TRUE)</f>
        <v>0.84497</v>
      </c>
      <c r="S400" s="4">
        <f>IFERROR(All_Transactions[[#This Row],[Original Price]]*All_Transactions[[#This Row],[ExRate]],0)</f>
        <v>8.3821023999999991</v>
      </c>
      <c r="T400" s="4">
        <f>IFERROR(All_Transactions[[#This Row],[item-price]]*All_Transactions[[#This Row],[ExRate]],0)</f>
        <v>8.3821023999999991</v>
      </c>
      <c r="U400" s="4">
        <f>IFERROR(All_Transactions[[#This Row],[item-tax]]*All_Transactions[[#This Row],[ExRate]],0)</f>
        <v>1.4533483999999999</v>
      </c>
      <c r="V400" s="4">
        <f>IFERROR(All_Transactions[[#This Row],[Total product charges]]*All_Transactions[[#This Row],[ExRate]],0)</f>
        <v>6.9287539999999996</v>
      </c>
      <c r="W400" s="4">
        <f>IFERROR(All_Transactions[[#This Row],[Amazon fees]]*All_Transactions[[#This Row],[ExRate]],0)</f>
        <v>-1.3012538</v>
      </c>
      <c r="X400" s="4">
        <f>IFERROR(All_Transactions[[#This Row],[Other]]*All_Transactions[[#This Row],[ExRate]],0)</f>
        <v>0</v>
      </c>
      <c r="Y400" s="4">
        <f>IFERROR(All_Transactions[[#This Row],[Total]]*All_Transactions[[#This Row],[ExRate]],0)</f>
        <v>5.6275002000000001</v>
      </c>
      <c r="Z400" s="1" t="s">
        <v>33</v>
      </c>
      <c r="AA400" t="s">
        <v>1178</v>
      </c>
      <c r="AB400" t="s">
        <v>1179</v>
      </c>
      <c r="AD400" t="s">
        <v>54</v>
      </c>
    </row>
    <row r="401" spans="1:30" x14ac:dyDescent="0.35">
      <c r="A401" t="s">
        <v>34</v>
      </c>
      <c r="B401" t="s">
        <v>1180</v>
      </c>
      <c r="C401" s="2">
        <v>44755</v>
      </c>
      <c r="D401" s="2">
        <v>44755</v>
      </c>
      <c r="E401" t="s">
        <v>1181</v>
      </c>
      <c r="F401" t="s">
        <v>1182</v>
      </c>
      <c r="G401" t="s">
        <v>44</v>
      </c>
      <c r="H401">
        <v>3.82</v>
      </c>
      <c r="I401">
        <v>1</v>
      </c>
      <c r="J401">
        <v>3.82</v>
      </c>
      <c r="L401">
        <v>0.64</v>
      </c>
      <c r="M401">
        <v>3.18</v>
      </c>
      <c r="N401">
        <v>-0.37</v>
      </c>
      <c r="O401">
        <v>0</v>
      </c>
      <c r="P401">
        <v>2.81</v>
      </c>
      <c r="Q401">
        <v>0</v>
      </c>
      <c r="R401" s="3">
        <f>VLOOKUP(All_Transactions[[#This Row],[Date]],[1]!Forex_history[#Data],MATCH(All_Transactions[[#This Row],[Currency]],[1]!Forex_history[#Headers],0),TRUE)</f>
        <v>1</v>
      </c>
      <c r="S401" s="4">
        <f>IFERROR(All_Transactions[[#This Row],[Original Price]]*All_Transactions[[#This Row],[ExRate]],0)</f>
        <v>3.82</v>
      </c>
      <c r="T401" s="4">
        <f>IFERROR(All_Transactions[[#This Row],[item-price]]*All_Transactions[[#This Row],[ExRate]],0)</f>
        <v>3.82</v>
      </c>
      <c r="U401" s="4">
        <f>IFERROR(All_Transactions[[#This Row],[item-tax]]*All_Transactions[[#This Row],[ExRate]],0)</f>
        <v>0.64</v>
      </c>
      <c r="V401" s="4">
        <f>IFERROR(All_Transactions[[#This Row],[Total product charges]]*All_Transactions[[#This Row],[ExRate]],0)</f>
        <v>3.18</v>
      </c>
      <c r="W401" s="4">
        <f>IFERROR(All_Transactions[[#This Row],[Amazon fees]]*All_Transactions[[#This Row],[ExRate]],0)</f>
        <v>-0.37</v>
      </c>
      <c r="X401" s="4">
        <f>IFERROR(All_Transactions[[#This Row],[Other]]*All_Transactions[[#This Row],[ExRate]],0)</f>
        <v>0</v>
      </c>
      <c r="Y401" s="4">
        <f>IFERROR(All_Transactions[[#This Row],[Total]]*All_Transactions[[#This Row],[ExRate]],0)</f>
        <v>2.81</v>
      </c>
      <c r="Z401" s="1" t="s">
        <v>45</v>
      </c>
      <c r="AA401" t="s">
        <v>1183</v>
      </c>
      <c r="AB401" t="s">
        <v>1184</v>
      </c>
      <c r="AC401" t="s">
        <v>720</v>
      </c>
      <c r="AD401" t="s">
        <v>54</v>
      </c>
    </row>
    <row r="402" spans="1:30" x14ac:dyDescent="0.35">
      <c r="A402" t="s">
        <v>34</v>
      </c>
      <c r="B402" t="s">
        <v>1185</v>
      </c>
      <c r="C402" s="2">
        <v>44755</v>
      </c>
      <c r="D402" s="2">
        <v>44755</v>
      </c>
      <c r="E402" t="s">
        <v>1186</v>
      </c>
      <c r="F402" t="s">
        <v>1187</v>
      </c>
      <c r="G402" t="s">
        <v>44</v>
      </c>
      <c r="H402">
        <v>4.66</v>
      </c>
      <c r="I402">
        <v>1</v>
      </c>
      <c r="J402">
        <v>4.66</v>
      </c>
      <c r="L402">
        <v>0.78</v>
      </c>
      <c r="M402">
        <v>3.88</v>
      </c>
      <c r="N402">
        <v>-0.85</v>
      </c>
      <c r="O402">
        <v>0</v>
      </c>
      <c r="P402">
        <v>3.03</v>
      </c>
      <c r="Q402">
        <v>0</v>
      </c>
      <c r="R402" s="3">
        <f>VLOOKUP(All_Transactions[[#This Row],[Date]],[1]!Forex_history[#Data],MATCH(All_Transactions[[#This Row],[Currency]],[1]!Forex_history[#Headers],0),TRUE)</f>
        <v>1</v>
      </c>
      <c r="S402" s="4">
        <f>IFERROR(All_Transactions[[#This Row],[Original Price]]*All_Transactions[[#This Row],[ExRate]],0)</f>
        <v>4.66</v>
      </c>
      <c r="T402" s="4">
        <f>IFERROR(All_Transactions[[#This Row],[item-price]]*All_Transactions[[#This Row],[ExRate]],0)</f>
        <v>4.66</v>
      </c>
      <c r="U402" s="4">
        <f>IFERROR(All_Transactions[[#This Row],[item-tax]]*All_Transactions[[#This Row],[ExRate]],0)</f>
        <v>0.78</v>
      </c>
      <c r="V402" s="4">
        <f>IFERROR(All_Transactions[[#This Row],[Total product charges]]*All_Transactions[[#This Row],[ExRate]],0)</f>
        <v>3.88</v>
      </c>
      <c r="W402" s="4">
        <f>IFERROR(All_Transactions[[#This Row],[Amazon fees]]*All_Transactions[[#This Row],[ExRate]],0)</f>
        <v>-0.85</v>
      </c>
      <c r="X402" s="4">
        <f>IFERROR(All_Transactions[[#This Row],[Other]]*All_Transactions[[#This Row],[ExRate]],0)</f>
        <v>0</v>
      </c>
      <c r="Y402" s="4">
        <f>IFERROR(All_Transactions[[#This Row],[Total]]*All_Transactions[[#This Row],[ExRate]],0)</f>
        <v>3.03</v>
      </c>
      <c r="Z402" s="1" t="s">
        <v>45</v>
      </c>
      <c r="AA402" t="s">
        <v>1188</v>
      </c>
      <c r="AB402" t="s">
        <v>1189</v>
      </c>
      <c r="AD402" t="s">
        <v>54</v>
      </c>
    </row>
    <row r="403" spans="1:30" x14ac:dyDescent="0.35">
      <c r="A403" t="s">
        <v>34</v>
      </c>
      <c r="B403" t="s">
        <v>1190</v>
      </c>
      <c r="C403" s="2">
        <v>44755</v>
      </c>
      <c r="D403" s="2">
        <v>44755</v>
      </c>
      <c r="E403" t="s">
        <v>88</v>
      </c>
      <c r="F403" t="s">
        <v>89</v>
      </c>
      <c r="G403" t="s">
        <v>46</v>
      </c>
      <c r="H403">
        <v>3.98</v>
      </c>
      <c r="I403">
        <v>2</v>
      </c>
      <c r="J403">
        <v>3.98</v>
      </c>
      <c r="L403">
        <v>0.36</v>
      </c>
      <c r="M403">
        <v>3.98</v>
      </c>
      <c r="N403">
        <v>-0.72</v>
      </c>
      <c r="O403">
        <v>0</v>
      </c>
      <c r="P403">
        <v>3.26</v>
      </c>
      <c r="Q403">
        <v>0</v>
      </c>
      <c r="R403" s="3">
        <f>VLOOKUP(All_Transactions[[#This Row],[Date]],[1]!Forex_history[#Data],MATCH(All_Transactions[[#This Row],[Currency]],[1]!Forex_history[#Headers],0),TRUE)</f>
        <v>0.84214999999999995</v>
      </c>
      <c r="S403" s="4">
        <f>IFERROR(All_Transactions[[#This Row],[Original Price]]*All_Transactions[[#This Row],[ExRate]],0)</f>
        <v>3.3517569999999997</v>
      </c>
      <c r="T403" s="4">
        <f>IFERROR(All_Transactions[[#This Row],[item-price]]*All_Transactions[[#This Row],[ExRate]],0)</f>
        <v>3.3517569999999997</v>
      </c>
      <c r="U403" s="4">
        <f>IFERROR(All_Transactions[[#This Row],[item-tax]]*All_Transactions[[#This Row],[ExRate]],0)</f>
        <v>0.303174</v>
      </c>
      <c r="V403" s="4">
        <f>IFERROR(All_Transactions[[#This Row],[Total product charges]]*All_Transactions[[#This Row],[ExRate]],0)</f>
        <v>3.3517569999999997</v>
      </c>
      <c r="W403" s="4">
        <f>IFERROR(All_Transactions[[#This Row],[Amazon fees]]*All_Transactions[[#This Row],[ExRate]],0)</f>
        <v>-0.606348</v>
      </c>
      <c r="X403" s="4">
        <f>IFERROR(All_Transactions[[#This Row],[Other]]*All_Transactions[[#This Row],[ExRate]],0)</f>
        <v>0</v>
      </c>
      <c r="Y403" s="4">
        <f>IFERROR(All_Transactions[[#This Row],[Total]]*All_Transactions[[#This Row],[ExRate]],0)</f>
        <v>2.7454089999999995</v>
      </c>
      <c r="Z403" s="1" t="s">
        <v>47</v>
      </c>
      <c r="AA403" t="s">
        <v>1191</v>
      </c>
      <c r="AB403" t="s">
        <v>1192</v>
      </c>
      <c r="AC403" t="s">
        <v>53</v>
      </c>
      <c r="AD403" t="s">
        <v>54</v>
      </c>
    </row>
    <row r="404" spans="1:30" x14ac:dyDescent="0.35">
      <c r="A404" t="s">
        <v>34</v>
      </c>
      <c r="B404" t="s">
        <v>1193</v>
      </c>
      <c r="C404" s="2">
        <v>44755</v>
      </c>
      <c r="D404" s="2">
        <v>44755</v>
      </c>
      <c r="E404" t="s">
        <v>1194</v>
      </c>
      <c r="F404" t="s">
        <v>1195</v>
      </c>
      <c r="G404" t="s">
        <v>44</v>
      </c>
      <c r="H404">
        <v>5.6</v>
      </c>
      <c r="I404">
        <v>2</v>
      </c>
      <c r="J404">
        <v>5.6</v>
      </c>
      <c r="L404">
        <v>0.94</v>
      </c>
      <c r="M404">
        <v>4.66</v>
      </c>
      <c r="N404">
        <v>-1.03</v>
      </c>
      <c r="O404">
        <v>0</v>
      </c>
      <c r="P404">
        <v>3.63</v>
      </c>
      <c r="Q404">
        <v>0</v>
      </c>
      <c r="R404" s="3">
        <f>VLOOKUP(All_Transactions[[#This Row],[Date]],[1]!Forex_history[#Data],MATCH(All_Transactions[[#This Row],[Currency]],[1]!Forex_history[#Headers],0),TRUE)</f>
        <v>1</v>
      </c>
      <c r="S404" s="4">
        <f>IFERROR(All_Transactions[[#This Row],[Original Price]]*All_Transactions[[#This Row],[ExRate]],0)</f>
        <v>5.6</v>
      </c>
      <c r="T404" s="4">
        <f>IFERROR(All_Transactions[[#This Row],[item-price]]*All_Transactions[[#This Row],[ExRate]],0)</f>
        <v>5.6</v>
      </c>
      <c r="U404" s="4">
        <f>IFERROR(All_Transactions[[#This Row],[item-tax]]*All_Transactions[[#This Row],[ExRate]],0)</f>
        <v>0.94</v>
      </c>
      <c r="V404" s="4">
        <f>IFERROR(All_Transactions[[#This Row],[Total product charges]]*All_Transactions[[#This Row],[ExRate]],0)</f>
        <v>4.66</v>
      </c>
      <c r="W404" s="4">
        <f>IFERROR(All_Transactions[[#This Row],[Amazon fees]]*All_Transactions[[#This Row],[ExRate]],0)</f>
        <v>-1.03</v>
      </c>
      <c r="X404" s="4">
        <f>IFERROR(All_Transactions[[#This Row],[Other]]*All_Transactions[[#This Row],[ExRate]],0)</f>
        <v>0</v>
      </c>
      <c r="Y404" s="4">
        <f>IFERROR(All_Transactions[[#This Row],[Total]]*All_Transactions[[#This Row],[ExRate]],0)</f>
        <v>3.63</v>
      </c>
      <c r="Z404" s="1" t="s">
        <v>45</v>
      </c>
      <c r="AA404" t="s">
        <v>1196</v>
      </c>
      <c r="AB404" t="s">
        <v>1197</v>
      </c>
      <c r="AC404" t="s">
        <v>53</v>
      </c>
      <c r="AD404" t="s">
        <v>54</v>
      </c>
    </row>
    <row r="405" spans="1:30" x14ac:dyDescent="0.35">
      <c r="A405" t="s">
        <v>34</v>
      </c>
      <c r="B405" t="s">
        <v>1198</v>
      </c>
      <c r="C405" s="2">
        <v>44755</v>
      </c>
      <c r="D405" s="2">
        <v>44755</v>
      </c>
      <c r="E405" t="s">
        <v>1199</v>
      </c>
      <c r="F405" t="s">
        <v>1200</v>
      </c>
      <c r="G405" t="s">
        <v>37</v>
      </c>
      <c r="H405">
        <v>10.28</v>
      </c>
      <c r="I405">
        <v>1</v>
      </c>
      <c r="J405">
        <v>10.28</v>
      </c>
      <c r="L405">
        <v>0</v>
      </c>
      <c r="M405">
        <v>10.28</v>
      </c>
      <c r="N405">
        <v>-1.48</v>
      </c>
      <c r="O405">
        <v>0</v>
      </c>
      <c r="P405">
        <v>8.8000000000000007</v>
      </c>
      <c r="Q405">
        <v>0</v>
      </c>
      <c r="R405" s="3">
        <f>VLOOKUP(All_Transactions[[#This Row],[Date]],[1]!Forex_history[#Data],MATCH(All_Transactions[[#This Row],[Currency]],[1]!Forex_history[#Headers],0),TRUE)</f>
        <v>0.64664999999999995</v>
      </c>
      <c r="S405" s="4">
        <f>IFERROR(All_Transactions[[#This Row],[Original Price]]*All_Transactions[[#This Row],[ExRate]],0)</f>
        <v>6.6475619999999989</v>
      </c>
      <c r="T405" s="4">
        <f>IFERROR(All_Transactions[[#This Row],[item-price]]*All_Transactions[[#This Row],[ExRate]],0)</f>
        <v>6.6475619999999989</v>
      </c>
      <c r="U405" s="4">
        <f>IFERROR(All_Transactions[[#This Row],[item-tax]]*All_Transactions[[#This Row],[ExRate]],0)</f>
        <v>0</v>
      </c>
      <c r="V405" s="4">
        <f>IFERROR(All_Transactions[[#This Row],[Total product charges]]*All_Transactions[[#This Row],[ExRate]],0)</f>
        <v>6.6475619999999989</v>
      </c>
      <c r="W405" s="4">
        <f>IFERROR(All_Transactions[[#This Row],[Amazon fees]]*All_Transactions[[#This Row],[ExRate]],0)</f>
        <v>-0.95704199999999995</v>
      </c>
      <c r="X405" s="4">
        <f>IFERROR(All_Transactions[[#This Row],[Other]]*All_Transactions[[#This Row],[ExRate]],0)</f>
        <v>0</v>
      </c>
      <c r="Y405" s="4">
        <f>IFERROR(All_Transactions[[#This Row],[Total]]*All_Transactions[[#This Row],[ExRate]],0)</f>
        <v>5.6905200000000002</v>
      </c>
      <c r="Z405" s="1" t="s">
        <v>38</v>
      </c>
      <c r="AA405" t="s">
        <v>1201</v>
      </c>
      <c r="AB405" t="s">
        <v>1202</v>
      </c>
      <c r="AC405" t="s">
        <v>53</v>
      </c>
      <c r="AD405" t="s">
        <v>54</v>
      </c>
    </row>
    <row r="406" spans="1:30" x14ac:dyDescent="0.35">
      <c r="A406" t="s">
        <v>34</v>
      </c>
      <c r="B406" t="s">
        <v>1203</v>
      </c>
      <c r="C406" s="2">
        <v>44755</v>
      </c>
      <c r="D406" s="2">
        <v>44755</v>
      </c>
      <c r="E406" t="s">
        <v>1204</v>
      </c>
      <c r="F406" t="s">
        <v>1205</v>
      </c>
      <c r="G406" t="s">
        <v>37</v>
      </c>
      <c r="H406">
        <v>7.72</v>
      </c>
      <c r="I406">
        <v>1</v>
      </c>
      <c r="J406">
        <v>7.72</v>
      </c>
      <c r="L406">
        <v>0</v>
      </c>
      <c r="M406">
        <v>7.72</v>
      </c>
      <c r="N406">
        <v>-1.39</v>
      </c>
      <c r="O406">
        <v>0</v>
      </c>
      <c r="P406">
        <v>6.33</v>
      </c>
      <c r="Q406">
        <v>0</v>
      </c>
      <c r="R406" s="3">
        <f>VLOOKUP(All_Transactions[[#This Row],[Date]],[1]!Forex_history[#Data],MATCH(All_Transactions[[#This Row],[Currency]],[1]!Forex_history[#Headers],0),TRUE)</f>
        <v>0.64664999999999995</v>
      </c>
      <c r="S406" s="4">
        <f>IFERROR(All_Transactions[[#This Row],[Original Price]]*All_Transactions[[#This Row],[ExRate]],0)</f>
        <v>4.9921379999999997</v>
      </c>
      <c r="T406" s="4">
        <f>IFERROR(All_Transactions[[#This Row],[item-price]]*All_Transactions[[#This Row],[ExRate]],0)</f>
        <v>4.9921379999999997</v>
      </c>
      <c r="U406" s="4">
        <f>IFERROR(All_Transactions[[#This Row],[item-tax]]*All_Transactions[[#This Row],[ExRate]],0)</f>
        <v>0</v>
      </c>
      <c r="V406" s="4">
        <f>IFERROR(All_Transactions[[#This Row],[Total product charges]]*All_Transactions[[#This Row],[ExRate]],0)</f>
        <v>4.9921379999999997</v>
      </c>
      <c r="W406" s="4">
        <f>IFERROR(All_Transactions[[#This Row],[Amazon fees]]*All_Transactions[[#This Row],[ExRate]],0)</f>
        <v>-0.89884349999999991</v>
      </c>
      <c r="X406" s="4">
        <f>IFERROR(All_Transactions[[#This Row],[Other]]*All_Transactions[[#This Row],[ExRate]],0)</f>
        <v>0</v>
      </c>
      <c r="Y406" s="4">
        <f>IFERROR(All_Transactions[[#This Row],[Total]]*All_Transactions[[#This Row],[ExRate]],0)</f>
        <v>4.0932944999999998</v>
      </c>
      <c r="Z406" s="1" t="s">
        <v>38</v>
      </c>
      <c r="AA406" t="s">
        <v>1206</v>
      </c>
      <c r="AB406" t="s">
        <v>1207</v>
      </c>
      <c r="AC406" t="s">
        <v>53</v>
      </c>
      <c r="AD406" t="s">
        <v>54</v>
      </c>
    </row>
    <row r="407" spans="1:30" x14ac:dyDescent="0.35">
      <c r="A407" t="s">
        <v>34</v>
      </c>
      <c r="B407" t="s">
        <v>1208</v>
      </c>
      <c r="C407" s="2">
        <v>44755</v>
      </c>
      <c r="D407" s="2">
        <v>44755</v>
      </c>
      <c r="E407" t="s">
        <v>1209</v>
      </c>
      <c r="F407" t="s">
        <v>1210</v>
      </c>
      <c r="G407" t="s">
        <v>36</v>
      </c>
      <c r="H407">
        <v>3.49</v>
      </c>
      <c r="I407">
        <v>1</v>
      </c>
      <c r="J407">
        <v>3.49</v>
      </c>
      <c r="L407">
        <v>0.61</v>
      </c>
      <c r="M407">
        <v>2.88</v>
      </c>
      <c r="N407">
        <v>-0.65</v>
      </c>
      <c r="O407">
        <v>0</v>
      </c>
      <c r="P407">
        <v>2.23</v>
      </c>
      <c r="Q407">
        <v>0</v>
      </c>
      <c r="R407" s="3">
        <f>VLOOKUP(All_Transactions[[#This Row],[Date]],[1]!Forex_history[#Data],MATCH(All_Transactions[[#This Row],[Currency]],[1]!Forex_history[#Headers],0),TRUE)</f>
        <v>0.84497</v>
      </c>
      <c r="S407" s="4">
        <f>IFERROR(All_Transactions[[#This Row],[Original Price]]*All_Transactions[[#This Row],[ExRate]],0)</f>
        <v>2.9489453000000001</v>
      </c>
      <c r="T407" s="4">
        <f>IFERROR(All_Transactions[[#This Row],[item-price]]*All_Transactions[[#This Row],[ExRate]],0)</f>
        <v>2.9489453000000001</v>
      </c>
      <c r="U407" s="4">
        <f>IFERROR(All_Transactions[[#This Row],[item-tax]]*All_Transactions[[#This Row],[ExRate]],0)</f>
        <v>0.51543169999999994</v>
      </c>
      <c r="V407" s="4">
        <f>IFERROR(All_Transactions[[#This Row],[Total product charges]]*All_Transactions[[#This Row],[ExRate]],0)</f>
        <v>2.4335135999999999</v>
      </c>
      <c r="W407" s="4">
        <f>IFERROR(All_Transactions[[#This Row],[Amazon fees]]*All_Transactions[[#This Row],[ExRate]],0)</f>
        <v>-0.54923050000000007</v>
      </c>
      <c r="X407" s="4">
        <f>IFERROR(All_Transactions[[#This Row],[Other]]*All_Transactions[[#This Row],[ExRate]],0)</f>
        <v>0</v>
      </c>
      <c r="Y407" s="4">
        <f>IFERROR(All_Transactions[[#This Row],[Total]]*All_Transactions[[#This Row],[ExRate]],0)</f>
        <v>1.8842831</v>
      </c>
      <c r="Z407" s="1" t="s">
        <v>33</v>
      </c>
      <c r="AA407" t="s">
        <v>1211</v>
      </c>
      <c r="AB407" t="s">
        <v>1212</v>
      </c>
      <c r="AC407" t="s">
        <v>53</v>
      </c>
      <c r="AD407" t="s">
        <v>54</v>
      </c>
    </row>
    <row r="408" spans="1:30" x14ac:dyDescent="0.35">
      <c r="A408" t="s">
        <v>34</v>
      </c>
      <c r="B408" t="s">
        <v>1213</v>
      </c>
      <c r="C408" s="2">
        <v>44755</v>
      </c>
      <c r="D408" s="2">
        <v>44755</v>
      </c>
      <c r="E408" t="s">
        <v>1214</v>
      </c>
      <c r="F408" t="s">
        <v>1215</v>
      </c>
      <c r="G408" t="s">
        <v>36</v>
      </c>
      <c r="H408">
        <v>2.2799999999999998</v>
      </c>
      <c r="I408">
        <v>1</v>
      </c>
      <c r="J408">
        <v>2.2799999999999998</v>
      </c>
      <c r="L408">
        <v>0.4</v>
      </c>
      <c r="M408">
        <v>1.88</v>
      </c>
      <c r="N408">
        <v>-0.42</v>
      </c>
      <c r="O408">
        <v>0</v>
      </c>
      <c r="P408">
        <v>1.46</v>
      </c>
      <c r="Q408">
        <v>0</v>
      </c>
      <c r="R408" s="3">
        <f>VLOOKUP(All_Transactions[[#This Row],[Date]],[1]!Forex_history[#Data],MATCH(All_Transactions[[#This Row],[Currency]],[1]!Forex_history[#Headers],0),TRUE)</f>
        <v>0.84497</v>
      </c>
      <c r="S408" s="4">
        <f>IFERROR(All_Transactions[[#This Row],[Original Price]]*All_Transactions[[#This Row],[ExRate]],0)</f>
        <v>1.9265315999999999</v>
      </c>
      <c r="T408" s="4">
        <f>IFERROR(All_Transactions[[#This Row],[item-price]]*All_Transactions[[#This Row],[ExRate]],0)</f>
        <v>1.9265315999999999</v>
      </c>
      <c r="U408" s="4">
        <f>IFERROR(All_Transactions[[#This Row],[item-tax]]*All_Transactions[[#This Row],[ExRate]],0)</f>
        <v>0.33798800000000001</v>
      </c>
      <c r="V408" s="4">
        <f>IFERROR(All_Transactions[[#This Row],[Total product charges]]*All_Transactions[[#This Row],[ExRate]],0)</f>
        <v>1.5885435999999999</v>
      </c>
      <c r="W408" s="4">
        <f>IFERROR(All_Transactions[[#This Row],[Amazon fees]]*All_Transactions[[#This Row],[ExRate]],0)</f>
        <v>-0.35488739999999996</v>
      </c>
      <c r="X408" s="4">
        <f>IFERROR(All_Transactions[[#This Row],[Other]]*All_Transactions[[#This Row],[ExRate]],0)</f>
        <v>0</v>
      </c>
      <c r="Y408" s="4">
        <f>IFERROR(All_Transactions[[#This Row],[Total]]*All_Transactions[[#This Row],[ExRate]],0)</f>
        <v>1.2336562</v>
      </c>
      <c r="Z408" s="1" t="s">
        <v>33</v>
      </c>
      <c r="AA408" t="s">
        <v>1216</v>
      </c>
      <c r="AB408" t="s">
        <v>1217</v>
      </c>
      <c r="AC408" t="s">
        <v>53</v>
      </c>
      <c r="AD408" t="s">
        <v>54</v>
      </c>
    </row>
    <row r="409" spans="1:30" x14ac:dyDescent="0.35">
      <c r="A409" t="s">
        <v>34</v>
      </c>
      <c r="B409" t="s">
        <v>1218</v>
      </c>
      <c r="C409" s="2">
        <v>44755</v>
      </c>
      <c r="D409" s="2">
        <v>44755</v>
      </c>
      <c r="E409" t="s">
        <v>1219</v>
      </c>
      <c r="F409" t="s">
        <v>1220</v>
      </c>
      <c r="G409" t="s">
        <v>32</v>
      </c>
      <c r="H409">
        <v>1.43</v>
      </c>
      <c r="I409">
        <v>1</v>
      </c>
      <c r="J409">
        <v>1.43</v>
      </c>
      <c r="L409">
        <v>0.23</v>
      </c>
      <c r="M409">
        <v>1.2</v>
      </c>
      <c r="N409">
        <v>-0.36</v>
      </c>
      <c r="O409">
        <v>0</v>
      </c>
      <c r="P409">
        <v>0.84</v>
      </c>
      <c r="Q409">
        <v>0</v>
      </c>
      <c r="R409" s="3">
        <f>VLOOKUP(All_Transactions[[#This Row],[Date]],[1]!Forex_history[#Data],MATCH(All_Transactions[[#This Row],[Currency]],[1]!Forex_history[#Headers],0),TRUE)</f>
        <v>0.84497</v>
      </c>
      <c r="S409" s="4">
        <f>IFERROR(All_Transactions[[#This Row],[Original Price]]*All_Transactions[[#This Row],[ExRate]],0)</f>
        <v>1.2083070999999999</v>
      </c>
      <c r="T409" s="4">
        <f>IFERROR(All_Transactions[[#This Row],[item-price]]*All_Transactions[[#This Row],[ExRate]],0)</f>
        <v>1.2083070999999999</v>
      </c>
      <c r="U409" s="4">
        <f>IFERROR(All_Transactions[[#This Row],[item-tax]]*All_Transactions[[#This Row],[ExRate]],0)</f>
        <v>0.19434310000000002</v>
      </c>
      <c r="V409" s="4">
        <f>IFERROR(All_Transactions[[#This Row],[Total product charges]]*All_Transactions[[#This Row],[ExRate]],0)</f>
        <v>1.0139639999999999</v>
      </c>
      <c r="W409" s="4">
        <f>IFERROR(All_Transactions[[#This Row],[Amazon fees]]*All_Transactions[[#This Row],[ExRate]],0)</f>
        <v>-0.30418919999999999</v>
      </c>
      <c r="X409" s="4">
        <f>IFERROR(All_Transactions[[#This Row],[Other]]*All_Transactions[[#This Row],[ExRate]],0)</f>
        <v>0</v>
      </c>
      <c r="Y409" s="4">
        <f>IFERROR(All_Transactions[[#This Row],[Total]]*All_Transactions[[#This Row],[ExRate]],0)</f>
        <v>0.70977479999999993</v>
      </c>
      <c r="Z409" s="1" t="s">
        <v>33</v>
      </c>
      <c r="AA409" t="s">
        <v>1221</v>
      </c>
      <c r="AB409" t="s">
        <v>1222</v>
      </c>
      <c r="AC409" t="s">
        <v>53</v>
      </c>
      <c r="AD409" t="s">
        <v>54</v>
      </c>
    </row>
    <row r="410" spans="1:30" x14ac:dyDescent="0.35">
      <c r="A410" t="s">
        <v>34</v>
      </c>
      <c r="B410" t="s">
        <v>1223</v>
      </c>
      <c r="C410" s="2">
        <v>44755</v>
      </c>
      <c r="D410" s="2">
        <v>44755</v>
      </c>
      <c r="E410" t="s">
        <v>1224</v>
      </c>
      <c r="F410" t="s">
        <v>1225</v>
      </c>
      <c r="G410" t="s">
        <v>32</v>
      </c>
      <c r="H410">
        <v>11.37</v>
      </c>
      <c r="I410">
        <v>1</v>
      </c>
      <c r="J410">
        <v>11.37</v>
      </c>
      <c r="L410">
        <v>1.82</v>
      </c>
      <c r="M410">
        <v>9.5500000000000007</v>
      </c>
      <c r="N410">
        <v>-1.78</v>
      </c>
      <c r="O410">
        <v>0</v>
      </c>
      <c r="P410">
        <v>7.77</v>
      </c>
      <c r="Q410">
        <v>0</v>
      </c>
      <c r="R410" s="3">
        <f>VLOOKUP(All_Transactions[[#This Row],[Date]],[1]!Forex_history[#Data],MATCH(All_Transactions[[#This Row],[Currency]],[1]!Forex_history[#Headers],0),TRUE)</f>
        <v>0.84497</v>
      </c>
      <c r="S410" s="4">
        <f>IFERROR(All_Transactions[[#This Row],[Original Price]]*All_Transactions[[#This Row],[ExRate]],0)</f>
        <v>9.6073088999999996</v>
      </c>
      <c r="T410" s="4">
        <f>IFERROR(All_Transactions[[#This Row],[item-price]]*All_Transactions[[#This Row],[ExRate]],0)</f>
        <v>9.6073088999999996</v>
      </c>
      <c r="U410" s="4">
        <f>IFERROR(All_Transactions[[#This Row],[item-tax]]*All_Transactions[[#This Row],[ExRate]],0)</f>
        <v>1.5378454000000001</v>
      </c>
      <c r="V410" s="4">
        <f>IFERROR(All_Transactions[[#This Row],[Total product charges]]*All_Transactions[[#This Row],[ExRate]],0)</f>
        <v>8.0694635000000012</v>
      </c>
      <c r="W410" s="4">
        <f>IFERROR(All_Transactions[[#This Row],[Amazon fees]]*All_Transactions[[#This Row],[ExRate]],0)</f>
        <v>-1.5040466000000001</v>
      </c>
      <c r="X410" s="4">
        <f>IFERROR(All_Transactions[[#This Row],[Other]]*All_Transactions[[#This Row],[ExRate]],0)</f>
        <v>0</v>
      </c>
      <c r="Y410" s="4">
        <f>IFERROR(All_Transactions[[#This Row],[Total]]*All_Transactions[[#This Row],[ExRate]],0)</f>
        <v>6.5654168999999998</v>
      </c>
      <c r="Z410" s="1" t="s">
        <v>33</v>
      </c>
      <c r="AA410" t="s">
        <v>1226</v>
      </c>
      <c r="AB410" t="s">
        <v>1227</v>
      </c>
      <c r="AC410" t="s">
        <v>53</v>
      </c>
      <c r="AD410" t="s">
        <v>54</v>
      </c>
    </row>
    <row r="411" spans="1:30" x14ac:dyDescent="0.35">
      <c r="A411" t="s">
        <v>34</v>
      </c>
      <c r="B411" t="s">
        <v>1228</v>
      </c>
      <c r="C411" s="2">
        <v>44755</v>
      </c>
      <c r="D411" s="2">
        <v>44755</v>
      </c>
      <c r="E411" t="s">
        <v>1229</v>
      </c>
      <c r="F411" t="s">
        <v>1230</v>
      </c>
      <c r="G411" t="s">
        <v>32</v>
      </c>
      <c r="H411">
        <v>6.09</v>
      </c>
      <c r="I411">
        <v>1</v>
      </c>
      <c r="J411">
        <v>6.09</v>
      </c>
      <c r="L411">
        <v>0.97</v>
      </c>
      <c r="M411">
        <v>5.12</v>
      </c>
      <c r="N411">
        <v>-1.0900000000000001</v>
      </c>
      <c r="O411">
        <v>0</v>
      </c>
      <c r="P411">
        <v>4.03</v>
      </c>
      <c r="Q411">
        <v>0</v>
      </c>
      <c r="R411" s="3">
        <f>VLOOKUP(All_Transactions[[#This Row],[Date]],[1]!Forex_history[#Data],MATCH(All_Transactions[[#This Row],[Currency]],[1]!Forex_history[#Headers],0),TRUE)</f>
        <v>0.84497</v>
      </c>
      <c r="S411" s="4">
        <f>IFERROR(All_Transactions[[#This Row],[Original Price]]*All_Transactions[[#This Row],[ExRate]],0)</f>
        <v>5.1458672999999999</v>
      </c>
      <c r="T411" s="4">
        <f>IFERROR(All_Transactions[[#This Row],[item-price]]*All_Transactions[[#This Row],[ExRate]],0)</f>
        <v>5.1458672999999999</v>
      </c>
      <c r="U411" s="4">
        <f>IFERROR(All_Transactions[[#This Row],[item-tax]]*All_Transactions[[#This Row],[ExRate]],0)</f>
        <v>0.81962089999999999</v>
      </c>
      <c r="V411" s="4">
        <f>IFERROR(All_Transactions[[#This Row],[Total product charges]]*All_Transactions[[#This Row],[ExRate]],0)</f>
        <v>4.3262464000000005</v>
      </c>
      <c r="W411" s="4">
        <f>IFERROR(All_Transactions[[#This Row],[Amazon fees]]*All_Transactions[[#This Row],[ExRate]],0)</f>
        <v>-0.92101730000000004</v>
      </c>
      <c r="X411" s="4">
        <f>IFERROR(All_Transactions[[#This Row],[Other]]*All_Transactions[[#This Row],[ExRate]],0)</f>
        <v>0</v>
      </c>
      <c r="Y411" s="4">
        <f>IFERROR(All_Transactions[[#This Row],[Total]]*All_Transactions[[#This Row],[ExRate]],0)</f>
        <v>3.4052291000000001</v>
      </c>
      <c r="Z411" s="1" t="s">
        <v>33</v>
      </c>
      <c r="AA411" t="s">
        <v>1231</v>
      </c>
      <c r="AB411" t="s">
        <v>1232</v>
      </c>
      <c r="AC411" t="s">
        <v>53</v>
      </c>
      <c r="AD411" t="s">
        <v>54</v>
      </c>
    </row>
    <row r="412" spans="1:30" x14ac:dyDescent="0.35">
      <c r="A412" t="s">
        <v>34</v>
      </c>
      <c r="B412" t="s">
        <v>1233</v>
      </c>
      <c r="C412" s="2">
        <v>44755</v>
      </c>
      <c r="D412" s="2">
        <v>44755</v>
      </c>
      <c r="E412" t="s">
        <v>1081</v>
      </c>
      <c r="F412" t="s">
        <v>1082</v>
      </c>
      <c r="G412" t="s">
        <v>32</v>
      </c>
      <c r="H412">
        <v>1.49</v>
      </c>
      <c r="I412">
        <v>1</v>
      </c>
      <c r="J412">
        <v>1.49</v>
      </c>
      <c r="L412">
        <v>0.24</v>
      </c>
      <c r="M412">
        <v>1.25</v>
      </c>
      <c r="N412">
        <v>-0.36</v>
      </c>
      <c r="O412">
        <v>0</v>
      </c>
      <c r="P412">
        <v>0.89</v>
      </c>
      <c r="Q412">
        <v>0</v>
      </c>
      <c r="R412" s="3">
        <f>VLOOKUP(All_Transactions[[#This Row],[Date]],[1]!Forex_history[#Data],MATCH(All_Transactions[[#This Row],[Currency]],[1]!Forex_history[#Headers],0),TRUE)</f>
        <v>0.84497</v>
      </c>
      <c r="S412" s="4">
        <f>IFERROR(All_Transactions[[#This Row],[Original Price]]*All_Transactions[[#This Row],[ExRate]],0)</f>
        <v>1.2590052999999999</v>
      </c>
      <c r="T412" s="4">
        <f>IFERROR(All_Transactions[[#This Row],[item-price]]*All_Transactions[[#This Row],[ExRate]],0)</f>
        <v>1.2590052999999999</v>
      </c>
      <c r="U412" s="4">
        <f>IFERROR(All_Transactions[[#This Row],[item-tax]]*All_Transactions[[#This Row],[ExRate]],0)</f>
        <v>0.2027928</v>
      </c>
      <c r="V412" s="4">
        <f>IFERROR(All_Transactions[[#This Row],[Total product charges]]*All_Transactions[[#This Row],[ExRate]],0)</f>
        <v>1.0562125</v>
      </c>
      <c r="W412" s="4">
        <f>IFERROR(All_Transactions[[#This Row],[Amazon fees]]*All_Transactions[[#This Row],[ExRate]],0)</f>
        <v>-0.30418919999999999</v>
      </c>
      <c r="X412" s="4">
        <f>IFERROR(All_Transactions[[#This Row],[Other]]*All_Transactions[[#This Row],[ExRate]],0)</f>
        <v>0</v>
      </c>
      <c r="Y412" s="4">
        <f>IFERROR(All_Transactions[[#This Row],[Total]]*All_Transactions[[#This Row],[ExRate]],0)</f>
        <v>0.75202330000000006</v>
      </c>
      <c r="Z412" s="1" t="s">
        <v>33</v>
      </c>
      <c r="AA412" t="s">
        <v>1234</v>
      </c>
      <c r="AB412" t="s">
        <v>1235</v>
      </c>
      <c r="AC412" t="s">
        <v>53</v>
      </c>
      <c r="AD412" t="s">
        <v>54</v>
      </c>
    </row>
    <row r="413" spans="1:30" x14ac:dyDescent="0.35">
      <c r="A413" t="s">
        <v>34</v>
      </c>
      <c r="B413" t="s">
        <v>1236</v>
      </c>
      <c r="C413" s="2">
        <v>44755</v>
      </c>
      <c r="D413" s="2">
        <v>44755</v>
      </c>
      <c r="E413" t="s">
        <v>1237</v>
      </c>
      <c r="F413" t="s">
        <v>1238</v>
      </c>
      <c r="G413" t="s">
        <v>32</v>
      </c>
      <c r="H413">
        <v>2.38</v>
      </c>
      <c r="I413">
        <v>1</v>
      </c>
      <c r="J413">
        <v>2.38</v>
      </c>
      <c r="L413">
        <v>0.38</v>
      </c>
      <c r="M413">
        <v>2</v>
      </c>
      <c r="N413">
        <v>-0.43</v>
      </c>
      <c r="O413">
        <v>0</v>
      </c>
      <c r="P413">
        <v>1.57</v>
      </c>
      <c r="Q413">
        <v>0</v>
      </c>
      <c r="R413" s="3">
        <f>VLOOKUP(All_Transactions[[#This Row],[Date]],[1]!Forex_history[#Data],MATCH(All_Transactions[[#This Row],[Currency]],[1]!Forex_history[#Headers],0),TRUE)</f>
        <v>0.84497</v>
      </c>
      <c r="S413" s="4">
        <f>IFERROR(All_Transactions[[#This Row],[Original Price]]*All_Transactions[[#This Row],[ExRate]],0)</f>
        <v>2.0110285999999999</v>
      </c>
      <c r="T413" s="4">
        <f>IFERROR(All_Transactions[[#This Row],[item-price]]*All_Transactions[[#This Row],[ExRate]],0)</f>
        <v>2.0110285999999999</v>
      </c>
      <c r="U413" s="4">
        <f>IFERROR(All_Transactions[[#This Row],[item-tax]]*All_Transactions[[#This Row],[ExRate]],0)</f>
        <v>0.3210886</v>
      </c>
      <c r="V413" s="4">
        <f>IFERROR(All_Transactions[[#This Row],[Total product charges]]*All_Transactions[[#This Row],[ExRate]],0)</f>
        <v>1.68994</v>
      </c>
      <c r="W413" s="4">
        <f>IFERROR(All_Transactions[[#This Row],[Amazon fees]]*All_Transactions[[#This Row],[ExRate]],0)</f>
        <v>-0.36333709999999997</v>
      </c>
      <c r="X413" s="4">
        <f>IFERROR(All_Transactions[[#This Row],[Other]]*All_Transactions[[#This Row],[ExRate]],0)</f>
        <v>0</v>
      </c>
      <c r="Y413" s="4">
        <f>IFERROR(All_Transactions[[#This Row],[Total]]*All_Transactions[[#This Row],[ExRate]],0)</f>
        <v>1.3266029000000001</v>
      </c>
      <c r="Z413" s="1" t="s">
        <v>33</v>
      </c>
      <c r="AA413" t="s">
        <v>1239</v>
      </c>
      <c r="AB413" t="s">
        <v>1240</v>
      </c>
      <c r="AC413" t="s">
        <v>53</v>
      </c>
      <c r="AD413" t="s">
        <v>54</v>
      </c>
    </row>
    <row r="414" spans="1:30" x14ac:dyDescent="0.35">
      <c r="A414" t="s">
        <v>34</v>
      </c>
      <c r="B414" t="s">
        <v>1241</v>
      </c>
      <c r="C414" s="2">
        <v>44755</v>
      </c>
      <c r="D414" s="2">
        <v>44755</v>
      </c>
      <c r="E414" t="s">
        <v>1063</v>
      </c>
      <c r="F414" t="s">
        <v>1064</v>
      </c>
      <c r="G414" t="s">
        <v>32</v>
      </c>
      <c r="H414">
        <v>4.63</v>
      </c>
      <c r="I414">
        <v>1</v>
      </c>
      <c r="J414">
        <v>4.63</v>
      </c>
      <c r="L414">
        <v>0.74</v>
      </c>
      <c r="M414">
        <v>3.89</v>
      </c>
      <c r="N414">
        <v>-0.83</v>
      </c>
      <c r="O414">
        <v>0</v>
      </c>
      <c r="P414">
        <v>3.06</v>
      </c>
      <c r="Q414">
        <v>0</v>
      </c>
      <c r="R414" s="3">
        <f>VLOOKUP(All_Transactions[[#This Row],[Date]],[1]!Forex_history[#Data],MATCH(All_Transactions[[#This Row],[Currency]],[1]!Forex_history[#Headers],0),TRUE)</f>
        <v>0.84497</v>
      </c>
      <c r="S414" s="4">
        <f>IFERROR(All_Transactions[[#This Row],[Original Price]]*All_Transactions[[#This Row],[ExRate]],0)</f>
        <v>3.9122110999999999</v>
      </c>
      <c r="T414" s="4">
        <f>IFERROR(All_Transactions[[#This Row],[item-price]]*All_Transactions[[#This Row],[ExRate]],0)</f>
        <v>3.9122110999999999</v>
      </c>
      <c r="U414" s="4">
        <f>IFERROR(All_Transactions[[#This Row],[item-tax]]*All_Transactions[[#This Row],[ExRate]],0)</f>
        <v>0.62527779999999999</v>
      </c>
      <c r="V414" s="4">
        <f>IFERROR(All_Transactions[[#This Row],[Total product charges]]*All_Transactions[[#This Row],[ExRate]],0)</f>
        <v>3.2869333000000003</v>
      </c>
      <c r="W414" s="4">
        <f>IFERROR(All_Transactions[[#This Row],[Amazon fees]]*All_Transactions[[#This Row],[ExRate]],0)</f>
        <v>-0.70132509999999992</v>
      </c>
      <c r="X414" s="4">
        <f>IFERROR(All_Transactions[[#This Row],[Other]]*All_Transactions[[#This Row],[ExRate]],0)</f>
        <v>0</v>
      </c>
      <c r="Y414" s="4">
        <f>IFERROR(All_Transactions[[#This Row],[Total]]*All_Transactions[[#This Row],[ExRate]],0)</f>
        <v>2.5856082000000002</v>
      </c>
      <c r="Z414" s="1" t="s">
        <v>33</v>
      </c>
      <c r="AA414" t="s">
        <v>1242</v>
      </c>
      <c r="AB414" t="s">
        <v>1243</v>
      </c>
      <c r="AC414" t="s">
        <v>53</v>
      </c>
      <c r="AD414" t="s">
        <v>54</v>
      </c>
    </row>
    <row r="415" spans="1:30" x14ac:dyDescent="0.35">
      <c r="A415" t="s">
        <v>34</v>
      </c>
      <c r="B415" t="s">
        <v>1244</v>
      </c>
      <c r="C415" s="2">
        <v>44755</v>
      </c>
      <c r="D415" s="2">
        <v>44755</v>
      </c>
      <c r="E415" t="s">
        <v>1245</v>
      </c>
      <c r="F415" t="s">
        <v>1246</v>
      </c>
      <c r="G415" t="s">
        <v>32</v>
      </c>
      <c r="H415">
        <v>3.41</v>
      </c>
      <c r="I415">
        <v>1</v>
      </c>
      <c r="J415">
        <v>3.41</v>
      </c>
      <c r="L415">
        <v>0.54</v>
      </c>
      <c r="M415">
        <v>2.87</v>
      </c>
      <c r="N415">
        <v>-0.61</v>
      </c>
      <c r="O415">
        <v>0</v>
      </c>
      <c r="P415">
        <v>2.2599999999999998</v>
      </c>
      <c r="Q415">
        <v>0</v>
      </c>
      <c r="R415" s="3">
        <f>VLOOKUP(All_Transactions[[#This Row],[Date]],[1]!Forex_history[#Data],MATCH(All_Transactions[[#This Row],[Currency]],[1]!Forex_history[#Headers],0),TRUE)</f>
        <v>0.84497</v>
      </c>
      <c r="S415" s="4">
        <f>IFERROR(All_Transactions[[#This Row],[Original Price]]*All_Transactions[[#This Row],[ExRate]],0)</f>
        <v>2.8813477000000001</v>
      </c>
      <c r="T415" s="4">
        <f>IFERROR(All_Transactions[[#This Row],[item-price]]*All_Transactions[[#This Row],[ExRate]],0)</f>
        <v>2.8813477000000001</v>
      </c>
      <c r="U415" s="4">
        <f>IFERROR(All_Transactions[[#This Row],[item-tax]]*All_Transactions[[#This Row],[ExRate]],0)</f>
        <v>0.45628380000000002</v>
      </c>
      <c r="V415" s="4">
        <f>IFERROR(All_Transactions[[#This Row],[Total product charges]]*All_Transactions[[#This Row],[ExRate]],0)</f>
        <v>2.4250639000000001</v>
      </c>
      <c r="W415" s="4">
        <f>IFERROR(All_Transactions[[#This Row],[Amazon fees]]*All_Transactions[[#This Row],[ExRate]],0)</f>
        <v>-0.51543169999999994</v>
      </c>
      <c r="X415" s="4">
        <f>IFERROR(All_Transactions[[#This Row],[Other]]*All_Transactions[[#This Row],[ExRate]],0)</f>
        <v>0</v>
      </c>
      <c r="Y415" s="4">
        <f>IFERROR(All_Transactions[[#This Row],[Total]]*All_Transactions[[#This Row],[ExRate]],0)</f>
        <v>1.9096321999999999</v>
      </c>
      <c r="Z415" s="1" t="s">
        <v>33</v>
      </c>
      <c r="AA415" t="s">
        <v>1247</v>
      </c>
      <c r="AB415" t="s">
        <v>1248</v>
      </c>
      <c r="AC415" t="s">
        <v>53</v>
      </c>
      <c r="AD415" t="s">
        <v>54</v>
      </c>
    </row>
    <row r="416" spans="1:30" x14ac:dyDescent="0.35">
      <c r="A416" t="s">
        <v>34</v>
      </c>
      <c r="B416" t="s">
        <v>1249</v>
      </c>
      <c r="C416" s="2">
        <v>44755</v>
      </c>
      <c r="D416" s="2">
        <v>44755</v>
      </c>
      <c r="E416" t="s">
        <v>1250</v>
      </c>
      <c r="F416" t="s">
        <v>1251</v>
      </c>
      <c r="G416" t="s">
        <v>44</v>
      </c>
      <c r="H416">
        <v>2.66</v>
      </c>
      <c r="I416">
        <v>1</v>
      </c>
      <c r="J416">
        <v>2.66</v>
      </c>
      <c r="L416">
        <v>0.44</v>
      </c>
      <c r="M416">
        <v>2.2200000000000002</v>
      </c>
      <c r="N416">
        <v>-0.4</v>
      </c>
      <c r="O416">
        <v>0</v>
      </c>
      <c r="P416">
        <v>1.82</v>
      </c>
      <c r="Q416">
        <v>0</v>
      </c>
      <c r="R416" s="3">
        <f>VLOOKUP(All_Transactions[[#This Row],[Date]],[1]!Forex_history[#Data],MATCH(All_Transactions[[#This Row],[Currency]],[1]!Forex_history[#Headers],0),TRUE)</f>
        <v>1</v>
      </c>
      <c r="S416" s="4">
        <f>IFERROR(All_Transactions[[#This Row],[Original Price]]*All_Transactions[[#This Row],[ExRate]],0)</f>
        <v>2.66</v>
      </c>
      <c r="T416" s="4">
        <f>IFERROR(All_Transactions[[#This Row],[item-price]]*All_Transactions[[#This Row],[ExRate]],0)</f>
        <v>2.66</v>
      </c>
      <c r="U416" s="4">
        <f>IFERROR(All_Transactions[[#This Row],[item-tax]]*All_Transactions[[#This Row],[ExRate]],0)</f>
        <v>0.44</v>
      </c>
      <c r="V416" s="4">
        <f>IFERROR(All_Transactions[[#This Row],[Total product charges]]*All_Transactions[[#This Row],[ExRate]],0)</f>
        <v>2.2200000000000002</v>
      </c>
      <c r="W416" s="4">
        <f>IFERROR(All_Transactions[[#This Row],[Amazon fees]]*All_Transactions[[#This Row],[ExRate]],0)</f>
        <v>-0.4</v>
      </c>
      <c r="X416" s="4">
        <f>IFERROR(All_Transactions[[#This Row],[Other]]*All_Transactions[[#This Row],[ExRate]],0)</f>
        <v>0</v>
      </c>
      <c r="Y416" s="4">
        <f>IFERROR(All_Transactions[[#This Row],[Total]]*All_Transactions[[#This Row],[ExRate]],0)</f>
        <v>1.82</v>
      </c>
      <c r="Z416" s="1" t="s">
        <v>45</v>
      </c>
      <c r="AA416" t="s">
        <v>1252</v>
      </c>
      <c r="AB416" t="s">
        <v>1253</v>
      </c>
      <c r="AC416" t="s">
        <v>53</v>
      </c>
      <c r="AD416" t="s">
        <v>54</v>
      </c>
    </row>
    <row r="417" spans="1:30" x14ac:dyDescent="0.35">
      <c r="A417" t="s">
        <v>34</v>
      </c>
      <c r="B417" t="s">
        <v>1254</v>
      </c>
      <c r="C417" s="2">
        <v>44755</v>
      </c>
      <c r="D417" s="2">
        <v>44755</v>
      </c>
      <c r="E417" t="s">
        <v>1148</v>
      </c>
      <c r="F417" t="s">
        <v>1149</v>
      </c>
      <c r="G417" t="s">
        <v>44</v>
      </c>
      <c r="H417">
        <v>2.33</v>
      </c>
      <c r="I417">
        <v>1</v>
      </c>
      <c r="J417">
        <v>2.33</v>
      </c>
      <c r="L417">
        <v>0.39</v>
      </c>
      <c r="M417">
        <v>1.94</v>
      </c>
      <c r="N417">
        <v>-0.43</v>
      </c>
      <c r="O417">
        <v>0</v>
      </c>
      <c r="P417">
        <v>1.51</v>
      </c>
      <c r="Q417">
        <v>0</v>
      </c>
      <c r="R417" s="3">
        <f>VLOOKUP(All_Transactions[[#This Row],[Date]],[1]!Forex_history[#Data],MATCH(All_Transactions[[#This Row],[Currency]],[1]!Forex_history[#Headers],0),TRUE)</f>
        <v>1</v>
      </c>
      <c r="S417" s="4">
        <f>IFERROR(All_Transactions[[#This Row],[Original Price]]*All_Transactions[[#This Row],[ExRate]],0)</f>
        <v>2.33</v>
      </c>
      <c r="T417" s="4">
        <f>IFERROR(All_Transactions[[#This Row],[item-price]]*All_Transactions[[#This Row],[ExRate]],0)</f>
        <v>2.33</v>
      </c>
      <c r="U417" s="4">
        <f>IFERROR(All_Transactions[[#This Row],[item-tax]]*All_Transactions[[#This Row],[ExRate]],0)</f>
        <v>0.39</v>
      </c>
      <c r="V417" s="4">
        <f>IFERROR(All_Transactions[[#This Row],[Total product charges]]*All_Transactions[[#This Row],[ExRate]],0)</f>
        <v>1.94</v>
      </c>
      <c r="W417" s="4">
        <f>IFERROR(All_Transactions[[#This Row],[Amazon fees]]*All_Transactions[[#This Row],[ExRate]],0)</f>
        <v>-0.43</v>
      </c>
      <c r="X417" s="4">
        <f>IFERROR(All_Transactions[[#This Row],[Other]]*All_Transactions[[#This Row],[ExRate]],0)</f>
        <v>0</v>
      </c>
      <c r="Y417" s="4">
        <f>IFERROR(All_Transactions[[#This Row],[Total]]*All_Transactions[[#This Row],[ExRate]],0)</f>
        <v>1.51</v>
      </c>
      <c r="Z417" s="1" t="s">
        <v>45</v>
      </c>
      <c r="AA417" t="s">
        <v>1255</v>
      </c>
      <c r="AB417" t="s">
        <v>1256</v>
      </c>
      <c r="AC417" t="s">
        <v>53</v>
      </c>
      <c r="AD417" t="s">
        <v>54</v>
      </c>
    </row>
    <row r="418" spans="1:30" x14ac:dyDescent="0.35">
      <c r="A418" t="s">
        <v>34</v>
      </c>
      <c r="B418" t="s">
        <v>1257</v>
      </c>
      <c r="C418" s="2">
        <v>44755</v>
      </c>
      <c r="D418" s="2">
        <v>44755</v>
      </c>
      <c r="E418" t="s">
        <v>1258</v>
      </c>
      <c r="F418" t="s">
        <v>1259</v>
      </c>
      <c r="G418" t="s">
        <v>44</v>
      </c>
      <c r="H418">
        <v>2.68</v>
      </c>
      <c r="I418">
        <v>1</v>
      </c>
      <c r="J418">
        <v>2.68</v>
      </c>
      <c r="L418">
        <v>0.45</v>
      </c>
      <c r="M418">
        <v>2.23</v>
      </c>
      <c r="N418">
        <v>-0.49</v>
      </c>
      <c r="O418">
        <v>0</v>
      </c>
      <c r="P418">
        <v>1.74</v>
      </c>
      <c r="Q418">
        <v>0</v>
      </c>
      <c r="R418" s="3">
        <f>VLOOKUP(All_Transactions[[#This Row],[Date]],[1]!Forex_history[#Data],MATCH(All_Transactions[[#This Row],[Currency]],[1]!Forex_history[#Headers],0),TRUE)</f>
        <v>1</v>
      </c>
      <c r="S418" s="4">
        <f>IFERROR(All_Transactions[[#This Row],[Original Price]]*All_Transactions[[#This Row],[ExRate]],0)</f>
        <v>2.68</v>
      </c>
      <c r="T418" s="4">
        <f>IFERROR(All_Transactions[[#This Row],[item-price]]*All_Transactions[[#This Row],[ExRate]],0)</f>
        <v>2.68</v>
      </c>
      <c r="U418" s="4">
        <f>IFERROR(All_Transactions[[#This Row],[item-tax]]*All_Transactions[[#This Row],[ExRate]],0)</f>
        <v>0.45</v>
      </c>
      <c r="V418" s="4">
        <f>IFERROR(All_Transactions[[#This Row],[Total product charges]]*All_Transactions[[#This Row],[ExRate]],0)</f>
        <v>2.23</v>
      </c>
      <c r="W418" s="4">
        <f>IFERROR(All_Transactions[[#This Row],[Amazon fees]]*All_Transactions[[#This Row],[ExRate]],0)</f>
        <v>-0.49</v>
      </c>
      <c r="X418" s="4">
        <f>IFERROR(All_Transactions[[#This Row],[Other]]*All_Transactions[[#This Row],[ExRate]],0)</f>
        <v>0</v>
      </c>
      <c r="Y418" s="4">
        <f>IFERROR(All_Transactions[[#This Row],[Total]]*All_Transactions[[#This Row],[ExRate]],0)</f>
        <v>1.74</v>
      </c>
      <c r="Z418" s="1" t="s">
        <v>45</v>
      </c>
      <c r="AA418" t="s">
        <v>1260</v>
      </c>
      <c r="AB418" t="s">
        <v>1261</v>
      </c>
      <c r="AC418" t="s">
        <v>53</v>
      </c>
      <c r="AD418" t="s">
        <v>54</v>
      </c>
    </row>
    <row r="419" spans="1:30" x14ac:dyDescent="0.35">
      <c r="A419" t="s">
        <v>34</v>
      </c>
      <c r="B419" t="s">
        <v>1262</v>
      </c>
      <c r="C419" s="2">
        <v>44755</v>
      </c>
      <c r="D419" s="2">
        <v>44755</v>
      </c>
      <c r="E419" t="s">
        <v>1258</v>
      </c>
      <c r="F419" t="s">
        <v>1259</v>
      </c>
      <c r="G419" t="s">
        <v>44</v>
      </c>
      <c r="H419">
        <v>2.68</v>
      </c>
      <c r="I419">
        <v>1</v>
      </c>
      <c r="J419">
        <v>2.68</v>
      </c>
      <c r="L419">
        <v>0.45</v>
      </c>
      <c r="M419">
        <v>2.23</v>
      </c>
      <c r="N419">
        <v>-0.49</v>
      </c>
      <c r="O419">
        <v>0</v>
      </c>
      <c r="P419">
        <v>1.74</v>
      </c>
      <c r="Q419">
        <v>0</v>
      </c>
      <c r="R419" s="3">
        <f>VLOOKUP(All_Transactions[[#This Row],[Date]],[1]!Forex_history[#Data],MATCH(All_Transactions[[#This Row],[Currency]],[1]!Forex_history[#Headers],0),TRUE)</f>
        <v>1</v>
      </c>
      <c r="S419" s="4">
        <f>IFERROR(All_Transactions[[#This Row],[Original Price]]*All_Transactions[[#This Row],[ExRate]],0)</f>
        <v>2.68</v>
      </c>
      <c r="T419" s="4">
        <f>IFERROR(All_Transactions[[#This Row],[item-price]]*All_Transactions[[#This Row],[ExRate]],0)</f>
        <v>2.68</v>
      </c>
      <c r="U419" s="4">
        <f>IFERROR(All_Transactions[[#This Row],[item-tax]]*All_Transactions[[#This Row],[ExRate]],0)</f>
        <v>0.45</v>
      </c>
      <c r="V419" s="4">
        <f>IFERROR(All_Transactions[[#This Row],[Total product charges]]*All_Transactions[[#This Row],[ExRate]],0)</f>
        <v>2.23</v>
      </c>
      <c r="W419" s="4">
        <f>IFERROR(All_Transactions[[#This Row],[Amazon fees]]*All_Transactions[[#This Row],[ExRate]],0)</f>
        <v>-0.49</v>
      </c>
      <c r="X419" s="4">
        <f>IFERROR(All_Transactions[[#This Row],[Other]]*All_Transactions[[#This Row],[ExRate]],0)</f>
        <v>0</v>
      </c>
      <c r="Y419" s="4">
        <f>IFERROR(All_Transactions[[#This Row],[Total]]*All_Transactions[[#This Row],[ExRate]],0)</f>
        <v>1.74</v>
      </c>
      <c r="Z419" s="1" t="s">
        <v>45</v>
      </c>
      <c r="AA419" t="s">
        <v>1263</v>
      </c>
      <c r="AB419" t="s">
        <v>1264</v>
      </c>
      <c r="AC419" t="s">
        <v>53</v>
      </c>
      <c r="AD419" t="s">
        <v>54</v>
      </c>
    </row>
    <row r="420" spans="1:30" x14ac:dyDescent="0.35">
      <c r="A420" t="s">
        <v>34</v>
      </c>
      <c r="B420" t="s">
        <v>1265</v>
      </c>
      <c r="C420" s="2">
        <v>44755</v>
      </c>
      <c r="D420" s="2">
        <v>44755</v>
      </c>
      <c r="E420" t="s">
        <v>1148</v>
      </c>
      <c r="F420" t="s">
        <v>1149</v>
      </c>
      <c r="G420" t="s">
        <v>44</v>
      </c>
      <c r="H420">
        <v>2.33</v>
      </c>
      <c r="I420">
        <v>1</v>
      </c>
      <c r="J420">
        <v>2.33</v>
      </c>
      <c r="L420">
        <v>0.39</v>
      </c>
      <c r="M420">
        <v>1.94</v>
      </c>
      <c r="N420">
        <v>-0.43</v>
      </c>
      <c r="O420">
        <v>0</v>
      </c>
      <c r="P420">
        <v>1.51</v>
      </c>
      <c r="Q420">
        <v>0</v>
      </c>
      <c r="R420" s="3">
        <f>VLOOKUP(All_Transactions[[#This Row],[Date]],[1]!Forex_history[#Data],MATCH(All_Transactions[[#This Row],[Currency]],[1]!Forex_history[#Headers],0),TRUE)</f>
        <v>1</v>
      </c>
      <c r="S420" s="4">
        <f>IFERROR(All_Transactions[[#This Row],[Original Price]]*All_Transactions[[#This Row],[ExRate]],0)</f>
        <v>2.33</v>
      </c>
      <c r="T420" s="4">
        <f>IFERROR(All_Transactions[[#This Row],[item-price]]*All_Transactions[[#This Row],[ExRate]],0)</f>
        <v>2.33</v>
      </c>
      <c r="U420" s="4">
        <f>IFERROR(All_Transactions[[#This Row],[item-tax]]*All_Transactions[[#This Row],[ExRate]],0)</f>
        <v>0.39</v>
      </c>
      <c r="V420" s="4">
        <f>IFERROR(All_Transactions[[#This Row],[Total product charges]]*All_Transactions[[#This Row],[ExRate]],0)</f>
        <v>1.94</v>
      </c>
      <c r="W420" s="4">
        <f>IFERROR(All_Transactions[[#This Row],[Amazon fees]]*All_Transactions[[#This Row],[ExRate]],0)</f>
        <v>-0.43</v>
      </c>
      <c r="X420" s="4">
        <f>IFERROR(All_Transactions[[#This Row],[Other]]*All_Transactions[[#This Row],[ExRate]],0)</f>
        <v>0</v>
      </c>
      <c r="Y420" s="4">
        <f>IFERROR(All_Transactions[[#This Row],[Total]]*All_Transactions[[#This Row],[ExRate]],0)</f>
        <v>1.51</v>
      </c>
      <c r="Z420" s="1" t="s">
        <v>45</v>
      </c>
      <c r="AA420" t="s">
        <v>1266</v>
      </c>
      <c r="AB420" t="s">
        <v>1267</v>
      </c>
      <c r="AC420" t="s">
        <v>53</v>
      </c>
      <c r="AD420" t="s">
        <v>54</v>
      </c>
    </row>
    <row r="421" spans="1:30" x14ac:dyDescent="0.35">
      <c r="A421" t="s">
        <v>34</v>
      </c>
      <c r="B421" t="s">
        <v>1268</v>
      </c>
      <c r="C421" s="2">
        <v>44755</v>
      </c>
      <c r="D421" s="2">
        <v>44755</v>
      </c>
      <c r="E421" t="s">
        <v>1269</v>
      </c>
      <c r="F421" t="s">
        <v>1064</v>
      </c>
      <c r="G421" t="s">
        <v>44</v>
      </c>
      <c r="H421">
        <v>4.01</v>
      </c>
      <c r="I421">
        <v>1</v>
      </c>
      <c r="J421">
        <v>4.01</v>
      </c>
      <c r="L421">
        <v>0.67</v>
      </c>
      <c r="M421">
        <v>3.34</v>
      </c>
      <c r="N421">
        <v>-0.73</v>
      </c>
      <c r="O421">
        <v>0</v>
      </c>
      <c r="P421">
        <v>2.61</v>
      </c>
      <c r="Q421">
        <v>0</v>
      </c>
      <c r="R421" s="3">
        <f>VLOOKUP(All_Transactions[[#This Row],[Date]],[1]!Forex_history[#Data],MATCH(All_Transactions[[#This Row],[Currency]],[1]!Forex_history[#Headers],0),TRUE)</f>
        <v>1</v>
      </c>
      <c r="S421" s="4">
        <f>IFERROR(All_Transactions[[#This Row],[Original Price]]*All_Transactions[[#This Row],[ExRate]],0)</f>
        <v>4.01</v>
      </c>
      <c r="T421" s="4">
        <f>IFERROR(All_Transactions[[#This Row],[item-price]]*All_Transactions[[#This Row],[ExRate]],0)</f>
        <v>4.01</v>
      </c>
      <c r="U421" s="4">
        <f>IFERROR(All_Transactions[[#This Row],[item-tax]]*All_Transactions[[#This Row],[ExRate]],0)</f>
        <v>0.67</v>
      </c>
      <c r="V421" s="4">
        <f>IFERROR(All_Transactions[[#This Row],[Total product charges]]*All_Transactions[[#This Row],[ExRate]],0)</f>
        <v>3.34</v>
      </c>
      <c r="W421" s="4">
        <f>IFERROR(All_Transactions[[#This Row],[Amazon fees]]*All_Transactions[[#This Row],[ExRate]],0)</f>
        <v>-0.73</v>
      </c>
      <c r="X421" s="4">
        <f>IFERROR(All_Transactions[[#This Row],[Other]]*All_Transactions[[#This Row],[ExRate]],0)</f>
        <v>0</v>
      </c>
      <c r="Y421" s="4">
        <f>IFERROR(All_Transactions[[#This Row],[Total]]*All_Transactions[[#This Row],[ExRate]],0)</f>
        <v>2.61</v>
      </c>
      <c r="Z421" s="1" t="s">
        <v>45</v>
      </c>
      <c r="AA421" t="s">
        <v>1270</v>
      </c>
      <c r="AB421" t="s">
        <v>1271</v>
      </c>
      <c r="AC421" t="s">
        <v>53</v>
      </c>
      <c r="AD421" t="s">
        <v>54</v>
      </c>
    </row>
    <row r="422" spans="1:30" x14ac:dyDescent="0.35">
      <c r="A422" t="s">
        <v>34</v>
      </c>
      <c r="B422" t="s">
        <v>1272</v>
      </c>
      <c r="C422" s="2">
        <v>44755</v>
      </c>
      <c r="D422" s="2">
        <v>44755</v>
      </c>
      <c r="E422" t="s">
        <v>1258</v>
      </c>
      <c r="F422" t="s">
        <v>1259</v>
      </c>
      <c r="G422" t="s">
        <v>44</v>
      </c>
      <c r="H422">
        <v>2.68</v>
      </c>
      <c r="I422">
        <v>1</v>
      </c>
      <c r="J422">
        <v>2.68</v>
      </c>
      <c r="L422">
        <v>0.45</v>
      </c>
      <c r="M422">
        <v>2.23</v>
      </c>
      <c r="N422">
        <v>-0.49</v>
      </c>
      <c r="O422">
        <v>0</v>
      </c>
      <c r="P422">
        <v>1.74</v>
      </c>
      <c r="Q422">
        <v>0</v>
      </c>
      <c r="R422" s="3">
        <f>VLOOKUP(All_Transactions[[#This Row],[Date]],[1]!Forex_history[#Data],MATCH(All_Transactions[[#This Row],[Currency]],[1]!Forex_history[#Headers],0),TRUE)</f>
        <v>1</v>
      </c>
      <c r="S422" s="4">
        <f>IFERROR(All_Transactions[[#This Row],[Original Price]]*All_Transactions[[#This Row],[ExRate]],0)</f>
        <v>2.68</v>
      </c>
      <c r="T422" s="4">
        <f>IFERROR(All_Transactions[[#This Row],[item-price]]*All_Transactions[[#This Row],[ExRate]],0)</f>
        <v>2.68</v>
      </c>
      <c r="U422" s="4">
        <f>IFERROR(All_Transactions[[#This Row],[item-tax]]*All_Transactions[[#This Row],[ExRate]],0)</f>
        <v>0.45</v>
      </c>
      <c r="V422" s="4">
        <f>IFERROR(All_Transactions[[#This Row],[Total product charges]]*All_Transactions[[#This Row],[ExRate]],0)</f>
        <v>2.23</v>
      </c>
      <c r="W422" s="4">
        <f>IFERROR(All_Transactions[[#This Row],[Amazon fees]]*All_Transactions[[#This Row],[ExRate]],0)</f>
        <v>-0.49</v>
      </c>
      <c r="X422" s="4">
        <f>IFERROR(All_Transactions[[#This Row],[Other]]*All_Transactions[[#This Row],[ExRate]],0)</f>
        <v>0</v>
      </c>
      <c r="Y422" s="4">
        <f>IFERROR(All_Transactions[[#This Row],[Total]]*All_Transactions[[#This Row],[ExRate]],0)</f>
        <v>1.74</v>
      </c>
      <c r="Z422" s="1" t="s">
        <v>45</v>
      </c>
      <c r="AA422" t="s">
        <v>1273</v>
      </c>
      <c r="AB422" t="s">
        <v>1274</v>
      </c>
      <c r="AC422" t="s">
        <v>53</v>
      </c>
      <c r="AD422" t="s">
        <v>54</v>
      </c>
    </row>
    <row r="423" spans="1:30" x14ac:dyDescent="0.35">
      <c r="A423" t="s">
        <v>34</v>
      </c>
      <c r="B423" t="s">
        <v>1275</v>
      </c>
      <c r="C423" s="2">
        <v>44755</v>
      </c>
      <c r="D423" s="2">
        <v>44755</v>
      </c>
      <c r="E423" t="s">
        <v>1276</v>
      </c>
      <c r="F423" t="s">
        <v>1277</v>
      </c>
      <c r="G423" t="s">
        <v>44</v>
      </c>
      <c r="H423">
        <v>2.15</v>
      </c>
      <c r="I423">
        <v>1</v>
      </c>
      <c r="J423">
        <v>2.15</v>
      </c>
      <c r="L423">
        <v>0.36</v>
      </c>
      <c r="M423">
        <v>1.79</v>
      </c>
      <c r="N423">
        <v>-0.3</v>
      </c>
      <c r="O423">
        <v>0</v>
      </c>
      <c r="P423">
        <v>1.49</v>
      </c>
      <c r="Q423">
        <v>0</v>
      </c>
      <c r="R423" s="3">
        <f>VLOOKUP(All_Transactions[[#This Row],[Date]],[1]!Forex_history[#Data],MATCH(All_Transactions[[#This Row],[Currency]],[1]!Forex_history[#Headers],0),TRUE)</f>
        <v>1</v>
      </c>
      <c r="S423" s="4">
        <f>IFERROR(All_Transactions[[#This Row],[Original Price]]*All_Transactions[[#This Row],[ExRate]],0)</f>
        <v>2.15</v>
      </c>
      <c r="T423" s="4">
        <f>IFERROR(All_Transactions[[#This Row],[item-price]]*All_Transactions[[#This Row],[ExRate]],0)</f>
        <v>2.15</v>
      </c>
      <c r="U423" s="4">
        <f>IFERROR(All_Transactions[[#This Row],[item-tax]]*All_Transactions[[#This Row],[ExRate]],0)</f>
        <v>0.36</v>
      </c>
      <c r="V423" s="4">
        <f>IFERROR(All_Transactions[[#This Row],[Total product charges]]*All_Transactions[[#This Row],[ExRate]],0)</f>
        <v>1.79</v>
      </c>
      <c r="W423" s="4">
        <f>IFERROR(All_Transactions[[#This Row],[Amazon fees]]*All_Transactions[[#This Row],[ExRate]],0)</f>
        <v>-0.3</v>
      </c>
      <c r="X423" s="4">
        <f>IFERROR(All_Transactions[[#This Row],[Other]]*All_Transactions[[#This Row],[ExRate]],0)</f>
        <v>0</v>
      </c>
      <c r="Y423" s="4">
        <f>IFERROR(All_Transactions[[#This Row],[Total]]*All_Transactions[[#This Row],[ExRate]],0)</f>
        <v>1.49</v>
      </c>
      <c r="Z423" s="1" t="s">
        <v>45</v>
      </c>
      <c r="AA423" t="s">
        <v>1278</v>
      </c>
      <c r="AB423" t="s">
        <v>1279</v>
      </c>
      <c r="AC423" t="s">
        <v>53</v>
      </c>
      <c r="AD423" t="s">
        <v>54</v>
      </c>
    </row>
    <row r="424" spans="1:30" x14ac:dyDescent="0.35">
      <c r="A424" t="s">
        <v>34</v>
      </c>
      <c r="B424" t="s">
        <v>1280</v>
      </c>
      <c r="C424" s="2">
        <v>44757</v>
      </c>
      <c r="D424" s="2">
        <v>44757</v>
      </c>
      <c r="E424" t="s">
        <v>1140</v>
      </c>
      <c r="F424" t="s">
        <v>1141</v>
      </c>
      <c r="G424" t="s">
        <v>46</v>
      </c>
      <c r="H424">
        <v>3.08</v>
      </c>
      <c r="I424">
        <v>1</v>
      </c>
      <c r="J424">
        <v>3.08</v>
      </c>
      <c r="L424">
        <v>0.25</v>
      </c>
      <c r="M424">
        <v>3.08</v>
      </c>
      <c r="N424">
        <v>-0.55000000000000004</v>
      </c>
      <c r="O424">
        <v>0</v>
      </c>
      <c r="P424">
        <v>2.5299999999999998</v>
      </c>
      <c r="Q424">
        <v>0</v>
      </c>
      <c r="R424" s="3">
        <f>VLOOKUP(All_Transactions[[#This Row],[Date]],[1]!Forex_history[#Data],MATCH(All_Transactions[[#This Row],[Currency]],[1]!Forex_history[#Headers],0),TRUE)</f>
        <v>0.84492</v>
      </c>
      <c r="S424" s="4">
        <f>IFERROR(All_Transactions[[#This Row],[Original Price]]*All_Transactions[[#This Row],[ExRate]],0)</f>
        <v>2.6023536000000003</v>
      </c>
      <c r="T424" s="4">
        <f>IFERROR(All_Transactions[[#This Row],[item-price]]*All_Transactions[[#This Row],[ExRate]],0)</f>
        <v>2.6023536000000003</v>
      </c>
      <c r="U424" s="4">
        <f>IFERROR(All_Transactions[[#This Row],[item-tax]]*All_Transactions[[#This Row],[ExRate]],0)</f>
        <v>0.21123</v>
      </c>
      <c r="V424" s="4">
        <f>IFERROR(All_Transactions[[#This Row],[Total product charges]]*All_Transactions[[#This Row],[ExRate]],0)</f>
        <v>2.6023536000000003</v>
      </c>
      <c r="W424" s="4">
        <f>IFERROR(All_Transactions[[#This Row],[Amazon fees]]*All_Transactions[[#This Row],[ExRate]],0)</f>
        <v>-0.46470600000000006</v>
      </c>
      <c r="X424" s="4">
        <f>IFERROR(All_Transactions[[#This Row],[Other]]*All_Transactions[[#This Row],[ExRate]],0)</f>
        <v>0</v>
      </c>
      <c r="Y424" s="4">
        <f>IFERROR(All_Transactions[[#This Row],[Total]]*All_Transactions[[#This Row],[ExRate]],0)</f>
        <v>2.1376475999999998</v>
      </c>
      <c r="Z424" s="1" t="s">
        <v>47</v>
      </c>
      <c r="AB424" t="s">
        <v>69</v>
      </c>
      <c r="AC424" t="s">
        <v>69</v>
      </c>
      <c r="AD424" t="s">
        <v>70</v>
      </c>
    </row>
    <row r="425" spans="1:30" x14ac:dyDescent="0.35">
      <c r="A425" t="s">
        <v>34</v>
      </c>
      <c r="B425" t="s">
        <v>1281</v>
      </c>
      <c r="C425" s="2">
        <v>44757</v>
      </c>
      <c r="D425" s="2">
        <v>44757</v>
      </c>
      <c r="E425" t="s">
        <v>1282</v>
      </c>
      <c r="F425" t="s">
        <v>1283</v>
      </c>
      <c r="G425" t="s">
        <v>46</v>
      </c>
      <c r="H425">
        <v>41.83</v>
      </c>
      <c r="I425">
        <v>1</v>
      </c>
      <c r="J425">
        <v>41.83</v>
      </c>
      <c r="L425">
        <v>3.03</v>
      </c>
      <c r="M425">
        <v>41.83</v>
      </c>
      <c r="N425">
        <v>-7.52</v>
      </c>
      <c r="O425">
        <v>0</v>
      </c>
      <c r="P425">
        <v>34.31</v>
      </c>
      <c r="Q425">
        <v>0</v>
      </c>
      <c r="R425" s="3">
        <f>VLOOKUP(All_Transactions[[#This Row],[Date]],[1]!Forex_history[#Data],MATCH(All_Transactions[[#This Row],[Currency]],[1]!Forex_history[#Headers],0),TRUE)</f>
        <v>0.84492</v>
      </c>
      <c r="S425" s="4">
        <f>IFERROR(All_Transactions[[#This Row],[Original Price]]*All_Transactions[[#This Row],[ExRate]],0)</f>
        <v>35.343003599999996</v>
      </c>
      <c r="T425" s="4">
        <f>IFERROR(All_Transactions[[#This Row],[item-price]]*All_Transactions[[#This Row],[ExRate]],0)</f>
        <v>35.343003599999996</v>
      </c>
      <c r="U425" s="4">
        <f>IFERROR(All_Transactions[[#This Row],[item-tax]]*All_Transactions[[#This Row],[ExRate]],0)</f>
        <v>2.5601075999999998</v>
      </c>
      <c r="V425" s="4">
        <f>IFERROR(All_Transactions[[#This Row],[Total product charges]]*All_Transactions[[#This Row],[ExRate]],0)</f>
        <v>35.343003599999996</v>
      </c>
      <c r="W425" s="4">
        <f>IFERROR(All_Transactions[[#This Row],[Amazon fees]]*All_Transactions[[#This Row],[ExRate]],0)</f>
        <v>-6.3537983999999996</v>
      </c>
      <c r="X425" s="4">
        <f>IFERROR(All_Transactions[[#This Row],[Other]]*All_Transactions[[#This Row],[ExRate]],0)</f>
        <v>0</v>
      </c>
      <c r="Y425" s="4">
        <f>IFERROR(All_Transactions[[#This Row],[Total]]*All_Transactions[[#This Row],[ExRate]],0)</f>
        <v>28.989205200000001</v>
      </c>
      <c r="Z425" s="1" t="s">
        <v>47</v>
      </c>
      <c r="AB425" t="s">
        <v>69</v>
      </c>
      <c r="AC425" t="s">
        <v>69</v>
      </c>
      <c r="AD425" t="s">
        <v>70</v>
      </c>
    </row>
    <row r="426" spans="1:30" x14ac:dyDescent="0.35">
      <c r="A426" t="s">
        <v>34</v>
      </c>
      <c r="B426" t="s">
        <v>1284</v>
      </c>
      <c r="C426" s="2">
        <v>44757</v>
      </c>
      <c r="D426" s="2">
        <v>44757</v>
      </c>
      <c r="E426" t="s">
        <v>1285</v>
      </c>
      <c r="F426" t="s">
        <v>1286</v>
      </c>
      <c r="G426" t="s">
        <v>46</v>
      </c>
      <c r="H426">
        <v>6.72</v>
      </c>
      <c r="I426">
        <v>1</v>
      </c>
      <c r="J426">
        <v>6.72</v>
      </c>
      <c r="L426">
        <v>0.4</v>
      </c>
      <c r="M426">
        <v>6.72</v>
      </c>
      <c r="N426">
        <v>-1.21</v>
      </c>
      <c r="O426">
        <v>0</v>
      </c>
      <c r="P426">
        <v>5.51</v>
      </c>
      <c r="Q426">
        <v>0</v>
      </c>
      <c r="R426" s="3">
        <f>VLOOKUP(All_Transactions[[#This Row],[Date]],[1]!Forex_history[#Data],MATCH(All_Transactions[[#This Row],[Currency]],[1]!Forex_history[#Headers],0),TRUE)</f>
        <v>0.84492</v>
      </c>
      <c r="S426" s="4">
        <f>IFERROR(All_Transactions[[#This Row],[Original Price]]*All_Transactions[[#This Row],[ExRate]],0)</f>
        <v>5.6778623999999995</v>
      </c>
      <c r="T426" s="4">
        <f>IFERROR(All_Transactions[[#This Row],[item-price]]*All_Transactions[[#This Row],[ExRate]],0)</f>
        <v>5.6778623999999995</v>
      </c>
      <c r="U426" s="4">
        <f>IFERROR(All_Transactions[[#This Row],[item-tax]]*All_Transactions[[#This Row],[ExRate]],0)</f>
        <v>0.33796800000000005</v>
      </c>
      <c r="V426" s="4">
        <f>IFERROR(All_Transactions[[#This Row],[Total product charges]]*All_Transactions[[#This Row],[ExRate]],0)</f>
        <v>5.6778623999999995</v>
      </c>
      <c r="W426" s="4">
        <f>IFERROR(All_Transactions[[#This Row],[Amazon fees]]*All_Transactions[[#This Row],[ExRate]],0)</f>
        <v>-1.0223532</v>
      </c>
      <c r="X426" s="4">
        <f>IFERROR(All_Transactions[[#This Row],[Other]]*All_Transactions[[#This Row],[ExRate]],0)</f>
        <v>0</v>
      </c>
      <c r="Y426" s="4">
        <f>IFERROR(All_Transactions[[#This Row],[Total]]*All_Transactions[[#This Row],[ExRate]],0)</f>
        <v>4.6555092</v>
      </c>
      <c r="Z426" s="1" t="s">
        <v>47</v>
      </c>
      <c r="AB426" t="s">
        <v>69</v>
      </c>
      <c r="AC426" t="s">
        <v>69</v>
      </c>
      <c r="AD426" t="s">
        <v>70</v>
      </c>
    </row>
    <row r="427" spans="1:30" x14ac:dyDescent="0.35">
      <c r="A427" t="s">
        <v>34</v>
      </c>
      <c r="B427" t="s">
        <v>1287</v>
      </c>
      <c r="C427" s="2">
        <v>44757</v>
      </c>
      <c r="D427" s="2">
        <v>44757</v>
      </c>
      <c r="E427" t="s">
        <v>1288</v>
      </c>
      <c r="F427" t="s">
        <v>1289</v>
      </c>
      <c r="G427" t="s">
        <v>32</v>
      </c>
      <c r="H427">
        <v>12.01</v>
      </c>
      <c r="I427">
        <v>1</v>
      </c>
      <c r="J427">
        <v>12.01</v>
      </c>
      <c r="L427">
        <v>2</v>
      </c>
      <c r="M427">
        <v>10.01</v>
      </c>
      <c r="N427">
        <v>-1.1499999999999999</v>
      </c>
      <c r="O427">
        <v>0</v>
      </c>
      <c r="P427">
        <v>8.86</v>
      </c>
      <c r="Q427">
        <v>0</v>
      </c>
      <c r="R427" s="3">
        <f>VLOOKUP(All_Transactions[[#This Row],[Date]],[1]!Forex_history[#Data],MATCH(All_Transactions[[#This Row],[Currency]],[1]!Forex_history[#Headers],0),TRUE)</f>
        <v>0.84640000000000004</v>
      </c>
      <c r="S427" s="4">
        <f>IFERROR(All_Transactions[[#This Row],[Original Price]]*All_Transactions[[#This Row],[ExRate]],0)</f>
        <v>10.165264000000001</v>
      </c>
      <c r="T427" s="4">
        <f>IFERROR(All_Transactions[[#This Row],[item-price]]*All_Transactions[[#This Row],[ExRate]],0)</f>
        <v>10.165264000000001</v>
      </c>
      <c r="U427" s="4">
        <f>IFERROR(All_Transactions[[#This Row],[item-tax]]*All_Transactions[[#This Row],[ExRate]],0)</f>
        <v>1.6928000000000001</v>
      </c>
      <c r="V427" s="4">
        <f>IFERROR(All_Transactions[[#This Row],[Total product charges]]*All_Transactions[[#This Row],[ExRate]],0)</f>
        <v>8.4724640000000004</v>
      </c>
      <c r="W427" s="4">
        <f>IFERROR(All_Transactions[[#This Row],[Amazon fees]]*All_Transactions[[#This Row],[ExRate]],0)</f>
        <v>-0.97336</v>
      </c>
      <c r="X427" s="4">
        <f>IFERROR(All_Transactions[[#This Row],[Other]]*All_Transactions[[#This Row],[ExRate]],0)</f>
        <v>0</v>
      </c>
      <c r="Y427" s="4">
        <f>IFERROR(All_Transactions[[#This Row],[Total]]*All_Transactions[[#This Row],[ExRate]],0)</f>
        <v>7.499104</v>
      </c>
      <c r="Z427" s="1" t="s">
        <v>33</v>
      </c>
      <c r="AB427" t="s">
        <v>69</v>
      </c>
      <c r="AC427" t="s">
        <v>69</v>
      </c>
      <c r="AD427" t="s">
        <v>70</v>
      </c>
    </row>
    <row r="428" spans="1:30" x14ac:dyDescent="0.35">
      <c r="A428" t="s">
        <v>34</v>
      </c>
      <c r="B428" t="s">
        <v>1290</v>
      </c>
      <c r="C428" s="2">
        <v>44757</v>
      </c>
      <c r="D428" s="2">
        <v>44757</v>
      </c>
      <c r="E428" t="s">
        <v>1291</v>
      </c>
      <c r="F428" t="s">
        <v>1292</v>
      </c>
      <c r="G428" t="s">
        <v>32</v>
      </c>
      <c r="H428">
        <v>2.35</v>
      </c>
      <c r="I428">
        <v>1</v>
      </c>
      <c r="J428">
        <v>2.35</v>
      </c>
      <c r="L428">
        <v>0.38</v>
      </c>
      <c r="M428">
        <v>1.97</v>
      </c>
      <c r="N428">
        <v>-0.42</v>
      </c>
      <c r="O428">
        <v>0</v>
      </c>
      <c r="P428">
        <v>1.55</v>
      </c>
      <c r="Q428">
        <v>0</v>
      </c>
      <c r="R428" s="3">
        <f>VLOOKUP(All_Transactions[[#This Row],[Date]],[1]!Forex_history[#Data],MATCH(All_Transactions[[#This Row],[Currency]],[1]!Forex_history[#Headers],0),TRUE)</f>
        <v>0.84640000000000004</v>
      </c>
      <c r="S428" s="4">
        <f>IFERROR(All_Transactions[[#This Row],[Original Price]]*All_Transactions[[#This Row],[ExRate]],0)</f>
        <v>1.9890400000000001</v>
      </c>
      <c r="T428" s="4">
        <f>IFERROR(All_Transactions[[#This Row],[item-price]]*All_Transactions[[#This Row],[ExRate]],0)</f>
        <v>1.9890400000000001</v>
      </c>
      <c r="U428" s="4">
        <f>IFERROR(All_Transactions[[#This Row],[item-tax]]*All_Transactions[[#This Row],[ExRate]],0)</f>
        <v>0.32163200000000003</v>
      </c>
      <c r="V428" s="4">
        <f>IFERROR(All_Transactions[[#This Row],[Total product charges]]*All_Transactions[[#This Row],[ExRate]],0)</f>
        <v>1.667408</v>
      </c>
      <c r="W428" s="4">
        <f>IFERROR(All_Transactions[[#This Row],[Amazon fees]]*All_Transactions[[#This Row],[ExRate]],0)</f>
        <v>-0.35548800000000003</v>
      </c>
      <c r="X428" s="4">
        <f>IFERROR(All_Transactions[[#This Row],[Other]]*All_Transactions[[#This Row],[ExRate]],0)</f>
        <v>0</v>
      </c>
      <c r="Y428" s="4">
        <f>IFERROR(All_Transactions[[#This Row],[Total]]*All_Transactions[[#This Row],[ExRate]],0)</f>
        <v>1.3119200000000002</v>
      </c>
      <c r="Z428" s="1" t="s">
        <v>33</v>
      </c>
      <c r="AB428" t="s">
        <v>69</v>
      </c>
      <c r="AC428" t="s">
        <v>69</v>
      </c>
      <c r="AD428" t="s">
        <v>70</v>
      </c>
    </row>
    <row r="429" spans="1:30" x14ac:dyDescent="0.35">
      <c r="A429" t="s">
        <v>34</v>
      </c>
      <c r="B429" t="s">
        <v>1293</v>
      </c>
      <c r="C429" s="2">
        <v>44757</v>
      </c>
      <c r="D429" s="2">
        <v>44757</v>
      </c>
      <c r="E429" t="s">
        <v>1294</v>
      </c>
      <c r="F429" t="s">
        <v>1295</v>
      </c>
      <c r="G429" t="s">
        <v>32</v>
      </c>
      <c r="H429">
        <v>7.45</v>
      </c>
      <c r="I429">
        <v>1</v>
      </c>
      <c r="J429">
        <v>7.45</v>
      </c>
      <c r="L429">
        <v>1.19</v>
      </c>
      <c r="M429">
        <v>6.26</v>
      </c>
      <c r="N429">
        <v>-1.34</v>
      </c>
      <c r="O429">
        <v>0</v>
      </c>
      <c r="P429">
        <v>4.92</v>
      </c>
      <c r="Q429">
        <v>0</v>
      </c>
      <c r="R429" s="3">
        <f>VLOOKUP(All_Transactions[[#This Row],[Date]],[1]!Forex_history[#Data],MATCH(All_Transactions[[#This Row],[Currency]],[1]!Forex_history[#Headers],0),TRUE)</f>
        <v>0.84640000000000004</v>
      </c>
      <c r="S429" s="4">
        <f>IFERROR(All_Transactions[[#This Row],[Original Price]]*All_Transactions[[#This Row],[ExRate]],0)</f>
        <v>6.3056800000000006</v>
      </c>
      <c r="T429" s="4">
        <f>IFERROR(All_Transactions[[#This Row],[item-price]]*All_Transactions[[#This Row],[ExRate]],0)</f>
        <v>6.3056800000000006</v>
      </c>
      <c r="U429" s="4">
        <f>IFERROR(All_Transactions[[#This Row],[item-tax]]*All_Transactions[[#This Row],[ExRate]],0)</f>
        <v>1.0072160000000001</v>
      </c>
      <c r="V429" s="4">
        <f>IFERROR(All_Transactions[[#This Row],[Total product charges]]*All_Transactions[[#This Row],[ExRate]],0)</f>
        <v>5.2984640000000001</v>
      </c>
      <c r="W429" s="4">
        <f>IFERROR(All_Transactions[[#This Row],[Amazon fees]]*All_Transactions[[#This Row],[ExRate]],0)</f>
        <v>-1.1341760000000001</v>
      </c>
      <c r="X429" s="4">
        <f>IFERROR(All_Transactions[[#This Row],[Other]]*All_Transactions[[#This Row],[ExRate]],0)</f>
        <v>0</v>
      </c>
      <c r="Y429" s="4">
        <f>IFERROR(All_Transactions[[#This Row],[Total]]*All_Transactions[[#This Row],[ExRate]],0)</f>
        <v>4.164288</v>
      </c>
      <c r="Z429" s="1" t="s">
        <v>33</v>
      </c>
      <c r="AB429" t="s">
        <v>69</v>
      </c>
      <c r="AC429" t="s">
        <v>69</v>
      </c>
      <c r="AD429" t="s">
        <v>70</v>
      </c>
    </row>
    <row r="430" spans="1:30" x14ac:dyDescent="0.35">
      <c r="A430" t="s">
        <v>34</v>
      </c>
      <c r="B430" t="s">
        <v>1296</v>
      </c>
      <c r="C430" s="2">
        <v>44757</v>
      </c>
      <c r="D430" s="2">
        <v>44757</v>
      </c>
      <c r="E430" t="s">
        <v>1297</v>
      </c>
      <c r="F430" t="s">
        <v>1298</v>
      </c>
      <c r="G430" t="s">
        <v>32</v>
      </c>
      <c r="H430">
        <v>15.55</v>
      </c>
      <c r="I430">
        <v>1</v>
      </c>
      <c r="J430">
        <v>15.55</v>
      </c>
      <c r="L430">
        <v>2.48</v>
      </c>
      <c r="M430">
        <v>13.07</v>
      </c>
      <c r="N430">
        <v>-2.8</v>
      </c>
      <c r="O430">
        <v>0</v>
      </c>
      <c r="P430">
        <v>10.27</v>
      </c>
      <c r="Q430">
        <v>0</v>
      </c>
      <c r="R430" s="3">
        <f>VLOOKUP(All_Transactions[[#This Row],[Date]],[1]!Forex_history[#Data],MATCH(All_Transactions[[#This Row],[Currency]],[1]!Forex_history[#Headers],0),TRUE)</f>
        <v>0.84640000000000004</v>
      </c>
      <c r="S430" s="4">
        <f>IFERROR(All_Transactions[[#This Row],[Original Price]]*All_Transactions[[#This Row],[ExRate]],0)</f>
        <v>13.161520000000001</v>
      </c>
      <c r="T430" s="4">
        <f>IFERROR(All_Transactions[[#This Row],[item-price]]*All_Transactions[[#This Row],[ExRate]],0)</f>
        <v>13.161520000000001</v>
      </c>
      <c r="U430" s="4">
        <f>IFERROR(All_Transactions[[#This Row],[item-tax]]*All_Transactions[[#This Row],[ExRate]],0)</f>
        <v>2.099072</v>
      </c>
      <c r="V430" s="4">
        <f>IFERROR(All_Transactions[[#This Row],[Total product charges]]*All_Transactions[[#This Row],[ExRate]],0)</f>
        <v>11.062448000000002</v>
      </c>
      <c r="W430" s="4">
        <f>IFERROR(All_Transactions[[#This Row],[Amazon fees]]*All_Transactions[[#This Row],[ExRate]],0)</f>
        <v>-2.36992</v>
      </c>
      <c r="X430" s="4">
        <f>IFERROR(All_Transactions[[#This Row],[Other]]*All_Transactions[[#This Row],[ExRate]],0)</f>
        <v>0</v>
      </c>
      <c r="Y430" s="4">
        <f>IFERROR(All_Transactions[[#This Row],[Total]]*All_Transactions[[#This Row],[ExRate]],0)</f>
        <v>8.6925279999999994</v>
      </c>
      <c r="Z430" s="1" t="s">
        <v>33</v>
      </c>
      <c r="AB430" t="s">
        <v>69</v>
      </c>
      <c r="AC430" t="s">
        <v>69</v>
      </c>
      <c r="AD430" t="s">
        <v>70</v>
      </c>
    </row>
    <row r="431" spans="1:30" x14ac:dyDescent="0.35">
      <c r="A431" t="s">
        <v>34</v>
      </c>
      <c r="B431" t="s">
        <v>1299</v>
      </c>
      <c r="C431" s="2">
        <v>44757</v>
      </c>
      <c r="D431" s="2">
        <v>44757</v>
      </c>
      <c r="E431" t="s">
        <v>1300</v>
      </c>
      <c r="F431" t="s">
        <v>1301</v>
      </c>
      <c r="G431" t="s">
        <v>32</v>
      </c>
      <c r="H431">
        <v>5.36</v>
      </c>
      <c r="I431">
        <v>1</v>
      </c>
      <c r="J431">
        <v>5.36</v>
      </c>
      <c r="L431">
        <v>0.86</v>
      </c>
      <c r="M431">
        <v>4.5</v>
      </c>
      <c r="N431">
        <v>-0.96</v>
      </c>
      <c r="O431">
        <v>0</v>
      </c>
      <c r="P431">
        <v>3.54</v>
      </c>
      <c r="Q431">
        <v>0</v>
      </c>
      <c r="R431" s="3">
        <f>VLOOKUP(All_Transactions[[#This Row],[Date]],[1]!Forex_history[#Data],MATCH(All_Transactions[[#This Row],[Currency]],[1]!Forex_history[#Headers],0),TRUE)</f>
        <v>0.84640000000000004</v>
      </c>
      <c r="S431" s="4">
        <f>IFERROR(All_Transactions[[#This Row],[Original Price]]*All_Transactions[[#This Row],[ExRate]],0)</f>
        <v>4.5367040000000003</v>
      </c>
      <c r="T431" s="4">
        <f>IFERROR(All_Transactions[[#This Row],[item-price]]*All_Transactions[[#This Row],[ExRate]],0)</f>
        <v>4.5367040000000003</v>
      </c>
      <c r="U431" s="4">
        <f>IFERROR(All_Transactions[[#This Row],[item-tax]]*All_Transactions[[#This Row],[ExRate]],0)</f>
        <v>0.727904</v>
      </c>
      <c r="V431" s="4">
        <f>IFERROR(All_Transactions[[#This Row],[Total product charges]]*All_Transactions[[#This Row],[ExRate]],0)</f>
        <v>3.8088000000000002</v>
      </c>
      <c r="W431" s="4">
        <f>IFERROR(All_Transactions[[#This Row],[Amazon fees]]*All_Transactions[[#This Row],[ExRate]],0)</f>
        <v>-0.81254400000000004</v>
      </c>
      <c r="X431" s="4">
        <f>IFERROR(All_Transactions[[#This Row],[Other]]*All_Transactions[[#This Row],[ExRate]],0)</f>
        <v>0</v>
      </c>
      <c r="Y431" s="4">
        <f>IFERROR(All_Transactions[[#This Row],[Total]]*All_Transactions[[#This Row],[ExRate]],0)</f>
        <v>2.9962560000000003</v>
      </c>
      <c r="Z431" s="1" t="s">
        <v>33</v>
      </c>
      <c r="AB431" t="s">
        <v>69</v>
      </c>
      <c r="AC431" t="s">
        <v>69</v>
      </c>
      <c r="AD431" t="s">
        <v>70</v>
      </c>
    </row>
    <row r="432" spans="1:30" x14ac:dyDescent="0.35">
      <c r="A432" t="s">
        <v>34</v>
      </c>
      <c r="B432" t="s">
        <v>1302</v>
      </c>
      <c r="C432" s="2">
        <v>44757</v>
      </c>
      <c r="D432" s="2">
        <v>44757</v>
      </c>
      <c r="E432" t="s">
        <v>1303</v>
      </c>
      <c r="F432" t="s">
        <v>1304</v>
      </c>
      <c r="G432" t="s">
        <v>32</v>
      </c>
      <c r="H432">
        <v>3.13</v>
      </c>
      <c r="I432">
        <v>1</v>
      </c>
      <c r="J432">
        <v>3.13</v>
      </c>
      <c r="L432">
        <v>0.61</v>
      </c>
      <c r="M432">
        <v>2.52</v>
      </c>
      <c r="N432">
        <v>-0.56000000000000005</v>
      </c>
      <c r="O432">
        <v>0</v>
      </c>
      <c r="P432">
        <v>1.96</v>
      </c>
      <c r="Q432">
        <v>0</v>
      </c>
      <c r="R432" s="3">
        <f>VLOOKUP(All_Transactions[[#This Row],[Date]],[1]!Forex_history[#Data],MATCH(All_Transactions[[#This Row],[Currency]],[1]!Forex_history[#Headers],0),TRUE)</f>
        <v>0.84640000000000004</v>
      </c>
      <c r="S432" s="4">
        <f>IFERROR(All_Transactions[[#This Row],[Original Price]]*All_Transactions[[#This Row],[ExRate]],0)</f>
        <v>2.649232</v>
      </c>
      <c r="T432" s="4">
        <f>IFERROR(All_Transactions[[#This Row],[item-price]]*All_Transactions[[#This Row],[ExRate]],0)</f>
        <v>2.649232</v>
      </c>
      <c r="U432" s="4">
        <f>IFERROR(All_Transactions[[#This Row],[item-tax]]*All_Transactions[[#This Row],[ExRate]],0)</f>
        <v>0.51630399999999999</v>
      </c>
      <c r="V432" s="4">
        <f>IFERROR(All_Transactions[[#This Row],[Total product charges]]*All_Transactions[[#This Row],[ExRate]],0)</f>
        <v>2.1329280000000002</v>
      </c>
      <c r="W432" s="4">
        <f>IFERROR(All_Transactions[[#This Row],[Amazon fees]]*All_Transactions[[#This Row],[ExRate]],0)</f>
        <v>-0.47398400000000007</v>
      </c>
      <c r="X432" s="4">
        <f>IFERROR(All_Transactions[[#This Row],[Other]]*All_Transactions[[#This Row],[ExRate]],0)</f>
        <v>0</v>
      </c>
      <c r="Y432" s="4">
        <f>IFERROR(All_Transactions[[#This Row],[Total]]*All_Transactions[[#This Row],[ExRate]],0)</f>
        <v>1.658944</v>
      </c>
      <c r="Z432" s="1" t="s">
        <v>33</v>
      </c>
      <c r="AB432" t="s">
        <v>69</v>
      </c>
      <c r="AC432" t="s">
        <v>69</v>
      </c>
      <c r="AD432" t="s">
        <v>70</v>
      </c>
    </row>
    <row r="433" spans="1:30" x14ac:dyDescent="0.35">
      <c r="A433" t="s">
        <v>34</v>
      </c>
      <c r="B433" t="s">
        <v>1305</v>
      </c>
      <c r="C433" s="2">
        <v>44757</v>
      </c>
      <c r="D433" s="2">
        <v>44757</v>
      </c>
      <c r="E433" t="s">
        <v>1306</v>
      </c>
      <c r="F433" t="s">
        <v>1307</v>
      </c>
      <c r="G433" t="s">
        <v>32</v>
      </c>
      <c r="H433">
        <v>3.43</v>
      </c>
      <c r="I433">
        <v>1</v>
      </c>
      <c r="J433">
        <v>3.43</v>
      </c>
      <c r="L433">
        <v>0.55000000000000004</v>
      </c>
      <c r="M433">
        <v>2.88</v>
      </c>
      <c r="N433">
        <v>-0.61</v>
      </c>
      <c r="O433">
        <v>0</v>
      </c>
      <c r="P433">
        <v>2.27</v>
      </c>
      <c r="Q433">
        <v>0</v>
      </c>
      <c r="R433" s="3">
        <f>VLOOKUP(All_Transactions[[#This Row],[Date]],[1]!Forex_history[#Data],MATCH(All_Transactions[[#This Row],[Currency]],[1]!Forex_history[#Headers],0),TRUE)</f>
        <v>0.84640000000000004</v>
      </c>
      <c r="S433" s="4">
        <f>IFERROR(All_Transactions[[#This Row],[Original Price]]*All_Transactions[[#This Row],[ExRate]],0)</f>
        <v>2.9031520000000004</v>
      </c>
      <c r="T433" s="4">
        <f>IFERROR(All_Transactions[[#This Row],[item-price]]*All_Transactions[[#This Row],[ExRate]],0)</f>
        <v>2.9031520000000004</v>
      </c>
      <c r="U433" s="4">
        <f>IFERROR(All_Transactions[[#This Row],[item-tax]]*All_Transactions[[#This Row],[ExRate]],0)</f>
        <v>0.46552000000000004</v>
      </c>
      <c r="V433" s="4">
        <f>IFERROR(All_Transactions[[#This Row],[Total product charges]]*All_Transactions[[#This Row],[ExRate]],0)</f>
        <v>2.4376320000000002</v>
      </c>
      <c r="W433" s="4">
        <f>IFERROR(All_Transactions[[#This Row],[Amazon fees]]*All_Transactions[[#This Row],[ExRate]],0)</f>
        <v>-0.51630399999999999</v>
      </c>
      <c r="X433" s="4">
        <f>IFERROR(All_Transactions[[#This Row],[Other]]*All_Transactions[[#This Row],[ExRate]],0)</f>
        <v>0</v>
      </c>
      <c r="Y433" s="4">
        <f>IFERROR(All_Transactions[[#This Row],[Total]]*All_Transactions[[#This Row],[ExRate]],0)</f>
        <v>1.9213280000000001</v>
      </c>
      <c r="Z433" s="1" t="s">
        <v>33</v>
      </c>
      <c r="AB433" t="s">
        <v>69</v>
      </c>
      <c r="AC433" t="s">
        <v>69</v>
      </c>
      <c r="AD433" t="s">
        <v>70</v>
      </c>
    </row>
    <row r="434" spans="1:30" x14ac:dyDescent="0.35">
      <c r="A434" t="s">
        <v>34</v>
      </c>
      <c r="B434" t="s">
        <v>1308</v>
      </c>
      <c r="C434" s="2">
        <v>44757</v>
      </c>
      <c r="D434" s="2">
        <v>44757</v>
      </c>
      <c r="E434" t="s">
        <v>1309</v>
      </c>
      <c r="F434" t="s">
        <v>1310</v>
      </c>
      <c r="G434" t="s">
        <v>32</v>
      </c>
      <c r="H434">
        <v>2.31</v>
      </c>
      <c r="I434">
        <v>1</v>
      </c>
      <c r="J434">
        <v>2.31</v>
      </c>
      <c r="L434">
        <v>0.39</v>
      </c>
      <c r="M434">
        <v>1.92</v>
      </c>
      <c r="N434">
        <v>-0.42</v>
      </c>
      <c r="O434">
        <v>0</v>
      </c>
      <c r="P434">
        <v>1.5</v>
      </c>
      <c r="Q434">
        <v>0</v>
      </c>
      <c r="R434" s="3">
        <f>VLOOKUP(All_Transactions[[#This Row],[Date]],[1]!Forex_history[#Data],MATCH(All_Transactions[[#This Row],[Currency]],[1]!Forex_history[#Headers],0),TRUE)</f>
        <v>0.84640000000000004</v>
      </c>
      <c r="S434" s="4">
        <f>IFERROR(All_Transactions[[#This Row],[Original Price]]*All_Transactions[[#This Row],[ExRate]],0)</f>
        <v>1.955184</v>
      </c>
      <c r="T434" s="4">
        <f>IFERROR(All_Transactions[[#This Row],[item-price]]*All_Transactions[[#This Row],[ExRate]],0)</f>
        <v>1.955184</v>
      </c>
      <c r="U434" s="4">
        <f>IFERROR(All_Transactions[[#This Row],[item-tax]]*All_Transactions[[#This Row],[ExRate]],0)</f>
        <v>0.330096</v>
      </c>
      <c r="V434" s="4">
        <f>IFERROR(All_Transactions[[#This Row],[Total product charges]]*All_Transactions[[#This Row],[ExRate]],0)</f>
        <v>1.6250880000000001</v>
      </c>
      <c r="W434" s="4">
        <f>IFERROR(All_Transactions[[#This Row],[Amazon fees]]*All_Transactions[[#This Row],[ExRate]],0)</f>
        <v>-0.35548800000000003</v>
      </c>
      <c r="X434" s="4">
        <f>IFERROR(All_Transactions[[#This Row],[Other]]*All_Transactions[[#This Row],[ExRate]],0)</f>
        <v>0</v>
      </c>
      <c r="Y434" s="4">
        <f>IFERROR(All_Transactions[[#This Row],[Total]]*All_Transactions[[#This Row],[ExRate]],0)</f>
        <v>1.2696000000000001</v>
      </c>
      <c r="Z434" s="1" t="s">
        <v>33</v>
      </c>
      <c r="AB434" t="s">
        <v>69</v>
      </c>
      <c r="AC434" t="s">
        <v>69</v>
      </c>
      <c r="AD434" t="s">
        <v>70</v>
      </c>
    </row>
    <row r="435" spans="1:30" x14ac:dyDescent="0.35">
      <c r="A435" t="s">
        <v>34</v>
      </c>
      <c r="B435" t="s">
        <v>1311</v>
      </c>
      <c r="C435" s="2">
        <v>44757</v>
      </c>
      <c r="D435" s="2">
        <v>44757</v>
      </c>
      <c r="E435" t="s">
        <v>1312</v>
      </c>
      <c r="F435" t="s">
        <v>1313</v>
      </c>
      <c r="G435" t="s">
        <v>39</v>
      </c>
      <c r="H435">
        <v>4.4000000000000004</v>
      </c>
      <c r="I435">
        <v>1</v>
      </c>
      <c r="J435">
        <v>4.4000000000000004</v>
      </c>
      <c r="L435">
        <v>0.73</v>
      </c>
      <c r="M435">
        <v>3.67</v>
      </c>
      <c r="N435">
        <v>-0.82</v>
      </c>
      <c r="O435">
        <v>0</v>
      </c>
      <c r="P435">
        <v>2.85</v>
      </c>
      <c r="Q435">
        <v>0</v>
      </c>
      <c r="R435" s="3">
        <f>VLOOKUP(All_Transactions[[#This Row],[Date]],[1]!Forex_history[#Data],MATCH(All_Transactions[[#This Row],[Currency]],[1]!Forex_history[#Headers],0),TRUE)</f>
        <v>0.84640000000000004</v>
      </c>
      <c r="S435" s="4">
        <f>IFERROR(All_Transactions[[#This Row],[Original Price]]*All_Transactions[[#This Row],[ExRate]],0)</f>
        <v>3.7241600000000004</v>
      </c>
      <c r="T435" s="4">
        <f>IFERROR(All_Transactions[[#This Row],[item-price]]*All_Transactions[[#This Row],[ExRate]],0)</f>
        <v>3.7241600000000004</v>
      </c>
      <c r="U435" s="4">
        <f>IFERROR(All_Transactions[[#This Row],[item-tax]]*All_Transactions[[#This Row],[ExRate]],0)</f>
        <v>0.61787199999999998</v>
      </c>
      <c r="V435" s="4">
        <f>IFERROR(All_Transactions[[#This Row],[Total product charges]]*All_Transactions[[#This Row],[ExRate]],0)</f>
        <v>3.1062880000000002</v>
      </c>
      <c r="W435" s="4">
        <f>IFERROR(All_Transactions[[#This Row],[Amazon fees]]*All_Transactions[[#This Row],[ExRate]],0)</f>
        <v>-0.694048</v>
      </c>
      <c r="X435" s="4">
        <f>IFERROR(All_Transactions[[#This Row],[Other]]*All_Transactions[[#This Row],[ExRate]],0)</f>
        <v>0</v>
      </c>
      <c r="Y435" s="4">
        <f>IFERROR(All_Transactions[[#This Row],[Total]]*All_Transactions[[#This Row],[ExRate]],0)</f>
        <v>2.4122400000000002</v>
      </c>
      <c r="Z435" s="1" t="s">
        <v>33</v>
      </c>
      <c r="AB435" t="s">
        <v>69</v>
      </c>
      <c r="AC435" t="s">
        <v>69</v>
      </c>
      <c r="AD435" t="s">
        <v>70</v>
      </c>
    </row>
    <row r="436" spans="1:30" x14ac:dyDescent="0.35">
      <c r="A436" t="s">
        <v>34</v>
      </c>
      <c r="B436" t="s">
        <v>1314</v>
      </c>
      <c r="C436" s="2">
        <v>44757</v>
      </c>
      <c r="D436" s="2">
        <v>44757</v>
      </c>
      <c r="E436" t="s">
        <v>1315</v>
      </c>
      <c r="F436" t="s">
        <v>684</v>
      </c>
      <c r="G436" t="s">
        <v>39</v>
      </c>
      <c r="H436">
        <v>13.52</v>
      </c>
      <c r="I436">
        <v>1</v>
      </c>
      <c r="J436">
        <v>13.52</v>
      </c>
      <c r="L436">
        <v>2.25</v>
      </c>
      <c r="M436">
        <v>11.27</v>
      </c>
      <c r="N436">
        <v>-2.5099999999999998</v>
      </c>
      <c r="O436">
        <v>0</v>
      </c>
      <c r="P436">
        <v>8.76</v>
      </c>
      <c r="Q436">
        <v>0</v>
      </c>
      <c r="R436" s="3">
        <f>VLOOKUP(All_Transactions[[#This Row],[Date]],[1]!Forex_history[#Data],MATCH(All_Transactions[[#This Row],[Currency]],[1]!Forex_history[#Headers],0),TRUE)</f>
        <v>0.84640000000000004</v>
      </c>
      <c r="S436" s="4">
        <f>IFERROR(All_Transactions[[#This Row],[Original Price]]*All_Transactions[[#This Row],[ExRate]],0)</f>
        <v>11.443328000000001</v>
      </c>
      <c r="T436" s="4">
        <f>IFERROR(All_Transactions[[#This Row],[item-price]]*All_Transactions[[#This Row],[ExRate]],0)</f>
        <v>11.443328000000001</v>
      </c>
      <c r="U436" s="4">
        <f>IFERROR(All_Transactions[[#This Row],[item-tax]]*All_Transactions[[#This Row],[ExRate]],0)</f>
        <v>1.9044000000000001</v>
      </c>
      <c r="V436" s="4">
        <f>IFERROR(All_Transactions[[#This Row],[Total product charges]]*All_Transactions[[#This Row],[ExRate]],0)</f>
        <v>9.5389280000000003</v>
      </c>
      <c r="W436" s="4">
        <f>IFERROR(All_Transactions[[#This Row],[Amazon fees]]*All_Transactions[[#This Row],[ExRate]],0)</f>
        <v>-2.1244640000000001</v>
      </c>
      <c r="X436" s="4">
        <f>IFERROR(All_Transactions[[#This Row],[Other]]*All_Transactions[[#This Row],[ExRate]],0)</f>
        <v>0</v>
      </c>
      <c r="Y436" s="4">
        <f>IFERROR(All_Transactions[[#This Row],[Total]]*All_Transactions[[#This Row],[ExRate]],0)</f>
        <v>7.4144640000000006</v>
      </c>
      <c r="Z436" s="1" t="s">
        <v>33</v>
      </c>
      <c r="AB436" t="s">
        <v>69</v>
      </c>
      <c r="AC436" t="s">
        <v>69</v>
      </c>
      <c r="AD436" t="s">
        <v>70</v>
      </c>
    </row>
    <row r="437" spans="1:30" x14ac:dyDescent="0.35">
      <c r="A437" t="s">
        <v>34</v>
      </c>
      <c r="B437" t="s">
        <v>1316</v>
      </c>
      <c r="C437" s="2">
        <v>44757</v>
      </c>
      <c r="D437" s="2">
        <v>44757</v>
      </c>
      <c r="E437" t="s">
        <v>1317</v>
      </c>
      <c r="F437" t="s">
        <v>1318</v>
      </c>
      <c r="G437" t="s">
        <v>39</v>
      </c>
      <c r="H437">
        <v>2.88</v>
      </c>
      <c r="I437">
        <v>1</v>
      </c>
      <c r="J437">
        <v>2.88</v>
      </c>
      <c r="L437">
        <v>0.48</v>
      </c>
      <c r="M437">
        <v>2.4</v>
      </c>
      <c r="N437">
        <v>-0.36</v>
      </c>
      <c r="O437">
        <v>0</v>
      </c>
      <c r="P437">
        <v>2.04</v>
      </c>
      <c r="Q437">
        <v>0</v>
      </c>
      <c r="R437" s="3">
        <f>VLOOKUP(All_Transactions[[#This Row],[Date]],[1]!Forex_history[#Data],MATCH(All_Transactions[[#This Row],[Currency]],[1]!Forex_history[#Headers],0),TRUE)</f>
        <v>0.84640000000000004</v>
      </c>
      <c r="S437" s="4">
        <f>IFERROR(All_Transactions[[#This Row],[Original Price]]*All_Transactions[[#This Row],[ExRate]],0)</f>
        <v>2.4376320000000002</v>
      </c>
      <c r="T437" s="4">
        <f>IFERROR(All_Transactions[[#This Row],[item-price]]*All_Transactions[[#This Row],[ExRate]],0)</f>
        <v>2.4376320000000002</v>
      </c>
      <c r="U437" s="4">
        <f>IFERROR(All_Transactions[[#This Row],[item-tax]]*All_Transactions[[#This Row],[ExRate]],0)</f>
        <v>0.40627200000000002</v>
      </c>
      <c r="V437" s="4">
        <f>IFERROR(All_Transactions[[#This Row],[Total product charges]]*All_Transactions[[#This Row],[ExRate]],0)</f>
        <v>2.0313599999999998</v>
      </c>
      <c r="W437" s="4">
        <f>IFERROR(All_Transactions[[#This Row],[Amazon fees]]*All_Transactions[[#This Row],[ExRate]],0)</f>
        <v>-0.30470400000000003</v>
      </c>
      <c r="X437" s="4">
        <f>IFERROR(All_Transactions[[#This Row],[Other]]*All_Transactions[[#This Row],[ExRate]],0)</f>
        <v>0</v>
      </c>
      <c r="Y437" s="4">
        <f>IFERROR(All_Transactions[[#This Row],[Total]]*All_Transactions[[#This Row],[ExRate]],0)</f>
        <v>1.7266560000000002</v>
      </c>
      <c r="Z437" s="1" t="s">
        <v>33</v>
      </c>
      <c r="AB437" t="s">
        <v>69</v>
      </c>
      <c r="AC437" t="s">
        <v>69</v>
      </c>
      <c r="AD437" t="s">
        <v>70</v>
      </c>
    </row>
    <row r="438" spans="1:30" x14ac:dyDescent="0.35">
      <c r="A438" t="s">
        <v>34</v>
      </c>
      <c r="B438" t="s">
        <v>1319</v>
      </c>
      <c r="C438" s="2">
        <v>44757</v>
      </c>
      <c r="D438" s="2">
        <v>44757</v>
      </c>
      <c r="E438" t="s">
        <v>1320</v>
      </c>
      <c r="F438" t="s">
        <v>1321</v>
      </c>
      <c r="G438" t="s">
        <v>40</v>
      </c>
      <c r="H438">
        <v>1.7</v>
      </c>
      <c r="I438">
        <v>1</v>
      </c>
      <c r="J438">
        <v>1.7</v>
      </c>
      <c r="L438">
        <v>0.31</v>
      </c>
      <c r="M438">
        <v>1.39</v>
      </c>
      <c r="N438">
        <v>-0.36</v>
      </c>
      <c r="O438">
        <v>0</v>
      </c>
      <c r="P438">
        <v>1.03</v>
      </c>
      <c r="Q438">
        <v>0</v>
      </c>
      <c r="R438" s="3">
        <f>VLOOKUP(All_Transactions[[#This Row],[Date]],[1]!Forex_history[#Data],MATCH(All_Transactions[[#This Row],[Currency]],[1]!Forex_history[#Headers],0),TRUE)</f>
        <v>0.84640000000000004</v>
      </c>
      <c r="S438" s="4">
        <f>IFERROR(All_Transactions[[#This Row],[Original Price]]*All_Transactions[[#This Row],[ExRate]],0)</f>
        <v>1.4388799999999999</v>
      </c>
      <c r="T438" s="4">
        <f>IFERROR(All_Transactions[[#This Row],[item-price]]*All_Transactions[[#This Row],[ExRate]],0)</f>
        <v>1.4388799999999999</v>
      </c>
      <c r="U438" s="4">
        <f>IFERROR(All_Transactions[[#This Row],[item-tax]]*All_Transactions[[#This Row],[ExRate]],0)</f>
        <v>0.26238400000000001</v>
      </c>
      <c r="V438" s="4">
        <f>IFERROR(All_Transactions[[#This Row],[Total product charges]]*All_Transactions[[#This Row],[ExRate]],0)</f>
        <v>1.176496</v>
      </c>
      <c r="W438" s="4">
        <f>IFERROR(All_Transactions[[#This Row],[Amazon fees]]*All_Transactions[[#This Row],[ExRate]],0)</f>
        <v>-0.30470400000000003</v>
      </c>
      <c r="X438" s="4">
        <f>IFERROR(All_Transactions[[#This Row],[Other]]*All_Transactions[[#This Row],[ExRate]],0)</f>
        <v>0</v>
      </c>
      <c r="Y438" s="4">
        <f>IFERROR(All_Transactions[[#This Row],[Total]]*All_Transactions[[#This Row],[ExRate]],0)</f>
        <v>0.87179200000000001</v>
      </c>
      <c r="Z438" s="1" t="s">
        <v>33</v>
      </c>
      <c r="AB438" t="s">
        <v>69</v>
      </c>
      <c r="AC438" t="s">
        <v>69</v>
      </c>
      <c r="AD438" t="s">
        <v>70</v>
      </c>
    </row>
    <row r="439" spans="1:30" x14ac:dyDescent="0.35">
      <c r="A439" t="s">
        <v>34</v>
      </c>
      <c r="B439" t="s">
        <v>1322</v>
      </c>
      <c r="C439" s="2">
        <v>44757</v>
      </c>
      <c r="D439" s="2">
        <v>44757</v>
      </c>
      <c r="E439" t="s">
        <v>1323</v>
      </c>
      <c r="F439" t="s">
        <v>939</v>
      </c>
      <c r="G439" t="s">
        <v>40</v>
      </c>
      <c r="H439">
        <v>3.15</v>
      </c>
      <c r="I439">
        <v>1</v>
      </c>
      <c r="J439">
        <v>3.15</v>
      </c>
      <c r="L439">
        <v>0.56999999999999995</v>
      </c>
      <c r="M439">
        <v>2.58</v>
      </c>
      <c r="N439">
        <v>-0.59</v>
      </c>
      <c r="O439">
        <v>0</v>
      </c>
      <c r="P439">
        <v>1.99</v>
      </c>
      <c r="Q439">
        <v>0</v>
      </c>
      <c r="R439" s="3">
        <f>VLOOKUP(All_Transactions[[#This Row],[Date]],[1]!Forex_history[#Data],MATCH(All_Transactions[[#This Row],[Currency]],[1]!Forex_history[#Headers],0),TRUE)</f>
        <v>0.84640000000000004</v>
      </c>
      <c r="S439" s="4">
        <f>IFERROR(All_Transactions[[#This Row],[Original Price]]*All_Transactions[[#This Row],[ExRate]],0)</f>
        <v>2.6661600000000001</v>
      </c>
      <c r="T439" s="4">
        <f>IFERROR(All_Transactions[[#This Row],[item-price]]*All_Transactions[[#This Row],[ExRate]],0)</f>
        <v>2.6661600000000001</v>
      </c>
      <c r="U439" s="4">
        <f>IFERROR(All_Transactions[[#This Row],[item-tax]]*All_Transactions[[#This Row],[ExRate]],0)</f>
        <v>0.48244799999999999</v>
      </c>
      <c r="V439" s="4">
        <f>IFERROR(All_Transactions[[#This Row],[Total product charges]]*All_Transactions[[#This Row],[ExRate]],0)</f>
        <v>2.1837120000000003</v>
      </c>
      <c r="W439" s="4">
        <f>IFERROR(All_Transactions[[#This Row],[Amazon fees]]*All_Transactions[[#This Row],[ExRate]],0)</f>
        <v>-0.49937599999999999</v>
      </c>
      <c r="X439" s="4">
        <f>IFERROR(All_Transactions[[#This Row],[Other]]*All_Transactions[[#This Row],[ExRate]],0)</f>
        <v>0</v>
      </c>
      <c r="Y439" s="4">
        <f>IFERROR(All_Transactions[[#This Row],[Total]]*All_Transactions[[#This Row],[ExRate]],0)</f>
        <v>1.6843360000000001</v>
      </c>
      <c r="Z439" s="1" t="s">
        <v>33</v>
      </c>
      <c r="AB439" t="s">
        <v>69</v>
      </c>
      <c r="AC439" t="s">
        <v>69</v>
      </c>
      <c r="AD439" t="s">
        <v>70</v>
      </c>
    </row>
    <row r="440" spans="1:30" x14ac:dyDescent="0.35">
      <c r="A440" t="s">
        <v>34</v>
      </c>
      <c r="B440" t="s">
        <v>1324</v>
      </c>
      <c r="C440" s="2">
        <v>44757</v>
      </c>
      <c r="D440" s="2">
        <v>44757</v>
      </c>
      <c r="E440" t="s">
        <v>1325</v>
      </c>
      <c r="F440" t="s">
        <v>1326</v>
      </c>
      <c r="G440" t="s">
        <v>40</v>
      </c>
      <c r="H440">
        <v>3.99</v>
      </c>
      <c r="I440">
        <v>1</v>
      </c>
      <c r="J440">
        <v>3.99</v>
      </c>
      <c r="L440">
        <v>0.72</v>
      </c>
      <c r="M440">
        <v>3.27</v>
      </c>
      <c r="N440">
        <v>-0.74</v>
      </c>
      <c r="O440">
        <v>0</v>
      </c>
      <c r="P440">
        <v>2.5299999999999998</v>
      </c>
      <c r="Q440">
        <v>0</v>
      </c>
      <c r="R440" s="3">
        <f>VLOOKUP(All_Transactions[[#This Row],[Date]],[1]!Forex_history[#Data],MATCH(All_Transactions[[#This Row],[Currency]],[1]!Forex_history[#Headers],0),TRUE)</f>
        <v>0.84640000000000004</v>
      </c>
      <c r="S440" s="4">
        <f>IFERROR(All_Transactions[[#This Row],[Original Price]]*All_Transactions[[#This Row],[ExRate]],0)</f>
        <v>3.3771360000000001</v>
      </c>
      <c r="T440" s="4">
        <f>IFERROR(All_Transactions[[#This Row],[item-price]]*All_Transactions[[#This Row],[ExRate]],0)</f>
        <v>3.3771360000000001</v>
      </c>
      <c r="U440" s="4">
        <f>IFERROR(All_Transactions[[#This Row],[item-tax]]*All_Transactions[[#This Row],[ExRate]],0)</f>
        <v>0.60940800000000006</v>
      </c>
      <c r="V440" s="4">
        <f>IFERROR(All_Transactions[[#This Row],[Total product charges]]*All_Transactions[[#This Row],[ExRate]],0)</f>
        <v>2.767728</v>
      </c>
      <c r="W440" s="4">
        <f>IFERROR(All_Transactions[[#This Row],[Amazon fees]]*All_Transactions[[#This Row],[ExRate]],0)</f>
        <v>-0.626336</v>
      </c>
      <c r="X440" s="4">
        <f>IFERROR(All_Transactions[[#This Row],[Other]]*All_Transactions[[#This Row],[ExRate]],0)</f>
        <v>0</v>
      </c>
      <c r="Y440" s="4">
        <f>IFERROR(All_Transactions[[#This Row],[Total]]*All_Transactions[[#This Row],[ExRate]],0)</f>
        <v>2.1413919999999997</v>
      </c>
      <c r="Z440" s="1" t="s">
        <v>33</v>
      </c>
      <c r="AB440" t="s">
        <v>69</v>
      </c>
      <c r="AC440" t="s">
        <v>69</v>
      </c>
      <c r="AD440" t="s">
        <v>70</v>
      </c>
    </row>
    <row r="441" spans="1:30" x14ac:dyDescent="0.35">
      <c r="A441" t="s">
        <v>34</v>
      </c>
      <c r="B441" t="s">
        <v>1327</v>
      </c>
      <c r="C441" s="2">
        <v>44757</v>
      </c>
      <c r="D441" s="2">
        <v>44757</v>
      </c>
      <c r="E441" t="s">
        <v>1328</v>
      </c>
      <c r="F441" t="s">
        <v>1329</v>
      </c>
      <c r="G441" t="s">
        <v>40</v>
      </c>
      <c r="H441">
        <v>2.4300000000000002</v>
      </c>
      <c r="I441">
        <v>1</v>
      </c>
      <c r="J441">
        <v>2.4300000000000002</v>
      </c>
      <c r="L441">
        <v>0.44</v>
      </c>
      <c r="M441">
        <v>1.99</v>
      </c>
      <c r="N441">
        <v>-0.46</v>
      </c>
      <c r="O441">
        <v>0</v>
      </c>
      <c r="P441">
        <v>1.53</v>
      </c>
      <c r="Q441">
        <v>0</v>
      </c>
      <c r="R441" s="3">
        <f>VLOOKUP(All_Transactions[[#This Row],[Date]],[1]!Forex_history[#Data],MATCH(All_Transactions[[#This Row],[Currency]],[1]!Forex_history[#Headers],0),TRUE)</f>
        <v>0.84640000000000004</v>
      </c>
      <c r="S441" s="4">
        <f>IFERROR(All_Transactions[[#This Row],[Original Price]]*All_Transactions[[#This Row],[ExRate]],0)</f>
        <v>2.0567520000000004</v>
      </c>
      <c r="T441" s="4">
        <f>IFERROR(All_Transactions[[#This Row],[item-price]]*All_Transactions[[#This Row],[ExRate]],0)</f>
        <v>2.0567520000000004</v>
      </c>
      <c r="U441" s="4">
        <f>IFERROR(All_Transactions[[#This Row],[item-tax]]*All_Transactions[[#This Row],[ExRate]],0)</f>
        <v>0.37241600000000002</v>
      </c>
      <c r="V441" s="4">
        <f>IFERROR(All_Transactions[[#This Row],[Total product charges]]*All_Transactions[[#This Row],[ExRate]],0)</f>
        <v>1.6843360000000001</v>
      </c>
      <c r="W441" s="4">
        <f>IFERROR(All_Transactions[[#This Row],[Amazon fees]]*All_Transactions[[#This Row],[ExRate]],0)</f>
        <v>-0.38934400000000002</v>
      </c>
      <c r="X441" s="4">
        <f>IFERROR(All_Transactions[[#This Row],[Other]]*All_Transactions[[#This Row],[ExRate]],0)</f>
        <v>0</v>
      </c>
      <c r="Y441" s="4">
        <f>IFERROR(All_Transactions[[#This Row],[Total]]*All_Transactions[[#This Row],[ExRate]],0)</f>
        <v>1.2949920000000001</v>
      </c>
      <c r="Z441" s="1" t="s">
        <v>33</v>
      </c>
      <c r="AB441" t="s">
        <v>69</v>
      </c>
      <c r="AC441" t="s">
        <v>69</v>
      </c>
      <c r="AD441" t="s">
        <v>70</v>
      </c>
    </row>
    <row r="442" spans="1:30" x14ac:dyDescent="0.35">
      <c r="A442" t="s">
        <v>34</v>
      </c>
      <c r="B442" t="s">
        <v>1330</v>
      </c>
      <c r="C442" s="2">
        <v>44757</v>
      </c>
      <c r="D442" s="2">
        <v>44757</v>
      </c>
      <c r="E442" t="s">
        <v>1320</v>
      </c>
      <c r="F442" t="s">
        <v>1321</v>
      </c>
      <c r="G442" t="s">
        <v>40</v>
      </c>
      <c r="H442">
        <v>1.7</v>
      </c>
      <c r="I442">
        <v>1</v>
      </c>
      <c r="J442">
        <v>1.7</v>
      </c>
      <c r="L442">
        <v>0.31</v>
      </c>
      <c r="M442">
        <v>1.39</v>
      </c>
      <c r="N442">
        <v>-0.36</v>
      </c>
      <c r="O442">
        <v>0</v>
      </c>
      <c r="P442">
        <v>1.03</v>
      </c>
      <c r="Q442">
        <v>0</v>
      </c>
      <c r="R442" s="3">
        <f>VLOOKUP(All_Transactions[[#This Row],[Date]],[1]!Forex_history[#Data],MATCH(All_Transactions[[#This Row],[Currency]],[1]!Forex_history[#Headers],0),TRUE)</f>
        <v>0.84640000000000004</v>
      </c>
      <c r="S442" s="4">
        <f>IFERROR(All_Transactions[[#This Row],[Original Price]]*All_Transactions[[#This Row],[ExRate]],0)</f>
        <v>1.4388799999999999</v>
      </c>
      <c r="T442" s="4">
        <f>IFERROR(All_Transactions[[#This Row],[item-price]]*All_Transactions[[#This Row],[ExRate]],0)</f>
        <v>1.4388799999999999</v>
      </c>
      <c r="U442" s="4">
        <f>IFERROR(All_Transactions[[#This Row],[item-tax]]*All_Transactions[[#This Row],[ExRate]],0)</f>
        <v>0.26238400000000001</v>
      </c>
      <c r="V442" s="4">
        <f>IFERROR(All_Transactions[[#This Row],[Total product charges]]*All_Transactions[[#This Row],[ExRate]],0)</f>
        <v>1.176496</v>
      </c>
      <c r="W442" s="4">
        <f>IFERROR(All_Transactions[[#This Row],[Amazon fees]]*All_Transactions[[#This Row],[ExRate]],0)</f>
        <v>-0.30470400000000003</v>
      </c>
      <c r="X442" s="4">
        <f>IFERROR(All_Transactions[[#This Row],[Other]]*All_Transactions[[#This Row],[ExRate]],0)</f>
        <v>0</v>
      </c>
      <c r="Y442" s="4">
        <f>IFERROR(All_Transactions[[#This Row],[Total]]*All_Transactions[[#This Row],[ExRate]],0)</f>
        <v>0.87179200000000001</v>
      </c>
      <c r="Z442" s="1" t="s">
        <v>33</v>
      </c>
      <c r="AB442" t="s">
        <v>69</v>
      </c>
      <c r="AC442" t="s">
        <v>69</v>
      </c>
      <c r="AD442" t="s">
        <v>70</v>
      </c>
    </row>
    <row r="443" spans="1:30" x14ac:dyDescent="0.35">
      <c r="A443" t="s">
        <v>34</v>
      </c>
      <c r="B443" t="s">
        <v>1331</v>
      </c>
      <c r="C443" s="2">
        <v>44757</v>
      </c>
      <c r="D443" s="2">
        <v>44757</v>
      </c>
      <c r="E443" t="s">
        <v>1332</v>
      </c>
      <c r="F443" t="s">
        <v>1333</v>
      </c>
      <c r="G443" t="s">
        <v>40</v>
      </c>
      <c r="H443">
        <v>2.7</v>
      </c>
      <c r="I443">
        <v>1</v>
      </c>
      <c r="J443">
        <v>2.7</v>
      </c>
      <c r="L443">
        <v>0.49</v>
      </c>
      <c r="M443">
        <v>2.21</v>
      </c>
      <c r="N443">
        <v>-0.36</v>
      </c>
      <c r="O443">
        <v>0</v>
      </c>
      <c r="P443">
        <v>1.85</v>
      </c>
      <c r="Q443">
        <v>0</v>
      </c>
      <c r="R443" s="3">
        <f>VLOOKUP(All_Transactions[[#This Row],[Date]],[1]!Forex_history[#Data],MATCH(All_Transactions[[#This Row],[Currency]],[1]!Forex_history[#Headers],0),TRUE)</f>
        <v>0.84640000000000004</v>
      </c>
      <c r="S443" s="4">
        <f>IFERROR(All_Transactions[[#This Row],[Original Price]]*All_Transactions[[#This Row],[ExRate]],0)</f>
        <v>2.2852800000000002</v>
      </c>
      <c r="T443" s="4">
        <f>IFERROR(All_Transactions[[#This Row],[item-price]]*All_Transactions[[#This Row],[ExRate]],0)</f>
        <v>2.2852800000000002</v>
      </c>
      <c r="U443" s="4">
        <f>IFERROR(All_Transactions[[#This Row],[item-tax]]*All_Transactions[[#This Row],[ExRate]],0)</f>
        <v>0.41473599999999999</v>
      </c>
      <c r="V443" s="4">
        <f>IFERROR(All_Transactions[[#This Row],[Total product charges]]*All_Transactions[[#This Row],[ExRate]],0)</f>
        <v>1.870544</v>
      </c>
      <c r="W443" s="4">
        <f>IFERROR(All_Transactions[[#This Row],[Amazon fees]]*All_Transactions[[#This Row],[ExRate]],0)</f>
        <v>-0.30470400000000003</v>
      </c>
      <c r="X443" s="4">
        <f>IFERROR(All_Transactions[[#This Row],[Other]]*All_Transactions[[#This Row],[ExRate]],0)</f>
        <v>0</v>
      </c>
      <c r="Y443" s="4">
        <f>IFERROR(All_Transactions[[#This Row],[Total]]*All_Transactions[[#This Row],[ExRate]],0)</f>
        <v>1.5658400000000001</v>
      </c>
      <c r="Z443" s="1" t="s">
        <v>33</v>
      </c>
      <c r="AB443" t="s">
        <v>69</v>
      </c>
      <c r="AC443" t="s">
        <v>69</v>
      </c>
      <c r="AD443" t="s">
        <v>70</v>
      </c>
    </row>
    <row r="444" spans="1:30" x14ac:dyDescent="0.35">
      <c r="A444" t="s">
        <v>34</v>
      </c>
      <c r="B444" t="s">
        <v>1334</v>
      </c>
      <c r="C444" s="2">
        <v>44757</v>
      </c>
      <c r="D444" s="2">
        <v>44757</v>
      </c>
      <c r="E444" t="s">
        <v>1335</v>
      </c>
      <c r="F444" t="s">
        <v>1336</v>
      </c>
      <c r="G444" t="s">
        <v>40</v>
      </c>
      <c r="H444">
        <v>2.84</v>
      </c>
      <c r="I444">
        <v>1</v>
      </c>
      <c r="J444">
        <v>2.84</v>
      </c>
      <c r="L444">
        <v>0.51</v>
      </c>
      <c r="M444">
        <v>2.33</v>
      </c>
      <c r="N444">
        <v>-0.53</v>
      </c>
      <c r="O444">
        <v>0</v>
      </c>
      <c r="P444">
        <v>1.8</v>
      </c>
      <c r="Q444">
        <v>0</v>
      </c>
      <c r="R444" s="3">
        <f>VLOOKUP(All_Transactions[[#This Row],[Date]],[1]!Forex_history[#Data],MATCH(All_Transactions[[#This Row],[Currency]],[1]!Forex_history[#Headers],0),TRUE)</f>
        <v>0.84640000000000004</v>
      </c>
      <c r="S444" s="4">
        <f>IFERROR(All_Transactions[[#This Row],[Original Price]]*All_Transactions[[#This Row],[ExRate]],0)</f>
        <v>2.4037760000000001</v>
      </c>
      <c r="T444" s="4">
        <f>IFERROR(All_Transactions[[#This Row],[item-price]]*All_Transactions[[#This Row],[ExRate]],0)</f>
        <v>2.4037760000000001</v>
      </c>
      <c r="U444" s="4">
        <f>IFERROR(All_Transactions[[#This Row],[item-tax]]*All_Transactions[[#This Row],[ExRate]],0)</f>
        <v>0.43166400000000005</v>
      </c>
      <c r="V444" s="4">
        <f>IFERROR(All_Transactions[[#This Row],[Total product charges]]*All_Transactions[[#This Row],[ExRate]],0)</f>
        <v>1.9721120000000001</v>
      </c>
      <c r="W444" s="4">
        <f>IFERROR(All_Transactions[[#This Row],[Amazon fees]]*All_Transactions[[#This Row],[ExRate]],0)</f>
        <v>-0.44859200000000005</v>
      </c>
      <c r="X444" s="4">
        <f>IFERROR(All_Transactions[[#This Row],[Other]]*All_Transactions[[#This Row],[ExRate]],0)</f>
        <v>0</v>
      </c>
      <c r="Y444" s="4">
        <f>IFERROR(All_Transactions[[#This Row],[Total]]*All_Transactions[[#This Row],[ExRate]],0)</f>
        <v>1.5235200000000002</v>
      </c>
      <c r="Z444" s="1" t="s">
        <v>33</v>
      </c>
      <c r="AB444" t="s">
        <v>69</v>
      </c>
      <c r="AC444" t="s">
        <v>69</v>
      </c>
      <c r="AD444" t="s">
        <v>70</v>
      </c>
    </row>
    <row r="445" spans="1:30" x14ac:dyDescent="0.35">
      <c r="A445" t="s">
        <v>34</v>
      </c>
      <c r="B445" t="s">
        <v>1337</v>
      </c>
      <c r="C445" s="2">
        <v>44757</v>
      </c>
      <c r="D445" s="2">
        <v>44757</v>
      </c>
      <c r="E445" t="s">
        <v>1338</v>
      </c>
      <c r="F445" t="s">
        <v>1339</v>
      </c>
      <c r="G445" t="s">
        <v>40</v>
      </c>
      <c r="H445">
        <v>4.4000000000000004</v>
      </c>
      <c r="I445">
        <v>1</v>
      </c>
      <c r="J445">
        <v>4.4000000000000004</v>
      </c>
      <c r="L445">
        <v>0.79</v>
      </c>
      <c r="M445">
        <v>3.61</v>
      </c>
      <c r="N445">
        <v>-0.82</v>
      </c>
      <c r="O445">
        <v>0</v>
      </c>
      <c r="P445">
        <v>2.79</v>
      </c>
      <c r="Q445">
        <v>0</v>
      </c>
      <c r="R445" s="3">
        <f>VLOOKUP(All_Transactions[[#This Row],[Date]],[1]!Forex_history[#Data],MATCH(All_Transactions[[#This Row],[Currency]],[1]!Forex_history[#Headers],0),TRUE)</f>
        <v>0.84640000000000004</v>
      </c>
      <c r="S445" s="4">
        <f>IFERROR(All_Transactions[[#This Row],[Original Price]]*All_Transactions[[#This Row],[ExRate]],0)</f>
        <v>3.7241600000000004</v>
      </c>
      <c r="T445" s="4">
        <f>IFERROR(All_Transactions[[#This Row],[item-price]]*All_Transactions[[#This Row],[ExRate]],0)</f>
        <v>3.7241600000000004</v>
      </c>
      <c r="U445" s="4">
        <f>IFERROR(All_Transactions[[#This Row],[item-tax]]*All_Transactions[[#This Row],[ExRate]],0)</f>
        <v>0.66865600000000003</v>
      </c>
      <c r="V445" s="4">
        <f>IFERROR(All_Transactions[[#This Row],[Total product charges]]*All_Transactions[[#This Row],[ExRate]],0)</f>
        <v>3.055504</v>
      </c>
      <c r="W445" s="4">
        <f>IFERROR(All_Transactions[[#This Row],[Amazon fees]]*All_Transactions[[#This Row],[ExRate]],0)</f>
        <v>-0.694048</v>
      </c>
      <c r="X445" s="4">
        <f>IFERROR(All_Transactions[[#This Row],[Other]]*All_Transactions[[#This Row],[ExRate]],0)</f>
        <v>0</v>
      </c>
      <c r="Y445" s="4">
        <f>IFERROR(All_Transactions[[#This Row],[Total]]*All_Transactions[[#This Row],[ExRate]],0)</f>
        <v>2.361456</v>
      </c>
      <c r="Z445" s="1" t="s">
        <v>33</v>
      </c>
      <c r="AB445" t="s">
        <v>69</v>
      </c>
      <c r="AC445" t="s">
        <v>69</v>
      </c>
      <c r="AD445" t="s">
        <v>70</v>
      </c>
    </row>
    <row r="446" spans="1:30" x14ac:dyDescent="0.35">
      <c r="A446" t="s">
        <v>34</v>
      </c>
      <c r="B446" t="s">
        <v>1340</v>
      </c>
      <c r="C446" s="2">
        <v>44757</v>
      </c>
      <c r="D446" s="2">
        <v>44757</v>
      </c>
      <c r="E446" t="s">
        <v>1341</v>
      </c>
      <c r="F446" t="s">
        <v>1342</v>
      </c>
      <c r="G446" t="s">
        <v>41</v>
      </c>
      <c r="H446">
        <v>6.84</v>
      </c>
      <c r="I446">
        <v>1</v>
      </c>
      <c r="J446">
        <v>6.84</v>
      </c>
      <c r="L446">
        <v>1.19</v>
      </c>
      <c r="M446">
        <v>5.65</v>
      </c>
      <c r="N446">
        <v>-1.24</v>
      </c>
      <c r="O446">
        <v>0</v>
      </c>
      <c r="P446">
        <v>4.41</v>
      </c>
      <c r="Q446">
        <v>0</v>
      </c>
      <c r="R446" s="3">
        <f>VLOOKUP(All_Transactions[[#This Row],[Date]],[1]!Forex_history[#Data],MATCH(All_Transactions[[#This Row],[Currency]],[1]!Forex_history[#Headers],0),TRUE)</f>
        <v>0.84640000000000004</v>
      </c>
      <c r="S446" s="4">
        <f>IFERROR(All_Transactions[[#This Row],[Original Price]]*All_Transactions[[#This Row],[ExRate]],0)</f>
        <v>5.7893759999999999</v>
      </c>
      <c r="T446" s="4">
        <f>IFERROR(All_Transactions[[#This Row],[item-price]]*All_Transactions[[#This Row],[ExRate]],0)</f>
        <v>5.7893759999999999</v>
      </c>
      <c r="U446" s="4">
        <f>IFERROR(All_Transactions[[#This Row],[item-tax]]*All_Transactions[[#This Row],[ExRate]],0)</f>
        <v>1.0072160000000001</v>
      </c>
      <c r="V446" s="4">
        <f>IFERROR(All_Transactions[[#This Row],[Total product charges]]*All_Transactions[[#This Row],[ExRate]],0)</f>
        <v>4.7821600000000002</v>
      </c>
      <c r="W446" s="4">
        <f>IFERROR(All_Transactions[[#This Row],[Amazon fees]]*All_Transactions[[#This Row],[ExRate]],0)</f>
        <v>-1.049536</v>
      </c>
      <c r="X446" s="4">
        <f>IFERROR(All_Transactions[[#This Row],[Other]]*All_Transactions[[#This Row],[ExRate]],0)</f>
        <v>0</v>
      </c>
      <c r="Y446" s="4">
        <f>IFERROR(All_Transactions[[#This Row],[Total]]*All_Transactions[[#This Row],[ExRate]],0)</f>
        <v>3.7326240000000004</v>
      </c>
      <c r="Z446" s="1" t="s">
        <v>33</v>
      </c>
      <c r="AB446" t="s">
        <v>69</v>
      </c>
      <c r="AC446" t="s">
        <v>69</v>
      </c>
      <c r="AD446" t="s">
        <v>70</v>
      </c>
    </row>
    <row r="447" spans="1:30" x14ac:dyDescent="0.35">
      <c r="A447" t="s">
        <v>34</v>
      </c>
      <c r="B447" t="s">
        <v>1343</v>
      </c>
      <c r="C447" s="2">
        <v>44757</v>
      </c>
      <c r="D447" s="2">
        <v>44757</v>
      </c>
      <c r="E447" t="s">
        <v>1344</v>
      </c>
      <c r="F447" t="s">
        <v>1345</v>
      </c>
      <c r="G447" t="s">
        <v>42</v>
      </c>
      <c r="H447">
        <v>28.27</v>
      </c>
      <c r="I447">
        <v>1</v>
      </c>
      <c r="J447">
        <v>28.27</v>
      </c>
      <c r="L447">
        <v>5.65</v>
      </c>
      <c r="M447">
        <v>22.62</v>
      </c>
      <c r="N447">
        <v>-5.09</v>
      </c>
      <c r="O447">
        <v>0</v>
      </c>
      <c r="P447">
        <v>17.53</v>
      </c>
      <c r="Q447">
        <v>0</v>
      </c>
      <c r="R447" s="3">
        <f>VLOOKUP(All_Transactions[[#This Row],[Date]],[1]!Forex_history[#Data],MATCH(All_Transactions[[#This Row],[Currency]],[1]!Forex_history[#Headers],0),TRUE)</f>
        <v>7.9750000000000001E-2</v>
      </c>
      <c r="S447" s="4">
        <f>IFERROR(All_Transactions[[#This Row],[Original Price]]*All_Transactions[[#This Row],[ExRate]],0)</f>
        <v>2.2545324999999998</v>
      </c>
      <c r="T447" s="4">
        <f>IFERROR(All_Transactions[[#This Row],[item-price]]*All_Transactions[[#This Row],[ExRate]],0)</f>
        <v>2.2545324999999998</v>
      </c>
      <c r="U447" s="4">
        <f>IFERROR(All_Transactions[[#This Row],[item-tax]]*All_Transactions[[#This Row],[ExRate]],0)</f>
        <v>0.45058750000000003</v>
      </c>
      <c r="V447" s="4">
        <f>IFERROR(All_Transactions[[#This Row],[Total product charges]]*All_Transactions[[#This Row],[ExRate]],0)</f>
        <v>1.8039450000000001</v>
      </c>
      <c r="W447" s="4">
        <f>IFERROR(All_Transactions[[#This Row],[Amazon fees]]*All_Transactions[[#This Row],[ExRate]],0)</f>
        <v>-0.4059275</v>
      </c>
      <c r="X447" s="4">
        <f>IFERROR(All_Transactions[[#This Row],[Other]]*All_Transactions[[#This Row],[ExRate]],0)</f>
        <v>0</v>
      </c>
      <c r="Y447" s="4">
        <f>IFERROR(All_Transactions[[#This Row],[Total]]*All_Transactions[[#This Row],[ExRate]],0)</f>
        <v>1.3980175000000001</v>
      </c>
      <c r="Z447" s="1" t="s">
        <v>43</v>
      </c>
      <c r="AB447" t="s">
        <v>69</v>
      </c>
      <c r="AC447" t="s">
        <v>69</v>
      </c>
      <c r="AD447" t="s">
        <v>70</v>
      </c>
    </row>
    <row r="448" spans="1:30" x14ac:dyDescent="0.35">
      <c r="A448" t="s">
        <v>34</v>
      </c>
      <c r="B448" t="s">
        <v>1346</v>
      </c>
      <c r="C448" s="2">
        <v>44757</v>
      </c>
      <c r="D448" s="2">
        <v>44757</v>
      </c>
      <c r="E448" t="s">
        <v>1347</v>
      </c>
      <c r="F448" t="s">
        <v>1348</v>
      </c>
      <c r="G448" t="s">
        <v>44</v>
      </c>
      <c r="H448">
        <v>2.14</v>
      </c>
      <c r="I448">
        <v>1</v>
      </c>
      <c r="J448">
        <v>2.14</v>
      </c>
      <c r="L448">
        <v>0.36</v>
      </c>
      <c r="M448">
        <v>1.78</v>
      </c>
      <c r="N448">
        <v>-0.4</v>
      </c>
      <c r="O448">
        <v>0</v>
      </c>
      <c r="P448">
        <v>1.38</v>
      </c>
      <c r="Q448">
        <v>0</v>
      </c>
      <c r="R448" s="3">
        <f>VLOOKUP(All_Transactions[[#This Row],[Date]],[1]!Forex_history[#Data],MATCH(All_Transactions[[#This Row],[Currency]],[1]!Forex_history[#Headers],0),TRUE)</f>
        <v>1</v>
      </c>
      <c r="S448" s="4">
        <f>IFERROR(All_Transactions[[#This Row],[Original Price]]*All_Transactions[[#This Row],[ExRate]],0)</f>
        <v>2.14</v>
      </c>
      <c r="T448" s="4">
        <f>IFERROR(All_Transactions[[#This Row],[item-price]]*All_Transactions[[#This Row],[ExRate]],0)</f>
        <v>2.14</v>
      </c>
      <c r="U448" s="4">
        <f>IFERROR(All_Transactions[[#This Row],[item-tax]]*All_Transactions[[#This Row],[ExRate]],0)</f>
        <v>0.36</v>
      </c>
      <c r="V448" s="4">
        <f>IFERROR(All_Transactions[[#This Row],[Total product charges]]*All_Transactions[[#This Row],[ExRate]],0)</f>
        <v>1.78</v>
      </c>
      <c r="W448" s="4">
        <f>IFERROR(All_Transactions[[#This Row],[Amazon fees]]*All_Transactions[[#This Row],[ExRate]],0)</f>
        <v>-0.4</v>
      </c>
      <c r="X448" s="4">
        <f>IFERROR(All_Transactions[[#This Row],[Other]]*All_Transactions[[#This Row],[ExRate]],0)</f>
        <v>0</v>
      </c>
      <c r="Y448" s="4">
        <f>IFERROR(All_Transactions[[#This Row],[Total]]*All_Transactions[[#This Row],[ExRate]],0)</f>
        <v>1.38</v>
      </c>
      <c r="Z448" s="1" t="s">
        <v>45</v>
      </c>
      <c r="AB448" t="s">
        <v>69</v>
      </c>
      <c r="AC448" t="s">
        <v>69</v>
      </c>
      <c r="AD448" t="s">
        <v>70</v>
      </c>
    </row>
    <row r="449" spans="1:30" x14ac:dyDescent="0.35">
      <c r="A449" t="s">
        <v>34</v>
      </c>
      <c r="B449" t="s">
        <v>1349</v>
      </c>
      <c r="C449" s="2">
        <v>44757</v>
      </c>
      <c r="D449" s="2">
        <v>44757</v>
      </c>
      <c r="E449" t="s">
        <v>1350</v>
      </c>
      <c r="F449" t="s">
        <v>860</v>
      </c>
      <c r="G449" t="s">
        <v>44</v>
      </c>
      <c r="H449">
        <v>7.62</v>
      </c>
      <c r="I449">
        <v>1</v>
      </c>
      <c r="J449">
        <v>7.62</v>
      </c>
      <c r="L449">
        <v>1.27</v>
      </c>
      <c r="M449">
        <v>6.35</v>
      </c>
      <c r="N449">
        <v>-1.4</v>
      </c>
      <c r="O449">
        <v>0</v>
      </c>
      <c r="P449">
        <v>4.95</v>
      </c>
      <c r="Q449">
        <v>0</v>
      </c>
      <c r="R449" s="3">
        <f>VLOOKUP(All_Transactions[[#This Row],[Date]],[1]!Forex_history[#Data],MATCH(All_Transactions[[#This Row],[Currency]],[1]!Forex_history[#Headers],0),TRUE)</f>
        <v>1</v>
      </c>
      <c r="S449" s="4">
        <f>IFERROR(All_Transactions[[#This Row],[Original Price]]*All_Transactions[[#This Row],[ExRate]],0)</f>
        <v>7.62</v>
      </c>
      <c r="T449" s="4">
        <f>IFERROR(All_Transactions[[#This Row],[item-price]]*All_Transactions[[#This Row],[ExRate]],0)</f>
        <v>7.62</v>
      </c>
      <c r="U449" s="4">
        <f>IFERROR(All_Transactions[[#This Row],[item-tax]]*All_Transactions[[#This Row],[ExRate]],0)</f>
        <v>1.27</v>
      </c>
      <c r="V449" s="4">
        <f>IFERROR(All_Transactions[[#This Row],[Total product charges]]*All_Transactions[[#This Row],[ExRate]],0)</f>
        <v>6.35</v>
      </c>
      <c r="W449" s="4">
        <f>IFERROR(All_Transactions[[#This Row],[Amazon fees]]*All_Transactions[[#This Row],[ExRate]],0)</f>
        <v>-1.4</v>
      </c>
      <c r="X449" s="4">
        <f>IFERROR(All_Transactions[[#This Row],[Other]]*All_Transactions[[#This Row],[ExRate]],0)</f>
        <v>0</v>
      </c>
      <c r="Y449" s="4">
        <f>IFERROR(All_Transactions[[#This Row],[Total]]*All_Transactions[[#This Row],[ExRate]],0)</f>
        <v>4.95</v>
      </c>
      <c r="Z449" s="1" t="s">
        <v>45</v>
      </c>
      <c r="AB449" t="s">
        <v>69</v>
      </c>
      <c r="AC449" t="s">
        <v>69</v>
      </c>
      <c r="AD449" t="s">
        <v>70</v>
      </c>
    </row>
    <row r="450" spans="1:30" x14ac:dyDescent="0.35">
      <c r="A450" t="s">
        <v>34</v>
      </c>
      <c r="B450" t="s">
        <v>1351</v>
      </c>
      <c r="C450" s="2">
        <v>44757</v>
      </c>
      <c r="D450" s="2">
        <v>44757</v>
      </c>
      <c r="E450" t="s">
        <v>1127</v>
      </c>
      <c r="F450" t="s">
        <v>932</v>
      </c>
      <c r="G450" t="s">
        <v>39</v>
      </c>
      <c r="H450">
        <v>37.04</v>
      </c>
      <c r="I450">
        <v>2</v>
      </c>
      <c r="J450">
        <v>37.04</v>
      </c>
      <c r="L450">
        <v>6.18</v>
      </c>
      <c r="M450">
        <v>30.86</v>
      </c>
      <c r="N450">
        <v>-6.86</v>
      </c>
      <c r="O450">
        <v>0</v>
      </c>
      <c r="P450">
        <v>24</v>
      </c>
      <c r="Q450">
        <v>0</v>
      </c>
      <c r="R450" s="3">
        <f>VLOOKUP(All_Transactions[[#This Row],[Date]],[1]!Forex_history[#Data],MATCH(All_Transactions[[#This Row],[Currency]],[1]!Forex_history[#Headers],0),TRUE)</f>
        <v>0.84640000000000004</v>
      </c>
      <c r="S450" s="4">
        <f>IFERROR(All_Transactions[[#This Row],[Original Price]]*All_Transactions[[#This Row],[ExRate]],0)</f>
        <v>31.350656000000001</v>
      </c>
      <c r="T450" s="4">
        <f>IFERROR(All_Transactions[[#This Row],[item-price]]*All_Transactions[[#This Row],[ExRate]],0)</f>
        <v>31.350656000000001</v>
      </c>
      <c r="U450" s="4">
        <f>IFERROR(All_Transactions[[#This Row],[item-tax]]*All_Transactions[[#This Row],[ExRate]],0)</f>
        <v>5.2307519999999998</v>
      </c>
      <c r="V450" s="4">
        <f>IFERROR(All_Transactions[[#This Row],[Total product charges]]*All_Transactions[[#This Row],[ExRate]],0)</f>
        <v>26.119904000000002</v>
      </c>
      <c r="W450" s="4">
        <f>IFERROR(All_Transactions[[#This Row],[Amazon fees]]*All_Transactions[[#This Row],[ExRate]],0)</f>
        <v>-5.8063040000000008</v>
      </c>
      <c r="X450" s="4">
        <f>IFERROR(All_Transactions[[#This Row],[Other]]*All_Transactions[[#This Row],[ExRate]],0)</f>
        <v>0</v>
      </c>
      <c r="Y450" s="4">
        <f>IFERROR(All_Transactions[[#This Row],[Total]]*All_Transactions[[#This Row],[ExRate]],0)</f>
        <v>20.313600000000001</v>
      </c>
      <c r="Z450" s="1" t="s">
        <v>33</v>
      </c>
      <c r="AB450" t="s">
        <v>69</v>
      </c>
      <c r="AC450" t="s">
        <v>69</v>
      </c>
      <c r="AD450" t="s">
        <v>70</v>
      </c>
    </row>
    <row r="451" spans="1:30" x14ac:dyDescent="0.35">
      <c r="A451" t="s">
        <v>34</v>
      </c>
      <c r="B451" t="s">
        <v>1352</v>
      </c>
      <c r="C451" s="2">
        <v>44757</v>
      </c>
      <c r="D451" s="2">
        <v>44757</v>
      </c>
      <c r="E451" t="s">
        <v>1353</v>
      </c>
      <c r="F451" t="s">
        <v>1354</v>
      </c>
      <c r="G451" t="s">
        <v>44</v>
      </c>
      <c r="H451">
        <v>5.2</v>
      </c>
      <c r="I451">
        <v>2</v>
      </c>
      <c r="J451">
        <v>5.2</v>
      </c>
      <c r="L451">
        <v>0.86</v>
      </c>
      <c r="M451">
        <v>4.34</v>
      </c>
      <c r="N451">
        <v>-0.96</v>
      </c>
      <c r="O451">
        <v>0</v>
      </c>
      <c r="P451">
        <v>3.38</v>
      </c>
      <c r="Q451">
        <v>0</v>
      </c>
      <c r="R451" s="3">
        <f>VLOOKUP(All_Transactions[[#This Row],[Date]],[1]!Forex_history[#Data],MATCH(All_Transactions[[#This Row],[Currency]],[1]!Forex_history[#Headers],0),TRUE)</f>
        <v>1</v>
      </c>
      <c r="S451" s="4">
        <f>IFERROR(All_Transactions[[#This Row],[Original Price]]*All_Transactions[[#This Row],[ExRate]],0)</f>
        <v>5.2</v>
      </c>
      <c r="T451" s="4">
        <f>IFERROR(All_Transactions[[#This Row],[item-price]]*All_Transactions[[#This Row],[ExRate]],0)</f>
        <v>5.2</v>
      </c>
      <c r="U451" s="4">
        <f>IFERROR(All_Transactions[[#This Row],[item-tax]]*All_Transactions[[#This Row],[ExRate]],0)</f>
        <v>0.86</v>
      </c>
      <c r="V451" s="4">
        <f>IFERROR(All_Transactions[[#This Row],[Total product charges]]*All_Transactions[[#This Row],[ExRate]],0)</f>
        <v>4.34</v>
      </c>
      <c r="W451" s="4">
        <f>IFERROR(All_Transactions[[#This Row],[Amazon fees]]*All_Transactions[[#This Row],[ExRate]],0)</f>
        <v>-0.96</v>
      </c>
      <c r="X451" s="4">
        <f>IFERROR(All_Transactions[[#This Row],[Other]]*All_Transactions[[#This Row],[ExRate]],0)</f>
        <v>0</v>
      </c>
      <c r="Y451" s="4">
        <f>IFERROR(All_Transactions[[#This Row],[Total]]*All_Transactions[[#This Row],[ExRate]],0)</f>
        <v>3.38</v>
      </c>
      <c r="Z451" s="1" t="s">
        <v>45</v>
      </c>
      <c r="AB451" t="s">
        <v>69</v>
      </c>
      <c r="AC451" t="s">
        <v>69</v>
      </c>
      <c r="AD451" t="s">
        <v>70</v>
      </c>
    </row>
    <row r="452" spans="1:30" x14ac:dyDescent="0.35">
      <c r="A452" t="s">
        <v>34</v>
      </c>
      <c r="B452" t="s">
        <v>1355</v>
      </c>
      <c r="C452" s="2">
        <v>44757</v>
      </c>
      <c r="D452" s="2">
        <v>44757</v>
      </c>
      <c r="E452" t="s">
        <v>1356</v>
      </c>
      <c r="F452" t="s">
        <v>1357</v>
      </c>
      <c r="G452" t="s">
        <v>37</v>
      </c>
      <c r="H452">
        <v>6.56</v>
      </c>
      <c r="I452">
        <v>2</v>
      </c>
      <c r="J452">
        <v>6.56</v>
      </c>
      <c r="L452">
        <v>0</v>
      </c>
      <c r="M452">
        <v>6.56</v>
      </c>
      <c r="N452">
        <v>-0.96</v>
      </c>
      <c r="O452">
        <v>0</v>
      </c>
      <c r="P452">
        <v>5.6</v>
      </c>
      <c r="Q452">
        <v>0</v>
      </c>
      <c r="R452" s="3">
        <f>VLOOKUP(All_Transactions[[#This Row],[Date]],[1]!Forex_history[#Data],MATCH(All_Transactions[[#This Row],[Currency]],[1]!Forex_history[#Headers],0),TRUE)</f>
        <v>0.64602000000000004</v>
      </c>
      <c r="S452" s="4">
        <f>IFERROR(All_Transactions[[#This Row],[Original Price]]*All_Transactions[[#This Row],[ExRate]],0)</f>
        <v>4.2378912</v>
      </c>
      <c r="T452" s="4">
        <f>IFERROR(All_Transactions[[#This Row],[item-price]]*All_Transactions[[#This Row],[ExRate]],0)</f>
        <v>4.2378912</v>
      </c>
      <c r="U452" s="4">
        <f>IFERROR(All_Transactions[[#This Row],[item-tax]]*All_Transactions[[#This Row],[ExRate]],0)</f>
        <v>0</v>
      </c>
      <c r="V452" s="4">
        <f>IFERROR(All_Transactions[[#This Row],[Total product charges]]*All_Transactions[[#This Row],[ExRate]],0)</f>
        <v>4.2378912</v>
      </c>
      <c r="W452" s="4">
        <f>IFERROR(All_Transactions[[#This Row],[Amazon fees]]*All_Transactions[[#This Row],[ExRate]],0)</f>
        <v>-0.62017920000000004</v>
      </c>
      <c r="X452" s="4">
        <f>IFERROR(All_Transactions[[#This Row],[Other]]*All_Transactions[[#This Row],[ExRate]],0)</f>
        <v>0</v>
      </c>
      <c r="Y452" s="4">
        <f>IFERROR(All_Transactions[[#This Row],[Total]]*All_Transactions[[#This Row],[ExRate]],0)</f>
        <v>3.617712</v>
      </c>
      <c r="Z452" s="1" t="s">
        <v>38</v>
      </c>
      <c r="AA452" t="s">
        <v>1358</v>
      </c>
      <c r="AB452" t="s">
        <v>69</v>
      </c>
      <c r="AC452" t="s">
        <v>69</v>
      </c>
      <c r="AD452" t="s">
        <v>70</v>
      </c>
    </row>
    <row r="453" spans="1:30" x14ac:dyDescent="0.35">
      <c r="A453" t="s">
        <v>34</v>
      </c>
      <c r="B453" t="s">
        <v>1359</v>
      </c>
      <c r="C453" s="2">
        <v>44757</v>
      </c>
      <c r="D453" s="2">
        <v>44757</v>
      </c>
      <c r="E453" t="s">
        <v>1360</v>
      </c>
      <c r="F453" t="s">
        <v>1361</v>
      </c>
      <c r="G453" t="s">
        <v>46</v>
      </c>
      <c r="H453">
        <v>4.84</v>
      </c>
      <c r="I453">
        <v>2</v>
      </c>
      <c r="J453">
        <v>4.84</v>
      </c>
      <c r="L453">
        <v>0.42</v>
      </c>
      <c r="M453">
        <v>4.84</v>
      </c>
      <c r="N453">
        <v>-0.98</v>
      </c>
      <c r="O453">
        <v>0</v>
      </c>
      <c r="P453">
        <v>3.86</v>
      </c>
      <c r="Q453">
        <v>0</v>
      </c>
      <c r="R453" s="3">
        <f>VLOOKUP(All_Transactions[[#This Row],[Date]],[1]!Forex_history[#Data],MATCH(All_Transactions[[#This Row],[Currency]],[1]!Forex_history[#Headers],0),TRUE)</f>
        <v>0.84492</v>
      </c>
      <c r="S453" s="4">
        <f>IFERROR(All_Transactions[[#This Row],[Original Price]]*All_Transactions[[#This Row],[ExRate]],0)</f>
        <v>4.0894127999999998</v>
      </c>
      <c r="T453" s="4">
        <f>IFERROR(All_Transactions[[#This Row],[item-price]]*All_Transactions[[#This Row],[ExRate]],0)</f>
        <v>4.0894127999999998</v>
      </c>
      <c r="U453" s="4">
        <f>IFERROR(All_Transactions[[#This Row],[item-tax]]*All_Transactions[[#This Row],[ExRate]],0)</f>
        <v>0.35486639999999997</v>
      </c>
      <c r="V453" s="4">
        <f>IFERROR(All_Transactions[[#This Row],[Total product charges]]*All_Transactions[[#This Row],[ExRate]],0)</f>
        <v>4.0894127999999998</v>
      </c>
      <c r="W453" s="4">
        <f>IFERROR(All_Transactions[[#This Row],[Amazon fees]]*All_Transactions[[#This Row],[ExRate]],0)</f>
        <v>-0.82802160000000002</v>
      </c>
      <c r="X453" s="4">
        <f>IFERROR(All_Transactions[[#This Row],[Other]]*All_Transactions[[#This Row],[ExRate]],0)</f>
        <v>0</v>
      </c>
      <c r="Y453" s="4">
        <f>IFERROR(All_Transactions[[#This Row],[Total]]*All_Transactions[[#This Row],[ExRate]],0)</f>
        <v>3.2613911999999998</v>
      </c>
      <c r="Z453" s="1" t="s">
        <v>47</v>
      </c>
      <c r="AA453" t="s">
        <v>1362</v>
      </c>
      <c r="AB453" t="s">
        <v>69</v>
      </c>
      <c r="AC453" t="s">
        <v>69</v>
      </c>
      <c r="AD453" t="s">
        <v>70</v>
      </c>
    </row>
    <row r="454" spans="1:30" x14ac:dyDescent="0.35">
      <c r="A454" t="s">
        <v>34</v>
      </c>
      <c r="B454" t="s">
        <v>1363</v>
      </c>
      <c r="C454" s="2">
        <v>44757</v>
      </c>
      <c r="D454" s="2">
        <v>44757</v>
      </c>
      <c r="E454" t="s">
        <v>1364</v>
      </c>
      <c r="F454" t="s">
        <v>1365</v>
      </c>
      <c r="G454" t="s">
        <v>37</v>
      </c>
      <c r="H454">
        <v>23.19</v>
      </c>
      <c r="I454">
        <v>1</v>
      </c>
      <c r="J454">
        <v>23.19</v>
      </c>
      <c r="L454">
        <v>0</v>
      </c>
      <c r="M454">
        <v>23.19</v>
      </c>
      <c r="N454">
        <v>-4.18</v>
      </c>
      <c r="O454">
        <v>0</v>
      </c>
      <c r="P454">
        <v>19.010000000000002</v>
      </c>
      <c r="Q454">
        <v>0</v>
      </c>
      <c r="R454" s="3">
        <f>VLOOKUP(All_Transactions[[#This Row],[Date]],[1]!Forex_history[#Data],MATCH(All_Transactions[[#This Row],[Currency]],[1]!Forex_history[#Headers],0),TRUE)</f>
        <v>0.64602000000000004</v>
      </c>
      <c r="S454" s="4">
        <f>IFERROR(All_Transactions[[#This Row],[Original Price]]*All_Transactions[[#This Row],[ExRate]],0)</f>
        <v>14.981203800000001</v>
      </c>
      <c r="T454" s="4">
        <f>IFERROR(All_Transactions[[#This Row],[item-price]]*All_Transactions[[#This Row],[ExRate]],0)</f>
        <v>14.981203800000001</v>
      </c>
      <c r="U454" s="4">
        <f>IFERROR(All_Transactions[[#This Row],[item-tax]]*All_Transactions[[#This Row],[ExRate]],0)</f>
        <v>0</v>
      </c>
      <c r="V454" s="4">
        <f>IFERROR(All_Transactions[[#This Row],[Total product charges]]*All_Transactions[[#This Row],[ExRate]],0)</f>
        <v>14.981203800000001</v>
      </c>
      <c r="W454" s="4">
        <f>IFERROR(All_Transactions[[#This Row],[Amazon fees]]*All_Transactions[[#This Row],[ExRate]],0)</f>
        <v>-2.7003636000000002</v>
      </c>
      <c r="X454" s="4">
        <f>IFERROR(All_Transactions[[#This Row],[Other]]*All_Transactions[[#This Row],[ExRate]],0)</f>
        <v>0</v>
      </c>
      <c r="Y454" s="4">
        <f>IFERROR(All_Transactions[[#This Row],[Total]]*All_Transactions[[#This Row],[ExRate]],0)</f>
        <v>12.280840200000002</v>
      </c>
      <c r="Z454" s="1" t="s">
        <v>38</v>
      </c>
      <c r="AA454" t="s">
        <v>1366</v>
      </c>
      <c r="AB454" t="s">
        <v>69</v>
      </c>
      <c r="AC454" t="s">
        <v>69</v>
      </c>
      <c r="AD454" t="s">
        <v>70</v>
      </c>
    </row>
    <row r="455" spans="1:30" x14ac:dyDescent="0.35">
      <c r="A455" t="s">
        <v>34</v>
      </c>
      <c r="B455" t="s">
        <v>1367</v>
      </c>
      <c r="C455" s="2">
        <v>44757</v>
      </c>
      <c r="D455" s="2">
        <v>44757</v>
      </c>
      <c r="E455" t="s">
        <v>1368</v>
      </c>
      <c r="F455" t="s">
        <v>1369</v>
      </c>
      <c r="G455" t="s">
        <v>37</v>
      </c>
      <c r="H455">
        <v>3.09</v>
      </c>
      <c r="I455">
        <v>1</v>
      </c>
      <c r="J455">
        <v>3.09</v>
      </c>
      <c r="L455">
        <v>0</v>
      </c>
      <c r="M455">
        <v>3.09</v>
      </c>
      <c r="N455">
        <v>-0.55000000000000004</v>
      </c>
      <c r="O455">
        <v>0</v>
      </c>
      <c r="P455">
        <v>2.54</v>
      </c>
      <c r="Q455">
        <v>0</v>
      </c>
      <c r="R455" s="3">
        <f>VLOOKUP(All_Transactions[[#This Row],[Date]],[1]!Forex_history[#Data],MATCH(All_Transactions[[#This Row],[Currency]],[1]!Forex_history[#Headers],0),TRUE)</f>
        <v>0.64602000000000004</v>
      </c>
      <c r="S455" s="4">
        <f>IFERROR(All_Transactions[[#This Row],[Original Price]]*All_Transactions[[#This Row],[ExRate]],0)</f>
        <v>1.9962018000000001</v>
      </c>
      <c r="T455" s="4">
        <f>IFERROR(All_Transactions[[#This Row],[item-price]]*All_Transactions[[#This Row],[ExRate]],0)</f>
        <v>1.9962018000000001</v>
      </c>
      <c r="U455" s="4">
        <f>IFERROR(All_Transactions[[#This Row],[item-tax]]*All_Transactions[[#This Row],[ExRate]],0)</f>
        <v>0</v>
      </c>
      <c r="V455" s="4">
        <f>IFERROR(All_Transactions[[#This Row],[Total product charges]]*All_Transactions[[#This Row],[ExRate]],0)</f>
        <v>1.9962018000000001</v>
      </c>
      <c r="W455" s="4">
        <f>IFERROR(All_Transactions[[#This Row],[Amazon fees]]*All_Transactions[[#This Row],[ExRate]],0)</f>
        <v>-0.35531100000000004</v>
      </c>
      <c r="X455" s="4">
        <f>IFERROR(All_Transactions[[#This Row],[Other]]*All_Transactions[[#This Row],[ExRate]],0)</f>
        <v>0</v>
      </c>
      <c r="Y455" s="4">
        <f>IFERROR(All_Transactions[[#This Row],[Total]]*All_Transactions[[#This Row],[ExRate]],0)</f>
        <v>1.6408908000000002</v>
      </c>
      <c r="Z455" s="1" t="s">
        <v>38</v>
      </c>
      <c r="AA455" t="s">
        <v>1370</v>
      </c>
      <c r="AB455" t="s">
        <v>69</v>
      </c>
      <c r="AC455" t="s">
        <v>69</v>
      </c>
      <c r="AD455" t="s">
        <v>70</v>
      </c>
    </row>
    <row r="456" spans="1:30" x14ac:dyDescent="0.35">
      <c r="A456" t="s">
        <v>34</v>
      </c>
      <c r="B456" t="s">
        <v>1371</v>
      </c>
      <c r="C456" s="2">
        <v>44757</v>
      </c>
      <c r="D456" s="2">
        <v>44757</v>
      </c>
      <c r="E456" t="s">
        <v>80</v>
      </c>
      <c r="F456" t="s">
        <v>81</v>
      </c>
      <c r="G456" t="s">
        <v>46</v>
      </c>
      <c r="H456">
        <v>2.13</v>
      </c>
      <c r="I456">
        <v>1</v>
      </c>
      <c r="J456">
        <v>2.13</v>
      </c>
      <c r="L456">
        <v>0.11</v>
      </c>
      <c r="M456">
        <v>2.13</v>
      </c>
      <c r="N456">
        <v>-0.38</v>
      </c>
      <c r="O456">
        <v>0</v>
      </c>
      <c r="P456">
        <v>1.75</v>
      </c>
      <c r="Q456">
        <v>0</v>
      </c>
      <c r="R456" s="3">
        <f>VLOOKUP(All_Transactions[[#This Row],[Date]],[1]!Forex_history[#Data],MATCH(All_Transactions[[#This Row],[Currency]],[1]!Forex_history[#Headers],0),TRUE)</f>
        <v>0.84492</v>
      </c>
      <c r="S456" s="4">
        <f>IFERROR(All_Transactions[[#This Row],[Original Price]]*All_Transactions[[#This Row],[ExRate]],0)</f>
        <v>1.7996795999999999</v>
      </c>
      <c r="T456" s="4">
        <f>IFERROR(All_Transactions[[#This Row],[item-price]]*All_Transactions[[#This Row],[ExRate]],0)</f>
        <v>1.7996795999999999</v>
      </c>
      <c r="U456" s="4">
        <f>IFERROR(All_Transactions[[#This Row],[item-tax]]*All_Transactions[[#This Row],[ExRate]],0)</f>
        <v>9.2941200000000002E-2</v>
      </c>
      <c r="V456" s="4">
        <f>IFERROR(All_Transactions[[#This Row],[Total product charges]]*All_Transactions[[#This Row],[ExRate]],0)</f>
        <v>1.7996795999999999</v>
      </c>
      <c r="W456" s="4">
        <f>IFERROR(All_Transactions[[#This Row],[Amazon fees]]*All_Transactions[[#This Row],[ExRate]],0)</f>
        <v>-0.32106960000000001</v>
      </c>
      <c r="X456" s="4">
        <f>IFERROR(All_Transactions[[#This Row],[Other]]*All_Transactions[[#This Row],[ExRate]],0)</f>
        <v>0</v>
      </c>
      <c r="Y456" s="4">
        <f>IFERROR(All_Transactions[[#This Row],[Total]]*All_Transactions[[#This Row],[ExRate]],0)</f>
        <v>1.47861</v>
      </c>
      <c r="Z456" s="1" t="s">
        <v>47</v>
      </c>
      <c r="AA456" t="s">
        <v>1372</v>
      </c>
      <c r="AB456" t="s">
        <v>69</v>
      </c>
      <c r="AC456" t="s">
        <v>69</v>
      </c>
      <c r="AD456" t="s">
        <v>70</v>
      </c>
    </row>
    <row r="457" spans="1:30" x14ac:dyDescent="0.35">
      <c r="A457" t="s">
        <v>34</v>
      </c>
      <c r="B457" t="s">
        <v>1373</v>
      </c>
      <c r="C457" s="2">
        <v>44757</v>
      </c>
      <c r="D457" s="2">
        <v>44757</v>
      </c>
      <c r="E457" t="s">
        <v>1374</v>
      </c>
      <c r="F457" t="s">
        <v>1375</v>
      </c>
      <c r="G457" t="s">
        <v>37</v>
      </c>
      <c r="H457">
        <v>9.9600000000000009</v>
      </c>
      <c r="I457">
        <v>1</v>
      </c>
      <c r="J457">
        <v>9.9600000000000009</v>
      </c>
      <c r="L457">
        <v>0</v>
      </c>
      <c r="M457">
        <v>9.9600000000000009</v>
      </c>
      <c r="N457">
        <v>-1.79</v>
      </c>
      <c r="O457">
        <v>0</v>
      </c>
      <c r="P457">
        <v>8.17</v>
      </c>
      <c r="Q457">
        <v>0</v>
      </c>
      <c r="R457" s="3">
        <f>VLOOKUP(All_Transactions[[#This Row],[Date]],[1]!Forex_history[#Data],MATCH(All_Transactions[[#This Row],[Currency]],[1]!Forex_history[#Headers],0),TRUE)</f>
        <v>0.64602000000000004</v>
      </c>
      <c r="S457" s="4">
        <f>IFERROR(All_Transactions[[#This Row],[Original Price]]*All_Transactions[[#This Row],[ExRate]],0)</f>
        <v>6.4343592000000012</v>
      </c>
      <c r="T457" s="4">
        <f>IFERROR(All_Transactions[[#This Row],[item-price]]*All_Transactions[[#This Row],[ExRate]],0)</f>
        <v>6.4343592000000012</v>
      </c>
      <c r="U457" s="4">
        <f>IFERROR(All_Transactions[[#This Row],[item-tax]]*All_Transactions[[#This Row],[ExRate]],0)</f>
        <v>0</v>
      </c>
      <c r="V457" s="4">
        <f>IFERROR(All_Transactions[[#This Row],[Total product charges]]*All_Transactions[[#This Row],[ExRate]],0)</f>
        <v>6.4343592000000012</v>
      </c>
      <c r="W457" s="4">
        <f>IFERROR(All_Transactions[[#This Row],[Amazon fees]]*All_Transactions[[#This Row],[ExRate]],0)</f>
        <v>-1.1563758000000002</v>
      </c>
      <c r="X457" s="4">
        <f>IFERROR(All_Transactions[[#This Row],[Other]]*All_Transactions[[#This Row],[ExRate]],0)</f>
        <v>0</v>
      </c>
      <c r="Y457" s="4">
        <f>IFERROR(All_Transactions[[#This Row],[Total]]*All_Transactions[[#This Row],[ExRate]],0)</f>
        <v>5.2779834000000001</v>
      </c>
      <c r="Z457" s="1" t="s">
        <v>38</v>
      </c>
      <c r="AA457" t="s">
        <v>1376</v>
      </c>
      <c r="AB457" t="s">
        <v>69</v>
      </c>
      <c r="AC457" t="s">
        <v>69</v>
      </c>
      <c r="AD457" t="s">
        <v>70</v>
      </c>
    </row>
    <row r="458" spans="1:30" x14ac:dyDescent="0.35">
      <c r="A458" t="s">
        <v>34</v>
      </c>
      <c r="B458" t="s">
        <v>1377</v>
      </c>
      <c r="C458" s="2">
        <v>44757</v>
      </c>
      <c r="D458" s="2">
        <v>44757</v>
      </c>
      <c r="E458" t="s">
        <v>1378</v>
      </c>
      <c r="F458" t="s">
        <v>1379</v>
      </c>
      <c r="G458" t="s">
        <v>46</v>
      </c>
      <c r="H458">
        <v>4.7699999999999996</v>
      </c>
      <c r="I458">
        <v>1</v>
      </c>
      <c r="J458">
        <v>4.7699999999999996</v>
      </c>
      <c r="L458">
        <v>0.33</v>
      </c>
      <c r="M458">
        <v>4.7699999999999996</v>
      </c>
      <c r="N458">
        <v>-0.86</v>
      </c>
      <c r="O458">
        <v>0</v>
      </c>
      <c r="P458">
        <v>3.91</v>
      </c>
      <c r="Q458">
        <v>0</v>
      </c>
      <c r="R458" s="3">
        <f>VLOOKUP(All_Transactions[[#This Row],[Date]],[1]!Forex_history[#Data],MATCH(All_Transactions[[#This Row],[Currency]],[1]!Forex_history[#Headers],0),TRUE)</f>
        <v>0.84492</v>
      </c>
      <c r="S458" s="4">
        <f>IFERROR(All_Transactions[[#This Row],[Original Price]]*All_Transactions[[#This Row],[ExRate]],0)</f>
        <v>4.0302683999999998</v>
      </c>
      <c r="T458" s="4">
        <f>IFERROR(All_Transactions[[#This Row],[item-price]]*All_Transactions[[#This Row],[ExRate]],0)</f>
        <v>4.0302683999999998</v>
      </c>
      <c r="U458" s="4">
        <f>IFERROR(All_Transactions[[#This Row],[item-tax]]*All_Transactions[[#This Row],[ExRate]],0)</f>
        <v>0.2788236</v>
      </c>
      <c r="V458" s="4">
        <f>IFERROR(All_Transactions[[#This Row],[Total product charges]]*All_Transactions[[#This Row],[ExRate]],0)</f>
        <v>4.0302683999999998</v>
      </c>
      <c r="W458" s="4">
        <f>IFERROR(All_Transactions[[#This Row],[Amazon fees]]*All_Transactions[[#This Row],[ExRate]],0)</f>
        <v>-0.72663120000000003</v>
      </c>
      <c r="X458" s="4">
        <f>IFERROR(All_Transactions[[#This Row],[Other]]*All_Transactions[[#This Row],[ExRate]],0)</f>
        <v>0</v>
      </c>
      <c r="Y458" s="4">
        <f>IFERROR(All_Transactions[[#This Row],[Total]]*All_Transactions[[#This Row],[ExRate]],0)</f>
        <v>3.3036372000000003</v>
      </c>
      <c r="Z458" s="1" t="s">
        <v>47</v>
      </c>
      <c r="AA458" t="s">
        <v>1380</v>
      </c>
      <c r="AB458" t="s">
        <v>69</v>
      </c>
      <c r="AC458" t="s">
        <v>69</v>
      </c>
      <c r="AD458" t="s">
        <v>70</v>
      </c>
    </row>
    <row r="459" spans="1:30" x14ac:dyDescent="0.35">
      <c r="A459" t="s">
        <v>34</v>
      </c>
      <c r="B459" t="s">
        <v>1381</v>
      </c>
      <c r="C459" s="2">
        <v>44757</v>
      </c>
      <c r="D459" s="2">
        <v>44757</v>
      </c>
      <c r="E459" t="s">
        <v>1382</v>
      </c>
      <c r="F459" t="s">
        <v>1383</v>
      </c>
      <c r="G459" t="s">
        <v>46</v>
      </c>
      <c r="H459">
        <v>8.4600000000000009</v>
      </c>
      <c r="I459">
        <v>1</v>
      </c>
      <c r="J459">
        <v>8.4600000000000009</v>
      </c>
      <c r="L459">
        <v>0.7</v>
      </c>
      <c r="M459">
        <v>8.4600000000000009</v>
      </c>
      <c r="N459">
        <v>-1.52</v>
      </c>
      <c r="O459">
        <v>0</v>
      </c>
      <c r="P459">
        <v>6.94</v>
      </c>
      <c r="Q459">
        <v>0</v>
      </c>
      <c r="R459" s="3">
        <f>VLOOKUP(All_Transactions[[#This Row],[Date]],[1]!Forex_history[#Data],MATCH(All_Transactions[[#This Row],[Currency]],[1]!Forex_history[#Headers],0),TRUE)</f>
        <v>0.84492</v>
      </c>
      <c r="S459" s="4">
        <f>IFERROR(All_Transactions[[#This Row],[Original Price]]*All_Transactions[[#This Row],[ExRate]],0)</f>
        <v>7.1480232000000008</v>
      </c>
      <c r="T459" s="4">
        <f>IFERROR(All_Transactions[[#This Row],[item-price]]*All_Transactions[[#This Row],[ExRate]],0)</f>
        <v>7.1480232000000008</v>
      </c>
      <c r="U459" s="4">
        <f>IFERROR(All_Transactions[[#This Row],[item-tax]]*All_Transactions[[#This Row],[ExRate]],0)</f>
        <v>0.59144399999999997</v>
      </c>
      <c r="V459" s="4">
        <f>IFERROR(All_Transactions[[#This Row],[Total product charges]]*All_Transactions[[#This Row],[ExRate]],0)</f>
        <v>7.1480232000000008</v>
      </c>
      <c r="W459" s="4">
        <f>IFERROR(All_Transactions[[#This Row],[Amazon fees]]*All_Transactions[[#This Row],[ExRate]],0)</f>
        <v>-1.2842784</v>
      </c>
      <c r="X459" s="4">
        <f>IFERROR(All_Transactions[[#This Row],[Other]]*All_Transactions[[#This Row],[ExRate]],0)</f>
        <v>0</v>
      </c>
      <c r="Y459" s="4">
        <f>IFERROR(All_Transactions[[#This Row],[Total]]*All_Transactions[[#This Row],[ExRate]],0)</f>
        <v>5.8637448000000001</v>
      </c>
      <c r="Z459" s="1" t="s">
        <v>47</v>
      </c>
      <c r="AA459" t="s">
        <v>1384</v>
      </c>
      <c r="AB459" t="s">
        <v>69</v>
      </c>
      <c r="AC459" t="s">
        <v>69</v>
      </c>
      <c r="AD459" t="s">
        <v>70</v>
      </c>
    </row>
    <row r="460" spans="1:30" x14ac:dyDescent="0.35">
      <c r="A460" t="s">
        <v>34</v>
      </c>
      <c r="B460" t="s">
        <v>1385</v>
      </c>
      <c r="C460" s="2">
        <v>44757</v>
      </c>
      <c r="D460" s="2">
        <v>44757</v>
      </c>
      <c r="E460" t="s">
        <v>1386</v>
      </c>
      <c r="F460" t="s">
        <v>1387</v>
      </c>
      <c r="G460" t="s">
        <v>46</v>
      </c>
      <c r="H460">
        <v>2.69</v>
      </c>
      <c r="I460">
        <v>1</v>
      </c>
      <c r="J460">
        <v>2.69</v>
      </c>
      <c r="L460">
        <v>0.28000000000000003</v>
      </c>
      <c r="M460">
        <v>2.69</v>
      </c>
      <c r="N460">
        <v>-0.48</v>
      </c>
      <c r="O460">
        <v>0</v>
      </c>
      <c r="P460">
        <v>2.21</v>
      </c>
      <c r="Q460">
        <v>0</v>
      </c>
      <c r="R460" s="3">
        <f>VLOOKUP(All_Transactions[[#This Row],[Date]],[1]!Forex_history[#Data],MATCH(All_Transactions[[#This Row],[Currency]],[1]!Forex_history[#Headers],0),TRUE)</f>
        <v>0.84492</v>
      </c>
      <c r="S460" s="4">
        <f>IFERROR(All_Transactions[[#This Row],[Original Price]]*All_Transactions[[#This Row],[ExRate]],0)</f>
        <v>2.2728348</v>
      </c>
      <c r="T460" s="4">
        <f>IFERROR(All_Transactions[[#This Row],[item-price]]*All_Transactions[[#This Row],[ExRate]],0)</f>
        <v>2.2728348</v>
      </c>
      <c r="U460" s="4">
        <f>IFERROR(All_Transactions[[#This Row],[item-tax]]*All_Transactions[[#This Row],[ExRate]],0)</f>
        <v>0.23657760000000003</v>
      </c>
      <c r="V460" s="4">
        <f>IFERROR(All_Transactions[[#This Row],[Total product charges]]*All_Transactions[[#This Row],[ExRate]],0)</f>
        <v>2.2728348</v>
      </c>
      <c r="W460" s="4">
        <f>IFERROR(All_Transactions[[#This Row],[Amazon fees]]*All_Transactions[[#This Row],[ExRate]],0)</f>
        <v>-0.40556159999999997</v>
      </c>
      <c r="X460" s="4">
        <f>IFERROR(All_Transactions[[#This Row],[Other]]*All_Transactions[[#This Row],[ExRate]],0)</f>
        <v>0</v>
      </c>
      <c r="Y460" s="4">
        <f>IFERROR(All_Transactions[[#This Row],[Total]]*All_Transactions[[#This Row],[ExRate]],0)</f>
        <v>1.8672732000000001</v>
      </c>
      <c r="Z460" s="1" t="s">
        <v>47</v>
      </c>
      <c r="AA460" t="s">
        <v>1388</v>
      </c>
      <c r="AB460" t="s">
        <v>69</v>
      </c>
      <c r="AC460" t="s">
        <v>69</v>
      </c>
      <c r="AD460" t="s">
        <v>70</v>
      </c>
    </row>
    <row r="461" spans="1:30" x14ac:dyDescent="0.35">
      <c r="A461" t="s">
        <v>34</v>
      </c>
      <c r="B461" t="s">
        <v>1389</v>
      </c>
      <c r="C461" s="2">
        <v>44757</v>
      </c>
      <c r="D461" s="2">
        <v>44757</v>
      </c>
      <c r="E461" t="s">
        <v>827</v>
      </c>
      <c r="F461" t="s">
        <v>828</v>
      </c>
      <c r="G461" t="s">
        <v>44</v>
      </c>
      <c r="H461">
        <v>2.86</v>
      </c>
      <c r="I461">
        <v>1</v>
      </c>
      <c r="J461">
        <v>2.86</v>
      </c>
      <c r="L461">
        <v>0.48</v>
      </c>
      <c r="M461">
        <v>2.38</v>
      </c>
      <c r="N461">
        <v>-0.53</v>
      </c>
      <c r="O461">
        <v>0</v>
      </c>
      <c r="P461">
        <v>1.85</v>
      </c>
      <c r="Q461">
        <v>0</v>
      </c>
      <c r="R461" s="3">
        <f>VLOOKUP(All_Transactions[[#This Row],[Date]],[1]!Forex_history[#Data],MATCH(All_Transactions[[#This Row],[Currency]],[1]!Forex_history[#Headers],0),TRUE)</f>
        <v>1</v>
      </c>
      <c r="S461" s="4">
        <f>IFERROR(All_Transactions[[#This Row],[Original Price]]*All_Transactions[[#This Row],[ExRate]],0)</f>
        <v>2.86</v>
      </c>
      <c r="T461" s="4">
        <f>IFERROR(All_Transactions[[#This Row],[item-price]]*All_Transactions[[#This Row],[ExRate]],0)</f>
        <v>2.86</v>
      </c>
      <c r="U461" s="4">
        <f>IFERROR(All_Transactions[[#This Row],[item-tax]]*All_Transactions[[#This Row],[ExRate]],0)</f>
        <v>0.48</v>
      </c>
      <c r="V461" s="4">
        <f>IFERROR(All_Transactions[[#This Row],[Total product charges]]*All_Transactions[[#This Row],[ExRate]],0)</f>
        <v>2.38</v>
      </c>
      <c r="W461" s="4">
        <f>IFERROR(All_Transactions[[#This Row],[Amazon fees]]*All_Transactions[[#This Row],[ExRate]],0)</f>
        <v>-0.53</v>
      </c>
      <c r="X461" s="4">
        <f>IFERROR(All_Transactions[[#This Row],[Other]]*All_Transactions[[#This Row],[ExRate]],0)</f>
        <v>0</v>
      </c>
      <c r="Y461" s="4">
        <f>IFERROR(All_Transactions[[#This Row],[Total]]*All_Transactions[[#This Row],[ExRate]],0)</f>
        <v>1.85</v>
      </c>
      <c r="Z461" s="1" t="s">
        <v>45</v>
      </c>
      <c r="AA461" t="s">
        <v>1390</v>
      </c>
      <c r="AB461" t="s">
        <v>69</v>
      </c>
      <c r="AC461" t="s">
        <v>69</v>
      </c>
      <c r="AD461" t="s">
        <v>70</v>
      </c>
    </row>
    <row r="462" spans="1:30" x14ac:dyDescent="0.35">
      <c r="A462" t="s">
        <v>34</v>
      </c>
      <c r="B462" t="s">
        <v>1391</v>
      </c>
      <c r="C462" s="2">
        <v>44757</v>
      </c>
      <c r="D462" s="2">
        <v>44757</v>
      </c>
      <c r="E462" t="s">
        <v>966</v>
      </c>
      <c r="F462" t="s">
        <v>967</v>
      </c>
      <c r="G462" t="s">
        <v>44</v>
      </c>
      <c r="H462">
        <v>1.92</v>
      </c>
      <c r="I462">
        <v>1</v>
      </c>
      <c r="J462">
        <v>1.92</v>
      </c>
      <c r="L462">
        <v>0.32</v>
      </c>
      <c r="M462">
        <v>1.6</v>
      </c>
      <c r="N462">
        <v>-0.3</v>
      </c>
      <c r="O462">
        <v>0</v>
      </c>
      <c r="P462">
        <v>1.3</v>
      </c>
      <c r="Q462">
        <v>0</v>
      </c>
      <c r="R462" s="3">
        <f>VLOOKUP(All_Transactions[[#This Row],[Date]],[1]!Forex_history[#Data],MATCH(All_Transactions[[#This Row],[Currency]],[1]!Forex_history[#Headers],0),TRUE)</f>
        <v>1</v>
      </c>
      <c r="S462" s="4">
        <f>IFERROR(All_Transactions[[#This Row],[Original Price]]*All_Transactions[[#This Row],[ExRate]],0)</f>
        <v>1.92</v>
      </c>
      <c r="T462" s="4">
        <f>IFERROR(All_Transactions[[#This Row],[item-price]]*All_Transactions[[#This Row],[ExRate]],0)</f>
        <v>1.92</v>
      </c>
      <c r="U462" s="4">
        <f>IFERROR(All_Transactions[[#This Row],[item-tax]]*All_Transactions[[#This Row],[ExRate]],0)</f>
        <v>0.32</v>
      </c>
      <c r="V462" s="4">
        <f>IFERROR(All_Transactions[[#This Row],[Total product charges]]*All_Transactions[[#This Row],[ExRate]],0)</f>
        <v>1.6</v>
      </c>
      <c r="W462" s="4">
        <f>IFERROR(All_Transactions[[#This Row],[Amazon fees]]*All_Transactions[[#This Row],[ExRate]],0)</f>
        <v>-0.3</v>
      </c>
      <c r="X462" s="4">
        <f>IFERROR(All_Transactions[[#This Row],[Other]]*All_Transactions[[#This Row],[ExRate]],0)</f>
        <v>0</v>
      </c>
      <c r="Y462" s="4">
        <f>IFERROR(All_Transactions[[#This Row],[Total]]*All_Transactions[[#This Row],[ExRate]],0)</f>
        <v>1.3</v>
      </c>
      <c r="Z462" s="1" t="s">
        <v>45</v>
      </c>
      <c r="AA462" t="s">
        <v>1392</v>
      </c>
      <c r="AB462" t="s">
        <v>69</v>
      </c>
      <c r="AC462" t="s">
        <v>69</v>
      </c>
      <c r="AD462" t="s">
        <v>70</v>
      </c>
    </row>
    <row r="463" spans="1:30" x14ac:dyDescent="0.35">
      <c r="A463" t="s">
        <v>34</v>
      </c>
      <c r="B463" t="s">
        <v>1393</v>
      </c>
      <c r="C463" s="2">
        <v>44757</v>
      </c>
      <c r="D463" s="2">
        <v>44757</v>
      </c>
      <c r="E463" t="s">
        <v>970</v>
      </c>
      <c r="F463" t="s">
        <v>206</v>
      </c>
      <c r="G463" t="s">
        <v>36</v>
      </c>
      <c r="H463">
        <v>2.2200000000000002</v>
      </c>
      <c r="I463">
        <v>1</v>
      </c>
      <c r="J463">
        <v>2.2200000000000002</v>
      </c>
      <c r="L463">
        <v>0.39</v>
      </c>
      <c r="M463">
        <v>1.83</v>
      </c>
      <c r="N463">
        <v>-0.41</v>
      </c>
      <c r="O463">
        <v>0</v>
      </c>
      <c r="P463">
        <v>1.42</v>
      </c>
      <c r="Q463">
        <v>0</v>
      </c>
      <c r="R463" s="3">
        <f>VLOOKUP(All_Transactions[[#This Row],[Date]],[1]!Forex_history[#Data],MATCH(All_Transactions[[#This Row],[Currency]],[1]!Forex_history[#Headers],0),TRUE)</f>
        <v>0.84640000000000004</v>
      </c>
      <c r="S463" s="4">
        <f>IFERROR(All_Transactions[[#This Row],[Original Price]]*All_Transactions[[#This Row],[ExRate]],0)</f>
        <v>1.8790080000000002</v>
      </c>
      <c r="T463" s="4">
        <f>IFERROR(All_Transactions[[#This Row],[item-price]]*All_Transactions[[#This Row],[ExRate]],0)</f>
        <v>1.8790080000000002</v>
      </c>
      <c r="U463" s="4">
        <f>IFERROR(All_Transactions[[#This Row],[item-tax]]*All_Transactions[[#This Row],[ExRate]],0)</f>
        <v>0.330096</v>
      </c>
      <c r="V463" s="4">
        <f>IFERROR(All_Transactions[[#This Row],[Total product charges]]*All_Transactions[[#This Row],[ExRate]],0)</f>
        <v>1.5489120000000001</v>
      </c>
      <c r="W463" s="4">
        <f>IFERROR(All_Transactions[[#This Row],[Amazon fees]]*All_Transactions[[#This Row],[ExRate]],0)</f>
        <v>-0.347024</v>
      </c>
      <c r="X463" s="4">
        <f>IFERROR(All_Transactions[[#This Row],[Other]]*All_Transactions[[#This Row],[ExRate]],0)</f>
        <v>0</v>
      </c>
      <c r="Y463" s="4">
        <f>IFERROR(All_Transactions[[#This Row],[Total]]*All_Transactions[[#This Row],[ExRate]],0)</f>
        <v>1.2018880000000001</v>
      </c>
      <c r="Z463" s="1" t="s">
        <v>33</v>
      </c>
      <c r="AA463" t="s">
        <v>1394</v>
      </c>
      <c r="AB463" t="s">
        <v>69</v>
      </c>
      <c r="AC463" t="s">
        <v>69</v>
      </c>
      <c r="AD463" t="s">
        <v>70</v>
      </c>
    </row>
    <row r="464" spans="1:30" x14ac:dyDescent="0.35">
      <c r="A464" t="s">
        <v>34</v>
      </c>
      <c r="B464" t="s">
        <v>1395</v>
      </c>
      <c r="C464" s="2">
        <v>44757</v>
      </c>
      <c r="D464" s="2">
        <v>44757</v>
      </c>
      <c r="E464" t="s">
        <v>539</v>
      </c>
      <c r="F464" t="s">
        <v>540</v>
      </c>
      <c r="G464" t="s">
        <v>37</v>
      </c>
      <c r="H464">
        <v>5.76</v>
      </c>
      <c r="I464">
        <v>1</v>
      </c>
      <c r="J464">
        <v>5.76</v>
      </c>
      <c r="L464">
        <v>0</v>
      </c>
      <c r="M464">
        <v>5.76</v>
      </c>
      <c r="N464">
        <v>-1.03</v>
      </c>
      <c r="O464">
        <v>0</v>
      </c>
      <c r="P464">
        <v>4.7300000000000004</v>
      </c>
      <c r="Q464">
        <v>0</v>
      </c>
      <c r="R464" s="3">
        <f>VLOOKUP(All_Transactions[[#This Row],[Date]],[1]!Forex_history[#Data],MATCH(All_Transactions[[#This Row],[Currency]],[1]!Forex_history[#Headers],0),TRUE)</f>
        <v>0.64602000000000004</v>
      </c>
      <c r="S464" s="4">
        <f>IFERROR(All_Transactions[[#This Row],[Original Price]]*All_Transactions[[#This Row],[ExRate]],0)</f>
        <v>3.7210752</v>
      </c>
      <c r="T464" s="4">
        <f>IFERROR(All_Transactions[[#This Row],[item-price]]*All_Transactions[[#This Row],[ExRate]],0)</f>
        <v>3.7210752</v>
      </c>
      <c r="U464" s="4">
        <f>IFERROR(All_Transactions[[#This Row],[item-tax]]*All_Transactions[[#This Row],[ExRate]],0)</f>
        <v>0</v>
      </c>
      <c r="V464" s="4">
        <f>IFERROR(All_Transactions[[#This Row],[Total product charges]]*All_Transactions[[#This Row],[ExRate]],0)</f>
        <v>3.7210752</v>
      </c>
      <c r="W464" s="4">
        <f>IFERROR(All_Transactions[[#This Row],[Amazon fees]]*All_Transactions[[#This Row],[ExRate]],0)</f>
        <v>-0.66540060000000001</v>
      </c>
      <c r="X464" s="4">
        <f>IFERROR(All_Transactions[[#This Row],[Other]]*All_Transactions[[#This Row],[ExRate]],0)</f>
        <v>0</v>
      </c>
      <c r="Y464" s="4">
        <f>IFERROR(All_Transactions[[#This Row],[Total]]*All_Transactions[[#This Row],[ExRate]],0)</f>
        <v>3.0556746000000006</v>
      </c>
      <c r="Z464" s="1" t="s">
        <v>38</v>
      </c>
      <c r="AA464" t="s">
        <v>1396</v>
      </c>
      <c r="AB464" t="s">
        <v>1397</v>
      </c>
      <c r="AD464" t="s">
        <v>54</v>
      </c>
    </row>
    <row r="465" spans="1:30" x14ac:dyDescent="0.35">
      <c r="A465" t="s">
        <v>34</v>
      </c>
      <c r="B465" t="s">
        <v>1398</v>
      </c>
      <c r="C465" s="2">
        <v>44757</v>
      </c>
      <c r="D465" s="2">
        <v>44757</v>
      </c>
      <c r="E465" t="s">
        <v>1081</v>
      </c>
      <c r="F465" t="s">
        <v>1082</v>
      </c>
      <c r="G465" t="s">
        <v>32</v>
      </c>
      <c r="H465">
        <v>4.47</v>
      </c>
      <c r="I465">
        <v>3</v>
      </c>
      <c r="J465">
        <v>4.47</v>
      </c>
      <c r="L465">
        <v>0.72</v>
      </c>
      <c r="M465">
        <v>3.75</v>
      </c>
      <c r="N465">
        <v>-1.08</v>
      </c>
      <c r="O465">
        <v>0</v>
      </c>
      <c r="P465">
        <v>2.67</v>
      </c>
      <c r="Q465">
        <v>0</v>
      </c>
      <c r="R465" s="3">
        <f>VLOOKUP(All_Transactions[[#This Row],[Date]],[1]!Forex_history[#Data],MATCH(All_Transactions[[#This Row],[Currency]],[1]!Forex_history[#Headers],0),TRUE)</f>
        <v>0.84640000000000004</v>
      </c>
      <c r="S465" s="4">
        <f>IFERROR(All_Transactions[[#This Row],[Original Price]]*All_Transactions[[#This Row],[ExRate]],0)</f>
        <v>3.7834080000000001</v>
      </c>
      <c r="T465" s="4">
        <f>IFERROR(All_Transactions[[#This Row],[item-price]]*All_Transactions[[#This Row],[ExRate]],0)</f>
        <v>3.7834080000000001</v>
      </c>
      <c r="U465" s="4">
        <f>IFERROR(All_Transactions[[#This Row],[item-tax]]*All_Transactions[[#This Row],[ExRate]],0)</f>
        <v>0.60940800000000006</v>
      </c>
      <c r="V465" s="4">
        <f>IFERROR(All_Transactions[[#This Row],[Total product charges]]*All_Transactions[[#This Row],[ExRate]],0)</f>
        <v>3.1740000000000004</v>
      </c>
      <c r="W465" s="4">
        <f>IFERROR(All_Transactions[[#This Row],[Amazon fees]]*All_Transactions[[#This Row],[ExRate]],0)</f>
        <v>-0.91411200000000015</v>
      </c>
      <c r="X465" s="4">
        <f>IFERROR(All_Transactions[[#This Row],[Other]]*All_Transactions[[#This Row],[ExRate]],0)</f>
        <v>0</v>
      </c>
      <c r="Y465" s="4">
        <f>IFERROR(All_Transactions[[#This Row],[Total]]*All_Transactions[[#This Row],[ExRate]],0)</f>
        <v>2.2598880000000001</v>
      </c>
      <c r="Z465" s="1" t="s">
        <v>33</v>
      </c>
      <c r="AA465" t="s">
        <v>1399</v>
      </c>
      <c r="AB465" t="s">
        <v>1400</v>
      </c>
      <c r="AC465" t="s">
        <v>53</v>
      </c>
      <c r="AD465" t="s">
        <v>54</v>
      </c>
    </row>
    <row r="466" spans="1:30" x14ac:dyDescent="0.35">
      <c r="A466" t="s">
        <v>34</v>
      </c>
      <c r="B466" t="s">
        <v>1401</v>
      </c>
      <c r="C466" s="2">
        <v>44757</v>
      </c>
      <c r="D466" s="2">
        <v>44757</v>
      </c>
      <c r="E466" t="s">
        <v>1148</v>
      </c>
      <c r="F466" t="s">
        <v>1149</v>
      </c>
      <c r="G466" t="s">
        <v>44</v>
      </c>
      <c r="H466">
        <v>4.66</v>
      </c>
      <c r="I466">
        <v>2</v>
      </c>
      <c r="J466">
        <v>4.66</v>
      </c>
      <c r="L466">
        <v>0.78</v>
      </c>
      <c r="M466">
        <v>3.88</v>
      </c>
      <c r="N466">
        <v>-0.86</v>
      </c>
      <c r="O466">
        <v>0</v>
      </c>
      <c r="P466">
        <v>3.02</v>
      </c>
      <c r="Q466">
        <v>0</v>
      </c>
      <c r="R466" s="3">
        <f>VLOOKUP(All_Transactions[[#This Row],[Date]],[1]!Forex_history[#Data],MATCH(All_Transactions[[#This Row],[Currency]],[1]!Forex_history[#Headers],0),TRUE)</f>
        <v>1</v>
      </c>
      <c r="S466" s="4">
        <f>IFERROR(All_Transactions[[#This Row],[Original Price]]*All_Transactions[[#This Row],[ExRate]],0)</f>
        <v>4.66</v>
      </c>
      <c r="T466" s="4">
        <f>IFERROR(All_Transactions[[#This Row],[item-price]]*All_Transactions[[#This Row],[ExRate]],0)</f>
        <v>4.66</v>
      </c>
      <c r="U466" s="4">
        <f>IFERROR(All_Transactions[[#This Row],[item-tax]]*All_Transactions[[#This Row],[ExRate]],0)</f>
        <v>0.78</v>
      </c>
      <c r="V466" s="4">
        <f>IFERROR(All_Transactions[[#This Row],[Total product charges]]*All_Transactions[[#This Row],[ExRate]],0)</f>
        <v>3.88</v>
      </c>
      <c r="W466" s="4">
        <f>IFERROR(All_Transactions[[#This Row],[Amazon fees]]*All_Transactions[[#This Row],[ExRate]],0)</f>
        <v>-0.86</v>
      </c>
      <c r="X466" s="4">
        <f>IFERROR(All_Transactions[[#This Row],[Other]]*All_Transactions[[#This Row],[ExRate]],0)</f>
        <v>0</v>
      </c>
      <c r="Y466" s="4">
        <f>IFERROR(All_Transactions[[#This Row],[Total]]*All_Transactions[[#This Row],[ExRate]],0)</f>
        <v>3.02</v>
      </c>
      <c r="Z466" s="1" t="s">
        <v>45</v>
      </c>
      <c r="AA466" t="s">
        <v>1402</v>
      </c>
      <c r="AB466" t="s">
        <v>1403</v>
      </c>
      <c r="AC466" t="s">
        <v>53</v>
      </c>
      <c r="AD466" t="s">
        <v>54</v>
      </c>
    </row>
    <row r="467" spans="1:30" x14ac:dyDescent="0.35">
      <c r="A467" t="s">
        <v>34</v>
      </c>
      <c r="B467" t="s">
        <v>1404</v>
      </c>
      <c r="C467" s="2">
        <v>44757</v>
      </c>
      <c r="D467" s="2">
        <v>44757</v>
      </c>
      <c r="E467" t="s">
        <v>827</v>
      </c>
      <c r="F467" t="s">
        <v>828</v>
      </c>
      <c r="G467" t="s">
        <v>44</v>
      </c>
      <c r="H467">
        <v>5.72</v>
      </c>
      <c r="I467">
        <v>2</v>
      </c>
      <c r="J467">
        <v>5.72</v>
      </c>
      <c r="L467">
        <v>0.96</v>
      </c>
      <c r="M467">
        <v>4.76</v>
      </c>
      <c r="N467">
        <v>-1.06</v>
      </c>
      <c r="O467">
        <v>0</v>
      </c>
      <c r="P467">
        <v>3.7</v>
      </c>
      <c r="Q467">
        <v>0</v>
      </c>
      <c r="R467" s="3">
        <f>VLOOKUP(All_Transactions[[#This Row],[Date]],[1]!Forex_history[#Data],MATCH(All_Transactions[[#This Row],[Currency]],[1]!Forex_history[#Headers],0),TRUE)</f>
        <v>1</v>
      </c>
      <c r="S467" s="4">
        <f>IFERROR(All_Transactions[[#This Row],[Original Price]]*All_Transactions[[#This Row],[ExRate]],0)</f>
        <v>5.72</v>
      </c>
      <c r="T467" s="4">
        <f>IFERROR(All_Transactions[[#This Row],[item-price]]*All_Transactions[[#This Row],[ExRate]],0)</f>
        <v>5.72</v>
      </c>
      <c r="U467" s="4">
        <f>IFERROR(All_Transactions[[#This Row],[item-tax]]*All_Transactions[[#This Row],[ExRate]],0)</f>
        <v>0.96</v>
      </c>
      <c r="V467" s="4">
        <f>IFERROR(All_Transactions[[#This Row],[Total product charges]]*All_Transactions[[#This Row],[ExRate]],0)</f>
        <v>4.76</v>
      </c>
      <c r="W467" s="4">
        <f>IFERROR(All_Transactions[[#This Row],[Amazon fees]]*All_Transactions[[#This Row],[ExRate]],0)</f>
        <v>-1.06</v>
      </c>
      <c r="X467" s="4">
        <f>IFERROR(All_Transactions[[#This Row],[Other]]*All_Transactions[[#This Row],[ExRate]],0)</f>
        <v>0</v>
      </c>
      <c r="Y467" s="4">
        <f>IFERROR(All_Transactions[[#This Row],[Total]]*All_Transactions[[#This Row],[ExRate]],0)</f>
        <v>3.7</v>
      </c>
      <c r="Z467" s="1" t="s">
        <v>45</v>
      </c>
      <c r="AA467" t="s">
        <v>1405</v>
      </c>
      <c r="AB467" t="s">
        <v>1406</v>
      </c>
      <c r="AC467" t="s">
        <v>53</v>
      </c>
      <c r="AD467" t="s">
        <v>54</v>
      </c>
    </row>
    <row r="468" spans="1:30" x14ac:dyDescent="0.35">
      <c r="A468" t="s">
        <v>34</v>
      </c>
      <c r="B468" t="s">
        <v>1407</v>
      </c>
      <c r="C468" s="2">
        <v>44757</v>
      </c>
      <c r="D468" s="2">
        <v>44757</v>
      </c>
      <c r="E468" t="s">
        <v>1063</v>
      </c>
      <c r="F468" t="s">
        <v>1064</v>
      </c>
      <c r="G468" t="s">
        <v>32</v>
      </c>
      <c r="H468">
        <v>4.63</v>
      </c>
      <c r="I468">
        <v>1</v>
      </c>
      <c r="J468">
        <v>4.63</v>
      </c>
      <c r="L468">
        <v>0.74</v>
      </c>
      <c r="M468">
        <v>3.89</v>
      </c>
      <c r="N468">
        <v>-0.83</v>
      </c>
      <c r="O468">
        <v>0</v>
      </c>
      <c r="P468">
        <v>3.06</v>
      </c>
      <c r="Q468">
        <v>0</v>
      </c>
      <c r="R468" s="3">
        <f>VLOOKUP(All_Transactions[[#This Row],[Date]],[1]!Forex_history[#Data],MATCH(All_Transactions[[#This Row],[Currency]],[1]!Forex_history[#Headers],0),TRUE)</f>
        <v>0.84640000000000004</v>
      </c>
      <c r="S468" s="4">
        <f>IFERROR(All_Transactions[[#This Row],[Original Price]]*All_Transactions[[#This Row],[ExRate]],0)</f>
        <v>3.9188320000000001</v>
      </c>
      <c r="T468" s="4">
        <f>IFERROR(All_Transactions[[#This Row],[item-price]]*All_Transactions[[#This Row],[ExRate]],0)</f>
        <v>3.9188320000000001</v>
      </c>
      <c r="U468" s="4">
        <f>IFERROR(All_Transactions[[#This Row],[item-tax]]*All_Transactions[[#This Row],[ExRate]],0)</f>
        <v>0.626336</v>
      </c>
      <c r="V468" s="4">
        <f>IFERROR(All_Transactions[[#This Row],[Total product charges]]*All_Transactions[[#This Row],[ExRate]],0)</f>
        <v>3.2924960000000003</v>
      </c>
      <c r="W468" s="4">
        <f>IFERROR(All_Transactions[[#This Row],[Amazon fees]]*All_Transactions[[#This Row],[ExRate]],0)</f>
        <v>-0.70251200000000003</v>
      </c>
      <c r="X468" s="4">
        <f>IFERROR(All_Transactions[[#This Row],[Other]]*All_Transactions[[#This Row],[ExRate]],0)</f>
        <v>0</v>
      </c>
      <c r="Y468" s="4">
        <f>IFERROR(All_Transactions[[#This Row],[Total]]*All_Transactions[[#This Row],[ExRate]],0)</f>
        <v>2.5899840000000003</v>
      </c>
      <c r="Z468" s="1" t="s">
        <v>33</v>
      </c>
      <c r="AA468" t="s">
        <v>1408</v>
      </c>
      <c r="AB468" t="s">
        <v>1409</v>
      </c>
      <c r="AC468" t="s">
        <v>53</v>
      </c>
      <c r="AD468" t="s">
        <v>54</v>
      </c>
    </row>
    <row r="469" spans="1:30" x14ac:dyDescent="0.35">
      <c r="A469" t="s">
        <v>34</v>
      </c>
      <c r="B469" t="s">
        <v>1410</v>
      </c>
      <c r="C469" s="2">
        <v>44757</v>
      </c>
      <c r="D469" s="2">
        <v>44757</v>
      </c>
      <c r="E469" t="s">
        <v>1076</v>
      </c>
      <c r="F469" t="s">
        <v>1077</v>
      </c>
      <c r="G469" t="s">
        <v>32</v>
      </c>
      <c r="H469">
        <v>7.52</v>
      </c>
      <c r="I469">
        <v>1</v>
      </c>
      <c r="J469">
        <v>7.52</v>
      </c>
      <c r="L469">
        <v>1.2</v>
      </c>
      <c r="M469">
        <v>6.32</v>
      </c>
      <c r="N469">
        <v>-1.36</v>
      </c>
      <c r="O469">
        <v>0</v>
      </c>
      <c r="P469">
        <v>4.96</v>
      </c>
      <c r="Q469">
        <v>0</v>
      </c>
      <c r="R469" s="3">
        <f>VLOOKUP(All_Transactions[[#This Row],[Date]],[1]!Forex_history[#Data],MATCH(All_Transactions[[#This Row],[Currency]],[1]!Forex_history[#Headers],0),TRUE)</f>
        <v>0.84640000000000004</v>
      </c>
      <c r="S469" s="4">
        <f>IFERROR(All_Transactions[[#This Row],[Original Price]]*All_Transactions[[#This Row],[ExRate]],0)</f>
        <v>6.3649279999999999</v>
      </c>
      <c r="T469" s="4">
        <f>IFERROR(All_Transactions[[#This Row],[item-price]]*All_Transactions[[#This Row],[ExRate]],0)</f>
        <v>6.3649279999999999</v>
      </c>
      <c r="U469" s="4">
        <f>IFERROR(All_Transactions[[#This Row],[item-tax]]*All_Transactions[[#This Row],[ExRate]],0)</f>
        <v>1.0156799999999999</v>
      </c>
      <c r="V469" s="4">
        <f>IFERROR(All_Transactions[[#This Row],[Total product charges]]*All_Transactions[[#This Row],[ExRate]],0)</f>
        <v>5.3492480000000002</v>
      </c>
      <c r="W469" s="4">
        <f>IFERROR(All_Transactions[[#This Row],[Amazon fees]]*All_Transactions[[#This Row],[ExRate]],0)</f>
        <v>-1.1511040000000001</v>
      </c>
      <c r="X469" s="4">
        <f>IFERROR(All_Transactions[[#This Row],[Other]]*All_Transactions[[#This Row],[ExRate]],0)</f>
        <v>0</v>
      </c>
      <c r="Y469" s="4">
        <f>IFERROR(All_Transactions[[#This Row],[Total]]*All_Transactions[[#This Row],[ExRate]],0)</f>
        <v>4.1981440000000001</v>
      </c>
      <c r="Z469" s="1" t="s">
        <v>33</v>
      </c>
      <c r="AA469" t="s">
        <v>1411</v>
      </c>
      <c r="AB469" t="s">
        <v>1412</v>
      </c>
      <c r="AC469" t="s">
        <v>53</v>
      </c>
      <c r="AD469" t="s">
        <v>54</v>
      </c>
    </row>
    <row r="470" spans="1:30" x14ac:dyDescent="0.35">
      <c r="A470" t="s">
        <v>34</v>
      </c>
      <c r="B470" t="s">
        <v>1413</v>
      </c>
      <c r="C470" s="2">
        <v>44757</v>
      </c>
      <c r="D470" s="2">
        <v>44757</v>
      </c>
      <c r="E470" t="s">
        <v>1414</v>
      </c>
      <c r="F470" t="s">
        <v>168</v>
      </c>
      <c r="G470" t="s">
        <v>40</v>
      </c>
      <c r="H470">
        <v>2.34</v>
      </c>
      <c r="I470">
        <v>1</v>
      </c>
      <c r="J470">
        <v>2.34</v>
      </c>
      <c r="L470">
        <v>0.42</v>
      </c>
      <c r="M470">
        <v>1.92</v>
      </c>
      <c r="N470">
        <v>-0.36</v>
      </c>
      <c r="O470">
        <v>0</v>
      </c>
      <c r="P470">
        <v>1.56</v>
      </c>
      <c r="Q470">
        <v>0</v>
      </c>
      <c r="R470" s="3">
        <f>VLOOKUP(All_Transactions[[#This Row],[Date]],[1]!Forex_history[#Data],MATCH(All_Transactions[[#This Row],[Currency]],[1]!Forex_history[#Headers],0),TRUE)</f>
        <v>0.84640000000000004</v>
      </c>
      <c r="S470" s="4">
        <f>IFERROR(All_Transactions[[#This Row],[Original Price]]*All_Transactions[[#This Row],[ExRate]],0)</f>
        <v>1.9805759999999999</v>
      </c>
      <c r="T470" s="4">
        <f>IFERROR(All_Transactions[[#This Row],[item-price]]*All_Transactions[[#This Row],[ExRate]],0)</f>
        <v>1.9805759999999999</v>
      </c>
      <c r="U470" s="4">
        <f>IFERROR(All_Transactions[[#This Row],[item-tax]]*All_Transactions[[#This Row],[ExRate]],0)</f>
        <v>0.35548800000000003</v>
      </c>
      <c r="V470" s="4">
        <f>IFERROR(All_Transactions[[#This Row],[Total product charges]]*All_Transactions[[#This Row],[ExRate]],0)</f>
        <v>1.6250880000000001</v>
      </c>
      <c r="W470" s="4">
        <f>IFERROR(All_Transactions[[#This Row],[Amazon fees]]*All_Transactions[[#This Row],[ExRate]],0)</f>
        <v>-0.30470400000000003</v>
      </c>
      <c r="X470" s="4">
        <f>IFERROR(All_Transactions[[#This Row],[Other]]*All_Transactions[[#This Row],[ExRate]],0)</f>
        <v>0</v>
      </c>
      <c r="Y470" s="4">
        <f>IFERROR(All_Transactions[[#This Row],[Total]]*All_Transactions[[#This Row],[ExRate]],0)</f>
        <v>1.320384</v>
      </c>
      <c r="Z470" s="1" t="s">
        <v>33</v>
      </c>
      <c r="AA470" t="s">
        <v>1415</v>
      </c>
      <c r="AB470" t="s">
        <v>1416</v>
      </c>
      <c r="AC470" t="s">
        <v>53</v>
      </c>
      <c r="AD470" t="s">
        <v>54</v>
      </c>
    </row>
    <row r="471" spans="1:30" x14ac:dyDescent="0.35">
      <c r="A471" t="s">
        <v>34</v>
      </c>
      <c r="B471" t="s">
        <v>1417</v>
      </c>
      <c r="C471" s="2">
        <v>44757</v>
      </c>
      <c r="D471" s="2">
        <v>44757</v>
      </c>
      <c r="E471" t="s">
        <v>1148</v>
      </c>
      <c r="F471" t="s">
        <v>1149</v>
      </c>
      <c r="G471" t="s">
        <v>44</v>
      </c>
      <c r="H471">
        <v>2.33</v>
      </c>
      <c r="I471">
        <v>1</v>
      </c>
      <c r="J471">
        <v>2.33</v>
      </c>
      <c r="L471">
        <v>0.39</v>
      </c>
      <c r="M471">
        <v>1.94</v>
      </c>
      <c r="N471">
        <v>-0.43</v>
      </c>
      <c r="O471">
        <v>0</v>
      </c>
      <c r="P471">
        <v>1.51</v>
      </c>
      <c r="Q471">
        <v>0</v>
      </c>
      <c r="R471" s="3">
        <f>VLOOKUP(All_Transactions[[#This Row],[Date]],[1]!Forex_history[#Data],MATCH(All_Transactions[[#This Row],[Currency]],[1]!Forex_history[#Headers],0),TRUE)</f>
        <v>1</v>
      </c>
      <c r="S471" s="4">
        <f>IFERROR(All_Transactions[[#This Row],[Original Price]]*All_Transactions[[#This Row],[ExRate]],0)</f>
        <v>2.33</v>
      </c>
      <c r="T471" s="4">
        <f>IFERROR(All_Transactions[[#This Row],[item-price]]*All_Transactions[[#This Row],[ExRate]],0)</f>
        <v>2.33</v>
      </c>
      <c r="U471" s="4">
        <f>IFERROR(All_Transactions[[#This Row],[item-tax]]*All_Transactions[[#This Row],[ExRate]],0)</f>
        <v>0.39</v>
      </c>
      <c r="V471" s="4">
        <f>IFERROR(All_Transactions[[#This Row],[Total product charges]]*All_Transactions[[#This Row],[ExRate]],0)</f>
        <v>1.94</v>
      </c>
      <c r="W471" s="4">
        <f>IFERROR(All_Transactions[[#This Row],[Amazon fees]]*All_Transactions[[#This Row],[ExRate]],0)</f>
        <v>-0.43</v>
      </c>
      <c r="X471" s="4">
        <f>IFERROR(All_Transactions[[#This Row],[Other]]*All_Transactions[[#This Row],[ExRate]],0)</f>
        <v>0</v>
      </c>
      <c r="Y471" s="4">
        <f>IFERROR(All_Transactions[[#This Row],[Total]]*All_Transactions[[#This Row],[ExRate]],0)</f>
        <v>1.51</v>
      </c>
      <c r="Z471" s="1" t="s">
        <v>45</v>
      </c>
      <c r="AA471" t="s">
        <v>1418</v>
      </c>
      <c r="AB471" t="s">
        <v>1419</v>
      </c>
      <c r="AC471" t="s">
        <v>53</v>
      </c>
      <c r="AD471" t="s">
        <v>54</v>
      </c>
    </row>
    <row r="472" spans="1:30" x14ac:dyDescent="0.35">
      <c r="A472" t="s">
        <v>35</v>
      </c>
      <c r="B472" t="s">
        <v>258</v>
      </c>
      <c r="C472" s="2">
        <v>44758</v>
      </c>
      <c r="D472" s="2">
        <v>44713</v>
      </c>
      <c r="E472" t="s">
        <v>259</v>
      </c>
      <c r="F472" t="s">
        <v>260</v>
      </c>
      <c r="G472" t="s">
        <v>32</v>
      </c>
      <c r="H472">
        <v>2.57</v>
      </c>
      <c r="I472">
        <v>1</v>
      </c>
      <c r="J472">
        <v>2.57</v>
      </c>
      <c r="L472">
        <v>0.41</v>
      </c>
      <c r="M472">
        <v>-2.16</v>
      </c>
      <c r="N472">
        <v>0.37</v>
      </c>
      <c r="O472">
        <v>0</v>
      </c>
      <c r="P472">
        <v>-1.79</v>
      </c>
      <c r="Q472">
        <v>0</v>
      </c>
      <c r="R472" s="3">
        <f>VLOOKUP(All_Transactions[[#This Row],[Date]],[1]!Forex_history[#Data],MATCH(All_Transactions[[#This Row],[Currency]],[1]!Forex_history[#Headers],0),TRUE)</f>
        <v>0.84880999999999995</v>
      </c>
      <c r="S472" s="4">
        <f>IFERROR(All_Transactions[[#This Row],[Original Price]]*All_Transactions[[#This Row],[ExRate]],0)</f>
        <v>2.1814416999999997</v>
      </c>
      <c r="T472" s="4">
        <f>IFERROR(All_Transactions[[#This Row],[item-price]]*All_Transactions[[#This Row],[ExRate]],0)</f>
        <v>2.1814416999999997</v>
      </c>
      <c r="U472" s="4">
        <f>IFERROR(All_Transactions[[#This Row],[item-tax]]*All_Transactions[[#This Row],[ExRate]],0)</f>
        <v>0.34801209999999994</v>
      </c>
      <c r="V472" s="4">
        <f>IFERROR(All_Transactions[[#This Row],[Total product charges]]*All_Transactions[[#This Row],[ExRate]],0)</f>
        <v>-1.8334296000000001</v>
      </c>
      <c r="W472" s="4">
        <f>IFERROR(All_Transactions[[#This Row],[Amazon fees]]*All_Transactions[[#This Row],[ExRate]],0)</f>
        <v>0.3140597</v>
      </c>
      <c r="X472" s="4">
        <f>IFERROR(All_Transactions[[#This Row],[Other]]*All_Transactions[[#This Row],[ExRate]],0)</f>
        <v>0</v>
      </c>
      <c r="Y472" s="4">
        <f>IFERROR(All_Transactions[[#This Row],[Total]]*All_Transactions[[#This Row],[ExRate]],0)</f>
        <v>-1.5193699000000001</v>
      </c>
      <c r="Z472" s="1" t="s">
        <v>33</v>
      </c>
      <c r="AA472" t="s">
        <v>261</v>
      </c>
      <c r="AB472" t="s">
        <v>262</v>
      </c>
      <c r="AC472" t="s">
        <v>53</v>
      </c>
      <c r="AD472" t="s">
        <v>54</v>
      </c>
    </row>
    <row r="473" spans="1:30" x14ac:dyDescent="0.35">
      <c r="A473" t="s">
        <v>34</v>
      </c>
      <c r="B473" t="s">
        <v>1420</v>
      </c>
      <c r="C473" s="2">
        <v>44760</v>
      </c>
      <c r="D473" s="2">
        <v>44760</v>
      </c>
      <c r="E473" t="s">
        <v>832</v>
      </c>
      <c r="F473" t="s">
        <v>833</v>
      </c>
      <c r="G473" t="s">
        <v>37</v>
      </c>
      <c r="H473">
        <v>48.12</v>
      </c>
      <c r="I473">
        <v>1</v>
      </c>
      <c r="J473">
        <v>48.12</v>
      </c>
      <c r="L473">
        <v>0</v>
      </c>
      <c r="M473">
        <v>48.12</v>
      </c>
      <c r="N473">
        <v>-8.66</v>
      </c>
      <c r="O473">
        <v>0</v>
      </c>
      <c r="P473">
        <v>39.46</v>
      </c>
      <c r="Q473">
        <v>0</v>
      </c>
      <c r="R473" s="3">
        <f>VLOOKUP(All_Transactions[[#This Row],[Date]],[1]!Forex_history[#Data],MATCH(All_Transactions[[#This Row],[Currency]],[1]!Forex_history[#Headers],0),TRUE)</f>
        <v>0.64664999999999995</v>
      </c>
      <c r="S473" s="4">
        <f>IFERROR(All_Transactions[[#This Row],[Original Price]]*All_Transactions[[#This Row],[ExRate]],0)</f>
        <v>31.116797999999996</v>
      </c>
      <c r="T473" s="4">
        <f>IFERROR(All_Transactions[[#This Row],[item-price]]*All_Transactions[[#This Row],[ExRate]],0)</f>
        <v>31.116797999999996</v>
      </c>
      <c r="U473" s="4">
        <f>IFERROR(All_Transactions[[#This Row],[item-tax]]*All_Transactions[[#This Row],[ExRate]],0)</f>
        <v>0</v>
      </c>
      <c r="V473" s="4">
        <f>IFERROR(All_Transactions[[#This Row],[Total product charges]]*All_Transactions[[#This Row],[ExRate]],0)</f>
        <v>31.116797999999996</v>
      </c>
      <c r="W473" s="4">
        <f>IFERROR(All_Transactions[[#This Row],[Amazon fees]]*All_Transactions[[#This Row],[ExRate]],0)</f>
        <v>-5.5999889999999999</v>
      </c>
      <c r="X473" s="4">
        <f>IFERROR(All_Transactions[[#This Row],[Other]]*All_Transactions[[#This Row],[ExRate]],0)</f>
        <v>0</v>
      </c>
      <c r="Y473" s="4">
        <f>IFERROR(All_Transactions[[#This Row],[Total]]*All_Transactions[[#This Row],[ExRate]],0)</f>
        <v>25.516808999999999</v>
      </c>
      <c r="Z473" s="1" t="s">
        <v>38</v>
      </c>
      <c r="AB473" t="s">
        <v>69</v>
      </c>
      <c r="AC473" t="s">
        <v>69</v>
      </c>
      <c r="AD473" t="s">
        <v>70</v>
      </c>
    </row>
    <row r="474" spans="1:30" x14ac:dyDescent="0.35">
      <c r="A474" t="s">
        <v>34</v>
      </c>
      <c r="B474" t="s">
        <v>1421</v>
      </c>
      <c r="C474" s="2">
        <v>44760</v>
      </c>
      <c r="D474" s="2">
        <v>44760</v>
      </c>
      <c r="E474" t="s">
        <v>1422</v>
      </c>
      <c r="F474" t="s">
        <v>1423</v>
      </c>
      <c r="G474" t="s">
        <v>37</v>
      </c>
      <c r="H474">
        <v>15.46</v>
      </c>
      <c r="I474">
        <v>1</v>
      </c>
      <c r="J474">
        <v>15.46</v>
      </c>
      <c r="L474">
        <v>0</v>
      </c>
      <c r="M474">
        <v>15.46</v>
      </c>
      <c r="N474">
        <v>-1.49</v>
      </c>
      <c r="O474">
        <v>0</v>
      </c>
      <c r="P474">
        <v>13.97</v>
      </c>
      <c r="Q474">
        <v>0</v>
      </c>
      <c r="R474" s="3">
        <f>VLOOKUP(All_Transactions[[#This Row],[Date]],[1]!Forex_history[#Data],MATCH(All_Transactions[[#This Row],[Currency]],[1]!Forex_history[#Headers],0),TRUE)</f>
        <v>0.64664999999999995</v>
      </c>
      <c r="S474" s="4">
        <f>IFERROR(All_Transactions[[#This Row],[Original Price]]*All_Transactions[[#This Row],[ExRate]],0)</f>
        <v>9.9972089999999998</v>
      </c>
      <c r="T474" s="4">
        <f>IFERROR(All_Transactions[[#This Row],[item-price]]*All_Transactions[[#This Row],[ExRate]],0)</f>
        <v>9.9972089999999998</v>
      </c>
      <c r="U474" s="4">
        <f>IFERROR(All_Transactions[[#This Row],[item-tax]]*All_Transactions[[#This Row],[ExRate]],0)</f>
        <v>0</v>
      </c>
      <c r="V474" s="4">
        <f>IFERROR(All_Transactions[[#This Row],[Total product charges]]*All_Transactions[[#This Row],[ExRate]],0)</f>
        <v>9.9972089999999998</v>
      </c>
      <c r="W474" s="4">
        <f>IFERROR(All_Transactions[[#This Row],[Amazon fees]]*All_Transactions[[#This Row],[ExRate]],0)</f>
        <v>-0.96350849999999988</v>
      </c>
      <c r="X474" s="4">
        <f>IFERROR(All_Transactions[[#This Row],[Other]]*All_Transactions[[#This Row],[ExRate]],0)</f>
        <v>0</v>
      </c>
      <c r="Y474" s="4">
        <f>IFERROR(All_Transactions[[#This Row],[Total]]*All_Transactions[[#This Row],[ExRate]],0)</f>
        <v>9.0337005000000001</v>
      </c>
      <c r="Z474" s="1" t="s">
        <v>38</v>
      </c>
      <c r="AB474" t="s">
        <v>69</v>
      </c>
      <c r="AC474" t="s">
        <v>69</v>
      </c>
      <c r="AD474" t="s">
        <v>70</v>
      </c>
    </row>
    <row r="475" spans="1:30" x14ac:dyDescent="0.35">
      <c r="A475" t="s">
        <v>34</v>
      </c>
      <c r="B475" t="s">
        <v>1424</v>
      </c>
      <c r="C475" s="2">
        <v>44760</v>
      </c>
      <c r="D475" s="2">
        <v>44760</v>
      </c>
      <c r="E475" t="s">
        <v>1425</v>
      </c>
      <c r="F475" t="s">
        <v>1426</v>
      </c>
      <c r="G475" t="s">
        <v>32</v>
      </c>
      <c r="H475">
        <v>9.9</v>
      </c>
      <c r="I475">
        <v>1</v>
      </c>
      <c r="J475">
        <v>9.9</v>
      </c>
      <c r="L475">
        <v>1.58</v>
      </c>
      <c r="M475">
        <v>8.32</v>
      </c>
      <c r="N475">
        <v>-1.79</v>
      </c>
      <c r="O475">
        <v>0</v>
      </c>
      <c r="P475">
        <v>6.53</v>
      </c>
      <c r="Q475">
        <v>0</v>
      </c>
      <c r="R475" s="3">
        <f>VLOOKUP(All_Transactions[[#This Row],[Date]],[1]!Forex_history[#Data],MATCH(All_Transactions[[#This Row],[Currency]],[1]!Forex_history[#Headers],0),TRUE)</f>
        <v>0.84948999999999997</v>
      </c>
      <c r="S475" s="4">
        <f>IFERROR(All_Transactions[[#This Row],[Original Price]]*All_Transactions[[#This Row],[ExRate]],0)</f>
        <v>8.4099509999999995</v>
      </c>
      <c r="T475" s="4">
        <f>IFERROR(All_Transactions[[#This Row],[item-price]]*All_Transactions[[#This Row],[ExRate]],0)</f>
        <v>8.4099509999999995</v>
      </c>
      <c r="U475" s="4">
        <f>IFERROR(All_Transactions[[#This Row],[item-tax]]*All_Transactions[[#This Row],[ExRate]],0)</f>
        <v>1.3421942</v>
      </c>
      <c r="V475" s="4">
        <f>IFERROR(All_Transactions[[#This Row],[Total product charges]]*All_Transactions[[#This Row],[ExRate]],0)</f>
        <v>7.0677567999999997</v>
      </c>
      <c r="W475" s="4">
        <f>IFERROR(All_Transactions[[#This Row],[Amazon fees]]*All_Transactions[[#This Row],[ExRate]],0)</f>
        <v>-1.5205871</v>
      </c>
      <c r="X475" s="4">
        <f>IFERROR(All_Transactions[[#This Row],[Other]]*All_Transactions[[#This Row],[ExRate]],0)</f>
        <v>0</v>
      </c>
      <c r="Y475" s="4">
        <f>IFERROR(All_Transactions[[#This Row],[Total]]*All_Transactions[[#This Row],[ExRate]],0)</f>
        <v>5.5471697000000004</v>
      </c>
      <c r="Z475" s="1" t="s">
        <v>33</v>
      </c>
      <c r="AB475" t="s">
        <v>69</v>
      </c>
      <c r="AC475" t="s">
        <v>69</v>
      </c>
      <c r="AD475" t="s">
        <v>70</v>
      </c>
    </row>
    <row r="476" spans="1:30" x14ac:dyDescent="0.35">
      <c r="A476" t="s">
        <v>34</v>
      </c>
      <c r="B476" t="s">
        <v>1427</v>
      </c>
      <c r="C476" s="2">
        <v>44760</v>
      </c>
      <c r="D476" s="2">
        <v>44760</v>
      </c>
      <c r="E476" t="s">
        <v>1428</v>
      </c>
      <c r="F476" t="s">
        <v>1429</v>
      </c>
      <c r="G476" t="s">
        <v>32</v>
      </c>
      <c r="H476">
        <v>2.16</v>
      </c>
      <c r="I476">
        <v>1</v>
      </c>
      <c r="J476">
        <v>2.16</v>
      </c>
      <c r="L476">
        <v>0.34</v>
      </c>
      <c r="M476">
        <v>1.82</v>
      </c>
      <c r="N476">
        <v>-0.38</v>
      </c>
      <c r="O476">
        <v>0</v>
      </c>
      <c r="P476">
        <v>1.44</v>
      </c>
      <c r="Q476">
        <v>0</v>
      </c>
      <c r="R476" s="3">
        <f>VLOOKUP(All_Transactions[[#This Row],[Date]],[1]!Forex_history[#Data],MATCH(All_Transactions[[#This Row],[Currency]],[1]!Forex_history[#Headers],0),TRUE)</f>
        <v>0.84948999999999997</v>
      </c>
      <c r="S476" s="4">
        <f>IFERROR(All_Transactions[[#This Row],[Original Price]]*All_Transactions[[#This Row],[ExRate]],0)</f>
        <v>1.8348984000000002</v>
      </c>
      <c r="T476" s="4">
        <f>IFERROR(All_Transactions[[#This Row],[item-price]]*All_Transactions[[#This Row],[ExRate]],0)</f>
        <v>1.8348984000000002</v>
      </c>
      <c r="U476" s="4">
        <f>IFERROR(All_Transactions[[#This Row],[item-tax]]*All_Transactions[[#This Row],[ExRate]],0)</f>
        <v>0.28882659999999999</v>
      </c>
      <c r="V476" s="4">
        <f>IFERROR(All_Transactions[[#This Row],[Total product charges]]*All_Transactions[[#This Row],[ExRate]],0)</f>
        <v>1.5460718</v>
      </c>
      <c r="W476" s="4">
        <f>IFERROR(All_Transactions[[#This Row],[Amazon fees]]*All_Transactions[[#This Row],[ExRate]],0)</f>
        <v>-0.32280619999999999</v>
      </c>
      <c r="X476" s="4">
        <f>IFERROR(All_Transactions[[#This Row],[Other]]*All_Transactions[[#This Row],[ExRate]],0)</f>
        <v>0</v>
      </c>
      <c r="Y476" s="4">
        <f>IFERROR(All_Transactions[[#This Row],[Total]]*All_Transactions[[#This Row],[ExRate]],0)</f>
        <v>1.2232656</v>
      </c>
      <c r="Z476" s="1" t="s">
        <v>33</v>
      </c>
      <c r="AB476" t="s">
        <v>69</v>
      </c>
      <c r="AC476" t="s">
        <v>69</v>
      </c>
      <c r="AD476" t="s">
        <v>70</v>
      </c>
    </row>
    <row r="477" spans="1:30" x14ac:dyDescent="0.35">
      <c r="A477" t="s">
        <v>34</v>
      </c>
      <c r="B477" t="s">
        <v>1430</v>
      </c>
      <c r="C477" s="2">
        <v>44760</v>
      </c>
      <c r="D477" s="2">
        <v>44760</v>
      </c>
      <c r="E477" t="s">
        <v>1431</v>
      </c>
      <c r="F477" t="s">
        <v>1313</v>
      </c>
      <c r="G477" t="s">
        <v>36</v>
      </c>
      <c r="H477">
        <v>4.4400000000000004</v>
      </c>
      <c r="I477">
        <v>1</v>
      </c>
      <c r="J477">
        <v>4.4400000000000004</v>
      </c>
      <c r="L477">
        <v>0.77</v>
      </c>
      <c r="M477">
        <v>3.67</v>
      </c>
      <c r="N477">
        <v>-0.83</v>
      </c>
      <c r="O477">
        <v>0</v>
      </c>
      <c r="P477">
        <v>2.84</v>
      </c>
      <c r="Q477">
        <v>0</v>
      </c>
      <c r="R477" s="3">
        <f>VLOOKUP(All_Transactions[[#This Row],[Date]],[1]!Forex_history[#Data],MATCH(All_Transactions[[#This Row],[Currency]],[1]!Forex_history[#Headers],0),TRUE)</f>
        <v>0.84948999999999997</v>
      </c>
      <c r="S477" s="4">
        <f>IFERROR(All_Transactions[[#This Row],[Original Price]]*All_Transactions[[#This Row],[ExRate]],0)</f>
        <v>3.7717356</v>
      </c>
      <c r="T477" s="4">
        <f>IFERROR(All_Transactions[[#This Row],[item-price]]*All_Transactions[[#This Row],[ExRate]],0)</f>
        <v>3.7717356</v>
      </c>
      <c r="U477" s="4">
        <f>IFERROR(All_Transactions[[#This Row],[item-tax]]*All_Transactions[[#This Row],[ExRate]],0)</f>
        <v>0.65410729999999995</v>
      </c>
      <c r="V477" s="4">
        <f>IFERROR(All_Transactions[[#This Row],[Total product charges]]*All_Transactions[[#This Row],[ExRate]],0)</f>
        <v>3.1176282999999998</v>
      </c>
      <c r="W477" s="4">
        <f>IFERROR(All_Transactions[[#This Row],[Amazon fees]]*All_Transactions[[#This Row],[ExRate]],0)</f>
        <v>-0.70507669999999989</v>
      </c>
      <c r="X477" s="4">
        <f>IFERROR(All_Transactions[[#This Row],[Other]]*All_Transactions[[#This Row],[ExRate]],0)</f>
        <v>0</v>
      </c>
      <c r="Y477" s="4">
        <f>IFERROR(All_Transactions[[#This Row],[Total]]*All_Transactions[[#This Row],[ExRate]],0)</f>
        <v>2.4125515999999996</v>
      </c>
      <c r="Z477" s="1" t="s">
        <v>33</v>
      </c>
      <c r="AB477" t="s">
        <v>69</v>
      </c>
      <c r="AC477" t="s">
        <v>69</v>
      </c>
      <c r="AD477" t="s">
        <v>70</v>
      </c>
    </row>
    <row r="478" spans="1:30" x14ac:dyDescent="0.35">
      <c r="A478" t="s">
        <v>34</v>
      </c>
      <c r="B478" t="s">
        <v>1432</v>
      </c>
      <c r="C478" s="2">
        <v>44760</v>
      </c>
      <c r="D478" s="2">
        <v>44760</v>
      </c>
      <c r="E478" t="s">
        <v>1315</v>
      </c>
      <c r="F478" t="s">
        <v>684</v>
      </c>
      <c r="G478" t="s">
        <v>39</v>
      </c>
      <c r="H478">
        <v>13.52</v>
      </c>
      <c r="I478">
        <v>1</v>
      </c>
      <c r="J478">
        <v>13.52</v>
      </c>
      <c r="L478">
        <v>2.25</v>
      </c>
      <c r="M478">
        <v>11.27</v>
      </c>
      <c r="N478">
        <v>-2.5099999999999998</v>
      </c>
      <c r="O478">
        <v>0</v>
      </c>
      <c r="P478">
        <v>8.76</v>
      </c>
      <c r="Q478">
        <v>0</v>
      </c>
      <c r="R478" s="3">
        <f>VLOOKUP(All_Transactions[[#This Row],[Date]],[1]!Forex_history[#Data],MATCH(All_Transactions[[#This Row],[Currency]],[1]!Forex_history[#Headers],0),TRUE)</f>
        <v>0.84948999999999997</v>
      </c>
      <c r="S478" s="4">
        <f>IFERROR(All_Transactions[[#This Row],[Original Price]]*All_Transactions[[#This Row],[ExRate]],0)</f>
        <v>11.485104799999998</v>
      </c>
      <c r="T478" s="4">
        <f>IFERROR(All_Transactions[[#This Row],[item-price]]*All_Transactions[[#This Row],[ExRate]],0)</f>
        <v>11.485104799999998</v>
      </c>
      <c r="U478" s="4">
        <f>IFERROR(All_Transactions[[#This Row],[item-tax]]*All_Transactions[[#This Row],[ExRate]],0)</f>
        <v>1.9113525</v>
      </c>
      <c r="V478" s="4">
        <f>IFERROR(All_Transactions[[#This Row],[Total product charges]]*All_Transactions[[#This Row],[ExRate]],0)</f>
        <v>9.5737522999999989</v>
      </c>
      <c r="W478" s="4">
        <f>IFERROR(All_Transactions[[#This Row],[Amazon fees]]*All_Transactions[[#This Row],[ExRate]],0)</f>
        <v>-2.1322198999999999</v>
      </c>
      <c r="X478" s="4">
        <f>IFERROR(All_Transactions[[#This Row],[Other]]*All_Transactions[[#This Row],[ExRate]],0)</f>
        <v>0</v>
      </c>
      <c r="Y478" s="4">
        <f>IFERROR(All_Transactions[[#This Row],[Total]]*All_Transactions[[#This Row],[ExRate]],0)</f>
        <v>7.4415323999999998</v>
      </c>
      <c r="Z478" s="1" t="s">
        <v>33</v>
      </c>
      <c r="AB478" t="s">
        <v>69</v>
      </c>
      <c r="AC478" t="s">
        <v>69</v>
      </c>
      <c r="AD478" t="s">
        <v>70</v>
      </c>
    </row>
    <row r="479" spans="1:30" x14ac:dyDescent="0.35">
      <c r="A479" t="s">
        <v>34</v>
      </c>
      <c r="B479" t="s">
        <v>1433</v>
      </c>
      <c r="C479" s="2">
        <v>44760</v>
      </c>
      <c r="D479" s="2">
        <v>44760</v>
      </c>
      <c r="E479" t="s">
        <v>1434</v>
      </c>
      <c r="F479" t="s">
        <v>857</v>
      </c>
      <c r="G479" t="s">
        <v>39</v>
      </c>
      <c r="H479">
        <v>3.66</v>
      </c>
      <c r="I479">
        <v>1</v>
      </c>
      <c r="J479">
        <v>3.66</v>
      </c>
      <c r="L479">
        <v>0.61</v>
      </c>
      <c r="M479">
        <v>3.05</v>
      </c>
      <c r="N479">
        <v>-0.68</v>
      </c>
      <c r="O479">
        <v>0</v>
      </c>
      <c r="P479">
        <v>2.37</v>
      </c>
      <c r="Q479">
        <v>0</v>
      </c>
      <c r="R479" s="3">
        <f>VLOOKUP(All_Transactions[[#This Row],[Date]],[1]!Forex_history[#Data],MATCH(All_Transactions[[#This Row],[Currency]],[1]!Forex_history[#Headers],0),TRUE)</f>
        <v>0.84948999999999997</v>
      </c>
      <c r="S479" s="4">
        <f>IFERROR(All_Transactions[[#This Row],[Original Price]]*All_Transactions[[#This Row],[ExRate]],0)</f>
        <v>3.1091334000000002</v>
      </c>
      <c r="T479" s="4">
        <f>IFERROR(All_Transactions[[#This Row],[item-price]]*All_Transactions[[#This Row],[ExRate]],0)</f>
        <v>3.1091334000000002</v>
      </c>
      <c r="U479" s="4">
        <f>IFERROR(All_Transactions[[#This Row],[item-tax]]*All_Transactions[[#This Row],[ExRate]],0)</f>
        <v>0.51818889999999995</v>
      </c>
      <c r="V479" s="4">
        <f>IFERROR(All_Transactions[[#This Row],[Total product charges]]*All_Transactions[[#This Row],[ExRate]],0)</f>
        <v>2.5909444999999995</v>
      </c>
      <c r="W479" s="4">
        <f>IFERROR(All_Transactions[[#This Row],[Amazon fees]]*All_Transactions[[#This Row],[ExRate]],0)</f>
        <v>-0.57765319999999998</v>
      </c>
      <c r="X479" s="4">
        <f>IFERROR(All_Transactions[[#This Row],[Other]]*All_Transactions[[#This Row],[ExRate]],0)</f>
        <v>0</v>
      </c>
      <c r="Y479" s="4">
        <f>IFERROR(All_Transactions[[#This Row],[Total]]*All_Transactions[[#This Row],[ExRate]],0)</f>
        <v>2.0132913000000001</v>
      </c>
      <c r="Z479" s="1" t="s">
        <v>33</v>
      </c>
      <c r="AB479" t="s">
        <v>69</v>
      </c>
      <c r="AC479" t="s">
        <v>69</v>
      </c>
      <c r="AD479" t="s">
        <v>70</v>
      </c>
    </row>
    <row r="480" spans="1:30" x14ac:dyDescent="0.35">
      <c r="A480" t="s">
        <v>34</v>
      </c>
      <c r="B480" t="s">
        <v>1435</v>
      </c>
      <c r="C480" s="2">
        <v>44760</v>
      </c>
      <c r="D480" s="2">
        <v>44760</v>
      </c>
      <c r="E480" t="s">
        <v>1436</v>
      </c>
      <c r="F480" t="s">
        <v>1437</v>
      </c>
      <c r="G480" t="s">
        <v>39</v>
      </c>
      <c r="H480">
        <v>6.49</v>
      </c>
      <c r="I480">
        <v>1</v>
      </c>
      <c r="J480">
        <v>6.49</v>
      </c>
      <c r="L480">
        <v>1.08</v>
      </c>
      <c r="M480">
        <v>5.41</v>
      </c>
      <c r="N480">
        <v>-1.2</v>
      </c>
      <c r="O480">
        <v>0</v>
      </c>
      <c r="P480">
        <v>4.21</v>
      </c>
      <c r="Q480">
        <v>0</v>
      </c>
      <c r="R480" s="3">
        <f>VLOOKUP(All_Transactions[[#This Row],[Date]],[1]!Forex_history[#Data],MATCH(All_Transactions[[#This Row],[Currency]],[1]!Forex_history[#Headers],0),TRUE)</f>
        <v>0.84948999999999997</v>
      </c>
      <c r="S480" s="4">
        <f>IFERROR(All_Transactions[[#This Row],[Original Price]]*All_Transactions[[#This Row],[ExRate]],0)</f>
        <v>5.5131901000000001</v>
      </c>
      <c r="T480" s="4">
        <f>IFERROR(All_Transactions[[#This Row],[item-price]]*All_Transactions[[#This Row],[ExRate]],0)</f>
        <v>5.5131901000000001</v>
      </c>
      <c r="U480" s="4">
        <f>IFERROR(All_Transactions[[#This Row],[item-tax]]*All_Transactions[[#This Row],[ExRate]],0)</f>
        <v>0.91744920000000008</v>
      </c>
      <c r="V480" s="4">
        <f>IFERROR(All_Transactions[[#This Row],[Total product charges]]*All_Transactions[[#This Row],[ExRate]],0)</f>
        <v>4.5957409</v>
      </c>
      <c r="W480" s="4">
        <f>IFERROR(All_Transactions[[#This Row],[Amazon fees]]*All_Transactions[[#This Row],[ExRate]],0)</f>
        <v>-1.019388</v>
      </c>
      <c r="X480" s="4">
        <f>IFERROR(All_Transactions[[#This Row],[Other]]*All_Transactions[[#This Row],[ExRate]],0)</f>
        <v>0</v>
      </c>
      <c r="Y480" s="4">
        <f>IFERROR(All_Transactions[[#This Row],[Total]]*All_Transactions[[#This Row],[ExRate]],0)</f>
        <v>3.5763528999999998</v>
      </c>
      <c r="Z480" s="1" t="s">
        <v>33</v>
      </c>
      <c r="AB480" t="s">
        <v>69</v>
      </c>
      <c r="AC480" t="s">
        <v>69</v>
      </c>
      <c r="AD480" t="s">
        <v>70</v>
      </c>
    </row>
    <row r="481" spans="1:30" x14ac:dyDescent="0.35">
      <c r="A481" t="s">
        <v>34</v>
      </c>
      <c r="B481" t="s">
        <v>1438</v>
      </c>
      <c r="C481" s="2">
        <v>44760</v>
      </c>
      <c r="D481" s="2">
        <v>44760</v>
      </c>
      <c r="E481" t="s">
        <v>1315</v>
      </c>
      <c r="F481" t="s">
        <v>684</v>
      </c>
      <c r="G481" t="s">
        <v>39</v>
      </c>
      <c r="H481">
        <v>13.52</v>
      </c>
      <c r="I481">
        <v>1</v>
      </c>
      <c r="J481">
        <v>13.52</v>
      </c>
      <c r="L481">
        <v>2.25</v>
      </c>
      <c r="M481">
        <v>11.27</v>
      </c>
      <c r="N481">
        <v>-2.5099999999999998</v>
      </c>
      <c r="O481">
        <v>0</v>
      </c>
      <c r="P481">
        <v>8.76</v>
      </c>
      <c r="Q481">
        <v>0</v>
      </c>
      <c r="R481" s="3">
        <f>VLOOKUP(All_Transactions[[#This Row],[Date]],[1]!Forex_history[#Data],MATCH(All_Transactions[[#This Row],[Currency]],[1]!Forex_history[#Headers],0),TRUE)</f>
        <v>0.84948999999999997</v>
      </c>
      <c r="S481" s="4">
        <f>IFERROR(All_Transactions[[#This Row],[Original Price]]*All_Transactions[[#This Row],[ExRate]],0)</f>
        <v>11.485104799999998</v>
      </c>
      <c r="T481" s="4">
        <f>IFERROR(All_Transactions[[#This Row],[item-price]]*All_Transactions[[#This Row],[ExRate]],0)</f>
        <v>11.485104799999998</v>
      </c>
      <c r="U481" s="4">
        <f>IFERROR(All_Transactions[[#This Row],[item-tax]]*All_Transactions[[#This Row],[ExRate]],0)</f>
        <v>1.9113525</v>
      </c>
      <c r="V481" s="4">
        <f>IFERROR(All_Transactions[[#This Row],[Total product charges]]*All_Transactions[[#This Row],[ExRate]],0)</f>
        <v>9.5737522999999989</v>
      </c>
      <c r="W481" s="4">
        <f>IFERROR(All_Transactions[[#This Row],[Amazon fees]]*All_Transactions[[#This Row],[ExRate]],0)</f>
        <v>-2.1322198999999999</v>
      </c>
      <c r="X481" s="4">
        <f>IFERROR(All_Transactions[[#This Row],[Other]]*All_Transactions[[#This Row],[ExRate]],0)</f>
        <v>0</v>
      </c>
      <c r="Y481" s="4">
        <f>IFERROR(All_Transactions[[#This Row],[Total]]*All_Transactions[[#This Row],[ExRate]],0)</f>
        <v>7.4415323999999998</v>
      </c>
      <c r="Z481" s="1" t="s">
        <v>33</v>
      </c>
      <c r="AB481" t="s">
        <v>69</v>
      </c>
      <c r="AC481" t="s">
        <v>69</v>
      </c>
      <c r="AD481" t="s">
        <v>70</v>
      </c>
    </row>
    <row r="482" spans="1:30" x14ac:dyDescent="0.35">
      <c r="A482" t="s">
        <v>34</v>
      </c>
      <c r="B482" t="s">
        <v>1439</v>
      </c>
      <c r="C482" s="2">
        <v>44760</v>
      </c>
      <c r="D482" s="2">
        <v>44760</v>
      </c>
      <c r="E482" t="s">
        <v>1315</v>
      </c>
      <c r="F482" t="s">
        <v>684</v>
      </c>
      <c r="G482" t="s">
        <v>39</v>
      </c>
      <c r="H482">
        <v>13.52</v>
      </c>
      <c r="I482">
        <v>1</v>
      </c>
      <c r="J482">
        <v>13.52</v>
      </c>
      <c r="L482">
        <v>2.25</v>
      </c>
      <c r="M482">
        <v>11.27</v>
      </c>
      <c r="N482">
        <v>-2.5099999999999998</v>
      </c>
      <c r="O482">
        <v>0</v>
      </c>
      <c r="P482">
        <v>8.76</v>
      </c>
      <c r="Q482">
        <v>0</v>
      </c>
      <c r="R482" s="3">
        <f>VLOOKUP(All_Transactions[[#This Row],[Date]],[1]!Forex_history[#Data],MATCH(All_Transactions[[#This Row],[Currency]],[1]!Forex_history[#Headers],0),TRUE)</f>
        <v>0.84948999999999997</v>
      </c>
      <c r="S482" s="4">
        <f>IFERROR(All_Transactions[[#This Row],[Original Price]]*All_Transactions[[#This Row],[ExRate]],0)</f>
        <v>11.485104799999998</v>
      </c>
      <c r="T482" s="4">
        <f>IFERROR(All_Transactions[[#This Row],[item-price]]*All_Transactions[[#This Row],[ExRate]],0)</f>
        <v>11.485104799999998</v>
      </c>
      <c r="U482" s="4">
        <f>IFERROR(All_Transactions[[#This Row],[item-tax]]*All_Transactions[[#This Row],[ExRate]],0)</f>
        <v>1.9113525</v>
      </c>
      <c r="V482" s="4">
        <f>IFERROR(All_Transactions[[#This Row],[Total product charges]]*All_Transactions[[#This Row],[ExRate]],0)</f>
        <v>9.5737522999999989</v>
      </c>
      <c r="W482" s="4">
        <f>IFERROR(All_Transactions[[#This Row],[Amazon fees]]*All_Transactions[[#This Row],[ExRate]],0)</f>
        <v>-2.1322198999999999</v>
      </c>
      <c r="X482" s="4">
        <f>IFERROR(All_Transactions[[#This Row],[Other]]*All_Transactions[[#This Row],[ExRate]],0)</f>
        <v>0</v>
      </c>
      <c r="Y482" s="4">
        <f>IFERROR(All_Transactions[[#This Row],[Total]]*All_Transactions[[#This Row],[ExRate]],0)</f>
        <v>7.4415323999999998</v>
      </c>
      <c r="Z482" s="1" t="s">
        <v>33</v>
      </c>
      <c r="AB482" t="s">
        <v>69</v>
      </c>
      <c r="AC482" t="s">
        <v>69</v>
      </c>
      <c r="AD482" t="s">
        <v>70</v>
      </c>
    </row>
    <row r="483" spans="1:30" x14ac:dyDescent="0.35">
      <c r="A483" t="s">
        <v>34</v>
      </c>
      <c r="B483" t="s">
        <v>1440</v>
      </c>
      <c r="C483" s="2">
        <v>44760</v>
      </c>
      <c r="D483" s="2">
        <v>44760</v>
      </c>
      <c r="E483" t="s">
        <v>931</v>
      </c>
      <c r="F483" t="s">
        <v>932</v>
      </c>
      <c r="G483" t="s">
        <v>39</v>
      </c>
      <c r="H483">
        <v>18.52</v>
      </c>
      <c r="I483">
        <v>1</v>
      </c>
      <c r="J483">
        <v>18.52</v>
      </c>
      <c r="L483">
        <v>3.09</v>
      </c>
      <c r="M483">
        <v>15.43</v>
      </c>
      <c r="N483">
        <v>-3.43</v>
      </c>
      <c r="O483">
        <v>0</v>
      </c>
      <c r="P483">
        <v>12</v>
      </c>
      <c r="Q483">
        <v>0</v>
      </c>
      <c r="R483" s="3">
        <f>VLOOKUP(All_Transactions[[#This Row],[Date]],[1]!Forex_history[#Data],MATCH(All_Transactions[[#This Row],[Currency]],[1]!Forex_history[#Headers],0),TRUE)</f>
        <v>0.84948999999999997</v>
      </c>
      <c r="S483" s="4">
        <f>IFERROR(All_Transactions[[#This Row],[Original Price]]*All_Transactions[[#This Row],[ExRate]],0)</f>
        <v>15.732554799999999</v>
      </c>
      <c r="T483" s="4">
        <f>IFERROR(All_Transactions[[#This Row],[item-price]]*All_Transactions[[#This Row],[ExRate]],0)</f>
        <v>15.732554799999999</v>
      </c>
      <c r="U483" s="4">
        <f>IFERROR(All_Transactions[[#This Row],[item-tax]]*All_Transactions[[#This Row],[ExRate]],0)</f>
        <v>2.6249240999999999</v>
      </c>
      <c r="V483" s="4">
        <f>IFERROR(All_Transactions[[#This Row],[Total product charges]]*All_Transactions[[#This Row],[ExRate]],0)</f>
        <v>13.1076307</v>
      </c>
      <c r="W483" s="4">
        <f>IFERROR(All_Transactions[[#This Row],[Amazon fees]]*All_Transactions[[#This Row],[ExRate]],0)</f>
        <v>-2.9137507</v>
      </c>
      <c r="X483" s="4">
        <f>IFERROR(All_Transactions[[#This Row],[Other]]*All_Transactions[[#This Row],[ExRate]],0)</f>
        <v>0</v>
      </c>
      <c r="Y483" s="4">
        <f>IFERROR(All_Transactions[[#This Row],[Total]]*All_Transactions[[#This Row],[ExRate]],0)</f>
        <v>10.19388</v>
      </c>
      <c r="Z483" s="1" t="s">
        <v>33</v>
      </c>
      <c r="AB483" t="s">
        <v>69</v>
      </c>
      <c r="AC483" t="s">
        <v>69</v>
      </c>
      <c r="AD483" t="s">
        <v>70</v>
      </c>
    </row>
    <row r="484" spans="1:30" x14ac:dyDescent="0.35">
      <c r="A484" t="s">
        <v>34</v>
      </c>
      <c r="B484" t="s">
        <v>1441</v>
      </c>
      <c r="C484" s="2">
        <v>44760</v>
      </c>
      <c r="D484" s="2">
        <v>44760</v>
      </c>
      <c r="E484" t="s">
        <v>1032</v>
      </c>
      <c r="F484" t="s">
        <v>1033</v>
      </c>
      <c r="G484" t="s">
        <v>46</v>
      </c>
      <c r="H484">
        <v>18.34</v>
      </c>
      <c r="I484">
        <v>2</v>
      </c>
      <c r="J484">
        <v>18.34</v>
      </c>
      <c r="L484">
        <v>1.7</v>
      </c>
      <c r="M484">
        <v>18.34</v>
      </c>
      <c r="N484">
        <v>-2.64</v>
      </c>
      <c r="O484">
        <v>0</v>
      </c>
      <c r="P484">
        <v>15.7</v>
      </c>
      <c r="Q484">
        <v>0</v>
      </c>
      <c r="R484" s="3">
        <f>VLOOKUP(All_Transactions[[#This Row],[Date]],[1]!Forex_history[#Data],MATCH(All_Transactions[[#This Row],[Currency]],[1]!Forex_history[#Headers],0),TRUE)</f>
        <v>0.84233999999999998</v>
      </c>
      <c r="S484" s="4">
        <f>IFERROR(All_Transactions[[#This Row],[Original Price]]*All_Transactions[[#This Row],[ExRate]],0)</f>
        <v>15.4485156</v>
      </c>
      <c r="T484" s="4">
        <f>IFERROR(All_Transactions[[#This Row],[item-price]]*All_Transactions[[#This Row],[ExRate]],0)</f>
        <v>15.4485156</v>
      </c>
      <c r="U484" s="4">
        <f>IFERROR(All_Transactions[[#This Row],[item-tax]]*All_Transactions[[#This Row],[ExRate]],0)</f>
        <v>1.431978</v>
      </c>
      <c r="V484" s="4">
        <f>IFERROR(All_Transactions[[#This Row],[Total product charges]]*All_Transactions[[#This Row],[ExRate]],0)</f>
        <v>15.4485156</v>
      </c>
      <c r="W484" s="4">
        <f>IFERROR(All_Transactions[[#This Row],[Amazon fees]]*All_Transactions[[#This Row],[ExRate]],0)</f>
        <v>-2.2237776</v>
      </c>
      <c r="X484" s="4">
        <f>IFERROR(All_Transactions[[#This Row],[Other]]*All_Transactions[[#This Row],[ExRate]],0)</f>
        <v>0</v>
      </c>
      <c r="Y484" s="4">
        <f>IFERROR(All_Transactions[[#This Row],[Total]]*All_Transactions[[#This Row],[ExRate]],0)</f>
        <v>13.224737999999999</v>
      </c>
      <c r="Z484" s="1" t="s">
        <v>47</v>
      </c>
      <c r="AB484" t="s">
        <v>69</v>
      </c>
      <c r="AC484" t="s">
        <v>69</v>
      </c>
      <c r="AD484" t="s">
        <v>70</v>
      </c>
    </row>
    <row r="485" spans="1:30" x14ac:dyDescent="0.35">
      <c r="A485" t="s">
        <v>34</v>
      </c>
      <c r="B485" t="s">
        <v>1442</v>
      </c>
      <c r="C485" s="2">
        <v>44760</v>
      </c>
      <c r="D485" s="2">
        <v>44760</v>
      </c>
      <c r="E485" t="s">
        <v>1315</v>
      </c>
      <c r="F485" t="s">
        <v>684</v>
      </c>
      <c r="G485" t="s">
        <v>39</v>
      </c>
      <c r="H485">
        <v>27.04</v>
      </c>
      <c r="I485">
        <v>2</v>
      </c>
      <c r="J485">
        <v>27.04</v>
      </c>
      <c r="L485">
        <v>4.5</v>
      </c>
      <c r="M485">
        <v>22.54</v>
      </c>
      <c r="N485">
        <v>-5.0199999999999996</v>
      </c>
      <c r="O485">
        <v>0</v>
      </c>
      <c r="P485">
        <v>17.52</v>
      </c>
      <c r="Q485">
        <v>0</v>
      </c>
      <c r="R485" s="3">
        <f>VLOOKUP(All_Transactions[[#This Row],[Date]],[1]!Forex_history[#Data],MATCH(All_Transactions[[#This Row],[Currency]],[1]!Forex_history[#Headers],0),TRUE)</f>
        <v>0.84948999999999997</v>
      </c>
      <c r="S485" s="4">
        <f>IFERROR(All_Transactions[[#This Row],[Original Price]]*All_Transactions[[#This Row],[ExRate]],0)</f>
        <v>22.970209599999997</v>
      </c>
      <c r="T485" s="4">
        <f>IFERROR(All_Transactions[[#This Row],[item-price]]*All_Transactions[[#This Row],[ExRate]],0)</f>
        <v>22.970209599999997</v>
      </c>
      <c r="U485" s="4">
        <f>IFERROR(All_Transactions[[#This Row],[item-tax]]*All_Transactions[[#This Row],[ExRate]],0)</f>
        <v>3.822705</v>
      </c>
      <c r="V485" s="4">
        <f>IFERROR(All_Transactions[[#This Row],[Total product charges]]*All_Transactions[[#This Row],[ExRate]],0)</f>
        <v>19.147504599999998</v>
      </c>
      <c r="W485" s="4">
        <f>IFERROR(All_Transactions[[#This Row],[Amazon fees]]*All_Transactions[[#This Row],[ExRate]],0)</f>
        <v>-4.2644397999999999</v>
      </c>
      <c r="X485" s="4">
        <f>IFERROR(All_Transactions[[#This Row],[Other]]*All_Transactions[[#This Row],[ExRate]],0)</f>
        <v>0</v>
      </c>
      <c r="Y485" s="4">
        <f>IFERROR(All_Transactions[[#This Row],[Total]]*All_Transactions[[#This Row],[ExRate]],0)</f>
        <v>14.8830648</v>
      </c>
      <c r="Z485" s="1" t="s">
        <v>33</v>
      </c>
      <c r="AB485" t="s">
        <v>69</v>
      </c>
      <c r="AC485" t="s">
        <v>69</v>
      </c>
      <c r="AD485" t="s">
        <v>70</v>
      </c>
    </row>
    <row r="486" spans="1:30" x14ac:dyDescent="0.35">
      <c r="A486" t="s">
        <v>34</v>
      </c>
      <c r="B486" t="s">
        <v>1443</v>
      </c>
      <c r="C486" s="2">
        <v>44760</v>
      </c>
      <c r="D486" s="2">
        <v>44760</v>
      </c>
      <c r="E486" t="s">
        <v>1444</v>
      </c>
      <c r="F486" t="s">
        <v>1195</v>
      </c>
      <c r="G486" t="s">
        <v>44</v>
      </c>
      <c r="H486">
        <v>22.4</v>
      </c>
      <c r="I486">
        <v>8</v>
      </c>
      <c r="J486">
        <v>22.4</v>
      </c>
      <c r="L486">
        <v>3.76</v>
      </c>
      <c r="M486">
        <v>18.64</v>
      </c>
      <c r="N486">
        <v>-4.13</v>
      </c>
      <c r="O486">
        <v>0</v>
      </c>
      <c r="P486">
        <v>14.51</v>
      </c>
      <c r="Q486">
        <v>0</v>
      </c>
      <c r="R486" s="3">
        <f>VLOOKUP(All_Transactions[[#This Row],[Date]],[1]!Forex_history[#Data],MATCH(All_Transactions[[#This Row],[Currency]],[1]!Forex_history[#Headers],0),TRUE)</f>
        <v>1</v>
      </c>
      <c r="S486" s="4">
        <f>IFERROR(All_Transactions[[#This Row],[Original Price]]*All_Transactions[[#This Row],[ExRate]],0)</f>
        <v>22.4</v>
      </c>
      <c r="T486" s="4">
        <f>IFERROR(All_Transactions[[#This Row],[item-price]]*All_Transactions[[#This Row],[ExRate]],0)</f>
        <v>22.4</v>
      </c>
      <c r="U486" s="4">
        <f>IFERROR(All_Transactions[[#This Row],[item-tax]]*All_Transactions[[#This Row],[ExRate]],0)</f>
        <v>3.76</v>
      </c>
      <c r="V486" s="4">
        <f>IFERROR(All_Transactions[[#This Row],[Total product charges]]*All_Transactions[[#This Row],[ExRate]],0)</f>
        <v>18.64</v>
      </c>
      <c r="W486" s="4">
        <f>IFERROR(All_Transactions[[#This Row],[Amazon fees]]*All_Transactions[[#This Row],[ExRate]],0)</f>
        <v>-4.13</v>
      </c>
      <c r="X486" s="4">
        <f>IFERROR(All_Transactions[[#This Row],[Other]]*All_Transactions[[#This Row],[ExRate]],0)</f>
        <v>0</v>
      </c>
      <c r="Y486" s="4">
        <f>IFERROR(All_Transactions[[#This Row],[Total]]*All_Transactions[[#This Row],[ExRate]],0)</f>
        <v>14.51</v>
      </c>
      <c r="Z486" s="1" t="s">
        <v>45</v>
      </c>
      <c r="AB486" t="s">
        <v>69</v>
      </c>
      <c r="AC486" t="s">
        <v>69</v>
      </c>
      <c r="AD486" t="s">
        <v>70</v>
      </c>
    </row>
    <row r="487" spans="1:30" x14ac:dyDescent="0.35">
      <c r="A487" t="s">
        <v>34</v>
      </c>
      <c r="B487" t="s">
        <v>1445</v>
      </c>
      <c r="C487" s="2">
        <v>44760</v>
      </c>
      <c r="D487" s="2">
        <v>44760</v>
      </c>
      <c r="E487" t="s">
        <v>1446</v>
      </c>
      <c r="F487" t="s">
        <v>1318</v>
      </c>
      <c r="G487" t="s">
        <v>44</v>
      </c>
      <c r="H487">
        <v>2.4700000000000002</v>
      </c>
      <c r="I487">
        <v>1</v>
      </c>
      <c r="J487">
        <v>2.4700000000000002</v>
      </c>
      <c r="L487">
        <v>0.41</v>
      </c>
      <c r="M487">
        <v>2.06</v>
      </c>
      <c r="N487">
        <v>-0.3</v>
      </c>
      <c r="O487">
        <v>0</v>
      </c>
      <c r="P487">
        <v>1.76</v>
      </c>
      <c r="Q487">
        <v>0</v>
      </c>
      <c r="R487" s="3">
        <f>VLOOKUP(All_Transactions[[#This Row],[Date]],[1]!Forex_history[#Data],MATCH(All_Transactions[[#This Row],[Currency]],[1]!Forex_history[#Headers],0),TRUE)</f>
        <v>1</v>
      </c>
      <c r="S487" s="4">
        <f>IFERROR(All_Transactions[[#This Row],[Original Price]]*All_Transactions[[#This Row],[ExRate]],0)</f>
        <v>2.4700000000000002</v>
      </c>
      <c r="T487" s="4">
        <f>IFERROR(All_Transactions[[#This Row],[item-price]]*All_Transactions[[#This Row],[ExRate]],0)</f>
        <v>2.4700000000000002</v>
      </c>
      <c r="U487" s="4">
        <f>IFERROR(All_Transactions[[#This Row],[item-tax]]*All_Transactions[[#This Row],[ExRate]],0)</f>
        <v>0.41</v>
      </c>
      <c r="V487" s="4">
        <f>IFERROR(All_Transactions[[#This Row],[Total product charges]]*All_Transactions[[#This Row],[ExRate]],0)</f>
        <v>2.06</v>
      </c>
      <c r="W487" s="4">
        <f>IFERROR(All_Transactions[[#This Row],[Amazon fees]]*All_Transactions[[#This Row],[ExRate]],0)</f>
        <v>-0.3</v>
      </c>
      <c r="X487" s="4">
        <f>IFERROR(All_Transactions[[#This Row],[Other]]*All_Transactions[[#This Row],[ExRate]],0)</f>
        <v>0</v>
      </c>
      <c r="Y487" s="4">
        <f>IFERROR(All_Transactions[[#This Row],[Total]]*All_Transactions[[#This Row],[ExRate]],0)</f>
        <v>1.76</v>
      </c>
      <c r="Z487" s="1" t="s">
        <v>45</v>
      </c>
      <c r="AA487" t="s">
        <v>1447</v>
      </c>
      <c r="AB487" t="s">
        <v>69</v>
      </c>
      <c r="AC487" t="s">
        <v>69</v>
      </c>
      <c r="AD487" t="s">
        <v>70</v>
      </c>
    </row>
    <row r="488" spans="1:30" x14ac:dyDescent="0.35">
      <c r="A488" t="s">
        <v>34</v>
      </c>
      <c r="B488" t="s">
        <v>1448</v>
      </c>
      <c r="C488" s="2">
        <v>44760</v>
      </c>
      <c r="D488" s="2">
        <v>44760</v>
      </c>
      <c r="E488" t="s">
        <v>1449</v>
      </c>
      <c r="F488" t="s">
        <v>1450</v>
      </c>
      <c r="G488" t="s">
        <v>39</v>
      </c>
      <c r="H488">
        <v>4.1100000000000003</v>
      </c>
      <c r="I488">
        <v>1</v>
      </c>
      <c r="J488">
        <v>4.1100000000000003</v>
      </c>
      <c r="L488">
        <v>0.69</v>
      </c>
      <c r="M488">
        <v>3.42</v>
      </c>
      <c r="N488">
        <v>-0.77</v>
      </c>
      <c r="O488">
        <v>0</v>
      </c>
      <c r="P488">
        <v>2.65</v>
      </c>
      <c r="Q488">
        <v>0</v>
      </c>
      <c r="R488" s="3">
        <f>VLOOKUP(All_Transactions[[#This Row],[Date]],[1]!Forex_history[#Data],MATCH(All_Transactions[[#This Row],[Currency]],[1]!Forex_history[#Headers],0),TRUE)</f>
        <v>0.84948999999999997</v>
      </c>
      <c r="S488" s="4">
        <f>IFERROR(All_Transactions[[#This Row],[Original Price]]*All_Transactions[[#This Row],[ExRate]],0)</f>
        <v>3.4914039000000003</v>
      </c>
      <c r="T488" s="4">
        <f>IFERROR(All_Transactions[[#This Row],[item-price]]*All_Transactions[[#This Row],[ExRate]],0)</f>
        <v>3.4914039000000003</v>
      </c>
      <c r="U488" s="4">
        <f>IFERROR(All_Transactions[[#This Row],[item-tax]]*All_Transactions[[#This Row],[ExRate]],0)</f>
        <v>0.58614809999999995</v>
      </c>
      <c r="V488" s="4">
        <f>IFERROR(All_Transactions[[#This Row],[Total product charges]]*All_Transactions[[#This Row],[ExRate]],0)</f>
        <v>2.9052557999999999</v>
      </c>
      <c r="W488" s="4">
        <f>IFERROR(All_Transactions[[#This Row],[Amazon fees]]*All_Transactions[[#This Row],[ExRate]],0)</f>
        <v>-0.65410729999999995</v>
      </c>
      <c r="X488" s="4">
        <f>IFERROR(All_Transactions[[#This Row],[Other]]*All_Transactions[[#This Row],[ExRate]],0)</f>
        <v>0</v>
      </c>
      <c r="Y488" s="4">
        <f>IFERROR(All_Transactions[[#This Row],[Total]]*All_Transactions[[#This Row],[ExRate]],0)</f>
        <v>2.2511484999999998</v>
      </c>
      <c r="Z488" s="1" t="s">
        <v>33</v>
      </c>
      <c r="AA488" t="s">
        <v>1451</v>
      </c>
      <c r="AB488" t="s">
        <v>69</v>
      </c>
      <c r="AC488" t="s">
        <v>69</v>
      </c>
      <c r="AD488" t="s">
        <v>70</v>
      </c>
    </row>
    <row r="489" spans="1:30" x14ac:dyDescent="0.35">
      <c r="A489" t="s">
        <v>34</v>
      </c>
      <c r="B489" t="s">
        <v>1452</v>
      </c>
      <c r="C489" s="2">
        <v>44760</v>
      </c>
      <c r="D489" s="2">
        <v>44760</v>
      </c>
      <c r="E489" t="s">
        <v>539</v>
      </c>
      <c r="F489" t="s">
        <v>540</v>
      </c>
      <c r="G489" t="s">
        <v>37</v>
      </c>
      <c r="H489">
        <v>5.76</v>
      </c>
      <c r="I489">
        <v>1</v>
      </c>
      <c r="J489">
        <v>5.76</v>
      </c>
      <c r="L489">
        <v>0</v>
      </c>
      <c r="M489">
        <v>5.76</v>
      </c>
      <c r="N489">
        <v>-1.03</v>
      </c>
      <c r="O489">
        <v>0</v>
      </c>
      <c r="P489">
        <v>4.7300000000000004</v>
      </c>
      <c r="Q489">
        <v>0</v>
      </c>
      <c r="R489" s="3">
        <f>VLOOKUP(All_Transactions[[#This Row],[Date]],[1]!Forex_history[#Data],MATCH(All_Transactions[[#This Row],[Currency]],[1]!Forex_history[#Headers],0),TRUE)</f>
        <v>0.64664999999999995</v>
      </c>
      <c r="S489" s="4">
        <f>IFERROR(All_Transactions[[#This Row],[Original Price]]*All_Transactions[[#This Row],[ExRate]],0)</f>
        <v>3.7247039999999996</v>
      </c>
      <c r="T489" s="4">
        <f>IFERROR(All_Transactions[[#This Row],[item-price]]*All_Transactions[[#This Row],[ExRate]],0)</f>
        <v>3.7247039999999996</v>
      </c>
      <c r="U489" s="4">
        <f>IFERROR(All_Transactions[[#This Row],[item-tax]]*All_Transactions[[#This Row],[ExRate]],0)</f>
        <v>0</v>
      </c>
      <c r="V489" s="4">
        <f>IFERROR(All_Transactions[[#This Row],[Total product charges]]*All_Transactions[[#This Row],[ExRate]],0)</f>
        <v>3.7247039999999996</v>
      </c>
      <c r="W489" s="4">
        <f>IFERROR(All_Transactions[[#This Row],[Amazon fees]]*All_Transactions[[#This Row],[ExRate]],0)</f>
        <v>-0.66604949999999996</v>
      </c>
      <c r="X489" s="4">
        <f>IFERROR(All_Transactions[[#This Row],[Other]]*All_Transactions[[#This Row],[ExRate]],0)</f>
        <v>0</v>
      </c>
      <c r="Y489" s="4">
        <f>IFERROR(All_Transactions[[#This Row],[Total]]*All_Transactions[[#This Row],[ExRate]],0)</f>
        <v>3.0586544999999998</v>
      </c>
      <c r="Z489" s="1" t="s">
        <v>38</v>
      </c>
      <c r="AA489" t="s">
        <v>1453</v>
      </c>
      <c r="AB489" t="s">
        <v>1454</v>
      </c>
      <c r="AD489" t="s">
        <v>54</v>
      </c>
    </row>
    <row r="490" spans="1:30" x14ac:dyDescent="0.35">
      <c r="A490" t="s">
        <v>34</v>
      </c>
      <c r="B490" t="s">
        <v>1455</v>
      </c>
      <c r="C490" s="2">
        <v>44760</v>
      </c>
      <c r="D490" s="2">
        <v>44760</v>
      </c>
      <c r="E490" t="s">
        <v>1456</v>
      </c>
      <c r="F490" t="s">
        <v>1387</v>
      </c>
      <c r="G490" t="s">
        <v>46</v>
      </c>
      <c r="H490">
        <v>13.45</v>
      </c>
      <c r="I490">
        <v>5</v>
      </c>
      <c r="J490">
        <v>13.45</v>
      </c>
      <c r="L490">
        <v>0.85</v>
      </c>
      <c r="M490">
        <v>13.45</v>
      </c>
      <c r="N490">
        <v>-2.4</v>
      </c>
      <c r="O490">
        <v>0</v>
      </c>
      <c r="P490">
        <v>11.05</v>
      </c>
      <c r="Q490">
        <v>0</v>
      </c>
      <c r="R490" s="3">
        <f>VLOOKUP(All_Transactions[[#This Row],[Date]],[1]!Forex_history[#Data],MATCH(All_Transactions[[#This Row],[Currency]],[1]!Forex_history[#Headers],0),TRUE)</f>
        <v>0.84233999999999998</v>
      </c>
      <c r="S490" s="4">
        <f>IFERROR(All_Transactions[[#This Row],[Original Price]]*All_Transactions[[#This Row],[ExRate]],0)</f>
        <v>11.329472999999998</v>
      </c>
      <c r="T490" s="4">
        <f>IFERROR(All_Transactions[[#This Row],[item-price]]*All_Transactions[[#This Row],[ExRate]],0)</f>
        <v>11.329472999999998</v>
      </c>
      <c r="U490" s="4">
        <f>IFERROR(All_Transactions[[#This Row],[item-tax]]*All_Transactions[[#This Row],[ExRate]],0)</f>
        <v>0.71598899999999999</v>
      </c>
      <c r="V490" s="4">
        <f>IFERROR(All_Transactions[[#This Row],[Total product charges]]*All_Transactions[[#This Row],[ExRate]],0)</f>
        <v>11.329472999999998</v>
      </c>
      <c r="W490" s="4">
        <f>IFERROR(All_Transactions[[#This Row],[Amazon fees]]*All_Transactions[[#This Row],[ExRate]],0)</f>
        <v>-2.0216159999999999</v>
      </c>
      <c r="X490" s="4">
        <f>IFERROR(All_Transactions[[#This Row],[Other]]*All_Transactions[[#This Row],[ExRate]],0)</f>
        <v>0</v>
      </c>
      <c r="Y490" s="4">
        <f>IFERROR(All_Transactions[[#This Row],[Total]]*All_Transactions[[#This Row],[ExRate]],0)</f>
        <v>9.3078570000000003</v>
      </c>
      <c r="Z490" s="1" t="s">
        <v>47</v>
      </c>
      <c r="AA490" t="s">
        <v>1457</v>
      </c>
      <c r="AB490" t="s">
        <v>1458</v>
      </c>
      <c r="AC490" t="s">
        <v>1459</v>
      </c>
      <c r="AD490" t="s">
        <v>54</v>
      </c>
    </row>
    <row r="491" spans="1:30" x14ac:dyDescent="0.35">
      <c r="A491" t="s">
        <v>34</v>
      </c>
      <c r="B491" t="s">
        <v>1460</v>
      </c>
      <c r="C491" s="2">
        <v>44760</v>
      </c>
      <c r="D491" s="2">
        <v>44760</v>
      </c>
      <c r="E491" t="s">
        <v>539</v>
      </c>
      <c r="F491" t="s">
        <v>540</v>
      </c>
      <c r="G491" t="s">
        <v>37</v>
      </c>
      <c r="H491">
        <v>5.76</v>
      </c>
      <c r="I491">
        <v>1</v>
      </c>
      <c r="J491">
        <v>5.76</v>
      </c>
      <c r="L491">
        <v>0</v>
      </c>
      <c r="M491">
        <v>5.76</v>
      </c>
      <c r="N491">
        <v>-1.03</v>
      </c>
      <c r="O491">
        <v>0</v>
      </c>
      <c r="P491">
        <v>4.7300000000000004</v>
      </c>
      <c r="Q491">
        <v>0</v>
      </c>
      <c r="R491" s="3">
        <f>VLOOKUP(All_Transactions[[#This Row],[Date]],[1]!Forex_history[#Data],MATCH(All_Transactions[[#This Row],[Currency]],[1]!Forex_history[#Headers],0),TRUE)</f>
        <v>0.64664999999999995</v>
      </c>
      <c r="S491" s="4">
        <f>IFERROR(All_Transactions[[#This Row],[Original Price]]*All_Transactions[[#This Row],[ExRate]],0)</f>
        <v>3.7247039999999996</v>
      </c>
      <c r="T491" s="4">
        <f>IFERROR(All_Transactions[[#This Row],[item-price]]*All_Transactions[[#This Row],[ExRate]],0)</f>
        <v>3.7247039999999996</v>
      </c>
      <c r="U491" s="4">
        <f>IFERROR(All_Transactions[[#This Row],[item-tax]]*All_Transactions[[#This Row],[ExRate]],0)</f>
        <v>0</v>
      </c>
      <c r="V491" s="4">
        <f>IFERROR(All_Transactions[[#This Row],[Total product charges]]*All_Transactions[[#This Row],[ExRate]],0)</f>
        <v>3.7247039999999996</v>
      </c>
      <c r="W491" s="4">
        <f>IFERROR(All_Transactions[[#This Row],[Amazon fees]]*All_Transactions[[#This Row],[ExRate]],0)</f>
        <v>-0.66604949999999996</v>
      </c>
      <c r="X491" s="4">
        <f>IFERROR(All_Transactions[[#This Row],[Other]]*All_Transactions[[#This Row],[ExRate]],0)</f>
        <v>0</v>
      </c>
      <c r="Y491" s="4">
        <f>IFERROR(All_Transactions[[#This Row],[Total]]*All_Transactions[[#This Row],[ExRate]],0)</f>
        <v>3.0586544999999998</v>
      </c>
      <c r="Z491" s="1" t="s">
        <v>38</v>
      </c>
      <c r="AA491" t="s">
        <v>1461</v>
      </c>
      <c r="AB491" t="s">
        <v>1462</v>
      </c>
      <c r="AD491" t="s">
        <v>54</v>
      </c>
    </row>
    <row r="492" spans="1:30" x14ac:dyDescent="0.35">
      <c r="A492" t="s">
        <v>34</v>
      </c>
      <c r="B492" t="s">
        <v>1463</v>
      </c>
      <c r="C492" s="2">
        <v>44760</v>
      </c>
      <c r="D492" s="2">
        <v>44760</v>
      </c>
      <c r="E492" t="s">
        <v>1464</v>
      </c>
      <c r="F492" t="s">
        <v>1465</v>
      </c>
      <c r="G492" t="s">
        <v>32</v>
      </c>
      <c r="H492">
        <v>3.38</v>
      </c>
      <c r="I492">
        <v>1</v>
      </c>
      <c r="J492">
        <v>3.38</v>
      </c>
      <c r="L492">
        <v>0.63</v>
      </c>
      <c r="M492">
        <v>2.75</v>
      </c>
      <c r="N492">
        <v>-0.61</v>
      </c>
      <c r="O492">
        <v>0</v>
      </c>
      <c r="P492">
        <v>2.14</v>
      </c>
      <c r="Q492">
        <v>0</v>
      </c>
      <c r="R492" s="3">
        <f>VLOOKUP(All_Transactions[[#This Row],[Date]],[1]!Forex_history[#Data],MATCH(All_Transactions[[#This Row],[Currency]],[1]!Forex_history[#Headers],0),TRUE)</f>
        <v>0.84948999999999997</v>
      </c>
      <c r="S492" s="4">
        <f>IFERROR(All_Transactions[[#This Row],[Original Price]]*All_Transactions[[#This Row],[ExRate]],0)</f>
        <v>2.8712761999999996</v>
      </c>
      <c r="T492" s="4">
        <f>IFERROR(All_Transactions[[#This Row],[item-price]]*All_Transactions[[#This Row],[ExRate]],0)</f>
        <v>2.8712761999999996</v>
      </c>
      <c r="U492" s="4">
        <f>IFERROR(All_Transactions[[#This Row],[item-tax]]*All_Transactions[[#This Row],[ExRate]],0)</f>
        <v>0.53517870000000001</v>
      </c>
      <c r="V492" s="4">
        <f>IFERROR(All_Transactions[[#This Row],[Total product charges]]*All_Transactions[[#This Row],[ExRate]],0)</f>
        <v>2.3360974999999997</v>
      </c>
      <c r="W492" s="4">
        <f>IFERROR(All_Transactions[[#This Row],[Amazon fees]]*All_Transactions[[#This Row],[ExRate]],0)</f>
        <v>-0.51818889999999995</v>
      </c>
      <c r="X492" s="4">
        <f>IFERROR(All_Transactions[[#This Row],[Other]]*All_Transactions[[#This Row],[ExRate]],0)</f>
        <v>0</v>
      </c>
      <c r="Y492" s="4">
        <f>IFERROR(All_Transactions[[#This Row],[Total]]*All_Transactions[[#This Row],[ExRate]],0)</f>
        <v>1.8179086</v>
      </c>
      <c r="Z492" s="1" t="s">
        <v>33</v>
      </c>
      <c r="AA492" t="s">
        <v>1466</v>
      </c>
      <c r="AB492" t="s">
        <v>1467</v>
      </c>
      <c r="AC492" t="s">
        <v>1468</v>
      </c>
      <c r="AD492" t="s">
        <v>54</v>
      </c>
    </row>
    <row r="493" spans="1:30" x14ac:dyDescent="0.35">
      <c r="A493" t="s">
        <v>34</v>
      </c>
      <c r="B493" t="s">
        <v>1469</v>
      </c>
      <c r="C493" s="2">
        <v>44760</v>
      </c>
      <c r="D493" s="2">
        <v>44760</v>
      </c>
      <c r="E493" t="s">
        <v>1470</v>
      </c>
      <c r="F493" t="s">
        <v>1471</v>
      </c>
      <c r="G493" t="s">
        <v>40</v>
      </c>
      <c r="H493">
        <v>2.4700000000000002</v>
      </c>
      <c r="I493">
        <v>1</v>
      </c>
      <c r="J493">
        <v>2.4700000000000002</v>
      </c>
      <c r="L493">
        <v>0.45</v>
      </c>
      <c r="M493">
        <v>2.02</v>
      </c>
      <c r="N493">
        <v>-0.46</v>
      </c>
      <c r="O493">
        <v>0</v>
      </c>
      <c r="P493">
        <v>1.56</v>
      </c>
      <c r="Q493">
        <v>0</v>
      </c>
      <c r="R493" s="3">
        <f>VLOOKUP(All_Transactions[[#This Row],[Date]],[1]!Forex_history[#Data],MATCH(All_Transactions[[#This Row],[Currency]],[1]!Forex_history[#Headers],0),TRUE)</f>
        <v>0.84948999999999997</v>
      </c>
      <c r="S493" s="4">
        <f>IFERROR(All_Transactions[[#This Row],[Original Price]]*All_Transactions[[#This Row],[ExRate]],0)</f>
        <v>2.0982403000000001</v>
      </c>
      <c r="T493" s="4">
        <f>IFERROR(All_Transactions[[#This Row],[item-price]]*All_Transactions[[#This Row],[ExRate]],0)</f>
        <v>2.0982403000000001</v>
      </c>
      <c r="U493" s="4">
        <f>IFERROR(All_Transactions[[#This Row],[item-tax]]*All_Transactions[[#This Row],[ExRate]],0)</f>
        <v>0.38227050000000001</v>
      </c>
      <c r="V493" s="4">
        <f>IFERROR(All_Transactions[[#This Row],[Total product charges]]*All_Transactions[[#This Row],[ExRate]],0)</f>
        <v>1.7159697999999999</v>
      </c>
      <c r="W493" s="4">
        <f>IFERROR(All_Transactions[[#This Row],[Amazon fees]]*All_Transactions[[#This Row],[ExRate]],0)</f>
        <v>-0.39076539999999998</v>
      </c>
      <c r="X493" s="4">
        <f>IFERROR(All_Transactions[[#This Row],[Other]]*All_Transactions[[#This Row],[ExRate]],0)</f>
        <v>0</v>
      </c>
      <c r="Y493" s="4">
        <f>IFERROR(All_Transactions[[#This Row],[Total]]*All_Transactions[[#This Row],[ExRate]],0)</f>
        <v>1.3252044000000001</v>
      </c>
      <c r="Z493" s="1" t="s">
        <v>33</v>
      </c>
      <c r="AA493" t="s">
        <v>1472</v>
      </c>
      <c r="AB493" t="s">
        <v>1473</v>
      </c>
      <c r="AD493" t="s">
        <v>54</v>
      </c>
    </row>
    <row r="494" spans="1:30" x14ac:dyDescent="0.35">
      <c r="A494" t="s">
        <v>34</v>
      </c>
      <c r="B494" t="s">
        <v>1474</v>
      </c>
      <c r="C494" s="2">
        <v>44760</v>
      </c>
      <c r="D494" s="2">
        <v>44760</v>
      </c>
      <c r="E494" t="s">
        <v>1475</v>
      </c>
      <c r="F494" t="s">
        <v>1476</v>
      </c>
      <c r="G494" t="s">
        <v>39</v>
      </c>
      <c r="H494">
        <v>6.09</v>
      </c>
      <c r="I494">
        <v>1</v>
      </c>
      <c r="J494">
        <v>6.09</v>
      </c>
      <c r="L494">
        <v>1.02</v>
      </c>
      <c r="M494">
        <v>5.07</v>
      </c>
      <c r="N494">
        <v>-1.1299999999999999</v>
      </c>
      <c r="O494">
        <v>0</v>
      </c>
      <c r="P494">
        <v>3.94</v>
      </c>
      <c r="Q494">
        <v>0</v>
      </c>
      <c r="R494" s="3">
        <f>VLOOKUP(All_Transactions[[#This Row],[Date]],[1]!Forex_history[#Data],MATCH(All_Transactions[[#This Row],[Currency]],[1]!Forex_history[#Headers],0),TRUE)</f>
        <v>0.84948999999999997</v>
      </c>
      <c r="S494" s="4">
        <f>IFERROR(All_Transactions[[#This Row],[Original Price]]*All_Transactions[[#This Row],[ExRate]],0)</f>
        <v>5.1733940999999994</v>
      </c>
      <c r="T494" s="4">
        <f>IFERROR(All_Transactions[[#This Row],[item-price]]*All_Transactions[[#This Row],[ExRate]],0)</f>
        <v>5.1733940999999994</v>
      </c>
      <c r="U494" s="4">
        <f>IFERROR(All_Transactions[[#This Row],[item-tax]]*All_Transactions[[#This Row],[ExRate]],0)</f>
        <v>0.86647980000000002</v>
      </c>
      <c r="V494" s="4">
        <f>IFERROR(All_Transactions[[#This Row],[Total product charges]]*All_Transactions[[#This Row],[ExRate]],0)</f>
        <v>4.3069142999999999</v>
      </c>
      <c r="W494" s="4">
        <f>IFERROR(All_Transactions[[#This Row],[Amazon fees]]*All_Transactions[[#This Row],[ExRate]],0)</f>
        <v>-0.95992369999999982</v>
      </c>
      <c r="X494" s="4">
        <f>IFERROR(All_Transactions[[#This Row],[Other]]*All_Transactions[[#This Row],[ExRate]],0)</f>
        <v>0</v>
      </c>
      <c r="Y494" s="4">
        <f>IFERROR(All_Transactions[[#This Row],[Total]]*All_Transactions[[#This Row],[ExRate]],0)</f>
        <v>3.3469905999999998</v>
      </c>
      <c r="Z494" s="1" t="s">
        <v>33</v>
      </c>
      <c r="AA494" t="s">
        <v>1477</v>
      </c>
      <c r="AB494" t="s">
        <v>1478</v>
      </c>
      <c r="AD494" t="s">
        <v>54</v>
      </c>
    </row>
    <row r="495" spans="1:30" x14ac:dyDescent="0.35">
      <c r="A495" t="s">
        <v>34</v>
      </c>
      <c r="B495" t="s">
        <v>1479</v>
      </c>
      <c r="C495" s="2">
        <v>44760</v>
      </c>
      <c r="D495" s="2">
        <v>44760</v>
      </c>
      <c r="E495" t="s">
        <v>1480</v>
      </c>
      <c r="F495" t="s">
        <v>1481</v>
      </c>
      <c r="G495" t="s">
        <v>39</v>
      </c>
      <c r="H495">
        <v>2.08</v>
      </c>
      <c r="I495">
        <v>1</v>
      </c>
      <c r="J495">
        <v>2.08</v>
      </c>
      <c r="L495">
        <v>0.35</v>
      </c>
      <c r="M495">
        <v>1.73</v>
      </c>
      <c r="N495">
        <v>-0.36</v>
      </c>
      <c r="O495">
        <v>0</v>
      </c>
      <c r="P495">
        <v>1.37</v>
      </c>
      <c r="Q495">
        <v>0</v>
      </c>
      <c r="R495" s="3">
        <f>VLOOKUP(All_Transactions[[#This Row],[Date]],[1]!Forex_history[#Data],MATCH(All_Transactions[[#This Row],[Currency]],[1]!Forex_history[#Headers],0),TRUE)</f>
        <v>0.84948999999999997</v>
      </c>
      <c r="S495" s="4">
        <f>IFERROR(All_Transactions[[#This Row],[Original Price]]*All_Transactions[[#This Row],[ExRate]],0)</f>
        <v>1.7669391999999999</v>
      </c>
      <c r="T495" s="4">
        <f>IFERROR(All_Transactions[[#This Row],[item-price]]*All_Transactions[[#This Row],[ExRate]],0)</f>
        <v>1.7669391999999999</v>
      </c>
      <c r="U495" s="4">
        <f>IFERROR(All_Transactions[[#This Row],[item-tax]]*All_Transactions[[#This Row],[ExRate]],0)</f>
        <v>0.29732149999999996</v>
      </c>
      <c r="V495" s="4">
        <f>IFERROR(All_Transactions[[#This Row],[Total product charges]]*All_Transactions[[#This Row],[ExRate]],0)</f>
        <v>1.4696176999999999</v>
      </c>
      <c r="W495" s="4">
        <f>IFERROR(All_Transactions[[#This Row],[Amazon fees]]*All_Transactions[[#This Row],[ExRate]],0)</f>
        <v>-0.30581639999999999</v>
      </c>
      <c r="X495" s="4">
        <f>IFERROR(All_Transactions[[#This Row],[Other]]*All_Transactions[[#This Row],[ExRate]],0)</f>
        <v>0</v>
      </c>
      <c r="Y495" s="4">
        <f>IFERROR(All_Transactions[[#This Row],[Total]]*All_Transactions[[#This Row],[ExRate]],0)</f>
        <v>1.1638013</v>
      </c>
      <c r="Z495" s="1" t="s">
        <v>33</v>
      </c>
      <c r="AA495" t="s">
        <v>1482</v>
      </c>
      <c r="AB495" t="s">
        <v>1483</v>
      </c>
      <c r="AC495" t="s">
        <v>213</v>
      </c>
      <c r="AD495" t="s">
        <v>54</v>
      </c>
    </row>
    <row r="496" spans="1:30" x14ac:dyDescent="0.35">
      <c r="A496" t="s">
        <v>34</v>
      </c>
      <c r="B496" t="s">
        <v>1484</v>
      </c>
      <c r="C496" s="2">
        <v>44760</v>
      </c>
      <c r="D496" s="2">
        <v>44760</v>
      </c>
      <c r="E496" t="s">
        <v>1485</v>
      </c>
      <c r="F496" t="s">
        <v>1486</v>
      </c>
      <c r="G496" t="s">
        <v>41</v>
      </c>
      <c r="H496">
        <v>6.6</v>
      </c>
      <c r="I496">
        <v>2</v>
      </c>
      <c r="J496">
        <v>6.6</v>
      </c>
      <c r="L496">
        <v>1.1399999999999999</v>
      </c>
      <c r="M496">
        <v>5.46</v>
      </c>
      <c r="N496">
        <v>-1.2</v>
      </c>
      <c r="O496">
        <v>0</v>
      </c>
      <c r="P496">
        <v>4.26</v>
      </c>
      <c r="Q496">
        <v>0</v>
      </c>
      <c r="R496" s="3">
        <f>VLOOKUP(All_Transactions[[#This Row],[Date]],[1]!Forex_history[#Data],MATCH(All_Transactions[[#This Row],[Currency]],[1]!Forex_history[#Headers],0),TRUE)</f>
        <v>0.84948999999999997</v>
      </c>
      <c r="S496" s="4">
        <f>IFERROR(All_Transactions[[#This Row],[Original Price]]*All_Transactions[[#This Row],[ExRate]],0)</f>
        <v>5.6066339999999997</v>
      </c>
      <c r="T496" s="4">
        <f>IFERROR(All_Transactions[[#This Row],[item-price]]*All_Transactions[[#This Row],[ExRate]],0)</f>
        <v>5.6066339999999997</v>
      </c>
      <c r="U496" s="4">
        <f>IFERROR(All_Transactions[[#This Row],[item-tax]]*All_Transactions[[#This Row],[ExRate]],0)</f>
        <v>0.96841859999999991</v>
      </c>
      <c r="V496" s="4">
        <f>IFERROR(All_Transactions[[#This Row],[Total product charges]]*All_Transactions[[#This Row],[ExRate]],0)</f>
        <v>4.6382154</v>
      </c>
      <c r="W496" s="4">
        <f>IFERROR(All_Transactions[[#This Row],[Amazon fees]]*All_Transactions[[#This Row],[ExRate]],0)</f>
        <v>-1.019388</v>
      </c>
      <c r="X496" s="4">
        <f>IFERROR(All_Transactions[[#This Row],[Other]]*All_Transactions[[#This Row],[ExRate]],0)</f>
        <v>0</v>
      </c>
      <c r="Y496" s="4">
        <f>IFERROR(All_Transactions[[#This Row],[Total]]*All_Transactions[[#This Row],[ExRate]],0)</f>
        <v>3.6188273999999998</v>
      </c>
      <c r="Z496" s="1" t="s">
        <v>33</v>
      </c>
      <c r="AA496" t="s">
        <v>1487</v>
      </c>
      <c r="AB496" t="s">
        <v>1488</v>
      </c>
      <c r="AC496" t="s">
        <v>53</v>
      </c>
      <c r="AD496" t="s">
        <v>54</v>
      </c>
    </row>
    <row r="497" spans="1:30" x14ac:dyDescent="0.35">
      <c r="A497" t="s">
        <v>34</v>
      </c>
      <c r="B497" t="s">
        <v>1489</v>
      </c>
      <c r="C497" s="2">
        <v>44760</v>
      </c>
      <c r="D497" s="2">
        <v>44760</v>
      </c>
      <c r="E497" t="s">
        <v>827</v>
      </c>
      <c r="F497" t="s">
        <v>828</v>
      </c>
      <c r="G497" t="s">
        <v>44</v>
      </c>
      <c r="H497">
        <v>5.72</v>
      </c>
      <c r="I497">
        <v>2</v>
      </c>
      <c r="J497">
        <v>5.72</v>
      </c>
      <c r="L497">
        <v>0.96</v>
      </c>
      <c r="M497">
        <v>4.76</v>
      </c>
      <c r="N497">
        <v>-1.06</v>
      </c>
      <c r="O497">
        <v>0</v>
      </c>
      <c r="P497">
        <v>3.7</v>
      </c>
      <c r="Q497">
        <v>0</v>
      </c>
      <c r="R497" s="3">
        <f>VLOOKUP(All_Transactions[[#This Row],[Date]],[1]!Forex_history[#Data],MATCH(All_Transactions[[#This Row],[Currency]],[1]!Forex_history[#Headers],0),TRUE)</f>
        <v>1</v>
      </c>
      <c r="S497" s="4">
        <f>IFERROR(All_Transactions[[#This Row],[Original Price]]*All_Transactions[[#This Row],[ExRate]],0)</f>
        <v>5.72</v>
      </c>
      <c r="T497" s="4">
        <f>IFERROR(All_Transactions[[#This Row],[item-price]]*All_Transactions[[#This Row],[ExRate]],0)</f>
        <v>5.72</v>
      </c>
      <c r="U497" s="4">
        <f>IFERROR(All_Transactions[[#This Row],[item-tax]]*All_Transactions[[#This Row],[ExRate]],0)</f>
        <v>0.96</v>
      </c>
      <c r="V497" s="4">
        <f>IFERROR(All_Transactions[[#This Row],[Total product charges]]*All_Transactions[[#This Row],[ExRate]],0)</f>
        <v>4.76</v>
      </c>
      <c r="W497" s="4">
        <f>IFERROR(All_Transactions[[#This Row],[Amazon fees]]*All_Transactions[[#This Row],[ExRate]],0)</f>
        <v>-1.06</v>
      </c>
      <c r="X497" s="4">
        <f>IFERROR(All_Transactions[[#This Row],[Other]]*All_Transactions[[#This Row],[ExRate]],0)</f>
        <v>0</v>
      </c>
      <c r="Y497" s="4">
        <f>IFERROR(All_Transactions[[#This Row],[Total]]*All_Transactions[[#This Row],[ExRate]],0)</f>
        <v>3.7</v>
      </c>
      <c r="Z497" s="1" t="s">
        <v>45</v>
      </c>
      <c r="AA497" t="s">
        <v>1490</v>
      </c>
      <c r="AB497" t="s">
        <v>1491</v>
      </c>
      <c r="AC497" t="s">
        <v>53</v>
      </c>
      <c r="AD497" t="s">
        <v>54</v>
      </c>
    </row>
    <row r="498" spans="1:30" x14ac:dyDescent="0.35">
      <c r="A498" t="s">
        <v>34</v>
      </c>
      <c r="B498" t="s">
        <v>1492</v>
      </c>
      <c r="C498" s="2">
        <v>44760</v>
      </c>
      <c r="D498" s="2">
        <v>44760</v>
      </c>
      <c r="E498" t="s">
        <v>1199</v>
      </c>
      <c r="F498" t="s">
        <v>1200</v>
      </c>
      <c r="G498" t="s">
        <v>46</v>
      </c>
      <c r="H498">
        <v>7.9</v>
      </c>
      <c r="I498">
        <v>1</v>
      </c>
      <c r="J498">
        <v>7.9</v>
      </c>
      <c r="L498">
        <v>0</v>
      </c>
      <c r="M498">
        <v>7.9</v>
      </c>
      <c r="N498">
        <v>-1.1399999999999999</v>
      </c>
      <c r="O498">
        <v>0</v>
      </c>
      <c r="P498">
        <v>6.76</v>
      </c>
      <c r="Q498">
        <v>0</v>
      </c>
      <c r="R498" s="3">
        <f>VLOOKUP(All_Transactions[[#This Row],[Date]],[1]!Forex_history[#Data],MATCH(All_Transactions[[#This Row],[Currency]],[1]!Forex_history[#Headers],0),TRUE)</f>
        <v>0.84233999999999998</v>
      </c>
      <c r="S498" s="4">
        <f>IFERROR(All_Transactions[[#This Row],[Original Price]]*All_Transactions[[#This Row],[ExRate]],0)</f>
        <v>6.6544860000000003</v>
      </c>
      <c r="T498" s="4">
        <f>IFERROR(All_Transactions[[#This Row],[item-price]]*All_Transactions[[#This Row],[ExRate]],0)</f>
        <v>6.6544860000000003</v>
      </c>
      <c r="U498" s="4">
        <f>IFERROR(All_Transactions[[#This Row],[item-tax]]*All_Transactions[[#This Row],[ExRate]],0)</f>
        <v>0</v>
      </c>
      <c r="V498" s="4">
        <f>IFERROR(All_Transactions[[#This Row],[Total product charges]]*All_Transactions[[#This Row],[ExRate]],0)</f>
        <v>6.6544860000000003</v>
      </c>
      <c r="W498" s="4">
        <f>IFERROR(All_Transactions[[#This Row],[Amazon fees]]*All_Transactions[[#This Row],[ExRate]],0)</f>
        <v>-0.96026759999999989</v>
      </c>
      <c r="X498" s="4">
        <f>IFERROR(All_Transactions[[#This Row],[Other]]*All_Transactions[[#This Row],[ExRate]],0)</f>
        <v>0</v>
      </c>
      <c r="Y498" s="4">
        <f>IFERROR(All_Transactions[[#This Row],[Total]]*All_Transactions[[#This Row],[ExRate]],0)</f>
        <v>5.6942183999999996</v>
      </c>
      <c r="Z498" s="1" t="s">
        <v>47</v>
      </c>
      <c r="AA498" t="s">
        <v>1493</v>
      </c>
      <c r="AB498" t="s">
        <v>1494</v>
      </c>
      <c r="AC498" t="s">
        <v>53</v>
      </c>
      <c r="AD498" t="s">
        <v>54</v>
      </c>
    </row>
    <row r="499" spans="1:30" x14ac:dyDescent="0.35">
      <c r="A499" t="s">
        <v>34</v>
      </c>
      <c r="B499" t="s">
        <v>1495</v>
      </c>
      <c r="C499" s="2">
        <v>44760</v>
      </c>
      <c r="D499" s="2">
        <v>44760</v>
      </c>
      <c r="E499" t="s">
        <v>1496</v>
      </c>
      <c r="F499" t="s">
        <v>1497</v>
      </c>
      <c r="G499" t="s">
        <v>46</v>
      </c>
      <c r="H499">
        <v>7.26</v>
      </c>
      <c r="I499">
        <v>1</v>
      </c>
      <c r="J499">
        <v>7.26</v>
      </c>
      <c r="L499">
        <v>0.4</v>
      </c>
      <c r="M499">
        <v>7.26</v>
      </c>
      <c r="N499">
        <v>-1.31</v>
      </c>
      <c r="O499">
        <v>0</v>
      </c>
      <c r="P499">
        <v>5.95</v>
      </c>
      <c r="Q499">
        <v>0</v>
      </c>
      <c r="R499" s="3">
        <f>VLOOKUP(All_Transactions[[#This Row],[Date]],[1]!Forex_history[#Data],MATCH(All_Transactions[[#This Row],[Currency]],[1]!Forex_history[#Headers],0),TRUE)</f>
        <v>0.84233999999999998</v>
      </c>
      <c r="S499" s="4">
        <f>IFERROR(All_Transactions[[#This Row],[Original Price]]*All_Transactions[[#This Row],[ExRate]],0)</f>
        <v>6.1153883999999996</v>
      </c>
      <c r="T499" s="4">
        <f>IFERROR(All_Transactions[[#This Row],[item-price]]*All_Transactions[[#This Row],[ExRate]],0)</f>
        <v>6.1153883999999996</v>
      </c>
      <c r="U499" s="4">
        <f>IFERROR(All_Transactions[[#This Row],[item-tax]]*All_Transactions[[#This Row],[ExRate]],0)</f>
        <v>0.33693600000000001</v>
      </c>
      <c r="V499" s="4">
        <f>IFERROR(All_Transactions[[#This Row],[Total product charges]]*All_Transactions[[#This Row],[ExRate]],0)</f>
        <v>6.1153883999999996</v>
      </c>
      <c r="W499" s="4">
        <f>IFERROR(All_Transactions[[#This Row],[Amazon fees]]*All_Transactions[[#This Row],[ExRate]],0)</f>
        <v>-1.1034653999999999</v>
      </c>
      <c r="X499" s="4">
        <f>IFERROR(All_Transactions[[#This Row],[Other]]*All_Transactions[[#This Row],[ExRate]],0)</f>
        <v>0</v>
      </c>
      <c r="Y499" s="4">
        <f>IFERROR(All_Transactions[[#This Row],[Total]]*All_Transactions[[#This Row],[ExRate]],0)</f>
        <v>5.0119230000000003</v>
      </c>
      <c r="Z499" s="1" t="s">
        <v>47</v>
      </c>
      <c r="AA499" t="s">
        <v>1498</v>
      </c>
      <c r="AB499" t="s">
        <v>1499</v>
      </c>
      <c r="AC499" t="s">
        <v>53</v>
      </c>
      <c r="AD499" t="s">
        <v>54</v>
      </c>
    </row>
    <row r="500" spans="1:30" x14ac:dyDescent="0.35">
      <c r="A500" t="s">
        <v>34</v>
      </c>
      <c r="B500" t="s">
        <v>1500</v>
      </c>
      <c r="C500" s="2">
        <v>44760</v>
      </c>
      <c r="D500" s="2">
        <v>44760</v>
      </c>
      <c r="E500" t="s">
        <v>1160</v>
      </c>
      <c r="F500" t="s">
        <v>1161</v>
      </c>
      <c r="G500" t="s">
        <v>46</v>
      </c>
      <c r="H500">
        <v>4.01</v>
      </c>
      <c r="I500">
        <v>1</v>
      </c>
      <c r="J500">
        <v>4.01</v>
      </c>
      <c r="L500">
        <v>0.24</v>
      </c>
      <c r="M500">
        <v>4.01</v>
      </c>
      <c r="N500">
        <v>-0.72</v>
      </c>
      <c r="O500">
        <v>0</v>
      </c>
      <c r="P500">
        <v>3.29</v>
      </c>
      <c r="Q500">
        <v>0</v>
      </c>
      <c r="R500" s="3">
        <f>VLOOKUP(All_Transactions[[#This Row],[Date]],[1]!Forex_history[#Data],MATCH(All_Transactions[[#This Row],[Currency]],[1]!Forex_history[#Headers],0),TRUE)</f>
        <v>0.84233999999999998</v>
      </c>
      <c r="S500" s="4">
        <f>IFERROR(All_Transactions[[#This Row],[Original Price]]*All_Transactions[[#This Row],[ExRate]],0)</f>
        <v>3.3777833999999998</v>
      </c>
      <c r="T500" s="4">
        <f>IFERROR(All_Transactions[[#This Row],[item-price]]*All_Transactions[[#This Row],[ExRate]],0)</f>
        <v>3.3777833999999998</v>
      </c>
      <c r="U500" s="4">
        <f>IFERROR(All_Transactions[[#This Row],[item-tax]]*All_Transactions[[#This Row],[ExRate]],0)</f>
        <v>0.2021616</v>
      </c>
      <c r="V500" s="4">
        <f>IFERROR(All_Transactions[[#This Row],[Total product charges]]*All_Transactions[[#This Row],[ExRate]],0)</f>
        <v>3.3777833999999998</v>
      </c>
      <c r="W500" s="4">
        <f>IFERROR(All_Transactions[[#This Row],[Amazon fees]]*All_Transactions[[#This Row],[ExRate]],0)</f>
        <v>-0.60648479999999994</v>
      </c>
      <c r="X500" s="4">
        <f>IFERROR(All_Transactions[[#This Row],[Other]]*All_Transactions[[#This Row],[ExRate]],0)</f>
        <v>0</v>
      </c>
      <c r="Y500" s="4">
        <f>IFERROR(All_Transactions[[#This Row],[Total]]*All_Transactions[[#This Row],[ExRate]],0)</f>
        <v>2.7712986000000002</v>
      </c>
      <c r="Z500" s="1" t="s">
        <v>47</v>
      </c>
      <c r="AA500" t="s">
        <v>1501</v>
      </c>
      <c r="AB500" t="s">
        <v>1502</v>
      </c>
      <c r="AC500" t="s">
        <v>53</v>
      </c>
      <c r="AD500" t="s">
        <v>54</v>
      </c>
    </row>
    <row r="501" spans="1:30" x14ac:dyDescent="0.35">
      <c r="A501" t="s">
        <v>34</v>
      </c>
      <c r="B501" t="s">
        <v>1503</v>
      </c>
      <c r="C501" s="2">
        <v>44760</v>
      </c>
      <c r="D501" s="2">
        <v>44760</v>
      </c>
      <c r="E501" t="s">
        <v>1032</v>
      </c>
      <c r="F501" t="s">
        <v>1033</v>
      </c>
      <c r="G501" t="s">
        <v>46</v>
      </c>
      <c r="H501">
        <v>9.17</v>
      </c>
      <c r="I501">
        <v>1</v>
      </c>
      <c r="J501">
        <v>9.17</v>
      </c>
      <c r="L501">
        <v>0.62</v>
      </c>
      <c r="M501">
        <v>9.17</v>
      </c>
      <c r="N501">
        <v>-1.32</v>
      </c>
      <c r="O501">
        <v>0</v>
      </c>
      <c r="P501">
        <v>7.85</v>
      </c>
      <c r="Q501">
        <v>0</v>
      </c>
      <c r="R501" s="3">
        <f>VLOOKUP(All_Transactions[[#This Row],[Date]],[1]!Forex_history[#Data],MATCH(All_Transactions[[#This Row],[Currency]],[1]!Forex_history[#Headers],0),TRUE)</f>
        <v>0.84233999999999998</v>
      </c>
      <c r="S501" s="4">
        <f>IFERROR(All_Transactions[[#This Row],[Original Price]]*All_Transactions[[#This Row],[ExRate]],0)</f>
        <v>7.7242578000000002</v>
      </c>
      <c r="T501" s="4">
        <f>IFERROR(All_Transactions[[#This Row],[item-price]]*All_Transactions[[#This Row],[ExRate]],0)</f>
        <v>7.7242578000000002</v>
      </c>
      <c r="U501" s="4">
        <f>IFERROR(All_Transactions[[#This Row],[item-tax]]*All_Transactions[[#This Row],[ExRate]],0)</f>
        <v>0.52225080000000002</v>
      </c>
      <c r="V501" s="4">
        <f>IFERROR(All_Transactions[[#This Row],[Total product charges]]*All_Transactions[[#This Row],[ExRate]],0)</f>
        <v>7.7242578000000002</v>
      </c>
      <c r="W501" s="4">
        <f>IFERROR(All_Transactions[[#This Row],[Amazon fees]]*All_Transactions[[#This Row],[ExRate]],0)</f>
        <v>-1.1118888</v>
      </c>
      <c r="X501" s="4">
        <f>IFERROR(All_Transactions[[#This Row],[Other]]*All_Transactions[[#This Row],[ExRate]],0)</f>
        <v>0</v>
      </c>
      <c r="Y501" s="4">
        <f>IFERROR(All_Transactions[[#This Row],[Total]]*All_Transactions[[#This Row],[ExRate]],0)</f>
        <v>6.6123689999999993</v>
      </c>
      <c r="Z501" s="1" t="s">
        <v>47</v>
      </c>
      <c r="AA501" t="s">
        <v>1504</v>
      </c>
      <c r="AB501" t="s">
        <v>1505</v>
      </c>
      <c r="AC501" t="s">
        <v>53</v>
      </c>
      <c r="AD501" t="s">
        <v>54</v>
      </c>
    </row>
    <row r="502" spans="1:30" x14ac:dyDescent="0.35">
      <c r="A502" t="s">
        <v>34</v>
      </c>
      <c r="B502" t="s">
        <v>1506</v>
      </c>
      <c r="C502" s="2">
        <v>44760</v>
      </c>
      <c r="D502" s="2">
        <v>44760</v>
      </c>
      <c r="E502" t="s">
        <v>1507</v>
      </c>
      <c r="F502" t="s">
        <v>1508</v>
      </c>
      <c r="G502" t="s">
        <v>32</v>
      </c>
      <c r="H502">
        <v>3.75</v>
      </c>
      <c r="I502">
        <v>1</v>
      </c>
      <c r="J502">
        <v>3.75</v>
      </c>
      <c r="L502">
        <v>0.6</v>
      </c>
      <c r="M502">
        <v>3.15</v>
      </c>
      <c r="N502">
        <v>-0.67</v>
      </c>
      <c r="O502">
        <v>0</v>
      </c>
      <c r="P502">
        <v>2.48</v>
      </c>
      <c r="Q502">
        <v>0</v>
      </c>
      <c r="R502" s="3">
        <f>VLOOKUP(All_Transactions[[#This Row],[Date]],[1]!Forex_history[#Data],MATCH(All_Transactions[[#This Row],[Currency]],[1]!Forex_history[#Headers],0),TRUE)</f>
        <v>0.84948999999999997</v>
      </c>
      <c r="S502" s="4">
        <f>IFERROR(All_Transactions[[#This Row],[Original Price]]*All_Transactions[[#This Row],[ExRate]],0)</f>
        <v>3.1855875</v>
      </c>
      <c r="T502" s="4">
        <f>IFERROR(All_Transactions[[#This Row],[item-price]]*All_Transactions[[#This Row],[ExRate]],0)</f>
        <v>3.1855875</v>
      </c>
      <c r="U502" s="4">
        <f>IFERROR(All_Transactions[[#This Row],[item-tax]]*All_Transactions[[#This Row],[ExRate]],0)</f>
        <v>0.50969399999999998</v>
      </c>
      <c r="V502" s="4">
        <f>IFERROR(All_Transactions[[#This Row],[Total product charges]]*All_Transactions[[#This Row],[ExRate]],0)</f>
        <v>2.6758934999999999</v>
      </c>
      <c r="W502" s="4">
        <f>IFERROR(All_Transactions[[#This Row],[Amazon fees]]*All_Transactions[[#This Row],[ExRate]],0)</f>
        <v>-0.56915830000000001</v>
      </c>
      <c r="X502" s="4">
        <f>IFERROR(All_Transactions[[#This Row],[Other]]*All_Transactions[[#This Row],[ExRate]],0)</f>
        <v>0</v>
      </c>
      <c r="Y502" s="4">
        <f>IFERROR(All_Transactions[[#This Row],[Total]]*All_Transactions[[#This Row],[ExRate]],0)</f>
        <v>2.1067351999999997</v>
      </c>
      <c r="Z502" s="1" t="s">
        <v>33</v>
      </c>
      <c r="AA502" t="s">
        <v>1509</v>
      </c>
      <c r="AB502" t="s">
        <v>1510</v>
      </c>
      <c r="AC502" t="s">
        <v>53</v>
      </c>
      <c r="AD502" t="s">
        <v>54</v>
      </c>
    </row>
    <row r="503" spans="1:30" x14ac:dyDescent="0.35">
      <c r="A503" t="s">
        <v>34</v>
      </c>
      <c r="B503" t="s">
        <v>1511</v>
      </c>
      <c r="C503" s="2">
        <v>44760</v>
      </c>
      <c r="D503" s="2">
        <v>44760</v>
      </c>
      <c r="E503" t="s">
        <v>1512</v>
      </c>
      <c r="F503" t="s">
        <v>1513</v>
      </c>
      <c r="G503" t="s">
        <v>32</v>
      </c>
      <c r="H503">
        <v>6.97</v>
      </c>
      <c r="I503">
        <v>1</v>
      </c>
      <c r="J503">
        <v>6.97</v>
      </c>
      <c r="L503">
        <v>1.1599999999999999</v>
      </c>
      <c r="M503">
        <v>5.81</v>
      </c>
      <c r="N503">
        <v>-1.26</v>
      </c>
      <c r="O503">
        <v>0</v>
      </c>
      <c r="P503">
        <v>4.55</v>
      </c>
      <c r="Q503">
        <v>0</v>
      </c>
      <c r="R503" s="3">
        <f>VLOOKUP(All_Transactions[[#This Row],[Date]],[1]!Forex_history[#Data],MATCH(All_Transactions[[#This Row],[Currency]],[1]!Forex_history[#Headers],0),TRUE)</f>
        <v>0.84948999999999997</v>
      </c>
      <c r="S503" s="4">
        <f>IFERROR(All_Transactions[[#This Row],[Original Price]]*All_Transactions[[#This Row],[ExRate]],0)</f>
        <v>5.9209452999999996</v>
      </c>
      <c r="T503" s="4">
        <f>IFERROR(All_Transactions[[#This Row],[item-price]]*All_Transactions[[#This Row],[ExRate]],0)</f>
        <v>5.9209452999999996</v>
      </c>
      <c r="U503" s="4">
        <f>IFERROR(All_Transactions[[#This Row],[item-tax]]*All_Transactions[[#This Row],[ExRate]],0)</f>
        <v>0.98540839999999985</v>
      </c>
      <c r="V503" s="4">
        <f>IFERROR(All_Transactions[[#This Row],[Total product charges]]*All_Transactions[[#This Row],[ExRate]],0)</f>
        <v>4.9355368999999998</v>
      </c>
      <c r="W503" s="4">
        <f>IFERROR(All_Transactions[[#This Row],[Amazon fees]]*All_Transactions[[#This Row],[ExRate]],0)</f>
        <v>-1.0703574</v>
      </c>
      <c r="X503" s="4">
        <f>IFERROR(All_Transactions[[#This Row],[Other]]*All_Transactions[[#This Row],[ExRate]],0)</f>
        <v>0</v>
      </c>
      <c r="Y503" s="4">
        <f>IFERROR(All_Transactions[[#This Row],[Total]]*All_Transactions[[#This Row],[ExRate]],0)</f>
        <v>3.8651794999999995</v>
      </c>
      <c r="Z503" s="1" t="s">
        <v>33</v>
      </c>
      <c r="AA503" t="s">
        <v>1514</v>
      </c>
      <c r="AB503" t="s">
        <v>1515</v>
      </c>
      <c r="AC503" t="s">
        <v>53</v>
      </c>
      <c r="AD503" t="s">
        <v>54</v>
      </c>
    </row>
    <row r="504" spans="1:30" x14ac:dyDescent="0.35">
      <c r="A504" t="s">
        <v>34</v>
      </c>
      <c r="B504" t="s">
        <v>1516</v>
      </c>
      <c r="C504" s="2">
        <v>44760</v>
      </c>
      <c r="D504" s="2">
        <v>44760</v>
      </c>
      <c r="E504" t="s">
        <v>1517</v>
      </c>
      <c r="F504" t="s">
        <v>1518</v>
      </c>
      <c r="G504" t="s">
        <v>32</v>
      </c>
      <c r="H504">
        <v>3.38</v>
      </c>
      <c r="I504">
        <v>1</v>
      </c>
      <c r="J504">
        <v>3.38</v>
      </c>
      <c r="L504">
        <v>0.54</v>
      </c>
      <c r="M504">
        <v>2.84</v>
      </c>
      <c r="N504">
        <v>-0.61</v>
      </c>
      <c r="O504">
        <v>0</v>
      </c>
      <c r="P504">
        <v>2.23</v>
      </c>
      <c r="Q504">
        <v>0</v>
      </c>
      <c r="R504" s="3">
        <f>VLOOKUP(All_Transactions[[#This Row],[Date]],[1]!Forex_history[#Data],MATCH(All_Transactions[[#This Row],[Currency]],[1]!Forex_history[#Headers],0),TRUE)</f>
        <v>0.84948999999999997</v>
      </c>
      <c r="S504" s="4">
        <f>IFERROR(All_Transactions[[#This Row],[Original Price]]*All_Transactions[[#This Row],[ExRate]],0)</f>
        <v>2.8712761999999996</v>
      </c>
      <c r="T504" s="4">
        <f>IFERROR(All_Transactions[[#This Row],[item-price]]*All_Transactions[[#This Row],[ExRate]],0)</f>
        <v>2.8712761999999996</v>
      </c>
      <c r="U504" s="4">
        <f>IFERROR(All_Transactions[[#This Row],[item-tax]]*All_Transactions[[#This Row],[ExRate]],0)</f>
        <v>0.45872460000000004</v>
      </c>
      <c r="V504" s="4">
        <f>IFERROR(All_Transactions[[#This Row],[Total product charges]]*All_Transactions[[#This Row],[ExRate]],0)</f>
        <v>2.4125515999999996</v>
      </c>
      <c r="W504" s="4">
        <f>IFERROR(All_Transactions[[#This Row],[Amazon fees]]*All_Transactions[[#This Row],[ExRate]],0)</f>
        <v>-0.51818889999999995</v>
      </c>
      <c r="X504" s="4">
        <f>IFERROR(All_Transactions[[#This Row],[Other]]*All_Transactions[[#This Row],[ExRate]],0)</f>
        <v>0</v>
      </c>
      <c r="Y504" s="4">
        <f>IFERROR(All_Transactions[[#This Row],[Total]]*All_Transactions[[#This Row],[ExRate]],0)</f>
        <v>1.8943626999999998</v>
      </c>
      <c r="Z504" s="1" t="s">
        <v>33</v>
      </c>
      <c r="AA504" t="s">
        <v>1519</v>
      </c>
      <c r="AB504" t="s">
        <v>1520</v>
      </c>
      <c r="AC504" t="s">
        <v>53</v>
      </c>
      <c r="AD504" t="s">
        <v>54</v>
      </c>
    </row>
    <row r="505" spans="1:30" x14ac:dyDescent="0.35">
      <c r="A505" t="s">
        <v>34</v>
      </c>
      <c r="B505" t="s">
        <v>1521</v>
      </c>
      <c r="C505" s="2">
        <v>44760</v>
      </c>
      <c r="D505" s="2">
        <v>44760</v>
      </c>
      <c r="E505" t="s">
        <v>1081</v>
      </c>
      <c r="F505" t="s">
        <v>1082</v>
      </c>
      <c r="G505" t="s">
        <v>32</v>
      </c>
      <c r="H505">
        <v>1.49</v>
      </c>
      <c r="I505">
        <v>1</v>
      </c>
      <c r="J505">
        <v>1.49</v>
      </c>
      <c r="L505">
        <v>0.24</v>
      </c>
      <c r="M505">
        <v>1.25</v>
      </c>
      <c r="N505">
        <v>-0.36</v>
      </c>
      <c r="O505">
        <v>0</v>
      </c>
      <c r="P505">
        <v>0.89</v>
      </c>
      <c r="Q505">
        <v>0</v>
      </c>
      <c r="R505" s="3">
        <f>VLOOKUP(All_Transactions[[#This Row],[Date]],[1]!Forex_history[#Data],MATCH(All_Transactions[[#This Row],[Currency]],[1]!Forex_history[#Headers],0),TRUE)</f>
        <v>0.84948999999999997</v>
      </c>
      <c r="S505" s="4">
        <f>IFERROR(All_Transactions[[#This Row],[Original Price]]*All_Transactions[[#This Row],[ExRate]],0)</f>
        <v>1.2657400999999999</v>
      </c>
      <c r="T505" s="4">
        <f>IFERROR(All_Transactions[[#This Row],[item-price]]*All_Transactions[[#This Row],[ExRate]],0)</f>
        <v>1.2657400999999999</v>
      </c>
      <c r="U505" s="4">
        <f>IFERROR(All_Transactions[[#This Row],[item-tax]]*All_Transactions[[#This Row],[ExRate]],0)</f>
        <v>0.20387759999999999</v>
      </c>
      <c r="V505" s="4">
        <f>IFERROR(All_Transactions[[#This Row],[Total product charges]]*All_Transactions[[#This Row],[ExRate]],0)</f>
        <v>1.0618624999999999</v>
      </c>
      <c r="W505" s="4">
        <f>IFERROR(All_Transactions[[#This Row],[Amazon fees]]*All_Transactions[[#This Row],[ExRate]],0)</f>
        <v>-0.30581639999999999</v>
      </c>
      <c r="X505" s="4">
        <f>IFERROR(All_Transactions[[#This Row],[Other]]*All_Transactions[[#This Row],[ExRate]],0)</f>
        <v>0</v>
      </c>
      <c r="Y505" s="4">
        <f>IFERROR(All_Transactions[[#This Row],[Total]]*All_Transactions[[#This Row],[ExRate]],0)</f>
        <v>0.75604609999999994</v>
      </c>
      <c r="Z505" s="1" t="s">
        <v>33</v>
      </c>
      <c r="AA505" t="s">
        <v>1522</v>
      </c>
      <c r="AB505" t="s">
        <v>1523</v>
      </c>
      <c r="AC505" t="s">
        <v>53</v>
      </c>
      <c r="AD505" t="s">
        <v>54</v>
      </c>
    </row>
    <row r="506" spans="1:30" x14ac:dyDescent="0.35">
      <c r="A506" t="s">
        <v>34</v>
      </c>
      <c r="B506" t="s">
        <v>1524</v>
      </c>
      <c r="C506" s="2">
        <v>44760</v>
      </c>
      <c r="D506" s="2">
        <v>44760</v>
      </c>
      <c r="E506" t="s">
        <v>1525</v>
      </c>
      <c r="F506" t="s">
        <v>185</v>
      </c>
      <c r="G506" t="s">
        <v>32</v>
      </c>
      <c r="H506">
        <v>2.5299999999999998</v>
      </c>
      <c r="I506">
        <v>1</v>
      </c>
      <c r="J506">
        <v>2.5299999999999998</v>
      </c>
      <c r="L506">
        <v>0.42</v>
      </c>
      <c r="M506">
        <v>2.11</v>
      </c>
      <c r="N506">
        <v>-0.46</v>
      </c>
      <c r="O506">
        <v>0</v>
      </c>
      <c r="P506">
        <v>1.65</v>
      </c>
      <c r="Q506">
        <v>0</v>
      </c>
      <c r="R506" s="3">
        <f>VLOOKUP(All_Transactions[[#This Row],[Date]],[1]!Forex_history[#Data],MATCH(All_Transactions[[#This Row],[Currency]],[1]!Forex_history[#Headers],0),TRUE)</f>
        <v>0.84948999999999997</v>
      </c>
      <c r="S506" s="4">
        <f>IFERROR(All_Transactions[[#This Row],[Original Price]]*All_Transactions[[#This Row],[ExRate]],0)</f>
        <v>2.1492096999999997</v>
      </c>
      <c r="T506" s="4">
        <f>IFERROR(All_Transactions[[#This Row],[item-price]]*All_Transactions[[#This Row],[ExRate]],0)</f>
        <v>2.1492096999999997</v>
      </c>
      <c r="U506" s="4">
        <f>IFERROR(All_Transactions[[#This Row],[item-tax]]*All_Transactions[[#This Row],[ExRate]],0)</f>
        <v>0.35678579999999999</v>
      </c>
      <c r="V506" s="4">
        <f>IFERROR(All_Transactions[[#This Row],[Total product charges]]*All_Transactions[[#This Row],[ExRate]],0)</f>
        <v>1.7924238999999997</v>
      </c>
      <c r="W506" s="4">
        <f>IFERROR(All_Transactions[[#This Row],[Amazon fees]]*All_Transactions[[#This Row],[ExRate]],0)</f>
        <v>-0.39076539999999998</v>
      </c>
      <c r="X506" s="4">
        <f>IFERROR(All_Transactions[[#This Row],[Other]]*All_Transactions[[#This Row],[ExRate]],0)</f>
        <v>0</v>
      </c>
      <c r="Y506" s="4">
        <f>IFERROR(All_Transactions[[#This Row],[Total]]*All_Transactions[[#This Row],[ExRate]],0)</f>
        <v>1.4016584999999999</v>
      </c>
      <c r="Z506" s="1" t="s">
        <v>33</v>
      </c>
      <c r="AA506" t="s">
        <v>1526</v>
      </c>
      <c r="AB506" t="s">
        <v>1527</v>
      </c>
      <c r="AC506" t="s">
        <v>53</v>
      </c>
      <c r="AD506" t="s">
        <v>54</v>
      </c>
    </row>
    <row r="507" spans="1:30" x14ac:dyDescent="0.35">
      <c r="A507" t="s">
        <v>34</v>
      </c>
      <c r="B507" t="s">
        <v>1528</v>
      </c>
      <c r="C507" s="2">
        <v>44760</v>
      </c>
      <c r="D507" s="2">
        <v>44760</v>
      </c>
      <c r="E507" t="s">
        <v>1529</v>
      </c>
      <c r="F507" t="s">
        <v>1530</v>
      </c>
      <c r="G507" t="s">
        <v>32</v>
      </c>
      <c r="H507">
        <v>4.9000000000000004</v>
      </c>
      <c r="I507">
        <v>1</v>
      </c>
      <c r="J507">
        <v>4.9000000000000004</v>
      </c>
      <c r="L507">
        <v>0.78</v>
      </c>
      <c r="M507">
        <v>4.12</v>
      </c>
      <c r="N507">
        <v>-0.89</v>
      </c>
      <c r="O507">
        <v>0</v>
      </c>
      <c r="P507">
        <v>3.23</v>
      </c>
      <c r="Q507">
        <v>0</v>
      </c>
      <c r="R507" s="3">
        <f>VLOOKUP(All_Transactions[[#This Row],[Date]],[1]!Forex_history[#Data],MATCH(All_Transactions[[#This Row],[Currency]],[1]!Forex_history[#Headers],0),TRUE)</f>
        <v>0.84948999999999997</v>
      </c>
      <c r="S507" s="4">
        <f>IFERROR(All_Transactions[[#This Row],[Original Price]]*All_Transactions[[#This Row],[ExRate]],0)</f>
        <v>4.1625009999999998</v>
      </c>
      <c r="T507" s="4">
        <f>IFERROR(All_Transactions[[#This Row],[item-price]]*All_Transactions[[#This Row],[ExRate]],0)</f>
        <v>4.1625009999999998</v>
      </c>
      <c r="U507" s="4">
        <f>IFERROR(All_Transactions[[#This Row],[item-tax]]*All_Transactions[[#This Row],[ExRate]],0)</f>
        <v>0.66260220000000003</v>
      </c>
      <c r="V507" s="4">
        <f>IFERROR(All_Transactions[[#This Row],[Total product charges]]*All_Transactions[[#This Row],[ExRate]],0)</f>
        <v>3.4998988</v>
      </c>
      <c r="W507" s="4">
        <f>IFERROR(All_Transactions[[#This Row],[Amazon fees]]*All_Transactions[[#This Row],[ExRate]],0)</f>
        <v>-0.75604609999999994</v>
      </c>
      <c r="X507" s="4">
        <f>IFERROR(All_Transactions[[#This Row],[Other]]*All_Transactions[[#This Row],[ExRate]],0)</f>
        <v>0</v>
      </c>
      <c r="Y507" s="4">
        <f>IFERROR(All_Transactions[[#This Row],[Total]]*All_Transactions[[#This Row],[ExRate]],0)</f>
        <v>2.7438526999999997</v>
      </c>
      <c r="Z507" s="1" t="s">
        <v>33</v>
      </c>
      <c r="AA507" t="s">
        <v>1531</v>
      </c>
      <c r="AB507" t="s">
        <v>1532</v>
      </c>
      <c r="AC507" t="s">
        <v>53</v>
      </c>
      <c r="AD507" t="s">
        <v>54</v>
      </c>
    </row>
    <row r="508" spans="1:30" x14ac:dyDescent="0.35">
      <c r="A508" t="s">
        <v>34</v>
      </c>
      <c r="B508" t="s">
        <v>1533</v>
      </c>
      <c r="C508" s="2">
        <v>44760</v>
      </c>
      <c r="D508" s="2">
        <v>44760</v>
      </c>
      <c r="E508" t="s">
        <v>1534</v>
      </c>
      <c r="F508" t="s">
        <v>1535</v>
      </c>
      <c r="G508" t="s">
        <v>36</v>
      </c>
      <c r="H508">
        <v>4.07</v>
      </c>
      <c r="I508">
        <v>1</v>
      </c>
      <c r="J508">
        <v>4.07</v>
      </c>
      <c r="L508">
        <v>0.76</v>
      </c>
      <c r="M508">
        <v>3.31</v>
      </c>
      <c r="N508">
        <v>-0.76</v>
      </c>
      <c r="O508">
        <v>0</v>
      </c>
      <c r="P508">
        <v>2.5499999999999998</v>
      </c>
      <c r="Q508">
        <v>0</v>
      </c>
      <c r="R508" s="3">
        <f>VLOOKUP(All_Transactions[[#This Row],[Date]],[1]!Forex_history[#Data],MATCH(All_Transactions[[#This Row],[Currency]],[1]!Forex_history[#Headers],0),TRUE)</f>
        <v>0.84948999999999997</v>
      </c>
      <c r="S508" s="4">
        <f>IFERROR(All_Transactions[[#This Row],[Original Price]]*All_Transactions[[#This Row],[ExRate]],0)</f>
        <v>3.4574243</v>
      </c>
      <c r="T508" s="4">
        <f>IFERROR(All_Transactions[[#This Row],[item-price]]*All_Transactions[[#This Row],[ExRate]],0)</f>
        <v>3.4574243</v>
      </c>
      <c r="U508" s="4">
        <f>IFERROR(All_Transactions[[#This Row],[item-tax]]*All_Transactions[[#This Row],[ExRate]],0)</f>
        <v>0.64561239999999998</v>
      </c>
      <c r="V508" s="4">
        <f>IFERROR(All_Transactions[[#This Row],[Total product charges]]*All_Transactions[[#This Row],[ExRate]],0)</f>
        <v>2.8118118999999999</v>
      </c>
      <c r="W508" s="4">
        <f>IFERROR(All_Transactions[[#This Row],[Amazon fees]]*All_Transactions[[#This Row],[ExRate]],0)</f>
        <v>-0.64561239999999998</v>
      </c>
      <c r="X508" s="4">
        <f>IFERROR(All_Transactions[[#This Row],[Other]]*All_Transactions[[#This Row],[ExRate]],0)</f>
        <v>0</v>
      </c>
      <c r="Y508" s="4">
        <f>IFERROR(All_Transactions[[#This Row],[Total]]*All_Transactions[[#This Row],[ExRate]],0)</f>
        <v>2.1661994999999998</v>
      </c>
      <c r="Z508" s="1" t="s">
        <v>33</v>
      </c>
      <c r="AA508" t="s">
        <v>1536</v>
      </c>
      <c r="AB508" t="s">
        <v>1537</v>
      </c>
      <c r="AC508" t="s">
        <v>53</v>
      </c>
      <c r="AD508" t="s">
        <v>54</v>
      </c>
    </row>
    <row r="509" spans="1:30" x14ac:dyDescent="0.35">
      <c r="A509" t="s">
        <v>34</v>
      </c>
      <c r="B509" t="s">
        <v>1538</v>
      </c>
      <c r="C509" s="2">
        <v>44760</v>
      </c>
      <c r="D509" s="2">
        <v>44760</v>
      </c>
      <c r="E509" t="s">
        <v>1539</v>
      </c>
      <c r="F509" t="s">
        <v>1336</v>
      </c>
      <c r="G509" t="s">
        <v>40</v>
      </c>
      <c r="H509">
        <v>2.84</v>
      </c>
      <c r="I509">
        <v>1</v>
      </c>
      <c r="J509">
        <v>2.84</v>
      </c>
      <c r="L509">
        <v>0.51</v>
      </c>
      <c r="M509">
        <v>2.33</v>
      </c>
      <c r="N509">
        <v>-0.53</v>
      </c>
      <c r="O509">
        <v>0</v>
      </c>
      <c r="P509">
        <v>1.8</v>
      </c>
      <c r="Q509">
        <v>0</v>
      </c>
      <c r="R509" s="3">
        <f>VLOOKUP(All_Transactions[[#This Row],[Date]],[1]!Forex_history[#Data],MATCH(All_Transactions[[#This Row],[Currency]],[1]!Forex_history[#Headers],0),TRUE)</f>
        <v>0.84948999999999997</v>
      </c>
      <c r="S509" s="4">
        <f>IFERROR(All_Transactions[[#This Row],[Original Price]]*All_Transactions[[#This Row],[ExRate]],0)</f>
        <v>2.4125515999999996</v>
      </c>
      <c r="T509" s="4">
        <f>IFERROR(All_Transactions[[#This Row],[item-price]]*All_Transactions[[#This Row],[ExRate]],0)</f>
        <v>2.4125515999999996</v>
      </c>
      <c r="U509" s="4">
        <f>IFERROR(All_Transactions[[#This Row],[item-tax]]*All_Transactions[[#This Row],[ExRate]],0)</f>
        <v>0.43323990000000001</v>
      </c>
      <c r="V509" s="4">
        <f>IFERROR(All_Transactions[[#This Row],[Total product charges]]*All_Transactions[[#This Row],[ExRate]],0)</f>
        <v>1.9793117</v>
      </c>
      <c r="W509" s="4">
        <f>IFERROR(All_Transactions[[#This Row],[Amazon fees]]*All_Transactions[[#This Row],[ExRate]],0)</f>
        <v>-0.45022970000000001</v>
      </c>
      <c r="X509" s="4">
        <f>IFERROR(All_Transactions[[#This Row],[Other]]*All_Transactions[[#This Row],[ExRate]],0)</f>
        <v>0</v>
      </c>
      <c r="Y509" s="4">
        <f>IFERROR(All_Transactions[[#This Row],[Total]]*All_Transactions[[#This Row],[ExRate]],0)</f>
        <v>1.5290820000000001</v>
      </c>
      <c r="Z509" s="1" t="s">
        <v>33</v>
      </c>
      <c r="AA509" t="s">
        <v>1540</v>
      </c>
      <c r="AB509" t="s">
        <v>1541</v>
      </c>
      <c r="AC509" t="s">
        <v>53</v>
      </c>
      <c r="AD509" t="s">
        <v>54</v>
      </c>
    </row>
    <row r="510" spans="1:30" x14ac:dyDescent="0.35">
      <c r="A510" t="s">
        <v>34</v>
      </c>
      <c r="B510" t="s">
        <v>1542</v>
      </c>
      <c r="C510" s="2">
        <v>44760</v>
      </c>
      <c r="D510" s="2">
        <v>44760</v>
      </c>
      <c r="E510" t="s">
        <v>1543</v>
      </c>
      <c r="F510" t="s">
        <v>1348</v>
      </c>
      <c r="G510" t="s">
        <v>40</v>
      </c>
      <c r="H510">
        <v>2.5299999999999998</v>
      </c>
      <c r="I510">
        <v>1</v>
      </c>
      <c r="J510">
        <v>2.5299999999999998</v>
      </c>
      <c r="L510">
        <v>0.46</v>
      </c>
      <c r="M510">
        <v>2.0699999999999998</v>
      </c>
      <c r="N510">
        <v>-0.47</v>
      </c>
      <c r="O510">
        <v>0</v>
      </c>
      <c r="P510">
        <v>1.6</v>
      </c>
      <c r="Q510">
        <v>0</v>
      </c>
      <c r="R510" s="3">
        <f>VLOOKUP(All_Transactions[[#This Row],[Date]],[1]!Forex_history[#Data],MATCH(All_Transactions[[#This Row],[Currency]],[1]!Forex_history[#Headers],0),TRUE)</f>
        <v>0.84948999999999997</v>
      </c>
      <c r="S510" s="4">
        <f>IFERROR(All_Transactions[[#This Row],[Original Price]]*All_Transactions[[#This Row],[ExRate]],0)</f>
        <v>2.1492096999999997</v>
      </c>
      <c r="T510" s="4">
        <f>IFERROR(All_Transactions[[#This Row],[item-price]]*All_Transactions[[#This Row],[ExRate]],0)</f>
        <v>2.1492096999999997</v>
      </c>
      <c r="U510" s="4">
        <f>IFERROR(All_Transactions[[#This Row],[item-tax]]*All_Transactions[[#This Row],[ExRate]],0)</f>
        <v>0.39076539999999998</v>
      </c>
      <c r="V510" s="4">
        <f>IFERROR(All_Transactions[[#This Row],[Total product charges]]*All_Transactions[[#This Row],[ExRate]],0)</f>
        <v>1.7584442999999998</v>
      </c>
      <c r="W510" s="4">
        <f>IFERROR(All_Transactions[[#This Row],[Amazon fees]]*All_Transactions[[#This Row],[ExRate]],0)</f>
        <v>-0.39926029999999996</v>
      </c>
      <c r="X510" s="4">
        <f>IFERROR(All_Transactions[[#This Row],[Other]]*All_Transactions[[#This Row],[ExRate]],0)</f>
        <v>0</v>
      </c>
      <c r="Y510" s="4">
        <f>IFERROR(All_Transactions[[#This Row],[Total]]*All_Transactions[[#This Row],[ExRate]],0)</f>
        <v>1.3591839999999999</v>
      </c>
      <c r="Z510" s="1" t="s">
        <v>33</v>
      </c>
      <c r="AA510" t="s">
        <v>1544</v>
      </c>
      <c r="AB510" t="s">
        <v>1545</v>
      </c>
      <c r="AC510" t="s">
        <v>53</v>
      </c>
      <c r="AD510" t="s">
        <v>54</v>
      </c>
    </row>
    <row r="511" spans="1:30" x14ac:dyDescent="0.35">
      <c r="A511" t="s">
        <v>34</v>
      </c>
      <c r="B511" t="s">
        <v>1546</v>
      </c>
      <c r="C511" s="2">
        <v>44760</v>
      </c>
      <c r="D511" s="2">
        <v>44760</v>
      </c>
      <c r="E511" t="s">
        <v>1547</v>
      </c>
      <c r="F511" t="s">
        <v>1548</v>
      </c>
      <c r="G511" t="s">
        <v>42</v>
      </c>
      <c r="H511">
        <v>38.21</v>
      </c>
      <c r="I511">
        <v>1</v>
      </c>
      <c r="J511">
        <v>38.21</v>
      </c>
      <c r="L511">
        <v>7.64</v>
      </c>
      <c r="M511">
        <v>30.57</v>
      </c>
      <c r="N511">
        <v>-6.88</v>
      </c>
      <c r="O511">
        <v>0</v>
      </c>
      <c r="P511">
        <v>23.69</v>
      </c>
      <c r="Q511">
        <v>0</v>
      </c>
      <c r="R511" s="3">
        <f>VLOOKUP(All_Transactions[[#This Row],[Date]],[1]!Forex_history[#Data],MATCH(All_Transactions[[#This Row],[Currency]],[1]!Forex_history[#Headers],0),TRUE)</f>
        <v>8.0369999999999997E-2</v>
      </c>
      <c r="S511" s="4">
        <f>IFERROR(All_Transactions[[#This Row],[Original Price]]*All_Transactions[[#This Row],[ExRate]],0)</f>
        <v>3.0709377</v>
      </c>
      <c r="T511" s="4">
        <f>IFERROR(All_Transactions[[#This Row],[item-price]]*All_Transactions[[#This Row],[ExRate]],0)</f>
        <v>3.0709377</v>
      </c>
      <c r="U511" s="4">
        <f>IFERROR(All_Transactions[[#This Row],[item-tax]]*All_Transactions[[#This Row],[ExRate]],0)</f>
        <v>0.61402679999999998</v>
      </c>
      <c r="V511" s="4">
        <f>IFERROR(All_Transactions[[#This Row],[Total product charges]]*All_Transactions[[#This Row],[ExRate]],0)</f>
        <v>2.4569109</v>
      </c>
      <c r="W511" s="4">
        <f>IFERROR(All_Transactions[[#This Row],[Amazon fees]]*All_Transactions[[#This Row],[ExRate]],0)</f>
        <v>-0.55294559999999993</v>
      </c>
      <c r="X511" s="4">
        <f>IFERROR(All_Transactions[[#This Row],[Other]]*All_Transactions[[#This Row],[ExRate]],0)</f>
        <v>0</v>
      </c>
      <c r="Y511" s="4">
        <f>IFERROR(All_Transactions[[#This Row],[Total]]*All_Transactions[[#This Row],[ExRate]],0)</f>
        <v>1.9039653000000001</v>
      </c>
      <c r="Z511" s="1" t="s">
        <v>43</v>
      </c>
      <c r="AA511" t="s">
        <v>1549</v>
      </c>
      <c r="AB511" t="s">
        <v>1550</v>
      </c>
      <c r="AC511" t="s">
        <v>53</v>
      </c>
      <c r="AD511" t="s">
        <v>54</v>
      </c>
    </row>
    <row r="512" spans="1:30" x14ac:dyDescent="0.35">
      <c r="A512" t="s">
        <v>34</v>
      </c>
      <c r="B512" t="s">
        <v>1551</v>
      </c>
      <c r="C512" s="2">
        <v>44760</v>
      </c>
      <c r="D512" s="2">
        <v>44760</v>
      </c>
      <c r="E512" t="s">
        <v>827</v>
      </c>
      <c r="F512" t="s">
        <v>828</v>
      </c>
      <c r="G512" t="s">
        <v>44</v>
      </c>
      <c r="H512">
        <v>2.86</v>
      </c>
      <c r="I512">
        <v>1</v>
      </c>
      <c r="J512">
        <v>2.86</v>
      </c>
      <c r="L512">
        <v>0.48</v>
      </c>
      <c r="M512">
        <v>2.38</v>
      </c>
      <c r="N512">
        <v>-0.53</v>
      </c>
      <c r="O512">
        <v>0</v>
      </c>
      <c r="P512">
        <v>1.85</v>
      </c>
      <c r="Q512">
        <v>0</v>
      </c>
      <c r="R512" s="3">
        <f>VLOOKUP(All_Transactions[[#This Row],[Date]],[1]!Forex_history[#Data],MATCH(All_Transactions[[#This Row],[Currency]],[1]!Forex_history[#Headers],0),TRUE)</f>
        <v>1</v>
      </c>
      <c r="S512" s="4">
        <f>IFERROR(All_Transactions[[#This Row],[Original Price]]*All_Transactions[[#This Row],[ExRate]],0)</f>
        <v>2.86</v>
      </c>
      <c r="T512" s="4">
        <f>IFERROR(All_Transactions[[#This Row],[item-price]]*All_Transactions[[#This Row],[ExRate]],0)</f>
        <v>2.86</v>
      </c>
      <c r="U512" s="4">
        <f>IFERROR(All_Transactions[[#This Row],[item-tax]]*All_Transactions[[#This Row],[ExRate]],0)</f>
        <v>0.48</v>
      </c>
      <c r="V512" s="4">
        <f>IFERROR(All_Transactions[[#This Row],[Total product charges]]*All_Transactions[[#This Row],[ExRate]],0)</f>
        <v>2.38</v>
      </c>
      <c r="W512" s="4">
        <f>IFERROR(All_Transactions[[#This Row],[Amazon fees]]*All_Transactions[[#This Row],[ExRate]],0)</f>
        <v>-0.53</v>
      </c>
      <c r="X512" s="4">
        <f>IFERROR(All_Transactions[[#This Row],[Other]]*All_Transactions[[#This Row],[ExRate]],0)</f>
        <v>0</v>
      </c>
      <c r="Y512" s="4">
        <f>IFERROR(All_Transactions[[#This Row],[Total]]*All_Transactions[[#This Row],[ExRate]],0)</f>
        <v>1.85</v>
      </c>
      <c r="Z512" s="1" t="s">
        <v>45</v>
      </c>
      <c r="AA512" t="s">
        <v>1552</v>
      </c>
      <c r="AB512" t="s">
        <v>1553</v>
      </c>
      <c r="AC512" t="s">
        <v>53</v>
      </c>
      <c r="AD512" t="s">
        <v>54</v>
      </c>
    </row>
    <row r="513" spans="1:30" x14ac:dyDescent="0.35">
      <c r="A513" t="s">
        <v>34</v>
      </c>
      <c r="B513" t="s">
        <v>1554</v>
      </c>
      <c r="C513" s="2">
        <v>44760</v>
      </c>
      <c r="D513" s="2">
        <v>44760</v>
      </c>
      <c r="E513" t="s">
        <v>1555</v>
      </c>
      <c r="F513" t="s">
        <v>1556</v>
      </c>
      <c r="G513" t="s">
        <v>44</v>
      </c>
      <c r="H513">
        <v>2.5</v>
      </c>
      <c r="I513">
        <v>1</v>
      </c>
      <c r="J513">
        <v>2.5</v>
      </c>
      <c r="L513">
        <v>0.42</v>
      </c>
      <c r="M513">
        <v>2.08</v>
      </c>
      <c r="N513">
        <v>-0.46</v>
      </c>
      <c r="O513">
        <v>0</v>
      </c>
      <c r="P513">
        <v>1.62</v>
      </c>
      <c r="Q513">
        <v>0</v>
      </c>
      <c r="R513" s="3">
        <f>VLOOKUP(All_Transactions[[#This Row],[Date]],[1]!Forex_history[#Data],MATCH(All_Transactions[[#This Row],[Currency]],[1]!Forex_history[#Headers],0),TRUE)</f>
        <v>1</v>
      </c>
      <c r="S513" s="4">
        <f>IFERROR(All_Transactions[[#This Row],[Original Price]]*All_Transactions[[#This Row],[ExRate]],0)</f>
        <v>2.5</v>
      </c>
      <c r="T513" s="4">
        <f>IFERROR(All_Transactions[[#This Row],[item-price]]*All_Transactions[[#This Row],[ExRate]],0)</f>
        <v>2.5</v>
      </c>
      <c r="U513" s="4">
        <f>IFERROR(All_Transactions[[#This Row],[item-tax]]*All_Transactions[[#This Row],[ExRate]],0)</f>
        <v>0.42</v>
      </c>
      <c r="V513" s="4">
        <f>IFERROR(All_Transactions[[#This Row],[Total product charges]]*All_Transactions[[#This Row],[ExRate]],0)</f>
        <v>2.08</v>
      </c>
      <c r="W513" s="4">
        <f>IFERROR(All_Transactions[[#This Row],[Amazon fees]]*All_Transactions[[#This Row],[ExRate]],0)</f>
        <v>-0.46</v>
      </c>
      <c r="X513" s="4">
        <f>IFERROR(All_Transactions[[#This Row],[Other]]*All_Transactions[[#This Row],[ExRate]],0)</f>
        <v>0</v>
      </c>
      <c r="Y513" s="4">
        <f>IFERROR(All_Transactions[[#This Row],[Total]]*All_Transactions[[#This Row],[ExRate]],0)</f>
        <v>1.62</v>
      </c>
      <c r="Z513" s="1" t="s">
        <v>45</v>
      </c>
      <c r="AA513" t="s">
        <v>1557</v>
      </c>
      <c r="AB513" t="s">
        <v>1558</v>
      </c>
      <c r="AC513" t="s">
        <v>53</v>
      </c>
      <c r="AD513" t="s">
        <v>54</v>
      </c>
    </row>
    <row r="514" spans="1:30" x14ac:dyDescent="0.35">
      <c r="A514" t="s">
        <v>34</v>
      </c>
      <c r="B514" t="s">
        <v>1559</v>
      </c>
      <c r="C514" s="2">
        <v>44760</v>
      </c>
      <c r="D514" s="2">
        <v>44760</v>
      </c>
      <c r="E514" t="s">
        <v>1560</v>
      </c>
      <c r="F514" t="s">
        <v>1561</v>
      </c>
      <c r="G514" t="s">
        <v>44</v>
      </c>
      <c r="H514">
        <v>4.42</v>
      </c>
      <c r="I514">
        <v>1</v>
      </c>
      <c r="J514">
        <v>4.42</v>
      </c>
      <c r="L514">
        <v>0.74</v>
      </c>
      <c r="M514">
        <v>3.68</v>
      </c>
      <c r="N514">
        <v>-0.82</v>
      </c>
      <c r="O514">
        <v>0</v>
      </c>
      <c r="P514">
        <v>2.86</v>
      </c>
      <c r="Q514">
        <v>0</v>
      </c>
      <c r="R514" s="3">
        <f>VLOOKUP(All_Transactions[[#This Row],[Date]],[1]!Forex_history[#Data],MATCH(All_Transactions[[#This Row],[Currency]],[1]!Forex_history[#Headers],0),TRUE)</f>
        <v>1</v>
      </c>
      <c r="S514" s="4">
        <f>IFERROR(All_Transactions[[#This Row],[Original Price]]*All_Transactions[[#This Row],[ExRate]],0)</f>
        <v>4.42</v>
      </c>
      <c r="T514" s="4">
        <f>IFERROR(All_Transactions[[#This Row],[item-price]]*All_Transactions[[#This Row],[ExRate]],0)</f>
        <v>4.42</v>
      </c>
      <c r="U514" s="4">
        <f>IFERROR(All_Transactions[[#This Row],[item-tax]]*All_Transactions[[#This Row],[ExRate]],0)</f>
        <v>0.74</v>
      </c>
      <c r="V514" s="4">
        <f>IFERROR(All_Transactions[[#This Row],[Total product charges]]*All_Transactions[[#This Row],[ExRate]],0)</f>
        <v>3.68</v>
      </c>
      <c r="W514" s="4">
        <f>IFERROR(All_Transactions[[#This Row],[Amazon fees]]*All_Transactions[[#This Row],[ExRate]],0)</f>
        <v>-0.82</v>
      </c>
      <c r="X514" s="4">
        <f>IFERROR(All_Transactions[[#This Row],[Other]]*All_Transactions[[#This Row],[ExRate]],0)</f>
        <v>0</v>
      </c>
      <c r="Y514" s="4">
        <f>IFERROR(All_Transactions[[#This Row],[Total]]*All_Transactions[[#This Row],[ExRate]],0)</f>
        <v>2.86</v>
      </c>
      <c r="Z514" s="1" t="s">
        <v>45</v>
      </c>
      <c r="AA514" t="s">
        <v>1562</v>
      </c>
      <c r="AB514" t="s">
        <v>1563</v>
      </c>
      <c r="AC514" t="s">
        <v>53</v>
      </c>
      <c r="AD514" t="s">
        <v>54</v>
      </c>
    </row>
    <row r="515" spans="1:30" x14ac:dyDescent="0.35">
      <c r="A515" t="s">
        <v>34</v>
      </c>
      <c r="B515" t="s">
        <v>1564</v>
      </c>
      <c r="C515" s="2">
        <v>44760</v>
      </c>
      <c r="D515" s="2">
        <v>44760</v>
      </c>
      <c r="E515" t="s">
        <v>1565</v>
      </c>
      <c r="F515" t="s">
        <v>1566</v>
      </c>
      <c r="G515" t="s">
        <v>44</v>
      </c>
      <c r="H515">
        <v>4.82</v>
      </c>
      <c r="I515">
        <v>1</v>
      </c>
      <c r="J515">
        <v>4.82</v>
      </c>
      <c r="L515">
        <v>0.8</v>
      </c>
      <c r="M515">
        <v>4.0199999999999996</v>
      </c>
      <c r="N515">
        <v>-0.89</v>
      </c>
      <c r="O515">
        <v>0</v>
      </c>
      <c r="P515">
        <v>3.13</v>
      </c>
      <c r="Q515">
        <v>0</v>
      </c>
      <c r="R515" s="3">
        <f>VLOOKUP(All_Transactions[[#This Row],[Date]],[1]!Forex_history[#Data],MATCH(All_Transactions[[#This Row],[Currency]],[1]!Forex_history[#Headers],0),TRUE)</f>
        <v>1</v>
      </c>
      <c r="S515" s="4">
        <f>IFERROR(All_Transactions[[#This Row],[Original Price]]*All_Transactions[[#This Row],[ExRate]],0)</f>
        <v>4.82</v>
      </c>
      <c r="T515" s="4">
        <f>IFERROR(All_Transactions[[#This Row],[item-price]]*All_Transactions[[#This Row],[ExRate]],0)</f>
        <v>4.82</v>
      </c>
      <c r="U515" s="4">
        <f>IFERROR(All_Transactions[[#This Row],[item-tax]]*All_Transactions[[#This Row],[ExRate]],0)</f>
        <v>0.8</v>
      </c>
      <c r="V515" s="4">
        <f>IFERROR(All_Transactions[[#This Row],[Total product charges]]*All_Transactions[[#This Row],[ExRate]],0)</f>
        <v>4.0199999999999996</v>
      </c>
      <c r="W515" s="4">
        <f>IFERROR(All_Transactions[[#This Row],[Amazon fees]]*All_Transactions[[#This Row],[ExRate]],0)</f>
        <v>-0.89</v>
      </c>
      <c r="X515" s="4">
        <f>IFERROR(All_Transactions[[#This Row],[Other]]*All_Transactions[[#This Row],[ExRate]],0)</f>
        <v>0</v>
      </c>
      <c r="Y515" s="4">
        <f>IFERROR(All_Transactions[[#This Row],[Total]]*All_Transactions[[#This Row],[ExRate]],0)</f>
        <v>3.13</v>
      </c>
      <c r="Z515" s="1" t="s">
        <v>45</v>
      </c>
      <c r="AA515" t="s">
        <v>1567</v>
      </c>
      <c r="AB515" t="s">
        <v>1568</v>
      </c>
      <c r="AC515" t="s">
        <v>53</v>
      </c>
      <c r="AD515" t="s">
        <v>54</v>
      </c>
    </row>
    <row r="516" spans="1:30" x14ac:dyDescent="0.35">
      <c r="A516" t="s">
        <v>34</v>
      </c>
      <c r="B516" t="s">
        <v>1569</v>
      </c>
      <c r="C516" s="2">
        <v>44760</v>
      </c>
      <c r="D516" s="2">
        <v>44760</v>
      </c>
      <c r="E516" t="s">
        <v>1570</v>
      </c>
      <c r="F516" t="s">
        <v>1571</v>
      </c>
      <c r="G516" t="s">
        <v>44</v>
      </c>
      <c r="H516">
        <v>2.06</v>
      </c>
      <c r="I516">
        <v>1</v>
      </c>
      <c r="J516">
        <v>2.06</v>
      </c>
      <c r="L516">
        <v>0.34</v>
      </c>
      <c r="M516">
        <v>1.72</v>
      </c>
      <c r="N516">
        <v>-0.38</v>
      </c>
      <c r="O516">
        <v>0</v>
      </c>
      <c r="P516">
        <v>1.34</v>
      </c>
      <c r="Q516">
        <v>0</v>
      </c>
      <c r="R516" s="3">
        <f>VLOOKUP(All_Transactions[[#This Row],[Date]],[1]!Forex_history[#Data],MATCH(All_Transactions[[#This Row],[Currency]],[1]!Forex_history[#Headers],0),TRUE)</f>
        <v>1</v>
      </c>
      <c r="S516" s="4">
        <f>IFERROR(All_Transactions[[#This Row],[Original Price]]*All_Transactions[[#This Row],[ExRate]],0)</f>
        <v>2.06</v>
      </c>
      <c r="T516" s="4">
        <f>IFERROR(All_Transactions[[#This Row],[item-price]]*All_Transactions[[#This Row],[ExRate]],0)</f>
        <v>2.06</v>
      </c>
      <c r="U516" s="4">
        <f>IFERROR(All_Transactions[[#This Row],[item-tax]]*All_Transactions[[#This Row],[ExRate]],0)</f>
        <v>0.34</v>
      </c>
      <c r="V516" s="4">
        <f>IFERROR(All_Transactions[[#This Row],[Total product charges]]*All_Transactions[[#This Row],[ExRate]],0)</f>
        <v>1.72</v>
      </c>
      <c r="W516" s="4">
        <f>IFERROR(All_Transactions[[#This Row],[Amazon fees]]*All_Transactions[[#This Row],[ExRate]],0)</f>
        <v>-0.38</v>
      </c>
      <c r="X516" s="4">
        <f>IFERROR(All_Transactions[[#This Row],[Other]]*All_Transactions[[#This Row],[ExRate]],0)</f>
        <v>0</v>
      </c>
      <c r="Y516" s="4">
        <f>IFERROR(All_Transactions[[#This Row],[Total]]*All_Transactions[[#This Row],[ExRate]],0)</f>
        <v>1.34</v>
      </c>
      <c r="Z516" s="1" t="s">
        <v>45</v>
      </c>
      <c r="AA516" t="s">
        <v>1572</v>
      </c>
      <c r="AB516" t="s">
        <v>1573</v>
      </c>
      <c r="AC516" t="s">
        <v>53</v>
      </c>
      <c r="AD516" t="s">
        <v>54</v>
      </c>
    </row>
    <row r="517" spans="1:30" x14ac:dyDescent="0.35">
      <c r="A517" t="s">
        <v>34</v>
      </c>
      <c r="B517" t="s">
        <v>1574</v>
      </c>
      <c r="C517" s="2">
        <v>44760</v>
      </c>
      <c r="D517" s="2">
        <v>44760</v>
      </c>
      <c r="E517" t="s">
        <v>1575</v>
      </c>
      <c r="F517" t="s">
        <v>1576</v>
      </c>
      <c r="G517" t="s">
        <v>44</v>
      </c>
      <c r="H517">
        <v>2.06</v>
      </c>
      <c r="I517">
        <v>1</v>
      </c>
      <c r="J517">
        <v>2.06</v>
      </c>
      <c r="L517">
        <v>0.34</v>
      </c>
      <c r="M517">
        <v>1.72</v>
      </c>
      <c r="N517">
        <v>-0.38</v>
      </c>
      <c r="O517">
        <v>0</v>
      </c>
      <c r="P517">
        <v>1.34</v>
      </c>
      <c r="Q517">
        <v>0</v>
      </c>
      <c r="R517" s="3">
        <f>VLOOKUP(All_Transactions[[#This Row],[Date]],[1]!Forex_history[#Data],MATCH(All_Transactions[[#This Row],[Currency]],[1]!Forex_history[#Headers],0),TRUE)</f>
        <v>1</v>
      </c>
      <c r="S517" s="4">
        <f>IFERROR(All_Transactions[[#This Row],[Original Price]]*All_Transactions[[#This Row],[ExRate]],0)</f>
        <v>2.06</v>
      </c>
      <c r="T517" s="4">
        <f>IFERROR(All_Transactions[[#This Row],[item-price]]*All_Transactions[[#This Row],[ExRate]],0)</f>
        <v>2.06</v>
      </c>
      <c r="U517" s="4">
        <f>IFERROR(All_Transactions[[#This Row],[item-tax]]*All_Transactions[[#This Row],[ExRate]],0)</f>
        <v>0.34</v>
      </c>
      <c r="V517" s="4">
        <f>IFERROR(All_Transactions[[#This Row],[Total product charges]]*All_Transactions[[#This Row],[ExRate]],0)</f>
        <v>1.72</v>
      </c>
      <c r="W517" s="4">
        <f>IFERROR(All_Transactions[[#This Row],[Amazon fees]]*All_Transactions[[#This Row],[ExRate]],0)</f>
        <v>-0.38</v>
      </c>
      <c r="X517" s="4">
        <f>IFERROR(All_Transactions[[#This Row],[Other]]*All_Transactions[[#This Row],[ExRate]],0)</f>
        <v>0</v>
      </c>
      <c r="Y517" s="4">
        <f>IFERROR(All_Transactions[[#This Row],[Total]]*All_Transactions[[#This Row],[ExRate]],0)</f>
        <v>1.34</v>
      </c>
      <c r="Z517" s="1" t="s">
        <v>45</v>
      </c>
      <c r="AA517" t="s">
        <v>1577</v>
      </c>
      <c r="AB517" t="s">
        <v>1578</v>
      </c>
      <c r="AC517" t="s">
        <v>53</v>
      </c>
      <c r="AD517" t="s">
        <v>54</v>
      </c>
    </row>
    <row r="518" spans="1:30" x14ac:dyDescent="0.35">
      <c r="A518" t="s">
        <v>34</v>
      </c>
      <c r="B518" t="s">
        <v>1579</v>
      </c>
      <c r="C518" s="2">
        <v>44760</v>
      </c>
      <c r="D518" s="2">
        <v>44760</v>
      </c>
      <c r="E518" t="s">
        <v>1350</v>
      </c>
      <c r="F518" t="s">
        <v>860</v>
      </c>
      <c r="G518" t="s">
        <v>44</v>
      </c>
      <c r="H518">
        <v>7.62</v>
      </c>
      <c r="I518">
        <v>1</v>
      </c>
      <c r="J518">
        <v>7.62</v>
      </c>
      <c r="L518">
        <v>1.27</v>
      </c>
      <c r="M518">
        <v>6.35</v>
      </c>
      <c r="N518">
        <v>-1.4</v>
      </c>
      <c r="O518">
        <v>0</v>
      </c>
      <c r="P518">
        <v>4.95</v>
      </c>
      <c r="Q518">
        <v>0</v>
      </c>
      <c r="R518" s="3">
        <f>VLOOKUP(All_Transactions[[#This Row],[Date]],[1]!Forex_history[#Data],MATCH(All_Transactions[[#This Row],[Currency]],[1]!Forex_history[#Headers],0),TRUE)</f>
        <v>1</v>
      </c>
      <c r="S518" s="4">
        <f>IFERROR(All_Transactions[[#This Row],[Original Price]]*All_Transactions[[#This Row],[ExRate]],0)</f>
        <v>7.62</v>
      </c>
      <c r="T518" s="4">
        <f>IFERROR(All_Transactions[[#This Row],[item-price]]*All_Transactions[[#This Row],[ExRate]],0)</f>
        <v>7.62</v>
      </c>
      <c r="U518" s="4">
        <f>IFERROR(All_Transactions[[#This Row],[item-tax]]*All_Transactions[[#This Row],[ExRate]],0)</f>
        <v>1.27</v>
      </c>
      <c r="V518" s="4">
        <f>IFERROR(All_Transactions[[#This Row],[Total product charges]]*All_Transactions[[#This Row],[ExRate]],0)</f>
        <v>6.35</v>
      </c>
      <c r="W518" s="4">
        <f>IFERROR(All_Transactions[[#This Row],[Amazon fees]]*All_Transactions[[#This Row],[ExRate]],0)</f>
        <v>-1.4</v>
      </c>
      <c r="X518" s="4">
        <f>IFERROR(All_Transactions[[#This Row],[Other]]*All_Transactions[[#This Row],[ExRate]],0)</f>
        <v>0</v>
      </c>
      <c r="Y518" s="4">
        <f>IFERROR(All_Transactions[[#This Row],[Total]]*All_Transactions[[#This Row],[ExRate]],0)</f>
        <v>4.95</v>
      </c>
      <c r="Z518" s="1" t="s">
        <v>45</v>
      </c>
      <c r="AA518" t="s">
        <v>1580</v>
      </c>
      <c r="AB518" t="s">
        <v>1581</v>
      </c>
      <c r="AC518" t="s">
        <v>53</v>
      </c>
      <c r="AD518" t="s">
        <v>54</v>
      </c>
    </row>
    <row r="519" spans="1:30" x14ac:dyDescent="0.35">
      <c r="A519" t="s">
        <v>55</v>
      </c>
      <c r="B519" t="s">
        <v>31</v>
      </c>
      <c r="C519" s="2">
        <v>44760</v>
      </c>
      <c r="D519" s="2"/>
      <c r="G519" t="s">
        <v>37</v>
      </c>
      <c r="M519">
        <v>0</v>
      </c>
      <c r="N519">
        <v>0</v>
      </c>
      <c r="O519">
        <v>791.81</v>
      </c>
      <c r="P519">
        <v>791.81</v>
      </c>
      <c r="Q519">
        <v>0</v>
      </c>
      <c r="R519" s="3">
        <f>VLOOKUP(All_Transactions[[#This Row],[Date]],[1]!Forex_history[#Data],MATCH(All_Transactions[[#This Row],[Currency]],[1]!Forex_history[#Headers],0),TRUE)</f>
        <v>0.64664999999999995</v>
      </c>
      <c r="S519" s="4">
        <f>IFERROR(All_Transactions[[#This Row],[Original Price]]*All_Transactions[[#This Row],[ExRate]],0)</f>
        <v>0</v>
      </c>
      <c r="T519" s="4">
        <f>IFERROR(All_Transactions[[#This Row],[item-price]]*All_Transactions[[#This Row],[ExRate]],0)</f>
        <v>0</v>
      </c>
      <c r="U519" s="4">
        <f>IFERROR(All_Transactions[[#This Row],[item-tax]]*All_Transactions[[#This Row],[ExRate]],0)</f>
        <v>0</v>
      </c>
      <c r="V519" s="4">
        <f>IFERROR(All_Transactions[[#This Row],[Total product charges]]*All_Transactions[[#This Row],[ExRate]],0)</f>
        <v>0</v>
      </c>
      <c r="W519" s="4">
        <f>IFERROR(All_Transactions[[#This Row],[Amazon fees]]*All_Transactions[[#This Row],[ExRate]],0)</f>
        <v>0</v>
      </c>
      <c r="X519" s="4">
        <f>IFERROR(All_Transactions[[#This Row],[Other]]*All_Transactions[[#This Row],[ExRate]],0)</f>
        <v>512.02393649999988</v>
      </c>
      <c r="Y519" s="4">
        <f>IFERROR(All_Transactions[[#This Row],[Total]]*All_Transactions[[#This Row],[ExRate]],0)</f>
        <v>512.02393649999988</v>
      </c>
      <c r="Z519" s="1" t="s">
        <v>38</v>
      </c>
    </row>
    <row r="520" spans="1:30" x14ac:dyDescent="0.35">
      <c r="A520" t="s">
        <v>55</v>
      </c>
      <c r="B520" t="s">
        <v>31</v>
      </c>
      <c r="C520" s="2">
        <v>44760</v>
      </c>
      <c r="D520" s="2"/>
      <c r="G520" t="s">
        <v>46</v>
      </c>
      <c r="M520">
        <v>0</v>
      </c>
      <c r="N520">
        <v>0</v>
      </c>
      <c r="O520">
        <v>920.31</v>
      </c>
      <c r="P520">
        <v>920.31</v>
      </c>
      <c r="Q520">
        <v>0</v>
      </c>
      <c r="R520" s="3">
        <f>VLOOKUP(All_Transactions[[#This Row],[Date]],[1]!Forex_history[#Data],MATCH(All_Transactions[[#This Row],[Currency]],[1]!Forex_history[#Headers],0),TRUE)</f>
        <v>0.84233999999999998</v>
      </c>
      <c r="S520" s="4">
        <f>IFERROR(All_Transactions[[#This Row],[Original Price]]*All_Transactions[[#This Row],[ExRate]],0)</f>
        <v>0</v>
      </c>
      <c r="T520" s="4">
        <f>IFERROR(All_Transactions[[#This Row],[item-price]]*All_Transactions[[#This Row],[ExRate]],0)</f>
        <v>0</v>
      </c>
      <c r="U520" s="4">
        <f>IFERROR(All_Transactions[[#This Row],[item-tax]]*All_Transactions[[#This Row],[ExRate]],0)</f>
        <v>0</v>
      </c>
      <c r="V520" s="4">
        <f>IFERROR(All_Transactions[[#This Row],[Total product charges]]*All_Transactions[[#This Row],[ExRate]],0)</f>
        <v>0</v>
      </c>
      <c r="W520" s="4">
        <f>IFERROR(All_Transactions[[#This Row],[Amazon fees]]*All_Transactions[[#This Row],[ExRate]],0)</f>
        <v>0</v>
      </c>
      <c r="X520" s="4">
        <f>IFERROR(All_Transactions[[#This Row],[Other]]*All_Transactions[[#This Row],[ExRate]],0)</f>
        <v>775.21392539999988</v>
      </c>
      <c r="Y520" s="4">
        <f>IFERROR(All_Transactions[[#This Row],[Total]]*All_Transactions[[#This Row],[ExRate]],0)</f>
        <v>775.21392539999988</v>
      </c>
      <c r="Z520" s="1" t="s">
        <v>47</v>
      </c>
    </row>
    <row r="521" spans="1:30" x14ac:dyDescent="0.35">
      <c r="A521" t="s">
        <v>56</v>
      </c>
      <c r="B521" t="s">
        <v>31</v>
      </c>
      <c r="C521" s="2">
        <v>44760</v>
      </c>
      <c r="D521" s="2"/>
      <c r="G521" t="s">
        <v>46</v>
      </c>
      <c r="M521">
        <v>0</v>
      </c>
      <c r="N521">
        <v>0</v>
      </c>
      <c r="O521">
        <v>-920.31</v>
      </c>
      <c r="P521">
        <v>-920.31</v>
      </c>
      <c r="Q521">
        <v>0</v>
      </c>
      <c r="R521" s="3">
        <f>VLOOKUP(All_Transactions[[#This Row],[Date]],[1]!Forex_history[#Data],MATCH(All_Transactions[[#This Row],[Currency]],[1]!Forex_history[#Headers],0),TRUE)</f>
        <v>0.84233999999999998</v>
      </c>
      <c r="S521" s="4">
        <f>IFERROR(All_Transactions[[#This Row],[Original Price]]*All_Transactions[[#This Row],[ExRate]],0)</f>
        <v>0</v>
      </c>
      <c r="T521" s="4">
        <f>IFERROR(All_Transactions[[#This Row],[item-price]]*All_Transactions[[#This Row],[ExRate]],0)</f>
        <v>0</v>
      </c>
      <c r="U521" s="4">
        <f>IFERROR(All_Transactions[[#This Row],[item-tax]]*All_Transactions[[#This Row],[ExRate]],0)</f>
        <v>0</v>
      </c>
      <c r="V521" s="4">
        <f>IFERROR(All_Transactions[[#This Row],[Total product charges]]*All_Transactions[[#This Row],[ExRate]],0)</f>
        <v>0</v>
      </c>
      <c r="W521" s="4">
        <f>IFERROR(All_Transactions[[#This Row],[Amazon fees]]*All_Transactions[[#This Row],[ExRate]],0)</f>
        <v>0</v>
      </c>
      <c r="X521" s="4">
        <f>IFERROR(All_Transactions[[#This Row],[Other]]*All_Transactions[[#This Row],[ExRate]],0)</f>
        <v>-775.21392539999988</v>
      </c>
      <c r="Y521" s="4">
        <f>IFERROR(All_Transactions[[#This Row],[Total]]*All_Transactions[[#This Row],[ExRate]],0)</f>
        <v>-775.21392539999988</v>
      </c>
      <c r="Z521" s="1" t="s">
        <v>47</v>
      </c>
    </row>
    <row r="522" spans="1:30" x14ac:dyDescent="0.35">
      <c r="A522" t="s">
        <v>56</v>
      </c>
      <c r="B522" t="s">
        <v>31</v>
      </c>
      <c r="C522" s="2">
        <v>44760</v>
      </c>
      <c r="D522" s="2"/>
      <c r="G522" t="s">
        <v>37</v>
      </c>
      <c r="M522">
        <v>0</v>
      </c>
      <c r="N522">
        <v>0</v>
      </c>
      <c r="O522">
        <v>-791.81</v>
      </c>
      <c r="P522">
        <v>-791.81</v>
      </c>
      <c r="Q522">
        <v>0</v>
      </c>
      <c r="R522" s="3">
        <f>VLOOKUP(All_Transactions[[#This Row],[Date]],[1]!Forex_history[#Data],MATCH(All_Transactions[[#This Row],[Currency]],[1]!Forex_history[#Headers],0),TRUE)</f>
        <v>0.64664999999999995</v>
      </c>
      <c r="S522" s="4">
        <f>IFERROR(All_Transactions[[#This Row],[Original Price]]*All_Transactions[[#This Row],[ExRate]],0)</f>
        <v>0</v>
      </c>
      <c r="T522" s="4">
        <f>IFERROR(All_Transactions[[#This Row],[item-price]]*All_Transactions[[#This Row],[ExRate]],0)</f>
        <v>0</v>
      </c>
      <c r="U522" s="4">
        <f>IFERROR(All_Transactions[[#This Row],[item-tax]]*All_Transactions[[#This Row],[ExRate]],0)</f>
        <v>0</v>
      </c>
      <c r="V522" s="4">
        <f>IFERROR(All_Transactions[[#This Row],[Total product charges]]*All_Transactions[[#This Row],[ExRate]],0)</f>
        <v>0</v>
      </c>
      <c r="W522" s="4">
        <f>IFERROR(All_Transactions[[#This Row],[Amazon fees]]*All_Transactions[[#This Row],[ExRate]],0)</f>
        <v>0</v>
      </c>
      <c r="X522" s="4">
        <f>IFERROR(All_Transactions[[#This Row],[Other]]*All_Transactions[[#This Row],[ExRate]],0)</f>
        <v>-512.02393649999988</v>
      </c>
      <c r="Y522" s="4">
        <f>IFERROR(All_Transactions[[#This Row],[Total]]*All_Transactions[[#This Row],[ExRate]],0)</f>
        <v>-512.02393649999988</v>
      </c>
      <c r="Z522" s="1" t="s">
        <v>38</v>
      </c>
    </row>
    <row r="523" spans="1:30" x14ac:dyDescent="0.35">
      <c r="A523" t="s">
        <v>55</v>
      </c>
      <c r="B523" t="s">
        <v>31</v>
      </c>
      <c r="C523" s="2">
        <v>44761</v>
      </c>
      <c r="D523" s="2"/>
      <c r="G523" t="s">
        <v>32</v>
      </c>
      <c r="M523">
        <v>0</v>
      </c>
      <c r="N523">
        <v>0</v>
      </c>
      <c r="O523">
        <v>235.01</v>
      </c>
      <c r="P523">
        <v>235.01</v>
      </c>
      <c r="Q523">
        <v>0</v>
      </c>
      <c r="R523" s="3">
        <f>VLOOKUP(All_Transactions[[#This Row],[Date]],[1]!Forex_history[#Data],MATCH(All_Transactions[[#This Row],[Currency]],[1]!Forex_history[#Headers],0),TRUE)</f>
        <v>0.84784300000000001</v>
      </c>
      <c r="S523" s="4">
        <f>IFERROR(All_Transactions[[#This Row],[Original Price]]*All_Transactions[[#This Row],[ExRate]],0)</f>
        <v>0</v>
      </c>
      <c r="T523" s="4">
        <f>IFERROR(All_Transactions[[#This Row],[item-price]]*All_Transactions[[#This Row],[ExRate]],0)</f>
        <v>0</v>
      </c>
      <c r="U523" s="4">
        <f>IFERROR(All_Transactions[[#This Row],[item-tax]]*All_Transactions[[#This Row],[ExRate]],0)</f>
        <v>0</v>
      </c>
      <c r="V523" s="4">
        <f>IFERROR(All_Transactions[[#This Row],[Total product charges]]*All_Transactions[[#This Row],[ExRate]],0)</f>
        <v>0</v>
      </c>
      <c r="W523" s="4">
        <f>IFERROR(All_Transactions[[#This Row],[Amazon fees]]*All_Transactions[[#This Row],[ExRate]],0)</f>
        <v>0</v>
      </c>
      <c r="X523" s="4">
        <f>IFERROR(All_Transactions[[#This Row],[Other]]*All_Transactions[[#This Row],[ExRate]],0)</f>
        <v>199.25158342999998</v>
      </c>
      <c r="Y523" s="4">
        <f>IFERROR(All_Transactions[[#This Row],[Total]]*All_Transactions[[#This Row],[ExRate]],0)</f>
        <v>199.25158342999998</v>
      </c>
      <c r="Z523" s="1" t="s">
        <v>33</v>
      </c>
    </row>
    <row r="524" spans="1:30" x14ac:dyDescent="0.35">
      <c r="A524" t="s">
        <v>55</v>
      </c>
      <c r="B524" t="s">
        <v>31</v>
      </c>
      <c r="C524" s="2">
        <v>44761</v>
      </c>
      <c r="D524" s="2"/>
      <c r="G524" t="s">
        <v>36</v>
      </c>
      <c r="M524">
        <v>0</v>
      </c>
      <c r="N524">
        <v>0</v>
      </c>
      <c r="O524">
        <v>116.38</v>
      </c>
      <c r="P524">
        <v>116.38</v>
      </c>
      <c r="Q524">
        <v>0</v>
      </c>
      <c r="R524" s="3">
        <f>VLOOKUP(All_Transactions[[#This Row],[Date]],[1]!Forex_history[#Data],MATCH(All_Transactions[[#This Row],[Currency]],[1]!Forex_history[#Headers],0),TRUE)</f>
        <v>0.84784300000000001</v>
      </c>
      <c r="S524" s="4">
        <f>IFERROR(All_Transactions[[#This Row],[Original Price]]*All_Transactions[[#This Row],[ExRate]],0)</f>
        <v>0</v>
      </c>
      <c r="T524" s="4">
        <f>IFERROR(All_Transactions[[#This Row],[item-price]]*All_Transactions[[#This Row],[ExRate]],0)</f>
        <v>0</v>
      </c>
      <c r="U524" s="4">
        <f>IFERROR(All_Transactions[[#This Row],[item-tax]]*All_Transactions[[#This Row],[ExRate]],0)</f>
        <v>0</v>
      </c>
      <c r="V524" s="4">
        <f>IFERROR(All_Transactions[[#This Row],[Total product charges]]*All_Transactions[[#This Row],[ExRate]],0)</f>
        <v>0</v>
      </c>
      <c r="W524" s="4">
        <f>IFERROR(All_Transactions[[#This Row],[Amazon fees]]*All_Transactions[[#This Row],[ExRate]],0)</f>
        <v>0</v>
      </c>
      <c r="X524" s="4">
        <f>IFERROR(All_Transactions[[#This Row],[Other]]*All_Transactions[[#This Row],[ExRate]],0)</f>
        <v>98.671968339999992</v>
      </c>
      <c r="Y524" s="4">
        <f>IFERROR(All_Transactions[[#This Row],[Total]]*All_Transactions[[#This Row],[ExRate]],0)</f>
        <v>98.671968339999992</v>
      </c>
      <c r="Z524" s="1" t="s">
        <v>33</v>
      </c>
    </row>
    <row r="525" spans="1:30" x14ac:dyDescent="0.35">
      <c r="A525" t="s">
        <v>55</v>
      </c>
      <c r="B525" t="s">
        <v>31</v>
      </c>
      <c r="C525" s="2">
        <v>44761</v>
      </c>
      <c r="D525" s="2"/>
      <c r="G525" t="s">
        <v>40</v>
      </c>
      <c r="M525">
        <v>0</v>
      </c>
      <c r="N525">
        <v>0</v>
      </c>
      <c r="O525">
        <v>48.91</v>
      </c>
      <c r="P525">
        <v>48.91</v>
      </c>
      <c r="Q525">
        <v>0</v>
      </c>
      <c r="R525" s="3">
        <f>VLOOKUP(All_Transactions[[#This Row],[Date]],[1]!Forex_history[#Data],MATCH(All_Transactions[[#This Row],[Currency]],[1]!Forex_history[#Headers],0),TRUE)</f>
        <v>0.84784300000000001</v>
      </c>
      <c r="S525" s="4">
        <f>IFERROR(All_Transactions[[#This Row],[Original Price]]*All_Transactions[[#This Row],[ExRate]],0)</f>
        <v>0</v>
      </c>
      <c r="T525" s="4">
        <f>IFERROR(All_Transactions[[#This Row],[item-price]]*All_Transactions[[#This Row],[ExRate]],0)</f>
        <v>0</v>
      </c>
      <c r="U525" s="4">
        <f>IFERROR(All_Transactions[[#This Row],[item-tax]]*All_Transactions[[#This Row],[ExRate]],0)</f>
        <v>0</v>
      </c>
      <c r="V525" s="4">
        <f>IFERROR(All_Transactions[[#This Row],[Total product charges]]*All_Transactions[[#This Row],[ExRate]],0)</f>
        <v>0</v>
      </c>
      <c r="W525" s="4">
        <f>IFERROR(All_Transactions[[#This Row],[Amazon fees]]*All_Transactions[[#This Row],[ExRate]],0)</f>
        <v>0</v>
      </c>
      <c r="X525" s="4">
        <f>IFERROR(All_Transactions[[#This Row],[Other]]*All_Transactions[[#This Row],[ExRate]],0)</f>
        <v>41.468001129999998</v>
      </c>
      <c r="Y525" s="4">
        <f>IFERROR(All_Transactions[[#This Row],[Total]]*All_Transactions[[#This Row],[ExRate]],0)</f>
        <v>41.468001129999998</v>
      </c>
      <c r="Z525" s="1" t="s">
        <v>33</v>
      </c>
    </row>
    <row r="526" spans="1:30" x14ac:dyDescent="0.35">
      <c r="A526" t="s">
        <v>55</v>
      </c>
      <c r="B526" t="s">
        <v>31</v>
      </c>
      <c r="C526" s="2">
        <v>44761</v>
      </c>
      <c r="D526" s="2"/>
      <c r="G526" t="s">
        <v>41</v>
      </c>
      <c r="M526">
        <v>0</v>
      </c>
      <c r="N526">
        <v>0</v>
      </c>
      <c r="O526">
        <v>77.25</v>
      </c>
      <c r="P526">
        <v>77.25</v>
      </c>
      <c r="Q526">
        <v>0</v>
      </c>
      <c r="R526" s="3">
        <f>VLOOKUP(All_Transactions[[#This Row],[Date]],[1]!Forex_history[#Data],MATCH(All_Transactions[[#This Row],[Currency]],[1]!Forex_history[#Headers],0),TRUE)</f>
        <v>0.84784300000000001</v>
      </c>
      <c r="S526" s="4">
        <f>IFERROR(All_Transactions[[#This Row],[Original Price]]*All_Transactions[[#This Row],[ExRate]],0)</f>
        <v>0</v>
      </c>
      <c r="T526" s="4">
        <f>IFERROR(All_Transactions[[#This Row],[item-price]]*All_Transactions[[#This Row],[ExRate]],0)</f>
        <v>0</v>
      </c>
      <c r="U526" s="4">
        <f>IFERROR(All_Transactions[[#This Row],[item-tax]]*All_Transactions[[#This Row],[ExRate]],0)</f>
        <v>0</v>
      </c>
      <c r="V526" s="4">
        <f>IFERROR(All_Transactions[[#This Row],[Total product charges]]*All_Transactions[[#This Row],[ExRate]],0)</f>
        <v>0</v>
      </c>
      <c r="W526" s="4">
        <f>IFERROR(All_Transactions[[#This Row],[Amazon fees]]*All_Transactions[[#This Row],[ExRate]],0)</f>
        <v>0</v>
      </c>
      <c r="X526" s="4">
        <f>IFERROR(All_Transactions[[#This Row],[Other]]*All_Transactions[[#This Row],[ExRate]],0)</f>
        <v>65.495871750000006</v>
      </c>
      <c r="Y526" s="4">
        <f>IFERROR(All_Transactions[[#This Row],[Total]]*All_Transactions[[#This Row],[ExRate]],0)</f>
        <v>65.495871750000006</v>
      </c>
      <c r="Z526" s="1" t="s">
        <v>33</v>
      </c>
    </row>
    <row r="527" spans="1:30" x14ac:dyDescent="0.35">
      <c r="A527" t="s">
        <v>55</v>
      </c>
      <c r="B527" t="s">
        <v>31</v>
      </c>
      <c r="C527" s="2">
        <v>44761</v>
      </c>
      <c r="D527" s="2"/>
      <c r="G527" t="s">
        <v>39</v>
      </c>
      <c r="M527">
        <v>0</v>
      </c>
      <c r="N527">
        <v>0</v>
      </c>
      <c r="O527">
        <v>239.82</v>
      </c>
      <c r="P527">
        <v>239.82</v>
      </c>
      <c r="Q527">
        <v>0</v>
      </c>
      <c r="R527" s="3">
        <f>VLOOKUP(All_Transactions[[#This Row],[Date]],[1]!Forex_history[#Data],MATCH(All_Transactions[[#This Row],[Currency]],[1]!Forex_history[#Headers],0),TRUE)</f>
        <v>0.84784300000000001</v>
      </c>
      <c r="S527" s="4">
        <f>IFERROR(All_Transactions[[#This Row],[Original Price]]*All_Transactions[[#This Row],[ExRate]],0)</f>
        <v>0</v>
      </c>
      <c r="T527" s="4">
        <f>IFERROR(All_Transactions[[#This Row],[item-price]]*All_Transactions[[#This Row],[ExRate]],0)</f>
        <v>0</v>
      </c>
      <c r="U527" s="4">
        <f>IFERROR(All_Transactions[[#This Row],[item-tax]]*All_Transactions[[#This Row],[ExRate]],0)</f>
        <v>0</v>
      </c>
      <c r="V527" s="4">
        <f>IFERROR(All_Transactions[[#This Row],[Total product charges]]*All_Transactions[[#This Row],[ExRate]],0)</f>
        <v>0</v>
      </c>
      <c r="W527" s="4">
        <f>IFERROR(All_Transactions[[#This Row],[Amazon fees]]*All_Transactions[[#This Row],[ExRate]],0)</f>
        <v>0</v>
      </c>
      <c r="X527" s="4">
        <f>IFERROR(All_Transactions[[#This Row],[Other]]*All_Transactions[[#This Row],[ExRate]],0)</f>
        <v>203.32970825999999</v>
      </c>
      <c r="Y527" s="4">
        <f>IFERROR(All_Transactions[[#This Row],[Total]]*All_Transactions[[#This Row],[ExRate]],0)</f>
        <v>203.32970825999999</v>
      </c>
      <c r="Z527" s="1" t="s">
        <v>33</v>
      </c>
    </row>
    <row r="528" spans="1:30" x14ac:dyDescent="0.35">
      <c r="A528" t="s">
        <v>56</v>
      </c>
      <c r="B528" t="s">
        <v>31</v>
      </c>
      <c r="C528" s="2">
        <v>44761</v>
      </c>
      <c r="D528" s="2"/>
      <c r="G528" t="s">
        <v>32</v>
      </c>
      <c r="M528">
        <v>0</v>
      </c>
      <c r="N528">
        <v>0</v>
      </c>
      <c r="O528">
        <v>-235.01</v>
      </c>
      <c r="P528">
        <v>-235.01</v>
      </c>
      <c r="Q528">
        <v>0</v>
      </c>
      <c r="R528" s="3">
        <f>VLOOKUP(All_Transactions[[#This Row],[Date]],[1]!Forex_history[#Data],MATCH(All_Transactions[[#This Row],[Currency]],[1]!Forex_history[#Headers],0),TRUE)</f>
        <v>0.84784300000000001</v>
      </c>
      <c r="S528" s="4">
        <f>IFERROR(All_Transactions[[#This Row],[Original Price]]*All_Transactions[[#This Row],[ExRate]],0)</f>
        <v>0</v>
      </c>
      <c r="T528" s="4">
        <f>IFERROR(All_Transactions[[#This Row],[item-price]]*All_Transactions[[#This Row],[ExRate]],0)</f>
        <v>0</v>
      </c>
      <c r="U528" s="4">
        <f>IFERROR(All_Transactions[[#This Row],[item-tax]]*All_Transactions[[#This Row],[ExRate]],0)</f>
        <v>0</v>
      </c>
      <c r="V528" s="4">
        <f>IFERROR(All_Transactions[[#This Row],[Total product charges]]*All_Transactions[[#This Row],[ExRate]],0)</f>
        <v>0</v>
      </c>
      <c r="W528" s="4">
        <f>IFERROR(All_Transactions[[#This Row],[Amazon fees]]*All_Transactions[[#This Row],[ExRate]],0)</f>
        <v>0</v>
      </c>
      <c r="X528" s="4">
        <f>IFERROR(All_Transactions[[#This Row],[Other]]*All_Transactions[[#This Row],[ExRate]],0)</f>
        <v>-199.25158342999998</v>
      </c>
      <c r="Y528" s="4">
        <f>IFERROR(All_Transactions[[#This Row],[Total]]*All_Transactions[[#This Row],[ExRate]],0)</f>
        <v>-199.25158342999998</v>
      </c>
      <c r="Z528" s="1" t="s">
        <v>33</v>
      </c>
    </row>
    <row r="529" spans="1:30" x14ac:dyDescent="0.35">
      <c r="A529" t="s">
        <v>56</v>
      </c>
      <c r="B529" t="s">
        <v>31</v>
      </c>
      <c r="C529" s="2">
        <v>44761</v>
      </c>
      <c r="D529" s="2"/>
      <c r="G529" t="s">
        <v>36</v>
      </c>
      <c r="M529">
        <v>0</v>
      </c>
      <c r="N529">
        <v>0</v>
      </c>
      <c r="O529">
        <v>-116.38</v>
      </c>
      <c r="P529">
        <v>-116.38</v>
      </c>
      <c r="Q529">
        <v>0</v>
      </c>
      <c r="R529" s="3">
        <f>VLOOKUP(All_Transactions[[#This Row],[Date]],[1]!Forex_history[#Data],MATCH(All_Transactions[[#This Row],[Currency]],[1]!Forex_history[#Headers],0),TRUE)</f>
        <v>0.84784300000000001</v>
      </c>
      <c r="S529" s="4">
        <f>IFERROR(All_Transactions[[#This Row],[Original Price]]*All_Transactions[[#This Row],[ExRate]],0)</f>
        <v>0</v>
      </c>
      <c r="T529" s="4">
        <f>IFERROR(All_Transactions[[#This Row],[item-price]]*All_Transactions[[#This Row],[ExRate]],0)</f>
        <v>0</v>
      </c>
      <c r="U529" s="4">
        <f>IFERROR(All_Transactions[[#This Row],[item-tax]]*All_Transactions[[#This Row],[ExRate]],0)</f>
        <v>0</v>
      </c>
      <c r="V529" s="4">
        <f>IFERROR(All_Transactions[[#This Row],[Total product charges]]*All_Transactions[[#This Row],[ExRate]],0)</f>
        <v>0</v>
      </c>
      <c r="W529" s="4">
        <f>IFERROR(All_Transactions[[#This Row],[Amazon fees]]*All_Transactions[[#This Row],[ExRate]],0)</f>
        <v>0</v>
      </c>
      <c r="X529" s="4">
        <f>IFERROR(All_Transactions[[#This Row],[Other]]*All_Transactions[[#This Row],[ExRate]],0)</f>
        <v>-98.671968339999992</v>
      </c>
      <c r="Y529" s="4">
        <f>IFERROR(All_Transactions[[#This Row],[Total]]*All_Transactions[[#This Row],[ExRate]],0)</f>
        <v>-98.671968339999992</v>
      </c>
      <c r="Z529" s="1" t="s">
        <v>33</v>
      </c>
    </row>
    <row r="530" spans="1:30" x14ac:dyDescent="0.35">
      <c r="A530" t="s">
        <v>56</v>
      </c>
      <c r="B530" t="s">
        <v>31</v>
      </c>
      <c r="C530" s="2">
        <v>44761</v>
      </c>
      <c r="D530" s="2"/>
      <c r="G530" t="s">
        <v>40</v>
      </c>
      <c r="M530">
        <v>0</v>
      </c>
      <c r="N530">
        <v>0</v>
      </c>
      <c r="O530">
        <v>-48.91</v>
      </c>
      <c r="P530">
        <v>-48.91</v>
      </c>
      <c r="Q530">
        <v>0</v>
      </c>
      <c r="R530" s="3">
        <f>VLOOKUP(All_Transactions[[#This Row],[Date]],[1]!Forex_history[#Data],MATCH(All_Transactions[[#This Row],[Currency]],[1]!Forex_history[#Headers],0),TRUE)</f>
        <v>0.84784300000000001</v>
      </c>
      <c r="S530" s="4">
        <f>IFERROR(All_Transactions[[#This Row],[Original Price]]*All_Transactions[[#This Row],[ExRate]],0)</f>
        <v>0</v>
      </c>
      <c r="T530" s="4">
        <f>IFERROR(All_Transactions[[#This Row],[item-price]]*All_Transactions[[#This Row],[ExRate]],0)</f>
        <v>0</v>
      </c>
      <c r="U530" s="4">
        <f>IFERROR(All_Transactions[[#This Row],[item-tax]]*All_Transactions[[#This Row],[ExRate]],0)</f>
        <v>0</v>
      </c>
      <c r="V530" s="4">
        <f>IFERROR(All_Transactions[[#This Row],[Total product charges]]*All_Transactions[[#This Row],[ExRate]],0)</f>
        <v>0</v>
      </c>
      <c r="W530" s="4">
        <f>IFERROR(All_Transactions[[#This Row],[Amazon fees]]*All_Transactions[[#This Row],[ExRate]],0)</f>
        <v>0</v>
      </c>
      <c r="X530" s="4">
        <f>IFERROR(All_Transactions[[#This Row],[Other]]*All_Transactions[[#This Row],[ExRate]],0)</f>
        <v>-41.468001129999998</v>
      </c>
      <c r="Y530" s="4">
        <f>IFERROR(All_Transactions[[#This Row],[Total]]*All_Transactions[[#This Row],[ExRate]],0)</f>
        <v>-41.468001129999998</v>
      </c>
      <c r="Z530" s="1" t="s">
        <v>33</v>
      </c>
    </row>
    <row r="531" spans="1:30" x14ac:dyDescent="0.35">
      <c r="A531" t="s">
        <v>56</v>
      </c>
      <c r="B531" t="s">
        <v>31</v>
      </c>
      <c r="C531" s="2">
        <v>44761</v>
      </c>
      <c r="D531" s="2"/>
      <c r="G531" t="s">
        <v>41</v>
      </c>
      <c r="M531">
        <v>0</v>
      </c>
      <c r="N531">
        <v>0</v>
      </c>
      <c r="O531">
        <v>-77.25</v>
      </c>
      <c r="P531">
        <v>-77.25</v>
      </c>
      <c r="Q531">
        <v>0</v>
      </c>
      <c r="R531" s="3">
        <f>VLOOKUP(All_Transactions[[#This Row],[Date]],[1]!Forex_history[#Data],MATCH(All_Transactions[[#This Row],[Currency]],[1]!Forex_history[#Headers],0),TRUE)</f>
        <v>0.84784300000000001</v>
      </c>
      <c r="S531" s="4">
        <f>IFERROR(All_Transactions[[#This Row],[Original Price]]*All_Transactions[[#This Row],[ExRate]],0)</f>
        <v>0</v>
      </c>
      <c r="T531" s="4">
        <f>IFERROR(All_Transactions[[#This Row],[item-price]]*All_Transactions[[#This Row],[ExRate]],0)</f>
        <v>0</v>
      </c>
      <c r="U531" s="4">
        <f>IFERROR(All_Transactions[[#This Row],[item-tax]]*All_Transactions[[#This Row],[ExRate]],0)</f>
        <v>0</v>
      </c>
      <c r="V531" s="4">
        <f>IFERROR(All_Transactions[[#This Row],[Total product charges]]*All_Transactions[[#This Row],[ExRate]],0)</f>
        <v>0</v>
      </c>
      <c r="W531" s="4">
        <f>IFERROR(All_Transactions[[#This Row],[Amazon fees]]*All_Transactions[[#This Row],[ExRate]],0)</f>
        <v>0</v>
      </c>
      <c r="X531" s="4">
        <f>IFERROR(All_Transactions[[#This Row],[Other]]*All_Transactions[[#This Row],[ExRate]],0)</f>
        <v>-65.495871750000006</v>
      </c>
      <c r="Y531" s="4">
        <f>IFERROR(All_Transactions[[#This Row],[Total]]*All_Transactions[[#This Row],[ExRate]],0)</f>
        <v>-65.495871750000006</v>
      </c>
      <c r="Z531" s="1" t="s">
        <v>33</v>
      </c>
    </row>
    <row r="532" spans="1:30" x14ac:dyDescent="0.35">
      <c r="A532" t="s">
        <v>56</v>
      </c>
      <c r="B532" t="s">
        <v>31</v>
      </c>
      <c r="C532" s="2">
        <v>44761</v>
      </c>
      <c r="D532" s="2"/>
      <c r="G532" t="s">
        <v>39</v>
      </c>
      <c r="M532">
        <v>0</v>
      </c>
      <c r="N532">
        <v>0</v>
      </c>
      <c r="O532">
        <v>-239.82</v>
      </c>
      <c r="P532">
        <v>-239.82</v>
      </c>
      <c r="Q532">
        <v>0</v>
      </c>
      <c r="R532" s="3">
        <f>VLOOKUP(All_Transactions[[#This Row],[Date]],[1]!Forex_history[#Data],MATCH(All_Transactions[[#This Row],[Currency]],[1]!Forex_history[#Headers],0),TRUE)</f>
        <v>0.84784300000000001</v>
      </c>
      <c r="S532" s="4">
        <f>IFERROR(All_Transactions[[#This Row],[Original Price]]*All_Transactions[[#This Row],[ExRate]],0)</f>
        <v>0</v>
      </c>
      <c r="T532" s="4">
        <f>IFERROR(All_Transactions[[#This Row],[item-price]]*All_Transactions[[#This Row],[ExRate]],0)</f>
        <v>0</v>
      </c>
      <c r="U532" s="4">
        <f>IFERROR(All_Transactions[[#This Row],[item-tax]]*All_Transactions[[#This Row],[ExRate]],0)</f>
        <v>0</v>
      </c>
      <c r="V532" s="4">
        <f>IFERROR(All_Transactions[[#This Row],[Total product charges]]*All_Transactions[[#This Row],[ExRate]],0)</f>
        <v>0</v>
      </c>
      <c r="W532" s="4">
        <f>IFERROR(All_Transactions[[#This Row],[Amazon fees]]*All_Transactions[[#This Row],[ExRate]],0)</f>
        <v>0</v>
      </c>
      <c r="X532" s="4">
        <f>IFERROR(All_Transactions[[#This Row],[Other]]*All_Transactions[[#This Row],[ExRate]],0)</f>
        <v>-203.32970825999999</v>
      </c>
      <c r="Y532" s="4">
        <f>IFERROR(All_Transactions[[#This Row],[Total]]*All_Transactions[[#This Row],[ExRate]],0)</f>
        <v>-203.32970825999999</v>
      </c>
      <c r="Z532" s="1" t="s">
        <v>33</v>
      </c>
    </row>
    <row r="533" spans="1:30" x14ac:dyDescent="0.35">
      <c r="A533" t="s">
        <v>34</v>
      </c>
      <c r="B533" t="s">
        <v>1582</v>
      </c>
      <c r="C533" s="2">
        <v>44762</v>
      </c>
      <c r="D533" s="2">
        <v>44762</v>
      </c>
      <c r="E533" t="s">
        <v>1583</v>
      </c>
      <c r="F533" t="s">
        <v>1584</v>
      </c>
      <c r="G533" t="s">
        <v>32</v>
      </c>
      <c r="H533">
        <v>7.45</v>
      </c>
      <c r="I533">
        <v>1</v>
      </c>
      <c r="J533">
        <v>7.45</v>
      </c>
      <c r="L533">
        <v>1.19</v>
      </c>
      <c r="M533">
        <v>6.26</v>
      </c>
      <c r="N533">
        <v>-1.34</v>
      </c>
      <c r="O533">
        <v>0</v>
      </c>
      <c r="P533">
        <v>4.92</v>
      </c>
      <c r="Q533">
        <v>0</v>
      </c>
      <c r="R533" s="3">
        <f>VLOOKUP(All_Transactions[[#This Row],[Date]],[1]!Forex_history[#Data],MATCH(All_Transactions[[#This Row],[Currency]],[1]!Forex_history[#Headers],0),TRUE)</f>
        <v>0.85114000000000001</v>
      </c>
      <c r="S533" s="4">
        <f>IFERROR(All_Transactions[[#This Row],[Original Price]]*All_Transactions[[#This Row],[ExRate]],0)</f>
        <v>6.3409930000000001</v>
      </c>
      <c r="T533" s="4">
        <f>IFERROR(All_Transactions[[#This Row],[item-price]]*All_Transactions[[#This Row],[ExRate]],0)</f>
        <v>6.3409930000000001</v>
      </c>
      <c r="U533" s="4">
        <f>IFERROR(All_Transactions[[#This Row],[item-tax]]*All_Transactions[[#This Row],[ExRate]],0)</f>
        <v>1.0128565999999999</v>
      </c>
      <c r="V533" s="4">
        <f>IFERROR(All_Transactions[[#This Row],[Total product charges]]*All_Transactions[[#This Row],[ExRate]],0)</f>
        <v>5.3281364</v>
      </c>
      <c r="W533" s="4">
        <f>IFERROR(All_Transactions[[#This Row],[Amazon fees]]*All_Transactions[[#This Row],[ExRate]],0)</f>
        <v>-1.1405276</v>
      </c>
      <c r="X533" s="4">
        <f>IFERROR(All_Transactions[[#This Row],[Other]]*All_Transactions[[#This Row],[ExRate]],0)</f>
        <v>0</v>
      </c>
      <c r="Y533" s="4">
        <f>IFERROR(All_Transactions[[#This Row],[Total]]*All_Transactions[[#This Row],[ExRate]],0)</f>
        <v>4.1876087999999996</v>
      </c>
      <c r="Z533" s="1" t="s">
        <v>33</v>
      </c>
      <c r="AB533" t="s">
        <v>69</v>
      </c>
      <c r="AC533" t="s">
        <v>69</v>
      </c>
      <c r="AD533" t="s">
        <v>70</v>
      </c>
    </row>
    <row r="534" spans="1:30" x14ac:dyDescent="0.35">
      <c r="A534" t="s">
        <v>34</v>
      </c>
      <c r="B534" t="s">
        <v>1585</v>
      </c>
      <c r="C534" s="2">
        <v>44762</v>
      </c>
      <c r="D534" s="2">
        <v>44762</v>
      </c>
      <c r="E534" t="s">
        <v>1586</v>
      </c>
      <c r="F534" t="s">
        <v>1587</v>
      </c>
      <c r="G534" t="s">
        <v>32</v>
      </c>
      <c r="H534">
        <v>7.89</v>
      </c>
      <c r="I534">
        <v>1</v>
      </c>
      <c r="J534">
        <v>7.89</v>
      </c>
      <c r="L534">
        <v>1.26</v>
      </c>
      <c r="M534">
        <v>6.63</v>
      </c>
      <c r="N534">
        <v>-1.42</v>
      </c>
      <c r="O534">
        <v>0</v>
      </c>
      <c r="P534">
        <v>5.21</v>
      </c>
      <c r="Q534">
        <v>0</v>
      </c>
      <c r="R534" s="3">
        <f>VLOOKUP(All_Transactions[[#This Row],[Date]],[1]!Forex_history[#Data],MATCH(All_Transactions[[#This Row],[Currency]],[1]!Forex_history[#Headers],0),TRUE)</f>
        <v>0.85114000000000001</v>
      </c>
      <c r="S534" s="4">
        <f>IFERROR(All_Transactions[[#This Row],[Original Price]]*All_Transactions[[#This Row],[ExRate]],0)</f>
        <v>6.7154945999999995</v>
      </c>
      <c r="T534" s="4">
        <f>IFERROR(All_Transactions[[#This Row],[item-price]]*All_Transactions[[#This Row],[ExRate]],0)</f>
        <v>6.7154945999999995</v>
      </c>
      <c r="U534" s="4">
        <f>IFERROR(All_Transactions[[#This Row],[item-tax]]*All_Transactions[[#This Row],[ExRate]],0)</f>
        <v>1.0724364</v>
      </c>
      <c r="V534" s="4">
        <f>IFERROR(All_Transactions[[#This Row],[Total product charges]]*All_Transactions[[#This Row],[ExRate]],0)</f>
        <v>5.6430581999999996</v>
      </c>
      <c r="W534" s="4">
        <f>IFERROR(All_Transactions[[#This Row],[Amazon fees]]*All_Transactions[[#This Row],[ExRate]],0)</f>
        <v>-1.2086188</v>
      </c>
      <c r="X534" s="4">
        <f>IFERROR(All_Transactions[[#This Row],[Other]]*All_Transactions[[#This Row],[ExRate]],0)</f>
        <v>0</v>
      </c>
      <c r="Y534" s="4">
        <f>IFERROR(All_Transactions[[#This Row],[Total]]*All_Transactions[[#This Row],[ExRate]],0)</f>
        <v>4.4344393999999996</v>
      </c>
      <c r="Z534" s="1" t="s">
        <v>33</v>
      </c>
      <c r="AB534" t="s">
        <v>69</v>
      </c>
      <c r="AC534" t="s">
        <v>69</v>
      </c>
      <c r="AD534" t="s">
        <v>70</v>
      </c>
    </row>
    <row r="535" spans="1:30" x14ac:dyDescent="0.35">
      <c r="A535" t="s">
        <v>34</v>
      </c>
      <c r="B535" t="s">
        <v>1588</v>
      </c>
      <c r="C535" s="2">
        <v>44762</v>
      </c>
      <c r="D535" s="2">
        <v>44762</v>
      </c>
      <c r="E535" t="s">
        <v>1291</v>
      </c>
      <c r="F535" t="s">
        <v>1292</v>
      </c>
      <c r="G535" t="s">
        <v>32</v>
      </c>
      <c r="H535">
        <v>4.7</v>
      </c>
      <c r="I535">
        <v>2</v>
      </c>
      <c r="J535">
        <v>4.7</v>
      </c>
      <c r="L535">
        <v>0.78</v>
      </c>
      <c r="M535">
        <v>3.92</v>
      </c>
      <c r="N535">
        <v>-0.84</v>
      </c>
      <c r="O535">
        <v>0</v>
      </c>
      <c r="P535">
        <v>3.08</v>
      </c>
      <c r="Q535">
        <v>0</v>
      </c>
      <c r="R535" s="3">
        <f>VLOOKUP(All_Transactions[[#This Row],[Date]],[1]!Forex_history[#Data],MATCH(All_Transactions[[#This Row],[Currency]],[1]!Forex_history[#Headers],0),TRUE)</f>
        <v>0.85114000000000001</v>
      </c>
      <c r="S535" s="4">
        <f>IFERROR(All_Transactions[[#This Row],[Original Price]]*All_Transactions[[#This Row],[ExRate]],0)</f>
        <v>4.0003580000000003</v>
      </c>
      <c r="T535" s="4">
        <f>IFERROR(All_Transactions[[#This Row],[item-price]]*All_Transactions[[#This Row],[ExRate]],0)</f>
        <v>4.0003580000000003</v>
      </c>
      <c r="U535" s="4">
        <f>IFERROR(All_Transactions[[#This Row],[item-tax]]*All_Transactions[[#This Row],[ExRate]],0)</f>
        <v>0.66388920000000007</v>
      </c>
      <c r="V535" s="4">
        <f>IFERROR(All_Transactions[[#This Row],[Total product charges]]*All_Transactions[[#This Row],[ExRate]],0)</f>
        <v>3.3364688</v>
      </c>
      <c r="W535" s="4">
        <f>IFERROR(All_Transactions[[#This Row],[Amazon fees]]*All_Transactions[[#This Row],[ExRate]],0)</f>
        <v>-0.71495759999999997</v>
      </c>
      <c r="X535" s="4">
        <f>IFERROR(All_Transactions[[#This Row],[Other]]*All_Transactions[[#This Row],[ExRate]],0)</f>
        <v>0</v>
      </c>
      <c r="Y535" s="4">
        <f>IFERROR(All_Transactions[[#This Row],[Total]]*All_Transactions[[#This Row],[ExRate]],0)</f>
        <v>2.6215112</v>
      </c>
      <c r="Z535" s="1" t="s">
        <v>33</v>
      </c>
      <c r="AB535" t="s">
        <v>69</v>
      </c>
      <c r="AC535" t="s">
        <v>69</v>
      </c>
      <c r="AD535" t="s">
        <v>70</v>
      </c>
    </row>
    <row r="536" spans="1:30" x14ac:dyDescent="0.35">
      <c r="A536" t="s">
        <v>34</v>
      </c>
      <c r="B536" t="s">
        <v>1589</v>
      </c>
      <c r="C536" s="2">
        <v>44762</v>
      </c>
      <c r="D536" s="2">
        <v>44762</v>
      </c>
      <c r="E536" t="s">
        <v>1590</v>
      </c>
      <c r="F536" t="s">
        <v>1591</v>
      </c>
      <c r="G536" t="s">
        <v>39</v>
      </c>
      <c r="H536">
        <v>9.6300000000000008</v>
      </c>
      <c r="I536">
        <v>3</v>
      </c>
      <c r="J536">
        <v>9.6300000000000008</v>
      </c>
      <c r="L536">
        <v>1.62</v>
      </c>
      <c r="M536">
        <v>8.01</v>
      </c>
      <c r="N536">
        <v>-1.8</v>
      </c>
      <c r="O536">
        <v>0</v>
      </c>
      <c r="P536">
        <v>6.21</v>
      </c>
      <c r="Q536">
        <v>0</v>
      </c>
      <c r="R536" s="3">
        <f>VLOOKUP(All_Transactions[[#This Row],[Date]],[1]!Forex_history[#Data],MATCH(All_Transactions[[#This Row],[Currency]],[1]!Forex_history[#Headers],0),TRUE)</f>
        <v>0.85114000000000001</v>
      </c>
      <c r="S536" s="4">
        <f>IFERROR(All_Transactions[[#This Row],[Original Price]]*All_Transactions[[#This Row],[ExRate]],0)</f>
        <v>8.1964782000000014</v>
      </c>
      <c r="T536" s="4">
        <f>IFERROR(All_Transactions[[#This Row],[item-price]]*All_Transactions[[#This Row],[ExRate]],0)</f>
        <v>8.1964782000000014</v>
      </c>
      <c r="U536" s="4">
        <f>IFERROR(All_Transactions[[#This Row],[item-tax]]*All_Transactions[[#This Row],[ExRate]],0)</f>
        <v>1.3788468</v>
      </c>
      <c r="V536" s="4">
        <f>IFERROR(All_Transactions[[#This Row],[Total product charges]]*All_Transactions[[#This Row],[ExRate]],0)</f>
        <v>6.8176313999999998</v>
      </c>
      <c r="W536" s="4">
        <f>IFERROR(All_Transactions[[#This Row],[Amazon fees]]*All_Transactions[[#This Row],[ExRate]],0)</f>
        <v>-1.532052</v>
      </c>
      <c r="X536" s="4">
        <f>IFERROR(All_Transactions[[#This Row],[Other]]*All_Transactions[[#This Row],[ExRate]],0)</f>
        <v>0</v>
      </c>
      <c r="Y536" s="4">
        <f>IFERROR(All_Transactions[[#This Row],[Total]]*All_Transactions[[#This Row],[ExRate]],0)</f>
        <v>5.2855793999999996</v>
      </c>
      <c r="Z536" s="1" t="s">
        <v>33</v>
      </c>
      <c r="AB536" t="s">
        <v>69</v>
      </c>
      <c r="AC536" t="s">
        <v>69</v>
      </c>
      <c r="AD536" t="s">
        <v>70</v>
      </c>
    </row>
    <row r="537" spans="1:30" x14ac:dyDescent="0.35">
      <c r="A537" t="s">
        <v>34</v>
      </c>
      <c r="B537" t="s">
        <v>1592</v>
      </c>
      <c r="C537" s="2">
        <v>44762</v>
      </c>
      <c r="D537" s="2">
        <v>44762</v>
      </c>
      <c r="E537" t="s">
        <v>1593</v>
      </c>
      <c r="F537" t="s">
        <v>1594</v>
      </c>
      <c r="G537" t="s">
        <v>32</v>
      </c>
      <c r="H537">
        <v>9.68</v>
      </c>
      <c r="I537">
        <v>1</v>
      </c>
      <c r="J537">
        <v>9.68</v>
      </c>
      <c r="L537">
        <v>1.87</v>
      </c>
      <c r="M537">
        <v>7.81</v>
      </c>
      <c r="N537">
        <v>-1.74</v>
      </c>
      <c r="O537">
        <v>0</v>
      </c>
      <c r="P537">
        <v>6.07</v>
      </c>
      <c r="Q537">
        <v>0</v>
      </c>
      <c r="R537" s="3">
        <f>VLOOKUP(All_Transactions[[#This Row],[Date]],[1]!Forex_history[#Data],MATCH(All_Transactions[[#This Row],[Currency]],[1]!Forex_history[#Headers],0),TRUE)</f>
        <v>0.85114000000000001</v>
      </c>
      <c r="S537" s="4">
        <f>IFERROR(All_Transactions[[#This Row],[Original Price]]*All_Transactions[[#This Row],[ExRate]],0)</f>
        <v>8.2390352</v>
      </c>
      <c r="T537" s="4">
        <f>IFERROR(All_Transactions[[#This Row],[item-price]]*All_Transactions[[#This Row],[ExRate]],0)</f>
        <v>8.2390352</v>
      </c>
      <c r="U537" s="4">
        <f>IFERROR(All_Transactions[[#This Row],[item-tax]]*All_Transactions[[#This Row],[ExRate]],0)</f>
        <v>1.5916318</v>
      </c>
      <c r="V537" s="4">
        <f>IFERROR(All_Transactions[[#This Row],[Total product charges]]*All_Transactions[[#This Row],[ExRate]],0)</f>
        <v>6.6474034</v>
      </c>
      <c r="W537" s="4">
        <f>IFERROR(All_Transactions[[#This Row],[Amazon fees]]*All_Transactions[[#This Row],[ExRate]],0)</f>
        <v>-1.4809836000000001</v>
      </c>
      <c r="X537" s="4">
        <f>IFERROR(All_Transactions[[#This Row],[Other]]*All_Transactions[[#This Row],[ExRate]],0)</f>
        <v>0</v>
      </c>
      <c r="Y537" s="4">
        <f>IFERROR(All_Transactions[[#This Row],[Total]]*All_Transactions[[#This Row],[ExRate]],0)</f>
        <v>5.1664197999999999</v>
      </c>
      <c r="Z537" s="1" t="s">
        <v>33</v>
      </c>
      <c r="AA537" t="s">
        <v>1595</v>
      </c>
      <c r="AB537" t="s">
        <v>69</v>
      </c>
      <c r="AC537" t="s">
        <v>69</v>
      </c>
      <c r="AD537" t="s">
        <v>70</v>
      </c>
    </row>
    <row r="538" spans="1:30" x14ac:dyDescent="0.35">
      <c r="A538" t="s">
        <v>34</v>
      </c>
      <c r="B538" t="s">
        <v>1596</v>
      </c>
      <c r="C538" s="2">
        <v>44762</v>
      </c>
      <c r="D538" s="2">
        <v>44762</v>
      </c>
      <c r="E538" t="s">
        <v>1597</v>
      </c>
      <c r="F538" t="s">
        <v>1598</v>
      </c>
      <c r="G538" t="s">
        <v>40</v>
      </c>
      <c r="H538">
        <v>2.75</v>
      </c>
      <c r="I538">
        <v>1</v>
      </c>
      <c r="J538">
        <v>2.75</v>
      </c>
      <c r="L538">
        <v>0.5</v>
      </c>
      <c r="M538">
        <v>2.25</v>
      </c>
      <c r="N538">
        <v>-0.5</v>
      </c>
      <c r="O538">
        <v>0</v>
      </c>
      <c r="P538">
        <v>1.75</v>
      </c>
      <c r="Q538">
        <v>0</v>
      </c>
      <c r="R538" s="3">
        <f>VLOOKUP(All_Transactions[[#This Row],[Date]],[1]!Forex_history[#Data],MATCH(All_Transactions[[#This Row],[Currency]],[1]!Forex_history[#Headers],0),TRUE)</f>
        <v>0.85114000000000001</v>
      </c>
      <c r="S538" s="4">
        <f>IFERROR(All_Transactions[[#This Row],[Original Price]]*All_Transactions[[#This Row],[ExRate]],0)</f>
        <v>2.3406349999999998</v>
      </c>
      <c r="T538" s="4">
        <f>IFERROR(All_Transactions[[#This Row],[item-price]]*All_Transactions[[#This Row],[ExRate]],0)</f>
        <v>2.3406349999999998</v>
      </c>
      <c r="U538" s="4">
        <f>IFERROR(All_Transactions[[#This Row],[item-tax]]*All_Transactions[[#This Row],[ExRate]],0)</f>
        <v>0.42557</v>
      </c>
      <c r="V538" s="4">
        <f>IFERROR(All_Transactions[[#This Row],[Total product charges]]*All_Transactions[[#This Row],[ExRate]],0)</f>
        <v>1.915065</v>
      </c>
      <c r="W538" s="4">
        <f>IFERROR(All_Transactions[[#This Row],[Amazon fees]]*All_Transactions[[#This Row],[ExRate]],0)</f>
        <v>-0.42557</v>
      </c>
      <c r="X538" s="4">
        <f>IFERROR(All_Transactions[[#This Row],[Other]]*All_Transactions[[#This Row],[ExRate]],0)</f>
        <v>0</v>
      </c>
      <c r="Y538" s="4">
        <f>IFERROR(All_Transactions[[#This Row],[Total]]*All_Transactions[[#This Row],[ExRate]],0)</f>
        <v>1.489495</v>
      </c>
      <c r="Z538" s="1" t="s">
        <v>33</v>
      </c>
      <c r="AA538" t="s">
        <v>1599</v>
      </c>
      <c r="AB538" t="s">
        <v>1600</v>
      </c>
      <c r="AD538" t="s">
        <v>54</v>
      </c>
    </row>
    <row r="539" spans="1:30" x14ac:dyDescent="0.35">
      <c r="A539" t="s">
        <v>34</v>
      </c>
      <c r="B539" t="s">
        <v>1601</v>
      </c>
      <c r="C539" s="2">
        <v>44762</v>
      </c>
      <c r="D539" s="2">
        <v>44762</v>
      </c>
      <c r="E539" t="s">
        <v>1602</v>
      </c>
      <c r="F539" t="s">
        <v>1603</v>
      </c>
      <c r="G539" t="s">
        <v>39</v>
      </c>
      <c r="H539">
        <v>2.79</v>
      </c>
      <c r="I539">
        <v>1</v>
      </c>
      <c r="J539">
        <v>2.79</v>
      </c>
      <c r="L539">
        <v>0.47</v>
      </c>
      <c r="M539">
        <v>2.3199999999999998</v>
      </c>
      <c r="N539">
        <v>-0.36</v>
      </c>
      <c r="O539">
        <v>0</v>
      </c>
      <c r="P539">
        <v>1.96</v>
      </c>
      <c r="Q539">
        <v>0</v>
      </c>
      <c r="R539" s="3">
        <f>VLOOKUP(All_Transactions[[#This Row],[Date]],[1]!Forex_history[#Data],MATCH(All_Transactions[[#This Row],[Currency]],[1]!Forex_history[#Headers],0),TRUE)</f>
        <v>0.85114000000000001</v>
      </c>
      <c r="S539" s="4">
        <f>IFERROR(All_Transactions[[#This Row],[Original Price]]*All_Transactions[[#This Row],[ExRate]],0)</f>
        <v>2.3746806</v>
      </c>
      <c r="T539" s="4">
        <f>IFERROR(All_Transactions[[#This Row],[item-price]]*All_Transactions[[#This Row],[ExRate]],0)</f>
        <v>2.3746806</v>
      </c>
      <c r="U539" s="4">
        <f>IFERROR(All_Transactions[[#This Row],[item-tax]]*All_Transactions[[#This Row],[ExRate]],0)</f>
        <v>0.4000358</v>
      </c>
      <c r="V539" s="4">
        <f>IFERROR(All_Transactions[[#This Row],[Total product charges]]*All_Transactions[[#This Row],[ExRate]],0)</f>
        <v>1.9746447999999999</v>
      </c>
      <c r="W539" s="4">
        <f>IFERROR(All_Transactions[[#This Row],[Amazon fees]]*All_Transactions[[#This Row],[ExRate]],0)</f>
        <v>-0.30641039999999997</v>
      </c>
      <c r="X539" s="4">
        <f>IFERROR(All_Transactions[[#This Row],[Other]]*All_Transactions[[#This Row],[ExRate]],0)</f>
        <v>0</v>
      </c>
      <c r="Y539" s="4">
        <f>IFERROR(All_Transactions[[#This Row],[Total]]*All_Transactions[[#This Row],[ExRate]],0)</f>
        <v>1.6682344</v>
      </c>
      <c r="Z539" s="1" t="s">
        <v>33</v>
      </c>
      <c r="AA539" t="s">
        <v>1604</v>
      </c>
      <c r="AB539" t="s">
        <v>1605</v>
      </c>
      <c r="AC539" t="s">
        <v>213</v>
      </c>
      <c r="AD539" t="s">
        <v>54</v>
      </c>
    </row>
    <row r="540" spans="1:30" x14ac:dyDescent="0.35">
      <c r="A540" t="s">
        <v>34</v>
      </c>
      <c r="B540" t="s">
        <v>1606</v>
      </c>
      <c r="C540" s="2">
        <v>44762</v>
      </c>
      <c r="D540" s="2">
        <v>44762</v>
      </c>
      <c r="E540" t="s">
        <v>1607</v>
      </c>
      <c r="F540" t="s">
        <v>1608</v>
      </c>
      <c r="G540" t="s">
        <v>39</v>
      </c>
      <c r="H540">
        <v>10.5</v>
      </c>
      <c r="I540">
        <v>2</v>
      </c>
      <c r="J540">
        <v>10.5</v>
      </c>
      <c r="L540">
        <v>1.76</v>
      </c>
      <c r="M540">
        <v>8.74</v>
      </c>
      <c r="N540">
        <v>-1.94</v>
      </c>
      <c r="O540">
        <v>0</v>
      </c>
      <c r="P540">
        <v>6.8</v>
      </c>
      <c r="Q540">
        <v>0</v>
      </c>
      <c r="R540" s="3">
        <f>VLOOKUP(All_Transactions[[#This Row],[Date]],[1]!Forex_history[#Data],MATCH(All_Transactions[[#This Row],[Currency]],[1]!Forex_history[#Headers],0),TRUE)</f>
        <v>0.85114000000000001</v>
      </c>
      <c r="S540" s="4">
        <f>IFERROR(All_Transactions[[#This Row],[Original Price]]*All_Transactions[[#This Row],[ExRate]],0)</f>
        <v>8.9369700000000005</v>
      </c>
      <c r="T540" s="4">
        <f>IFERROR(All_Transactions[[#This Row],[item-price]]*All_Transactions[[#This Row],[ExRate]],0)</f>
        <v>8.9369700000000005</v>
      </c>
      <c r="U540" s="4">
        <f>IFERROR(All_Transactions[[#This Row],[item-tax]]*All_Transactions[[#This Row],[ExRate]],0)</f>
        <v>1.4980064</v>
      </c>
      <c r="V540" s="4">
        <f>IFERROR(All_Transactions[[#This Row],[Total product charges]]*All_Transactions[[#This Row],[ExRate]],0)</f>
        <v>7.4389636000000001</v>
      </c>
      <c r="W540" s="4">
        <f>IFERROR(All_Transactions[[#This Row],[Amazon fees]]*All_Transactions[[#This Row],[ExRate]],0)</f>
        <v>-1.6512115999999999</v>
      </c>
      <c r="X540" s="4">
        <f>IFERROR(All_Transactions[[#This Row],[Other]]*All_Transactions[[#This Row],[ExRate]],0)</f>
        <v>0</v>
      </c>
      <c r="Y540" s="4">
        <f>IFERROR(All_Transactions[[#This Row],[Total]]*All_Transactions[[#This Row],[ExRate]],0)</f>
        <v>5.7877520000000002</v>
      </c>
      <c r="Z540" s="1" t="s">
        <v>33</v>
      </c>
      <c r="AA540" t="s">
        <v>1609</v>
      </c>
      <c r="AB540" t="s">
        <v>1610</v>
      </c>
      <c r="AC540" t="s">
        <v>213</v>
      </c>
      <c r="AD540" t="s">
        <v>54</v>
      </c>
    </row>
    <row r="541" spans="1:30" x14ac:dyDescent="0.35">
      <c r="A541" t="s">
        <v>34</v>
      </c>
      <c r="B541" t="s">
        <v>1611</v>
      </c>
      <c r="C541" s="2">
        <v>44762</v>
      </c>
      <c r="D541" s="2">
        <v>44762</v>
      </c>
      <c r="E541" t="s">
        <v>1229</v>
      </c>
      <c r="F541" t="s">
        <v>1230</v>
      </c>
      <c r="G541" t="s">
        <v>32</v>
      </c>
      <c r="H541">
        <v>18.27</v>
      </c>
      <c r="I541">
        <v>3</v>
      </c>
      <c r="J541">
        <v>18.27</v>
      </c>
      <c r="L541">
        <v>3.06</v>
      </c>
      <c r="M541">
        <v>15.21</v>
      </c>
      <c r="N541">
        <v>-3.28</v>
      </c>
      <c r="O541">
        <v>0</v>
      </c>
      <c r="P541">
        <v>11.93</v>
      </c>
      <c r="Q541">
        <v>0</v>
      </c>
      <c r="R541" s="3">
        <f>VLOOKUP(All_Transactions[[#This Row],[Date]],[1]!Forex_history[#Data],MATCH(All_Transactions[[#This Row],[Currency]],[1]!Forex_history[#Headers],0),TRUE)</f>
        <v>0.85114000000000001</v>
      </c>
      <c r="S541" s="4">
        <f>IFERROR(All_Transactions[[#This Row],[Original Price]]*All_Transactions[[#This Row],[ExRate]],0)</f>
        <v>15.5503278</v>
      </c>
      <c r="T541" s="4">
        <f>IFERROR(All_Transactions[[#This Row],[item-price]]*All_Transactions[[#This Row],[ExRate]],0)</f>
        <v>15.5503278</v>
      </c>
      <c r="U541" s="4">
        <f>IFERROR(All_Transactions[[#This Row],[item-tax]]*All_Transactions[[#This Row],[ExRate]],0)</f>
        <v>2.6044884000000001</v>
      </c>
      <c r="V541" s="4">
        <f>IFERROR(All_Transactions[[#This Row],[Total product charges]]*All_Transactions[[#This Row],[ExRate]],0)</f>
        <v>12.945839400000001</v>
      </c>
      <c r="W541" s="4">
        <f>IFERROR(All_Transactions[[#This Row],[Amazon fees]]*All_Transactions[[#This Row],[ExRate]],0)</f>
        <v>-2.7917391999999999</v>
      </c>
      <c r="X541" s="4">
        <f>IFERROR(All_Transactions[[#This Row],[Other]]*All_Transactions[[#This Row],[ExRate]],0)</f>
        <v>0</v>
      </c>
      <c r="Y541" s="4">
        <f>IFERROR(All_Transactions[[#This Row],[Total]]*All_Transactions[[#This Row],[ExRate]],0)</f>
        <v>10.1541002</v>
      </c>
      <c r="Z541" s="1" t="s">
        <v>33</v>
      </c>
      <c r="AA541" t="s">
        <v>1612</v>
      </c>
      <c r="AB541" t="s">
        <v>1613</v>
      </c>
      <c r="AC541" t="s">
        <v>53</v>
      </c>
      <c r="AD541" t="s">
        <v>54</v>
      </c>
    </row>
    <row r="542" spans="1:30" x14ac:dyDescent="0.35">
      <c r="A542" t="s">
        <v>34</v>
      </c>
      <c r="B542" t="s">
        <v>1614</v>
      </c>
      <c r="C542" s="2">
        <v>44762</v>
      </c>
      <c r="D542" s="2">
        <v>44762</v>
      </c>
      <c r="E542" t="s">
        <v>1615</v>
      </c>
      <c r="F542" t="s">
        <v>1616</v>
      </c>
      <c r="G542" t="s">
        <v>32</v>
      </c>
      <c r="H542">
        <v>6.92</v>
      </c>
      <c r="I542">
        <v>2</v>
      </c>
      <c r="J542">
        <v>6.92</v>
      </c>
      <c r="L542">
        <v>1.1000000000000001</v>
      </c>
      <c r="M542">
        <v>5.82</v>
      </c>
      <c r="N542">
        <v>-1.25</v>
      </c>
      <c r="O542">
        <v>0</v>
      </c>
      <c r="P542">
        <v>4.57</v>
      </c>
      <c r="Q542">
        <v>0</v>
      </c>
      <c r="R542" s="3">
        <f>VLOOKUP(All_Transactions[[#This Row],[Date]],[1]!Forex_history[#Data],MATCH(All_Transactions[[#This Row],[Currency]],[1]!Forex_history[#Headers],0),TRUE)</f>
        <v>0.85114000000000001</v>
      </c>
      <c r="S542" s="4">
        <f>IFERROR(All_Transactions[[#This Row],[Original Price]]*All_Transactions[[#This Row],[ExRate]],0)</f>
        <v>5.8898887999999996</v>
      </c>
      <c r="T542" s="4">
        <f>IFERROR(All_Transactions[[#This Row],[item-price]]*All_Transactions[[#This Row],[ExRate]],0)</f>
        <v>5.8898887999999996</v>
      </c>
      <c r="U542" s="4">
        <f>IFERROR(All_Transactions[[#This Row],[item-tax]]*All_Transactions[[#This Row],[ExRate]],0)</f>
        <v>0.93625400000000003</v>
      </c>
      <c r="V542" s="4">
        <f>IFERROR(All_Transactions[[#This Row],[Total product charges]]*All_Transactions[[#This Row],[ExRate]],0)</f>
        <v>4.9536348000000006</v>
      </c>
      <c r="W542" s="4">
        <f>IFERROR(All_Transactions[[#This Row],[Amazon fees]]*All_Transactions[[#This Row],[ExRate]],0)</f>
        <v>-1.063925</v>
      </c>
      <c r="X542" s="4">
        <f>IFERROR(All_Transactions[[#This Row],[Other]]*All_Transactions[[#This Row],[ExRate]],0)</f>
        <v>0</v>
      </c>
      <c r="Y542" s="4">
        <f>IFERROR(All_Transactions[[#This Row],[Total]]*All_Transactions[[#This Row],[ExRate]],0)</f>
        <v>3.8897098000000003</v>
      </c>
      <c r="Z542" s="1" t="s">
        <v>33</v>
      </c>
      <c r="AA542" t="s">
        <v>1617</v>
      </c>
      <c r="AB542" t="s">
        <v>1618</v>
      </c>
      <c r="AC542" t="s">
        <v>53</v>
      </c>
      <c r="AD542" t="s">
        <v>54</v>
      </c>
    </row>
    <row r="543" spans="1:30" x14ac:dyDescent="0.35">
      <c r="A543" t="s">
        <v>34</v>
      </c>
      <c r="B543" t="s">
        <v>1619</v>
      </c>
      <c r="C543" s="2">
        <v>44762</v>
      </c>
      <c r="D543" s="2">
        <v>44762</v>
      </c>
      <c r="E543" t="s">
        <v>1620</v>
      </c>
      <c r="F543" t="s">
        <v>1621</v>
      </c>
      <c r="G543" t="s">
        <v>32</v>
      </c>
      <c r="H543">
        <v>7.92</v>
      </c>
      <c r="I543">
        <v>2</v>
      </c>
      <c r="J543">
        <v>7.92</v>
      </c>
      <c r="L543">
        <v>1.26</v>
      </c>
      <c r="M543">
        <v>6.66</v>
      </c>
      <c r="N543">
        <v>-1.42</v>
      </c>
      <c r="O543">
        <v>0</v>
      </c>
      <c r="P543">
        <v>5.24</v>
      </c>
      <c r="Q543">
        <v>0</v>
      </c>
      <c r="R543" s="3">
        <f>VLOOKUP(All_Transactions[[#This Row],[Date]],[1]!Forex_history[#Data],MATCH(All_Transactions[[#This Row],[Currency]],[1]!Forex_history[#Headers],0),TRUE)</f>
        <v>0.85114000000000001</v>
      </c>
      <c r="S543" s="4">
        <f>IFERROR(All_Transactions[[#This Row],[Original Price]]*All_Transactions[[#This Row],[ExRate]],0)</f>
        <v>6.7410287999999996</v>
      </c>
      <c r="T543" s="4">
        <f>IFERROR(All_Transactions[[#This Row],[item-price]]*All_Transactions[[#This Row],[ExRate]],0)</f>
        <v>6.7410287999999996</v>
      </c>
      <c r="U543" s="4">
        <f>IFERROR(All_Transactions[[#This Row],[item-tax]]*All_Transactions[[#This Row],[ExRate]],0)</f>
        <v>1.0724364</v>
      </c>
      <c r="V543" s="4">
        <f>IFERROR(All_Transactions[[#This Row],[Total product charges]]*All_Transactions[[#This Row],[ExRate]],0)</f>
        <v>5.6685924000000005</v>
      </c>
      <c r="W543" s="4">
        <f>IFERROR(All_Transactions[[#This Row],[Amazon fees]]*All_Transactions[[#This Row],[ExRate]],0)</f>
        <v>-1.2086188</v>
      </c>
      <c r="X543" s="4">
        <f>IFERROR(All_Transactions[[#This Row],[Other]]*All_Transactions[[#This Row],[ExRate]],0)</f>
        <v>0</v>
      </c>
      <c r="Y543" s="4">
        <f>IFERROR(All_Transactions[[#This Row],[Total]]*All_Transactions[[#This Row],[ExRate]],0)</f>
        <v>4.4599736000000005</v>
      </c>
      <c r="Z543" s="1" t="s">
        <v>33</v>
      </c>
      <c r="AA543" t="s">
        <v>1622</v>
      </c>
      <c r="AB543" t="s">
        <v>1623</v>
      </c>
      <c r="AC543" t="s">
        <v>53</v>
      </c>
      <c r="AD543" t="s">
        <v>54</v>
      </c>
    </row>
    <row r="544" spans="1:30" x14ac:dyDescent="0.35">
      <c r="A544" t="s">
        <v>34</v>
      </c>
      <c r="B544" t="s">
        <v>1624</v>
      </c>
      <c r="C544" s="2">
        <v>44762</v>
      </c>
      <c r="D544" s="2">
        <v>44762</v>
      </c>
      <c r="E544" t="s">
        <v>1625</v>
      </c>
      <c r="F544" t="s">
        <v>1626</v>
      </c>
      <c r="G544" t="s">
        <v>44</v>
      </c>
      <c r="H544">
        <v>3.86</v>
      </c>
      <c r="I544">
        <v>2</v>
      </c>
      <c r="J544">
        <v>3.86</v>
      </c>
      <c r="L544">
        <v>0.64</v>
      </c>
      <c r="M544">
        <v>3.22</v>
      </c>
      <c r="N544">
        <v>-0.72</v>
      </c>
      <c r="O544">
        <v>0</v>
      </c>
      <c r="P544">
        <v>2.5</v>
      </c>
      <c r="Q544">
        <v>0</v>
      </c>
      <c r="R544" s="3">
        <f>VLOOKUP(All_Transactions[[#This Row],[Date]],[1]!Forex_history[#Data],MATCH(All_Transactions[[#This Row],[Currency]],[1]!Forex_history[#Headers],0),TRUE)</f>
        <v>1</v>
      </c>
      <c r="S544" s="4">
        <f>IFERROR(All_Transactions[[#This Row],[Original Price]]*All_Transactions[[#This Row],[ExRate]],0)</f>
        <v>3.86</v>
      </c>
      <c r="T544" s="4">
        <f>IFERROR(All_Transactions[[#This Row],[item-price]]*All_Transactions[[#This Row],[ExRate]],0)</f>
        <v>3.86</v>
      </c>
      <c r="U544" s="4">
        <f>IFERROR(All_Transactions[[#This Row],[item-tax]]*All_Transactions[[#This Row],[ExRate]],0)</f>
        <v>0.64</v>
      </c>
      <c r="V544" s="4">
        <f>IFERROR(All_Transactions[[#This Row],[Total product charges]]*All_Transactions[[#This Row],[ExRate]],0)</f>
        <v>3.22</v>
      </c>
      <c r="W544" s="4">
        <f>IFERROR(All_Transactions[[#This Row],[Amazon fees]]*All_Transactions[[#This Row],[ExRate]],0)</f>
        <v>-0.72</v>
      </c>
      <c r="X544" s="4">
        <f>IFERROR(All_Transactions[[#This Row],[Other]]*All_Transactions[[#This Row],[ExRate]],0)</f>
        <v>0</v>
      </c>
      <c r="Y544" s="4">
        <f>IFERROR(All_Transactions[[#This Row],[Total]]*All_Transactions[[#This Row],[ExRate]],0)</f>
        <v>2.5</v>
      </c>
      <c r="Z544" s="1" t="s">
        <v>45</v>
      </c>
      <c r="AA544" t="s">
        <v>1627</v>
      </c>
      <c r="AB544" t="s">
        <v>1628</v>
      </c>
      <c r="AC544" t="s">
        <v>53</v>
      </c>
      <c r="AD544" t="s">
        <v>54</v>
      </c>
    </row>
    <row r="545" spans="1:30" x14ac:dyDescent="0.35">
      <c r="A545" t="s">
        <v>34</v>
      </c>
      <c r="B545" t="s">
        <v>1629</v>
      </c>
      <c r="C545" s="2">
        <v>44762</v>
      </c>
      <c r="D545" s="2">
        <v>44762</v>
      </c>
      <c r="E545" t="s">
        <v>215</v>
      </c>
      <c r="F545" t="s">
        <v>216</v>
      </c>
      <c r="G545" t="s">
        <v>46</v>
      </c>
      <c r="H545">
        <v>2.3199999999999998</v>
      </c>
      <c r="I545">
        <v>1</v>
      </c>
      <c r="J545">
        <v>2.3199999999999998</v>
      </c>
      <c r="L545">
        <v>0.18</v>
      </c>
      <c r="M545">
        <v>2.3199999999999998</v>
      </c>
      <c r="N545">
        <v>-0.42</v>
      </c>
      <c r="O545">
        <v>0</v>
      </c>
      <c r="P545">
        <v>1.9</v>
      </c>
      <c r="Q545">
        <v>0</v>
      </c>
      <c r="R545" s="3">
        <f>VLOOKUP(All_Transactions[[#This Row],[Date]],[1]!Forex_history[#Data],MATCH(All_Transactions[[#This Row],[Currency]],[1]!Forex_history[#Headers],0),TRUE)</f>
        <v>0.83384999999999998</v>
      </c>
      <c r="S545" s="4">
        <f>IFERROR(All_Transactions[[#This Row],[Original Price]]*All_Transactions[[#This Row],[ExRate]],0)</f>
        <v>1.9345319999999999</v>
      </c>
      <c r="T545" s="4">
        <f>IFERROR(All_Transactions[[#This Row],[item-price]]*All_Transactions[[#This Row],[ExRate]],0)</f>
        <v>1.9345319999999999</v>
      </c>
      <c r="U545" s="4">
        <f>IFERROR(All_Transactions[[#This Row],[item-tax]]*All_Transactions[[#This Row],[ExRate]],0)</f>
        <v>0.150093</v>
      </c>
      <c r="V545" s="4">
        <f>IFERROR(All_Transactions[[#This Row],[Total product charges]]*All_Transactions[[#This Row],[ExRate]],0)</f>
        <v>1.9345319999999999</v>
      </c>
      <c r="W545" s="4">
        <f>IFERROR(All_Transactions[[#This Row],[Amazon fees]]*All_Transactions[[#This Row],[ExRate]],0)</f>
        <v>-0.350217</v>
      </c>
      <c r="X545" s="4">
        <f>IFERROR(All_Transactions[[#This Row],[Other]]*All_Transactions[[#This Row],[ExRate]],0)</f>
        <v>0</v>
      </c>
      <c r="Y545" s="4">
        <f>IFERROR(All_Transactions[[#This Row],[Total]]*All_Transactions[[#This Row],[ExRate]],0)</f>
        <v>1.5843149999999999</v>
      </c>
      <c r="Z545" s="1" t="s">
        <v>47</v>
      </c>
      <c r="AA545" t="s">
        <v>1630</v>
      </c>
      <c r="AB545" t="s">
        <v>1631</v>
      </c>
      <c r="AC545" t="s">
        <v>53</v>
      </c>
      <c r="AD545" t="s">
        <v>54</v>
      </c>
    </row>
    <row r="546" spans="1:30" x14ac:dyDescent="0.35">
      <c r="A546" t="s">
        <v>34</v>
      </c>
      <c r="B546" t="s">
        <v>1632</v>
      </c>
      <c r="C546" s="2">
        <v>44762</v>
      </c>
      <c r="D546" s="2">
        <v>44762</v>
      </c>
      <c r="E546" t="s">
        <v>1633</v>
      </c>
      <c r="F546" t="s">
        <v>1634</v>
      </c>
      <c r="G546" t="s">
        <v>32</v>
      </c>
      <c r="H546">
        <v>2.65</v>
      </c>
      <c r="I546">
        <v>1</v>
      </c>
      <c r="J546">
        <v>2.65</v>
      </c>
      <c r="L546">
        <v>0.42</v>
      </c>
      <c r="M546">
        <v>2.23</v>
      </c>
      <c r="N546">
        <v>-0.48</v>
      </c>
      <c r="O546">
        <v>0</v>
      </c>
      <c r="P546">
        <v>1.75</v>
      </c>
      <c r="Q546">
        <v>0</v>
      </c>
      <c r="R546" s="3">
        <f>VLOOKUP(All_Transactions[[#This Row],[Date]],[1]!Forex_history[#Data],MATCH(All_Transactions[[#This Row],[Currency]],[1]!Forex_history[#Headers],0),TRUE)</f>
        <v>0.85114000000000001</v>
      </c>
      <c r="S546" s="4">
        <f>IFERROR(All_Transactions[[#This Row],[Original Price]]*All_Transactions[[#This Row],[ExRate]],0)</f>
        <v>2.2555209999999999</v>
      </c>
      <c r="T546" s="4">
        <f>IFERROR(All_Transactions[[#This Row],[item-price]]*All_Transactions[[#This Row],[ExRate]],0)</f>
        <v>2.2555209999999999</v>
      </c>
      <c r="U546" s="4">
        <f>IFERROR(All_Transactions[[#This Row],[item-tax]]*All_Transactions[[#This Row],[ExRate]],0)</f>
        <v>0.35747879999999999</v>
      </c>
      <c r="V546" s="4">
        <f>IFERROR(All_Transactions[[#This Row],[Total product charges]]*All_Transactions[[#This Row],[ExRate]],0)</f>
        <v>1.8980421999999999</v>
      </c>
      <c r="W546" s="4">
        <f>IFERROR(All_Transactions[[#This Row],[Amazon fees]]*All_Transactions[[#This Row],[ExRate]],0)</f>
        <v>-0.4085472</v>
      </c>
      <c r="X546" s="4">
        <f>IFERROR(All_Transactions[[#This Row],[Other]]*All_Transactions[[#This Row],[ExRate]],0)</f>
        <v>0</v>
      </c>
      <c r="Y546" s="4">
        <f>IFERROR(All_Transactions[[#This Row],[Total]]*All_Transactions[[#This Row],[ExRate]],0)</f>
        <v>1.489495</v>
      </c>
      <c r="Z546" s="1" t="s">
        <v>33</v>
      </c>
      <c r="AA546" t="s">
        <v>1635</v>
      </c>
      <c r="AB546" t="s">
        <v>1636</v>
      </c>
      <c r="AC546" t="s">
        <v>53</v>
      </c>
      <c r="AD546" t="s">
        <v>54</v>
      </c>
    </row>
    <row r="547" spans="1:30" x14ac:dyDescent="0.35">
      <c r="A547" t="s">
        <v>34</v>
      </c>
      <c r="B547" t="s">
        <v>1637</v>
      </c>
      <c r="C547" s="2">
        <v>44762</v>
      </c>
      <c r="D547" s="2">
        <v>44762</v>
      </c>
      <c r="E547" t="s">
        <v>970</v>
      </c>
      <c r="F547" t="s">
        <v>206</v>
      </c>
      <c r="G547" t="s">
        <v>36</v>
      </c>
      <c r="H547">
        <v>2.2200000000000002</v>
      </c>
      <c r="I547">
        <v>1</v>
      </c>
      <c r="J547">
        <v>2.2200000000000002</v>
      </c>
      <c r="L547">
        <v>0.39</v>
      </c>
      <c r="M547">
        <v>1.83</v>
      </c>
      <c r="N547">
        <v>-0.41</v>
      </c>
      <c r="O547">
        <v>0</v>
      </c>
      <c r="P547">
        <v>1.42</v>
      </c>
      <c r="Q547">
        <v>0</v>
      </c>
      <c r="R547" s="3">
        <f>VLOOKUP(All_Transactions[[#This Row],[Date]],[1]!Forex_history[#Data],MATCH(All_Transactions[[#This Row],[Currency]],[1]!Forex_history[#Headers],0),TRUE)</f>
        <v>0.85114000000000001</v>
      </c>
      <c r="S547" s="4">
        <f>IFERROR(All_Transactions[[#This Row],[Original Price]]*All_Transactions[[#This Row],[ExRate]],0)</f>
        <v>1.8895308000000002</v>
      </c>
      <c r="T547" s="4">
        <f>IFERROR(All_Transactions[[#This Row],[item-price]]*All_Transactions[[#This Row],[ExRate]],0)</f>
        <v>1.8895308000000002</v>
      </c>
      <c r="U547" s="4">
        <f>IFERROR(All_Transactions[[#This Row],[item-tax]]*All_Transactions[[#This Row],[ExRate]],0)</f>
        <v>0.33194460000000003</v>
      </c>
      <c r="V547" s="4">
        <f>IFERROR(All_Transactions[[#This Row],[Total product charges]]*All_Transactions[[#This Row],[ExRate]],0)</f>
        <v>1.5575862</v>
      </c>
      <c r="W547" s="4">
        <f>IFERROR(All_Transactions[[#This Row],[Amazon fees]]*All_Transactions[[#This Row],[ExRate]],0)</f>
        <v>-0.34896739999999998</v>
      </c>
      <c r="X547" s="4">
        <f>IFERROR(All_Transactions[[#This Row],[Other]]*All_Transactions[[#This Row],[ExRate]],0)</f>
        <v>0</v>
      </c>
      <c r="Y547" s="4">
        <f>IFERROR(All_Transactions[[#This Row],[Total]]*All_Transactions[[#This Row],[ExRate]],0)</f>
        <v>1.2086188</v>
      </c>
      <c r="Z547" s="1" t="s">
        <v>33</v>
      </c>
      <c r="AA547" t="s">
        <v>1638</v>
      </c>
      <c r="AB547" t="s">
        <v>1639</v>
      </c>
      <c r="AC547" t="s">
        <v>53</v>
      </c>
      <c r="AD547" t="s">
        <v>54</v>
      </c>
    </row>
    <row r="548" spans="1:30" x14ac:dyDescent="0.35">
      <c r="A548" t="s">
        <v>34</v>
      </c>
      <c r="B548" t="s">
        <v>1640</v>
      </c>
      <c r="C548" s="2">
        <v>44762</v>
      </c>
      <c r="D548" s="2">
        <v>44762</v>
      </c>
      <c r="E548" t="s">
        <v>1641</v>
      </c>
      <c r="F548" t="s">
        <v>1348</v>
      </c>
      <c r="G548" t="s">
        <v>36</v>
      </c>
      <c r="H548">
        <v>2.5099999999999998</v>
      </c>
      <c r="I548">
        <v>1</v>
      </c>
      <c r="J548">
        <v>2.5099999999999998</v>
      </c>
      <c r="L548">
        <v>0.44</v>
      </c>
      <c r="M548">
        <v>2.0699999999999998</v>
      </c>
      <c r="N548">
        <v>-0.47</v>
      </c>
      <c r="O548">
        <v>0</v>
      </c>
      <c r="P548">
        <v>1.6</v>
      </c>
      <c r="Q548">
        <v>0</v>
      </c>
      <c r="R548" s="3">
        <f>VLOOKUP(All_Transactions[[#This Row],[Date]],[1]!Forex_history[#Data],MATCH(All_Transactions[[#This Row],[Currency]],[1]!Forex_history[#Headers],0),TRUE)</f>
        <v>0.85114000000000001</v>
      </c>
      <c r="S548" s="4">
        <f>IFERROR(All_Transactions[[#This Row],[Original Price]]*All_Transactions[[#This Row],[ExRate]],0)</f>
        <v>2.1363613999999997</v>
      </c>
      <c r="T548" s="4">
        <f>IFERROR(All_Transactions[[#This Row],[item-price]]*All_Transactions[[#This Row],[ExRate]],0)</f>
        <v>2.1363613999999997</v>
      </c>
      <c r="U548" s="4">
        <f>IFERROR(All_Transactions[[#This Row],[item-tax]]*All_Transactions[[#This Row],[ExRate]],0)</f>
        <v>0.37450159999999999</v>
      </c>
      <c r="V548" s="4">
        <f>IFERROR(All_Transactions[[#This Row],[Total product charges]]*All_Transactions[[#This Row],[ExRate]],0)</f>
        <v>1.7618597999999999</v>
      </c>
      <c r="W548" s="4">
        <f>IFERROR(All_Transactions[[#This Row],[Amazon fees]]*All_Transactions[[#This Row],[ExRate]],0)</f>
        <v>-0.4000358</v>
      </c>
      <c r="X548" s="4">
        <f>IFERROR(All_Transactions[[#This Row],[Other]]*All_Transactions[[#This Row],[ExRate]],0)</f>
        <v>0</v>
      </c>
      <c r="Y548" s="4">
        <f>IFERROR(All_Transactions[[#This Row],[Total]]*All_Transactions[[#This Row],[ExRate]],0)</f>
        <v>1.3618240000000001</v>
      </c>
      <c r="Z548" s="1" t="s">
        <v>33</v>
      </c>
      <c r="AA548" t="s">
        <v>1642</v>
      </c>
      <c r="AB548" t="s">
        <v>1643</v>
      </c>
      <c r="AC548" t="s">
        <v>53</v>
      </c>
      <c r="AD548" t="s">
        <v>54</v>
      </c>
    </row>
    <row r="549" spans="1:30" x14ac:dyDescent="0.35">
      <c r="A549" t="s">
        <v>34</v>
      </c>
      <c r="B549" t="s">
        <v>1644</v>
      </c>
      <c r="C549" s="2">
        <v>44762</v>
      </c>
      <c r="D549" s="2">
        <v>44762</v>
      </c>
      <c r="E549" t="s">
        <v>1645</v>
      </c>
      <c r="F549" t="s">
        <v>1646</v>
      </c>
      <c r="G549" t="s">
        <v>40</v>
      </c>
      <c r="H549">
        <v>3.92</v>
      </c>
      <c r="I549">
        <v>1</v>
      </c>
      <c r="J549">
        <v>3.92</v>
      </c>
      <c r="L549">
        <v>0.71</v>
      </c>
      <c r="M549">
        <v>3.21</v>
      </c>
      <c r="N549">
        <v>-0.73</v>
      </c>
      <c r="O549">
        <v>0</v>
      </c>
      <c r="P549">
        <v>2.48</v>
      </c>
      <c r="Q549">
        <v>0</v>
      </c>
      <c r="R549" s="3">
        <f>VLOOKUP(All_Transactions[[#This Row],[Date]],[1]!Forex_history[#Data],MATCH(All_Transactions[[#This Row],[Currency]],[1]!Forex_history[#Headers],0),TRUE)</f>
        <v>0.85114000000000001</v>
      </c>
      <c r="S549" s="4">
        <f>IFERROR(All_Transactions[[#This Row],[Original Price]]*All_Transactions[[#This Row],[ExRate]],0)</f>
        <v>3.3364688</v>
      </c>
      <c r="T549" s="4">
        <f>IFERROR(All_Transactions[[#This Row],[item-price]]*All_Transactions[[#This Row],[ExRate]],0)</f>
        <v>3.3364688</v>
      </c>
      <c r="U549" s="4">
        <f>IFERROR(All_Transactions[[#This Row],[item-tax]]*All_Transactions[[#This Row],[ExRate]],0)</f>
        <v>0.6043094</v>
      </c>
      <c r="V549" s="4">
        <f>IFERROR(All_Transactions[[#This Row],[Total product charges]]*All_Transactions[[#This Row],[ExRate]],0)</f>
        <v>2.7321594</v>
      </c>
      <c r="W549" s="4">
        <f>IFERROR(All_Transactions[[#This Row],[Amazon fees]]*All_Transactions[[#This Row],[ExRate]],0)</f>
        <v>-0.6213322</v>
      </c>
      <c r="X549" s="4">
        <f>IFERROR(All_Transactions[[#This Row],[Other]]*All_Transactions[[#This Row],[ExRate]],0)</f>
        <v>0</v>
      </c>
      <c r="Y549" s="4">
        <f>IFERROR(All_Transactions[[#This Row],[Total]]*All_Transactions[[#This Row],[ExRate]],0)</f>
        <v>2.1108272000000001</v>
      </c>
      <c r="Z549" s="1" t="s">
        <v>33</v>
      </c>
      <c r="AA549" t="s">
        <v>1647</v>
      </c>
      <c r="AB549" t="s">
        <v>1648</v>
      </c>
      <c r="AC549" t="s">
        <v>53</v>
      </c>
      <c r="AD549" t="s">
        <v>54</v>
      </c>
    </row>
    <row r="550" spans="1:30" x14ac:dyDescent="0.35">
      <c r="A550" t="s">
        <v>34</v>
      </c>
      <c r="B550" t="s">
        <v>1649</v>
      </c>
      <c r="C550" s="2">
        <v>44762</v>
      </c>
      <c r="D550" s="2">
        <v>44762</v>
      </c>
      <c r="E550" t="s">
        <v>1650</v>
      </c>
      <c r="F550" t="s">
        <v>1651</v>
      </c>
      <c r="G550" t="s">
        <v>44</v>
      </c>
      <c r="H550">
        <v>2.2000000000000002</v>
      </c>
      <c r="I550">
        <v>1</v>
      </c>
      <c r="J550">
        <v>2.2000000000000002</v>
      </c>
      <c r="L550">
        <v>0.37</v>
      </c>
      <c r="M550">
        <v>1.83</v>
      </c>
      <c r="N550">
        <v>-0.3</v>
      </c>
      <c r="O550">
        <v>0</v>
      </c>
      <c r="P550">
        <v>1.53</v>
      </c>
      <c r="Q550">
        <v>0</v>
      </c>
      <c r="R550" s="3">
        <f>VLOOKUP(All_Transactions[[#This Row],[Date]],[1]!Forex_history[#Data],MATCH(All_Transactions[[#This Row],[Currency]],[1]!Forex_history[#Headers],0),TRUE)</f>
        <v>1</v>
      </c>
      <c r="S550" s="4">
        <f>IFERROR(All_Transactions[[#This Row],[Original Price]]*All_Transactions[[#This Row],[ExRate]],0)</f>
        <v>2.2000000000000002</v>
      </c>
      <c r="T550" s="4">
        <f>IFERROR(All_Transactions[[#This Row],[item-price]]*All_Transactions[[#This Row],[ExRate]],0)</f>
        <v>2.2000000000000002</v>
      </c>
      <c r="U550" s="4">
        <f>IFERROR(All_Transactions[[#This Row],[item-tax]]*All_Transactions[[#This Row],[ExRate]],0)</f>
        <v>0.37</v>
      </c>
      <c r="V550" s="4">
        <f>IFERROR(All_Transactions[[#This Row],[Total product charges]]*All_Transactions[[#This Row],[ExRate]],0)</f>
        <v>1.83</v>
      </c>
      <c r="W550" s="4">
        <f>IFERROR(All_Transactions[[#This Row],[Amazon fees]]*All_Transactions[[#This Row],[ExRate]],0)</f>
        <v>-0.3</v>
      </c>
      <c r="X550" s="4">
        <f>IFERROR(All_Transactions[[#This Row],[Other]]*All_Transactions[[#This Row],[ExRate]],0)</f>
        <v>0</v>
      </c>
      <c r="Y550" s="4">
        <f>IFERROR(All_Transactions[[#This Row],[Total]]*All_Transactions[[#This Row],[ExRate]],0)</f>
        <v>1.53</v>
      </c>
      <c r="Z550" s="1" t="s">
        <v>45</v>
      </c>
      <c r="AA550" t="s">
        <v>1652</v>
      </c>
      <c r="AB550" t="s">
        <v>1653</v>
      </c>
      <c r="AC550" t="s">
        <v>53</v>
      </c>
      <c r="AD550" t="s">
        <v>54</v>
      </c>
    </row>
    <row r="551" spans="1:30" x14ac:dyDescent="0.35">
      <c r="A551" t="s">
        <v>34</v>
      </c>
      <c r="B551" t="s">
        <v>1654</v>
      </c>
      <c r="C551" s="2">
        <v>44762</v>
      </c>
      <c r="D551" s="2">
        <v>44762</v>
      </c>
      <c r="E551" t="s">
        <v>1258</v>
      </c>
      <c r="F551" t="s">
        <v>1259</v>
      </c>
      <c r="G551" t="s">
        <v>44</v>
      </c>
      <c r="H551">
        <v>2.68</v>
      </c>
      <c r="I551">
        <v>1</v>
      </c>
      <c r="J551">
        <v>2.68</v>
      </c>
      <c r="L551">
        <v>0.45</v>
      </c>
      <c r="M551">
        <v>2.23</v>
      </c>
      <c r="N551">
        <v>-0.49</v>
      </c>
      <c r="O551">
        <v>0</v>
      </c>
      <c r="P551">
        <v>1.74</v>
      </c>
      <c r="Q551">
        <v>0</v>
      </c>
      <c r="R551" s="3">
        <f>VLOOKUP(All_Transactions[[#This Row],[Date]],[1]!Forex_history[#Data],MATCH(All_Transactions[[#This Row],[Currency]],[1]!Forex_history[#Headers],0),TRUE)</f>
        <v>1</v>
      </c>
      <c r="S551" s="4">
        <f>IFERROR(All_Transactions[[#This Row],[Original Price]]*All_Transactions[[#This Row],[ExRate]],0)</f>
        <v>2.68</v>
      </c>
      <c r="T551" s="4">
        <f>IFERROR(All_Transactions[[#This Row],[item-price]]*All_Transactions[[#This Row],[ExRate]],0)</f>
        <v>2.68</v>
      </c>
      <c r="U551" s="4">
        <f>IFERROR(All_Transactions[[#This Row],[item-tax]]*All_Transactions[[#This Row],[ExRate]],0)</f>
        <v>0.45</v>
      </c>
      <c r="V551" s="4">
        <f>IFERROR(All_Transactions[[#This Row],[Total product charges]]*All_Transactions[[#This Row],[ExRate]],0)</f>
        <v>2.23</v>
      </c>
      <c r="W551" s="4">
        <f>IFERROR(All_Transactions[[#This Row],[Amazon fees]]*All_Transactions[[#This Row],[ExRate]],0)</f>
        <v>-0.49</v>
      </c>
      <c r="X551" s="4">
        <f>IFERROR(All_Transactions[[#This Row],[Other]]*All_Transactions[[#This Row],[ExRate]],0)</f>
        <v>0</v>
      </c>
      <c r="Y551" s="4">
        <f>IFERROR(All_Transactions[[#This Row],[Total]]*All_Transactions[[#This Row],[ExRate]],0)</f>
        <v>1.74</v>
      </c>
      <c r="Z551" s="1" t="s">
        <v>45</v>
      </c>
      <c r="AA551" t="s">
        <v>1655</v>
      </c>
      <c r="AB551" t="s">
        <v>1656</v>
      </c>
      <c r="AC551" t="s">
        <v>53</v>
      </c>
      <c r="AD551" t="s">
        <v>54</v>
      </c>
    </row>
    <row r="552" spans="1:30" x14ac:dyDescent="0.35">
      <c r="A552" t="s">
        <v>34</v>
      </c>
      <c r="B552" t="s">
        <v>1657</v>
      </c>
      <c r="C552" s="2">
        <v>44762</v>
      </c>
      <c r="D552" s="2">
        <v>44762</v>
      </c>
      <c r="E552" t="s">
        <v>1347</v>
      </c>
      <c r="F552" t="s">
        <v>1348</v>
      </c>
      <c r="G552" t="s">
        <v>44</v>
      </c>
      <c r="H552">
        <v>2.14</v>
      </c>
      <c r="I552">
        <v>1</v>
      </c>
      <c r="J552">
        <v>2.14</v>
      </c>
      <c r="L552">
        <v>0.36</v>
      </c>
      <c r="M552">
        <v>1.78</v>
      </c>
      <c r="N552">
        <v>-0.4</v>
      </c>
      <c r="O552">
        <v>0</v>
      </c>
      <c r="P552">
        <v>1.38</v>
      </c>
      <c r="Q552">
        <v>0</v>
      </c>
      <c r="R552" s="3">
        <f>VLOOKUP(All_Transactions[[#This Row],[Date]],[1]!Forex_history[#Data],MATCH(All_Transactions[[#This Row],[Currency]],[1]!Forex_history[#Headers],0),TRUE)</f>
        <v>1</v>
      </c>
      <c r="S552" s="4">
        <f>IFERROR(All_Transactions[[#This Row],[Original Price]]*All_Transactions[[#This Row],[ExRate]],0)</f>
        <v>2.14</v>
      </c>
      <c r="T552" s="4">
        <f>IFERROR(All_Transactions[[#This Row],[item-price]]*All_Transactions[[#This Row],[ExRate]],0)</f>
        <v>2.14</v>
      </c>
      <c r="U552" s="4">
        <f>IFERROR(All_Transactions[[#This Row],[item-tax]]*All_Transactions[[#This Row],[ExRate]],0)</f>
        <v>0.36</v>
      </c>
      <c r="V552" s="4">
        <f>IFERROR(All_Transactions[[#This Row],[Total product charges]]*All_Transactions[[#This Row],[ExRate]],0)</f>
        <v>1.78</v>
      </c>
      <c r="W552" s="4">
        <f>IFERROR(All_Transactions[[#This Row],[Amazon fees]]*All_Transactions[[#This Row],[ExRate]],0)</f>
        <v>-0.4</v>
      </c>
      <c r="X552" s="4">
        <f>IFERROR(All_Transactions[[#This Row],[Other]]*All_Transactions[[#This Row],[ExRate]],0)</f>
        <v>0</v>
      </c>
      <c r="Y552" s="4">
        <f>IFERROR(All_Transactions[[#This Row],[Total]]*All_Transactions[[#This Row],[ExRate]],0)</f>
        <v>1.38</v>
      </c>
      <c r="Z552" s="1" t="s">
        <v>45</v>
      </c>
      <c r="AA552" t="s">
        <v>1658</v>
      </c>
      <c r="AB552" t="s">
        <v>1659</v>
      </c>
      <c r="AC552" t="s">
        <v>53</v>
      </c>
      <c r="AD552" t="s">
        <v>54</v>
      </c>
    </row>
    <row r="553" spans="1:30" x14ac:dyDescent="0.35">
      <c r="A553" t="s">
        <v>34</v>
      </c>
      <c r="B553" t="s">
        <v>1660</v>
      </c>
      <c r="C553" s="2">
        <v>44764</v>
      </c>
      <c r="D553" s="2">
        <v>44764</v>
      </c>
      <c r="E553" t="s">
        <v>677</v>
      </c>
      <c r="F553" t="s">
        <v>678</v>
      </c>
      <c r="G553" t="s">
        <v>37</v>
      </c>
      <c r="H553">
        <v>4.8899999999999997</v>
      </c>
      <c r="I553">
        <v>1</v>
      </c>
      <c r="J553">
        <v>4.8899999999999997</v>
      </c>
      <c r="L553">
        <v>0</v>
      </c>
      <c r="M553">
        <v>4.8899999999999997</v>
      </c>
      <c r="N553">
        <v>-0.88</v>
      </c>
      <c r="O553">
        <v>0</v>
      </c>
      <c r="P553">
        <v>4.01</v>
      </c>
      <c r="Q553">
        <v>0</v>
      </c>
      <c r="R553" s="3">
        <f>VLOOKUP(All_Transactions[[#This Row],[Date]],[1]!Forex_history[#Data],MATCH(All_Transactions[[#This Row],[Currency]],[1]!Forex_history[#Headers],0),TRUE)</f>
        <v>0.64827000000000001</v>
      </c>
      <c r="S553" s="4">
        <f>IFERROR(All_Transactions[[#This Row],[Original Price]]*All_Transactions[[#This Row],[ExRate]],0)</f>
        <v>3.1700402999999997</v>
      </c>
      <c r="T553" s="4">
        <f>IFERROR(All_Transactions[[#This Row],[item-price]]*All_Transactions[[#This Row],[ExRate]],0)</f>
        <v>3.1700402999999997</v>
      </c>
      <c r="U553" s="4">
        <f>IFERROR(All_Transactions[[#This Row],[item-tax]]*All_Transactions[[#This Row],[ExRate]],0)</f>
        <v>0</v>
      </c>
      <c r="V553" s="4">
        <f>IFERROR(All_Transactions[[#This Row],[Total product charges]]*All_Transactions[[#This Row],[ExRate]],0)</f>
        <v>3.1700402999999997</v>
      </c>
      <c r="W553" s="4">
        <f>IFERROR(All_Transactions[[#This Row],[Amazon fees]]*All_Transactions[[#This Row],[ExRate]],0)</f>
        <v>-0.57047760000000003</v>
      </c>
      <c r="X553" s="4">
        <f>IFERROR(All_Transactions[[#This Row],[Other]]*All_Transactions[[#This Row],[ExRate]],0)</f>
        <v>0</v>
      </c>
      <c r="Y553" s="4">
        <f>IFERROR(All_Transactions[[#This Row],[Total]]*All_Transactions[[#This Row],[ExRate]],0)</f>
        <v>2.5995626999999999</v>
      </c>
      <c r="Z553" s="1" t="s">
        <v>38</v>
      </c>
      <c r="AB553" t="s">
        <v>69</v>
      </c>
      <c r="AC553" t="s">
        <v>69</v>
      </c>
      <c r="AD553" t="s">
        <v>70</v>
      </c>
    </row>
    <row r="554" spans="1:30" x14ac:dyDescent="0.35">
      <c r="A554" t="s">
        <v>34</v>
      </c>
      <c r="B554" t="s">
        <v>1661</v>
      </c>
      <c r="C554" s="2">
        <v>44764</v>
      </c>
      <c r="D554" s="2">
        <v>44764</v>
      </c>
      <c r="E554" t="s">
        <v>1662</v>
      </c>
      <c r="F554" t="s">
        <v>1663</v>
      </c>
      <c r="G554" t="s">
        <v>46</v>
      </c>
      <c r="H554">
        <v>6.45</v>
      </c>
      <c r="I554">
        <v>1</v>
      </c>
      <c r="J554">
        <v>6.45</v>
      </c>
      <c r="L554">
        <v>0.61</v>
      </c>
      <c r="M554">
        <v>6.45</v>
      </c>
      <c r="N554">
        <v>-0.92</v>
      </c>
      <c r="O554">
        <v>0</v>
      </c>
      <c r="P554">
        <v>5.53</v>
      </c>
      <c r="Q554">
        <v>0</v>
      </c>
      <c r="R554" s="3">
        <f>VLOOKUP(All_Transactions[[#This Row],[Date]],[1]!Forex_history[#Data],MATCH(All_Transactions[[#This Row],[Currency]],[1]!Forex_history[#Headers],0),TRUE)</f>
        <v>0.83555000000000001</v>
      </c>
      <c r="S554" s="4">
        <f>IFERROR(All_Transactions[[#This Row],[Original Price]]*All_Transactions[[#This Row],[ExRate]],0)</f>
        <v>5.3892975000000005</v>
      </c>
      <c r="T554" s="4">
        <f>IFERROR(All_Transactions[[#This Row],[item-price]]*All_Transactions[[#This Row],[ExRate]],0)</f>
        <v>5.3892975000000005</v>
      </c>
      <c r="U554" s="4">
        <f>IFERROR(All_Transactions[[#This Row],[item-tax]]*All_Transactions[[#This Row],[ExRate]],0)</f>
        <v>0.50968550000000001</v>
      </c>
      <c r="V554" s="4">
        <f>IFERROR(All_Transactions[[#This Row],[Total product charges]]*All_Transactions[[#This Row],[ExRate]],0)</f>
        <v>5.3892975000000005</v>
      </c>
      <c r="W554" s="4">
        <f>IFERROR(All_Transactions[[#This Row],[Amazon fees]]*All_Transactions[[#This Row],[ExRate]],0)</f>
        <v>-0.768706</v>
      </c>
      <c r="X554" s="4">
        <f>IFERROR(All_Transactions[[#This Row],[Other]]*All_Transactions[[#This Row],[ExRate]],0)</f>
        <v>0</v>
      </c>
      <c r="Y554" s="4">
        <f>IFERROR(All_Transactions[[#This Row],[Total]]*All_Transactions[[#This Row],[ExRate]],0)</f>
        <v>4.6205915000000006</v>
      </c>
      <c r="Z554" s="1" t="s">
        <v>47</v>
      </c>
      <c r="AB554" t="s">
        <v>69</v>
      </c>
      <c r="AC554" t="s">
        <v>69</v>
      </c>
      <c r="AD554" t="s">
        <v>70</v>
      </c>
    </row>
    <row r="555" spans="1:30" x14ac:dyDescent="0.35">
      <c r="A555" t="s">
        <v>34</v>
      </c>
      <c r="B555" t="s">
        <v>1664</v>
      </c>
      <c r="C555" s="2">
        <v>44764</v>
      </c>
      <c r="D555" s="2">
        <v>44764</v>
      </c>
      <c r="E555" t="s">
        <v>1665</v>
      </c>
      <c r="F555" t="s">
        <v>1666</v>
      </c>
      <c r="G555" t="s">
        <v>32</v>
      </c>
      <c r="H555">
        <v>3.97</v>
      </c>
      <c r="I555">
        <v>1</v>
      </c>
      <c r="J555">
        <v>3.97</v>
      </c>
      <c r="L555">
        <v>0.63</v>
      </c>
      <c r="M555">
        <v>3.34</v>
      </c>
      <c r="N555">
        <v>-0.72</v>
      </c>
      <c r="O555">
        <v>0</v>
      </c>
      <c r="P555">
        <v>2.62</v>
      </c>
      <c r="Q555">
        <v>0</v>
      </c>
      <c r="R555" s="3">
        <f>VLOOKUP(All_Transactions[[#This Row],[Date]],[1]!Forex_history[#Data],MATCH(All_Transactions[[#This Row],[Currency]],[1]!Forex_history[#Headers],0),TRUE)</f>
        <v>0.85250000000000004</v>
      </c>
      <c r="S555" s="4">
        <f>IFERROR(All_Transactions[[#This Row],[Original Price]]*All_Transactions[[#This Row],[ExRate]],0)</f>
        <v>3.3844250000000002</v>
      </c>
      <c r="T555" s="4">
        <f>IFERROR(All_Transactions[[#This Row],[item-price]]*All_Transactions[[#This Row],[ExRate]],0)</f>
        <v>3.3844250000000002</v>
      </c>
      <c r="U555" s="4">
        <f>IFERROR(All_Transactions[[#This Row],[item-tax]]*All_Transactions[[#This Row],[ExRate]],0)</f>
        <v>0.53707500000000008</v>
      </c>
      <c r="V555" s="4">
        <f>IFERROR(All_Transactions[[#This Row],[Total product charges]]*All_Transactions[[#This Row],[ExRate]],0)</f>
        <v>2.84735</v>
      </c>
      <c r="W555" s="4">
        <f>IFERROR(All_Transactions[[#This Row],[Amazon fees]]*All_Transactions[[#This Row],[ExRate]],0)</f>
        <v>-0.61380000000000001</v>
      </c>
      <c r="X555" s="4">
        <f>IFERROR(All_Transactions[[#This Row],[Other]]*All_Transactions[[#This Row],[ExRate]],0)</f>
        <v>0</v>
      </c>
      <c r="Y555" s="4">
        <f>IFERROR(All_Transactions[[#This Row],[Total]]*All_Transactions[[#This Row],[ExRate]],0)</f>
        <v>2.2335500000000001</v>
      </c>
      <c r="Z555" s="1" t="s">
        <v>33</v>
      </c>
      <c r="AB555" t="s">
        <v>69</v>
      </c>
      <c r="AC555" t="s">
        <v>69</v>
      </c>
      <c r="AD555" t="s">
        <v>70</v>
      </c>
    </row>
    <row r="556" spans="1:30" x14ac:dyDescent="0.35">
      <c r="A556" t="s">
        <v>34</v>
      </c>
      <c r="B556" t="s">
        <v>1667</v>
      </c>
      <c r="C556" s="2">
        <v>44764</v>
      </c>
      <c r="D556" s="2">
        <v>44764</v>
      </c>
      <c r="E556" t="s">
        <v>1668</v>
      </c>
      <c r="F556" t="s">
        <v>1669</v>
      </c>
      <c r="G556" t="s">
        <v>32</v>
      </c>
      <c r="H556">
        <v>15.88</v>
      </c>
      <c r="I556">
        <v>1</v>
      </c>
      <c r="J556">
        <v>15.88</v>
      </c>
      <c r="L556">
        <v>2.65</v>
      </c>
      <c r="M556">
        <v>13.23</v>
      </c>
      <c r="N556">
        <v>-2.86</v>
      </c>
      <c r="O556">
        <v>0</v>
      </c>
      <c r="P556">
        <v>10.37</v>
      </c>
      <c r="Q556">
        <v>0</v>
      </c>
      <c r="R556" s="3">
        <f>VLOOKUP(All_Transactions[[#This Row],[Date]],[1]!Forex_history[#Data],MATCH(All_Transactions[[#This Row],[Currency]],[1]!Forex_history[#Headers],0),TRUE)</f>
        <v>0.85250000000000004</v>
      </c>
      <c r="S556" s="4">
        <f>IFERROR(All_Transactions[[#This Row],[Original Price]]*All_Transactions[[#This Row],[ExRate]],0)</f>
        <v>13.537700000000001</v>
      </c>
      <c r="T556" s="4">
        <f>IFERROR(All_Transactions[[#This Row],[item-price]]*All_Transactions[[#This Row],[ExRate]],0)</f>
        <v>13.537700000000001</v>
      </c>
      <c r="U556" s="4">
        <f>IFERROR(All_Transactions[[#This Row],[item-tax]]*All_Transactions[[#This Row],[ExRate]],0)</f>
        <v>2.259125</v>
      </c>
      <c r="V556" s="4">
        <f>IFERROR(All_Transactions[[#This Row],[Total product charges]]*All_Transactions[[#This Row],[ExRate]],0)</f>
        <v>11.278575</v>
      </c>
      <c r="W556" s="4">
        <f>IFERROR(All_Transactions[[#This Row],[Amazon fees]]*All_Transactions[[#This Row],[ExRate]],0)</f>
        <v>-2.4381499999999998</v>
      </c>
      <c r="X556" s="4">
        <f>IFERROR(All_Transactions[[#This Row],[Other]]*All_Transactions[[#This Row],[ExRate]],0)</f>
        <v>0</v>
      </c>
      <c r="Y556" s="4">
        <f>IFERROR(All_Transactions[[#This Row],[Total]]*All_Transactions[[#This Row],[ExRate]],0)</f>
        <v>8.8404249999999998</v>
      </c>
      <c r="Z556" s="1" t="s">
        <v>33</v>
      </c>
      <c r="AB556" t="s">
        <v>69</v>
      </c>
      <c r="AC556" t="s">
        <v>69</v>
      </c>
      <c r="AD556" t="s">
        <v>70</v>
      </c>
    </row>
    <row r="557" spans="1:30" x14ac:dyDescent="0.35">
      <c r="A557" t="s">
        <v>34</v>
      </c>
      <c r="B557" t="s">
        <v>1670</v>
      </c>
      <c r="C557" s="2">
        <v>44764</v>
      </c>
      <c r="D557" s="2">
        <v>44764</v>
      </c>
      <c r="E557" t="s">
        <v>1323</v>
      </c>
      <c r="F557" t="s">
        <v>939</v>
      </c>
      <c r="G557" t="s">
        <v>40</v>
      </c>
      <c r="H557">
        <v>3.15</v>
      </c>
      <c r="I557">
        <v>1</v>
      </c>
      <c r="J557">
        <v>3.15</v>
      </c>
      <c r="L557">
        <v>0.56999999999999995</v>
      </c>
      <c r="M557">
        <v>7.78</v>
      </c>
      <c r="N557">
        <v>-1.77</v>
      </c>
      <c r="O557">
        <v>0</v>
      </c>
      <c r="P557">
        <v>6.01</v>
      </c>
      <c r="Q557">
        <v>0</v>
      </c>
      <c r="R557" s="3">
        <f>VLOOKUP(All_Transactions[[#This Row],[Date]],[1]!Forex_history[#Data],MATCH(All_Transactions[[#This Row],[Currency]],[1]!Forex_history[#Headers],0),TRUE)</f>
        <v>0.85250000000000004</v>
      </c>
      <c r="S557" s="4">
        <f>IFERROR(All_Transactions[[#This Row],[Original Price]]*All_Transactions[[#This Row],[ExRate]],0)</f>
        <v>2.6853750000000001</v>
      </c>
      <c r="T557" s="4">
        <f>IFERROR(All_Transactions[[#This Row],[item-price]]*All_Transactions[[#This Row],[ExRate]],0)</f>
        <v>2.6853750000000001</v>
      </c>
      <c r="U557" s="4">
        <f>IFERROR(All_Transactions[[#This Row],[item-tax]]*All_Transactions[[#This Row],[ExRate]],0)</f>
        <v>0.485925</v>
      </c>
      <c r="V557" s="4">
        <f>IFERROR(All_Transactions[[#This Row],[Total product charges]]*All_Transactions[[#This Row],[ExRate]],0)</f>
        <v>6.6324500000000004</v>
      </c>
      <c r="W557" s="4">
        <f>IFERROR(All_Transactions[[#This Row],[Amazon fees]]*All_Transactions[[#This Row],[ExRate]],0)</f>
        <v>-1.5089250000000001</v>
      </c>
      <c r="X557" s="4">
        <f>IFERROR(All_Transactions[[#This Row],[Other]]*All_Transactions[[#This Row],[ExRate]],0)</f>
        <v>0</v>
      </c>
      <c r="Y557" s="4">
        <f>IFERROR(All_Transactions[[#This Row],[Total]]*All_Transactions[[#This Row],[ExRate]],0)</f>
        <v>5.1235249999999999</v>
      </c>
      <c r="Z557" s="1" t="s">
        <v>33</v>
      </c>
      <c r="AB557" t="s">
        <v>69</v>
      </c>
      <c r="AC557" t="s">
        <v>69</v>
      </c>
      <c r="AD557" t="s">
        <v>70</v>
      </c>
    </row>
    <row r="558" spans="1:30" x14ac:dyDescent="0.35">
      <c r="A558" t="s">
        <v>34</v>
      </c>
      <c r="B558" t="s">
        <v>1670</v>
      </c>
      <c r="C558" s="2">
        <v>44764</v>
      </c>
      <c r="D558" s="2">
        <v>44764</v>
      </c>
      <c r="E558" t="s">
        <v>1671</v>
      </c>
      <c r="F558" t="s">
        <v>1259</v>
      </c>
      <c r="G558" t="s">
        <v>40</v>
      </c>
      <c r="H558">
        <v>3.15</v>
      </c>
      <c r="I558">
        <v>1</v>
      </c>
      <c r="J558">
        <v>6.34</v>
      </c>
      <c r="L558">
        <v>1.1399999999999999</v>
      </c>
      <c r="M558">
        <v>7.78</v>
      </c>
      <c r="N558">
        <v>-1.77</v>
      </c>
      <c r="O558">
        <v>0</v>
      </c>
      <c r="P558">
        <v>6.01</v>
      </c>
      <c r="Q558">
        <v>0</v>
      </c>
      <c r="R558" s="3">
        <f>VLOOKUP(All_Transactions[[#This Row],[Date]],[1]!Forex_history[#Data],MATCH(All_Transactions[[#This Row],[Currency]],[1]!Forex_history[#Headers],0),TRUE)</f>
        <v>0.85250000000000004</v>
      </c>
      <c r="S558" s="4">
        <f>IFERROR(All_Transactions[[#This Row],[Original Price]]*All_Transactions[[#This Row],[ExRate]],0)</f>
        <v>2.6853750000000001</v>
      </c>
      <c r="T558" s="4">
        <f>IFERROR(All_Transactions[[#This Row],[item-price]]*All_Transactions[[#This Row],[ExRate]],0)</f>
        <v>5.4048499999999997</v>
      </c>
      <c r="U558" s="4">
        <f>IFERROR(All_Transactions[[#This Row],[item-tax]]*All_Transactions[[#This Row],[ExRate]],0)</f>
        <v>0.97184999999999999</v>
      </c>
      <c r="V558" s="4">
        <f>IFERROR(All_Transactions[[#This Row],[Total product charges]]*All_Transactions[[#This Row],[ExRate]],0)</f>
        <v>6.6324500000000004</v>
      </c>
      <c r="W558" s="4">
        <f>IFERROR(All_Transactions[[#This Row],[Amazon fees]]*All_Transactions[[#This Row],[ExRate]],0)</f>
        <v>-1.5089250000000001</v>
      </c>
      <c r="X558" s="4">
        <f>IFERROR(All_Transactions[[#This Row],[Other]]*All_Transactions[[#This Row],[ExRate]],0)</f>
        <v>0</v>
      </c>
      <c r="Y558" s="4">
        <f>IFERROR(All_Transactions[[#This Row],[Total]]*All_Transactions[[#This Row],[ExRate]],0)</f>
        <v>5.1235249999999999</v>
      </c>
      <c r="Z558" s="1" t="s">
        <v>33</v>
      </c>
      <c r="AB558" t="s">
        <v>69</v>
      </c>
      <c r="AC558" t="s">
        <v>69</v>
      </c>
      <c r="AD558" t="s">
        <v>70</v>
      </c>
    </row>
    <row r="559" spans="1:30" x14ac:dyDescent="0.35">
      <c r="A559" t="s">
        <v>34</v>
      </c>
      <c r="B559" t="s">
        <v>1672</v>
      </c>
      <c r="C559" s="2">
        <v>44764</v>
      </c>
      <c r="D559" s="2">
        <v>44764</v>
      </c>
      <c r="E559" t="s">
        <v>1315</v>
      </c>
      <c r="F559" t="s">
        <v>684</v>
      </c>
      <c r="G559" t="s">
        <v>39</v>
      </c>
      <c r="H559">
        <v>13.52</v>
      </c>
      <c r="I559">
        <v>1</v>
      </c>
      <c r="J559">
        <v>13.52</v>
      </c>
      <c r="L559">
        <v>2.25</v>
      </c>
      <c r="M559">
        <v>11.27</v>
      </c>
      <c r="N559">
        <v>-2.5099999999999998</v>
      </c>
      <c r="O559">
        <v>0</v>
      </c>
      <c r="P559">
        <v>8.76</v>
      </c>
      <c r="Q559">
        <v>0</v>
      </c>
      <c r="R559" s="3">
        <f>VLOOKUP(All_Transactions[[#This Row],[Date]],[1]!Forex_history[#Data],MATCH(All_Transactions[[#This Row],[Currency]],[1]!Forex_history[#Headers],0),TRUE)</f>
        <v>0.85250000000000004</v>
      </c>
      <c r="S559" s="4">
        <f>IFERROR(All_Transactions[[#This Row],[Original Price]]*All_Transactions[[#This Row],[ExRate]],0)</f>
        <v>11.5258</v>
      </c>
      <c r="T559" s="4">
        <f>IFERROR(All_Transactions[[#This Row],[item-price]]*All_Transactions[[#This Row],[ExRate]],0)</f>
        <v>11.5258</v>
      </c>
      <c r="U559" s="4">
        <f>IFERROR(All_Transactions[[#This Row],[item-tax]]*All_Transactions[[#This Row],[ExRate]],0)</f>
        <v>1.9181250000000001</v>
      </c>
      <c r="V559" s="4">
        <f>IFERROR(All_Transactions[[#This Row],[Total product charges]]*All_Transactions[[#This Row],[ExRate]],0)</f>
        <v>9.6076750000000004</v>
      </c>
      <c r="W559" s="4">
        <f>IFERROR(All_Transactions[[#This Row],[Amazon fees]]*All_Transactions[[#This Row],[ExRate]],0)</f>
        <v>-2.1397749999999998</v>
      </c>
      <c r="X559" s="4">
        <f>IFERROR(All_Transactions[[#This Row],[Other]]*All_Transactions[[#This Row],[ExRate]],0)</f>
        <v>0</v>
      </c>
      <c r="Y559" s="4">
        <f>IFERROR(All_Transactions[[#This Row],[Total]]*All_Transactions[[#This Row],[ExRate]],0)</f>
        <v>7.4679000000000002</v>
      </c>
      <c r="Z559" s="1" t="s">
        <v>33</v>
      </c>
      <c r="AB559" t="s">
        <v>69</v>
      </c>
      <c r="AC559" t="s">
        <v>69</v>
      </c>
      <c r="AD559" t="s">
        <v>70</v>
      </c>
    </row>
    <row r="560" spans="1:30" x14ac:dyDescent="0.35">
      <c r="A560" t="s">
        <v>34</v>
      </c>
      <c r="B560" t="s">
        <v>1673</v>
      </c>
      <c r="C560" s="2">
        <v>44764</v>
      </c>
      <c r="D560" s="2">
        <v>44764</v>
      </c>
      <c r="E560" t="s">
        <v>1674</v>
      </c>
      <c r="F560" t="s">
        <v>1675</v>
      </c>
      <c r="G560" t="s">
        <v>44</v>
      </c>
      <c r="H560">
        <v>24.71</v>
      </c>
      <c r="I560">
        <v>1</v>
      </c>
      <c r="J560">
        <v>24.71</v>
      </c>
      <c r="L560">
        <v>4.12</v>
      </c>
      <c r="M560">
        <v>20.59</v>
      </c>
      <c r="N560">
        <v>-2.11</v>
      </c>
      <c r="O560">
        <v>0</v>
      </c>
      <c r="P560">
        <v>18.48</v>
      </c>
      <c r="Q560">
        <v>0</v>
      </c>
      <c r="R560" s="3">
        <f>VLOOKUP(All_Transactions[[#This Row],[Date]],[1]!Forex_history[#Data],MATCH(All_Transactions[[#This Row],[Currency]],[1]!Forex_history[#Headers],0),TRUE)</f>
        <v>1</v>
      </c>
      <c r="S560" s="4">
        <f>IFERROR(All_Transactions[[#This Row],[Original Price]]*All_Transactions[[#This Row],[ExRate]],0)</f>
        <v>24.71</v>
      </c>
      <c r="T560" s="4">
        <f>IFERROR(All_Transactions[[#This Row],[item-price]]*All_Transactions[[#This Row],[ExRate]],0)</f>
        <v>24.71</v>
      </c>
      <c r="U560" s="4">
        <f>IFERROR(All_Transactions[[#This Row],[item-tax]]*All_Transactions[[#This Row],[ExRate]],0)</f>
        <v>4.12</v>
      </c>
      <c r="V560" s="4">
        <f>IFERROR(All_Transactions[[#This Row],[Total product charges]]*All_Transactions[[#This Row],[ExRate]],0)</f>
        <v>20.59</v>
      </c>
      <c r="W560" s="4">
        <f>IFERROR(All_Transactions[[#This Row],[Amazon fees]]*All_Transactions[[#This Row],[ExRate]],0)</f>
        <v>-2.11</v>
      </c>
      <c r="X560" s="4">
        <f>IFERROR(All_Transactions[[#This Row],[Other]]*All_Transactions[[#This Row],[ExRate]],0)</f>
        <v>0</v>
      </c>
      <c r="Y560" s="4">
        <f>IFERROR(All_Transactions[[#This Row],[Total]]*All_Transactions[[#This Row],[ExRate]],0)</f>
        <v>18.48</v>
      </c>
      <c r="Z560" s="1" t="s">
        <v>45</v>
      </c>
      <c r="AB560" t="s">
        <v>69</v>
      </c>
      <c r="AC560" t="s">
        <v>69</v>
      </c>
      <c r="AD560" t="s">
        <v>70</v>
      </c>
    </row>
    <row r="561" spans="1:30" x14ac:dyDescent="0.35">
      <c r="A561" t="s">
        <v>34</v>
      </c>
      <c r="B561" t="s">
        <v>1676</v>
      </c>
      <c r="C561" s="2">
        <v>44764</v>
      </c>
      <c r="D561" s="2">
        <v>44764</v>
      </c>
      <c r="E561" t="s">
        <v>1677</v>
      </c>
      <c r="F561" t="s">
        <v>1678</v>
      </c>
      <c r="G561" t="s">
        <v>44</v>
      </c>
      <c r="H561">
        <v>5.0199999999999996</v>
      </c>
      <c r="I561">
        <v>1</v>
      </c>
      <c r="J561">
        <v>5.0199999999999996</v>
      </c>
      <c r="L561">
        <v>0.84</v>
      </c>
      <c r="M561">
        <v>4.18</v>
      </c>
      <c r="N561">
        <v>-0.92</v>
      </c>
      <c r="O561">
        <v>0</v>
      </c>
      <c r="P561">
        <v>3.26</v>
      </c>
      <c r="Q561">
        <v>0</v>
      </c>
      <c r="R561" s="3">
        <f>VLOOKUP(All_Transactions[[#This Row],[Date]],[1]!Forex_history[#Data],MATCH(All_Transactions[[#This Row],[Currency]],[1]!Forex_history[#Headers],0),TRUE)</f>
        <v>1</v>
      </c>
      <c r="S561" s="4">
        <f>IFERROR(All_Transactions[[#This Row],[Original Price]]*All_Transactions[[#This Row],[ExRate]],0)</f>
        <v>5.0199999999999996</v>
      </c>
      <c r="T561" s="4">
        <f>IFERROR(All_Transactions[[#This Row],[item-price]]*All_Transactions[[#This Row],[ExRate]],0)</f>
        <v>5.0199999999999996</v>
      </c>
      <c r="U561" s="4">
        <f>IFERROR(All_Transactions[[#This Row],[item-tax]]*All_Transactions[[#This Row],[ExRate]],0)</f>
        <v>0.84</v>
      </c>
      <c r="V561" s="4">
        <f>IFERROR(All_Transactions[[#This Row],[Total product charges]]*All_Transactions[[#This Row],[ExRate]],0)</f>
        <v>4.18</v>
      </c>
      <c r="W561" s="4">
        <f>IFERROR(All_Transactions[[#This Row],[Amazon fees]]*All_Transactions[[#This Row],[ExRate]],0)</f>
        <v>-0.92</v>
      </c>
      <c r="X561" s="4">
        <f>IFERROR(All_Transactions[[#This Row],[Other]]*All_Transactions[[#This Row],[ExRate]],0)</f>
        <v>0</v>
      </c>
      <c r="Y561" s="4">
        <f>IFERROR(All_Transactions[[#This Row],[Total]]*All_Transactions[[#This Row],[ExRate]],0)</f>
        <v>3.26</v>
      </c>
      <c r="Z561" s="1" t="s">
        <v>45</v>
      </c>
      <c r="AB561" t="s">
        <v>69</v>
      </c>
      <c r="AC561" t="s">
        <v>69</v>
      </c>
      <c r="AD561" t="s">
        <v>70</v>
      </c>
    </row>
    <row r="562" spans="1:30" x14ac:dyDescent="0.35">
      <c r="A562" t="s">
        <v>34</v>
      </c>
      <c r="B562" t="s">
        <v>1679</v>
      </c>
      <c r="C562" s="2">
        <v>44764</v>
      </c>
      <c r="D562" s="2">
        <v>44764</v>
      </c>
      <c r="E562" t="s">
        <v>1680</v>
      </c>
      <c r="F562" t="s">
        <v>1681</v>
      </c>
      <c r="G562" t="s">
        <v>37</v>
      </c>
      <c r="H562">
        <v>26.85</v>
      </c>
      <c r="I562">
        <v>3</v>
      </c>
      <c r="J562">
        <v>26.85</v>
      </c>
      <c r="L562">
        <v>0</v>
      </c>
      <c r="M562">
        <v>26.85</v>
      </c>
      <c r="N562">
        <v>-4.82</v>
      </c>
      <c r="O562">
        <v>0</v>
      </c>
      <c r="P562">
        <v>22.03</v>
      </c>
      <c r="Q562">
        <v>0</v>
      </c>
      <c r="R562" s="3">
        <f>VLOOKUP(All_Transactions[[#This Row],[Date]],[1]!Forex_history[#Data],MATCH(All_Transactions[[#This Row],[Currency]],[1]!Forex_history[#Headers],0),TRUE)</f>
        <v>0.64827000000000001</v>
      </c>
      <c r="S562" s="4">
        <f>IFERROR(All_Transactions[[#This Row],[Original Price]]*All_Transactions[[#This Row],[ExRate]],0)</f>
        <v>17.406049500000002</v>
      </c>
      <c r="T562" s="4">
        <f>IFERROR(All_Transactions[[#This Row],[item-price]]*All_Transactions[[#This Row],[ExRate]],0)</f>
        <v>17.406049500000002</v>
      </c>
      <c r="U562" s="4">
        <f>IFERROR(All_Transactions[[#This Row],[item-tax]]*All_Transactions[[#This Row],[ExRate]],0)</f>
        <v>0</v>
      </c>
      <c r="V562" s="4">
        <f>IFERROR(All_Transactions[[#This Row],[Total product charges]]*All_Transactions[[#This Row],[ExRate]],0)</f>
        <v>17.406049500000002</v>
      </c>
      <c r="W562" s="4">
        <f>IFERROR(All_Transactions[[#This Row],[Amazon fees]]*All_Transactions[[#This Row],[ExRate]],0)</f>
        <v>-3.1246614000000004</v>
      </c>
      <c r="X562" s="4">
        <f>IFERROR(All_Transactions[[#This Row],[Other]]*All_Transactions[[#This Row],[ExRate]],0)</f>
        <v>0</v>
      </c>
      <c r="Y562" s="4">
        <f>IFERROR(All_Transactions[[#This Row],[Total]]*All_Transactions[[#This Row],[ExRate]],0)</f>
        <v>14.281388100000001</v>
      </c>
      <c r="Z562" s="1" t="s">
        <v>38</v>
      </c>
      <c r="AB562" t="s">
        <v>69</v>
      </c>
      <c r="AC562" t="s">
        <v>69</v>
      </c>
      <c r="AD562" t="s">
        <v>70</v>
      </c>
    </row>
    <row r="563" spans="1:30" x14ac:dyDescent="0.35">
      <c r="A563" t="s">
        <v>34</v>
      </c>
      <c r="B563" t="s">
        <v>1682</v>
      </c>
      <c r="C563" s="2">
        <v>44764</v>
      </c>
      <c r="D563" s="2">
        <v>44764</v>
      </c>
      <c r="E563" t="s">
        <v>1683</v>
      </c>
      <c r="F563" t="s">
        <v>1100</v>
      </c>
      <c r="G563" t="s">
        <v>32</v>
      </c>
      <c r="H563">
        <v>5.04</v>
      </c>
      <c r="I563">
        <v>2</v>
      </c>
      <c r="J563">
        <v>5.04</v>
      </c>
      <c r="L563">
        <v>0.8</v>
      </c>
      <c r="M563">
        <v>4.24</v>
      </c>
      <c r="N563">
        <v>-0.72</v>
      </c>
      <c r="O563">
        <v>0</v>
      </c>
      <c r="P563">
        <v>3.52</v>
      </c>
      <c r="Q563">
        <v>0</v>
      </c>
      <c r="R563" s="3">
        <f>VLOOKUP(All_Transactions[[#This Row],[Date]],[1]!Forex_history[#Data],MATCH(All_Transactions[[#This Row],[Currency]],[1]!Forex_history[#Headers],0),TRUE)</f>
        <v>0.85250000000000004</v>
      </c>
      <c r="S563" s="4">
        <f>IFERROR(All_Transactions[[#This Row],[Original Price]]*All_Transactions[[#This Row],[ExRate]],0)</f>
        <v>4.2966000000000006</v>
      </c>
      <c r="T563" s="4">
        <f>IFERROR(All_Transactions[[#This Row],[item-price]]*All_Transactions[[#This Row],[ExRate]],0)</f>
        <v>4.2966000000000006</v>
      </c>
      <c r="U563" s="4">
        <f>IFERROR(All_Transactions[[#This Row],[item-tax]]*All_Transactions[[#This Row],[ExRate]],0)</f>
        <v>0.68200000000000005</v>
      </c>
      <c r="V563" s="4">
        <f>IFERROR(All_Transactions[[#This Row],[Total product charges]]*All_Transactions[[#This Row],[ExRate]],0)</f>
        <v>3.6146000000000003</v>
      </c>
      <c r="W563" s="4">
        <f>IFERROR(All_Transactions[[#This Row],[Amazon fees]]*All_Transactions[[#This Row],[ExRate]],0)</f>
        <v>-0.61380000000000001</v>
      </c>
      <c r="X563" s="4">
        <f>IFERROR(All_Transactions[[#This Row],[Other]]*All_Transactions[[#This Row],[ExRate]],0)</f>
        <v>0</v>
      </c>
      <c r="Y563" s="4">
        <f>IFERROR(All_Transactions[[#This Row],[Total]]*All_Transactions[[#This Row],[ExRate]],0)</f>
        <v>3.0008000000000004</v>
      </c>
      <c r="Z563" s="1" t="s">
        <v>33</v>
      </c>
      <c r="AA563" t="s">
        <v>1684</v>
      </c>
      <c r="AB563" t="s">
        <v>69</v>
      </c>
      <c r="AC563" t="s">
        <v>69</v>
      </c>
      <c r="AD563" t="s">
        <v>70</v>
      </c>
    </row>
    <row r="564" spans="1:30" x14ac:dyDescent="0.35">
      <c r="A564" t="s">
        <v>34</v>
      </c>
      <c r="B564" t="s">
        <v>1685</v>
      </c>
      <c r="C564" s="2">
        <v>44764</v>
      </c>
      <c r="D564" s="2">
        <v>44764</v>
      </c>
      <c r="E564" t="s">
        <v>1686</v>
      </c>
      <c r="F564" t="s">
        <v>1687</v>
      </c>
      <c r="G564" t="s">
        <v>32</v>
      </c>
      <c r="H564">
        <v>98.6</v>
      </c>
      <c r="I564">
        <v>20</v>
      </c>
      <c r="J564">
        <v>98.6</v>
      </c>
      <c r="L564">
        <v>0</v>
      </c>
      <c r="M564">
        <v>98.6</v>
      </c>
      <c r="N564">
        <v>-17.760000000000002</v>
      </c>
      <c r="O564">
        <v>0</v>
      </c>
      <c r="P564">
        <v>80.84</v>
      </c>
      <c r="Q564">
        <v>0</v>
      </c>
      <c r="R564" s="3">
        <f>VLOOKUP(All_Transactions[[#This Row],[Date]],[1]!Forex_history[#Data],MATCH(All_Transactions[[#This Row],[Currency]],[1]!Forex_history[#Headers],0),TRUE)</f>
        <v>0.85250000000000004</v>
      </c>
      <c r="S564" s="4">
        <f>IFERROR(All_Transactions[[#This Row],[Original Price]]*All_Transactions[[#This Row],[ExRate]],0)</f>
        <v>84.0565</v>
      </c>
      <c r="T564" s="4">
        <f>IFERROR(All_Transactions[[#This Row],[item-price]]*All_Transactions[[#This Row],[ExRate]],0)</f>
        <v>84.0565</v>
      </c>
      <c r="U564" s="4">
        <f>IFERROR(All_Transactions[[#This Row],[item-tax]]*All_Transactions[[#This Row],[ExRate]],0)</f>
        <v>0</v>
      </c>
      <c r="V564" s="4">
        <f>IFERROR(All_Transactions[[#This Row],[Total product charges]]*All_Transactions[[#This Row],[ExRate]],0)</f>
        <v>84.0565</v>
      </c>
      <c r="W564" s="4">
        <f>IFERROR(All_Transactions[[#This Row],[Amazon fees]]*All_Transactions[[#This Row],[ExRate]],0)</f>
        <v>-15.140400000000001</v>
      </c>
      <c r="X564" s="4">
        <f>IFERROR(All_Transactions[[#This Row],[Other]]*All_Transactions[[#This Row],[ExRate]],0)</f>
        <v>0</v>
      </c>
      <c r="Y564" s="4">
        <f>IFERROR(All_Transactions[[#This Row],[Total]]*All_Transactions[[#This Row],[ExRate]],0)</f>
        <v>68.9161</v>
      </c>
      <c r="Z564" s="1" t="s">
        <v>33</v>
      </c>
      <c r="AA564" t="s">
        <v>1688</v>
      </c>
      <c r="AB564" t="s">
        <v>69</v>
      </c>
      <c r="AC564" t="s">
        <v>69</v>
      </c>
      <c r="AD564" t="s">
        <v>70</v>
      </c>
    </row>
    <row r="565" spans="1:30" x14ac:dyDescent="0.35">
      <c r="A565" t="s">
        <v>34</v>
      </c>
      <c r="B565" t="s">
        <v>1689</v>
      </c>
      <c r="C565" s="2">
        <v>44764</v>
      </c>
      <c r="D565" s="2">
        <v>44764</v>
      </c>
      <c r="E565" t="s">
        <v>1690</v>
      </c>
      <c r="F565" t="s">
        <v>1691</v>
      </c>
      <c r="G565" t="s">
        <v>39</v>
      </c>
      <c r="H565">
        <v>6.32</v>
      </c>
      <c r="I565">
        <v>2</v>
      </c>
      <c r="J565">
        <v>6.32</v>
      </c>
      <c r="L565">
        <v>1.06</v>
      </c>
      <c r="M565">
        <v>5.26</v>
      </c>
      <c r="N565">
        <v>-1.18</v>
      </c>
      <c r="O565">
        <v>0</v>
      </c>
      <c r="P565">
        <v>4.08</v>
      </c>
      <c r="Q565">
        <v>0</v>
      </c>
      <c r="R565" s="3">
        <f>VLOOKUP(All_Transactions[[#This Row],[Date]],[1]!Forex_history[#Data],MATCH(All_Transactions[[#This Row],[Currency]],[1]!Forex_history[#Headers],0),TRUE)</f>
        <v>0.85250000000000004</v>
      </c>
      <c r="S565" s="4">
        <f>IFERROR(All_Transactions[[#This Row],[Original Price]]*All_Transactions[[#This Row],[ExRate]],0)</f>
        <v>5.3878000000000004</v>
      </c>
      <c r="T565" s="4">
        <f>IFERROR(All_Transactions[[#This Row],[item-price]]*All_Transactions[[#This Row],[ExRate]],0)</f>
        <v>5.3878000000000004</v>
      </c>
      <c r="U565" s="4">
        <f>IFERROR(All_Transactions[[#This Row],[item-tax]]*All_Transactions[[#This Row],[ExRate]],0)</f>
        <v>0.90365000000000006</v>
      </c>
      <c r="V565" s="4">
        <f>IFERROR(All_Transactions[[#This Row],[Total product charges]]*All_Transactions[[#This Row],[ExRate]],0)</f>
        <v>4.4841499999999996</v>
      </c>
      <c r="W565" s="4">
        <f>IFERROR(All_Transactions[[#This Row],[Amazon fees]]*All_Transactions[[#This Row],[ExRate]],0)</f>
        <v>-1.0059499999999999</v>
      </c>
      <c r="X565" s="4">
        <f>IFERROR(All_Transactions[[#This Row],[Other]]*All_Transactions[[#This Row],[ExRate]],0)</f>
        <v>0</v>
      </c>
      <c r="Y565" s="4">
        <f>IFERROR(All_Transactions[[#This Row],[Total]]*All_Transactions[[#This Row],[ExRate]],0)</f>
        <v>3.4782000000000002</v>
      </c>
      <c r="Z565" s="1" t="s">
        <v>33</v>
      </c>
      <c r="AA565" t="s">
        <v>1692</v>
      </c>
      <c r="AB565" t="s">
        <v>69</v>
      </c>
      <c r="AC565" t="s">
        <v>69</v>
      </c>
      <c r="AD565" t="s">
        <v>70</v>
      </c>
    </row>
    <row r="566" spans="1:30" x14ac:dyDescent="0.35">
      <c r="A566" t="s">
        <v>34</v>
      </c>
      <c r="B566" t="s">
        <v>1693</v>
      </c>
      <c r="C566" s="2">
        <v>44764</v>
      </c>
      <c r="D566" s="2">
        <v>44764</v>
      </c>
      <c r="E566" t="s">
        <v>88</v>
      </c>
      <c r="F566" t="s">
        <v>89</v>
      </c>
      <c r="G566" t="s">
        <v>37</v>
      </c>
      <c r="H566">
        <v>2.56</v>
      </c>
      <c r="I566">
        <v>1</v>
      </c>
      <c r="J566">
        <v>2.56</v>
      </c>
      <c r="L566">
        <v>0</v>
      </c>
      <c r="M566">
        <v>2.56</v>
      </c>
      <c r="N566">
        <v>-0.48</v>
      </c>
      <c r="O566">
        <v>0</v>
      </c>
      <c r="P566">
        <v>2.08</v>
      </c>
      <c r="Q566">
        <v>0</v>
      </c>
      <c r="R566" s="3">
        <f>VLOOKUP(All_Transactions[[#This Row],[Date]],[1]!Forex_history[#Data],MATCH(All_Transactions[[#This Row],[Currency]],[1]!Forex_history[#Headers],0),TRUE)</f>
        <v>0.64827000000000001</v>
      </c>
      <c r="S566" s="4">
        <f>IFERROR(All_Transactions[[#This Row],[Original Price]]*All_Transactions[[#This Row],[ExRate]],0)</f>
        <v>1.6595712</v>
      </c>
      <c r="T566" s="4">
        <f>IFERROR(All_Transactions[[#This Row],[item-price]]*All_Transactions[[#This Row],[ExRate]],0)</f>
        <v>1.6595712</v>
      </c>
      <c r="U566" s="4">
        <f>IFERROR(All_Transactions[[#This Row],[item-tax]]*All_Transactions[[#This Row],[ExRate]],0)</f>
        <v>0</v>
      </c>
      <c r="V566" s="4">
        <f>IFERROR(All_Transactions[[#This Row],[Total product charges]]*All_Transactions[[#This Row],[ExRate]],0)</f>
        <v>1.6595712</v>
      </c>
      <c r="W566" s="4">
        <f>IFERROR(All_Transactions[[#This Row],[Amazon fees]]*All_Transactions[[#This Row],[ExRate]],0)</f>
        <v>-0.31116959999999999</v>
      </c>
      <c r="X566" s="4">
        <f>IFERROR(All_Transactions[[#This Row],[Other]]*All_Transactions[[#This Row],[ExRate]],0)</f>
        <v>0</v>
      </c>
      <c r="Y566" s="4">
        <f>IFERROR(All_Transactions[[#This Row],[Total]]*All_Transactions[[#This Row],[ExRate]],0)</f>
        <v>1.3484016000000001</v>
      </c>
      <c r="Z566" s="1" t="s">
        <v>38</v>
      </c>
      <c r="AA566" t="s">
        <v>1694</v>
      </c>
      <c r="AB566" t="s">
        <v>69</v>
      </c>
      <c r="AC566" t="s">
        <v>69</v>
      </c>
      <c r="AD566" t="s">
        <v>70</v>
      </c>
    </row>
    <row r="567" spans="1:30" x14ac:dyDescent="0.35">
      <c r="A567" t="s">
        <v>34</v>
      </c>
      <c r="B567" t="s">
        <v>1695</v>
      </c>
      <c r="C567" s="2">
        <v>44764</v>
      </c>
      <c r="D567" s="2">
        <v>44764</v>
      </c>
      <c r="E567" t="s">
        <v>1696</v>
      </c>
      <c r="F567" t="s">
        <v>1697</v>
      </c>
      <c r="G567" t="s">
        <v>44</v>
      </c>
      <c r="H567">
        <v>7.7</v>
      </c>
      <c r="I567">
        <v>1</v>
      </c>
      <c r="J567">
        <v>7.7</v>
      </c>
      <c r="L567">
        <v>1.28</v>
      </c>
      <c r="M567">
        <v>6.42</v>
      </c>
      <c r="N567">
        <v>-1.42</v>
      </c>
      <c r="O567">
        <v>0</v>
      </c>
      <c r="P567">
        <v>5</v>
      </c>
      <c r="Q567">
        <v>0</v>
      </c>
      <c r="R567" s="3">
        <f>VLOOKUP(All_Transactions[[#This Row],[Date]],[1]!Forex_history[#Data],MATCH(All_Transactions[[#This Row],[Currency]],[1]!Forex_history[#Headers],0),TRUE)</f>
        <v>1</v>
      </c>
      <c r="S567" s="4">
        <f>IFERROR(All_Transactions[[#This Row],[Original Price]]*All_Transactions[[#This Row],[ExRate]],0)</f>
        <v>7.7</v>
      </c>
      <c r="T567" s="4">
        <f>IFERROR(All_Transactions[[#This Row],[item-price]]*All_Transactions[[#This Row],[ExRate]],0)</f>
        <v>7.7</v>
      </c>
      <c r="U567" s="4">
        <f>IFERROR(All_Transactions[[#This Row],[item-tax]]*All_Transactions[[#This Row],[ExRate]],0)</f>
        <v>1.28</v>
      </c>
      <c r="V567" s="4">
        <f>IFERROR(All_Transactions[[#This Row],[Total product charges]]*All_Transactions[[#This Row],[ExRate]],0)</f>
        <v>6.42</v>
      </c>
      <c r="W567" s="4">
        <f>IFERROR(All_Transactions[[#This Row],[Amazon fees]]*All_Transactions[[#This Row],[ExRate]],0)</f>
        <v>-1.42</v>
      </c>
      <c r="X567" s="4">
        <f>IFERROR(All_Transactions[[#This Row],[Other]]*All_Transactions[[#This Row],[ExRate]],0)</f>
        <v>0</v>
      </c>
      <c r="Y567" s="4">
        <f>IFERROR(All_Transactions[[#This Row],[Total]]*All_Transactions[[#This Row],[ExRate]],0)</f>
        <v>5</v>
      </c>
      <c r="Z567" s="1" t="s">
        <v>45</v>
      </c>
      <c r="AA567" t="s">
        <v>1698</v>
      </c>
      <c r="AB567" t="s">
        <v>69</v>
      </c>
      <c r="AC567" t="s">
        <v>69</v>
      </c>
      <c r="AD567" t="s">
        <v>70</v>
      </c>
    </row>
    <row r="568" spans="1:30" x14ac:dyDescent="0.35">
      <c r="A568" t="s">
        <v>34</v>
      </c>
      <c r="B568" t="s">
        <v>1699</v>
      </c>
      <c r="C568" s="2">
        <v>44764</v>
      </c>
      <c r="D568" s="2">
        <v>44764</v>
      </c>
      <c r="E568" t="s">
        <v>1700</v>
      </c>
      <c r="F568" t="s">
        <v>1701</v>
      </c>
      <c r="G568" t="s">
        <v>40</v>
      </c>
      <c r="H568">
        <v>5.85</v>
      </c>
      <c r="I568">
        <v>1</v>
      </c>
      <c r="J568">
        <v>5.85</v>
      </c>
      <c r="L568">
        <v>1.05</v>
      </c>
      <c r="M568">
        <v>4.8</v>
      </c>
      <c r="N568">
        <v>-1.08</v>
      </c>
      <c r="O568">
        <v>0</v>
      </c>
      <c r="P568">
        <v>3.72</v>
      </c>
      <c r="Q568">
        <v>0</v>
      </c>
      <c r="R568" s="3">
        <f>VLOOKUP(All_Transactions[[#This Row],[Date]],[1]!Forex_history[#Data],MATCH(All_Transactions[[#This Row],[Currency]],[1]!Forex_history[#Headers],0),TRUE)</f>
        <v>0.85250000000000004</v>
      </c>
      <c r="S568" s="4">
        <f>IFERROR(All_Transactions[[#This Row],[Original Price]]*All_Transactions[[#This Row],[ExRate]],0)</f>
        <v>4.9871249999999998</v>
      </c>
      <c r="T568" s="4">
        <f>IFERROR(All_Transactions[[#This Row],[item-price]]*All_Transactions[[#This Row],[ExRate]],0)</f>
        <v>4.9871249999999998</v>
      </c>
      <c r="U568" s="4">
        <f>IFERROR(All_Transactions[[#This Row],[item-tax]]*All_Transactions[[#This Row],[ExRate]],0)</f>
        <v>0.89512500000000006</v>
      </c>
      <c r="V568" s="4">
        <f>IFERROR(All_Transactions[[#This Row],[Total product charges]]*All_Transactions[[#This Row],[ExRate]],0)</f>
        <v>4.0919999999999996</v>
      </c>
      <c r="W568" s="4">
        <f>IFERROR(All_Transactions[[#This Row],[Amazon fees]]*All_Transactions[[#This Row],[ExRate]],0)</f>
        <v>-0.92070000000000007</v>
      </c>
      <c r="X568" s="4">
        <f>IFERROR(All_Transactions[[#This Row],[Other]]*All_Transactions[[#This Row],[ExRate]],0)</f>
        <v>0</v>
      </c>
      <c r="Y568" s="4">
        <f>IFERROR(All_Transactions[[#This Row],[Total]]*All_Transactions[[#This Row],[ExRate]],0)</f>
        <v>3.1713000000000005</v>
      </c>
      <c r="Z568" s="1" t="s">
        <v>33</v>
      </c>
      <c r="AA568" t="s">
        <v>1702</v>
      </c>
      <c r="AB568" t="s">
        <v>69</v>
      </c>
      <c r="AC568" t="s">
        <v>69</v>
      </c>
      <c r="AD568" t="s">
        <v>70</v>
      </c>
    </row>
    <row r="569" spans="1:30" x14ac:dyDescent="0.35">
      <c r="A569" t="s">
        <v>34</v>
      </c>
      <c r="B569" t="s">
        <v>1703</v>
      </c>
      <c r="C569" s="2">
        <v>44764</v>
      </c>
      <c r="D569" s="2">
        <v>44764</v>
      </c>
      <c r="E569" t="s">
        <v>1019</v>
      </c>
      <c r="F569" t="s">
        <v>1020</v>
      </c>
      <c r="G569" t="s">
        <v>37</v>
      </c>
      <c r="H569">
        <v>5.54</v>
      </c>
      <c r="I569">
        <v>2</v>
      </c>
      <c r="J569">
        <v>5.54</v>
      </c>
      <c r="L569">
        <v>0</v>
      </c>
      <c r="M569">
        <v>5.54</v>
      </c>
      <c r="N569">
        <v>-1.01</v>
      </c>
      <c r="O569">
        <v>0</v>
      </c>
      <c r="P569">
        <v>4.53</v>
      </c>
      <c r="Q569">
        <v>0</v>
      </c>
      <c r="R569" s="3">
        <f>VLOOKUP(All_Transactions[[#This Row],[Date]],[1]!Forex_history[#Data],MATCH(All_Transactions[[#This Row],[Currency]],[1]!Forex_history[#Headers],0),TRUE)</f>
        <v>0.64827000000000001</v>
      </c>
      <c r="S569" s="4">
        <f>IFERROR(All_Transactions[[#This Row],[Original Price]]*All_Transactions[[#This Row],[ExRate]],0)</f>
        <v>3.5914158</v>
      </c>
      <c r="T569" s="4">
        <f>IFERROR(All_Transactions[[#This Row],[item-price]]*All_Transactions[[#This Row],[ExRate]],0)</f>
        <v>3.5914158</v>
      </c>
      <c r="U569" s="4">
        <f>IFERROR(All_Transactions[[#This Row],[item-tax]]*All_Transactions[[#This Row],[ExRate]],0)</f>
        <v>0</v>
      </c>
      <c r="V569" s="4">
        <f>IFERROR(All_Transactions[[#This Row],[Total product charges]]*All_Transactions[[#This Row],[ExRate]],0)</f>
        <v>3.5914158</v>
      </c>
      <c r="W569" s="4">
        <f>IFERROR(All_Transactions[[#This Row],[Amazon fees]]*All_Transactions[[#This Row],[ExRate]],0)</f>
        <v>-0.65475269999999997</v>
      </c>
      <c r="X569" s="4">
        <f>IFERROR(All_Transactions[[#This Row],[Other]]*All_Transactions[[#This Row],[ExRate]],0)</f>
        <v>0</v>
      </c>
      <c r="Y569" s="4">
        <f>IFERROR(All_Transactions[[#This Row],[Total]]*All_Transactions[[#This Row],[ExRate]],0)</f>
        <v>2.9366631000000001</v>
      </c>
      <c r="Z569" s="1" t="s">
        <v>38</v>
      </c>
      <c r="AA569" t="s">
        <v>1704</v>
      </c>
      <c r="AB569" t="s">
        <v>1705</v>
      </c>
      <c r="AC569" t="s">
        <v>53</v>
      </c>
      <c r="AD569" t="s">
        <v>54</v>
      </c>
    </row>
    <row r="570" spans="1:30" x14ac:dyDescent="0.35">
      <c r="A570" t="s">
        <v>34</v>
      </c>
      <c r="B570" t="s">
        <v>1706</v>
      </c>
      <c r="C570" s="2">
        <v>44764</v>
      </c>
      <c r="D570" s="2">
        <v>44764</v>
      </c>
      <c r="E570" t="s">
        <v>1136</v>
      </c>
      <c r="F570" t="s">
        <v>1137</v>
      </c>
      <c r="G570" t="s">
        <v>46</v>
      </c>
      <c r="H570">
        <v>9.56</v>
      </c>
      <c r="I570">
        <v>1</v>
      </c>
      <c r="J570">
        <v>9.56</v>
      </c>
      <c r="L570">
        <v>0.6</v>
      </c>
      <c r="M570">
        <v>9.56</v>
      </c>
      <c r="N570">
        <v>-1.72</v>
      </c>
      <c r="O570">
        <v>0</v>
      </c>
      <c r="P570">
        <v>7.84</v>
      </c>
      <c r="Q570">
        <v>0</v>
      </c>
      <c r="R570" s="3">
        <f>VLOOKUP(All_Transactions[[#This Row],[Date]],[1]!Forex_history[#Data],MATCH(All_Transactions[[#This Row],[Currency]],[1]!Forex_history[#Headers],0),TRUE)</f>
        <v>0.83555000000000001</v>
      </c>
      <c r="S570" s="4">
        <f>IFERROR(All_Transactions[[#This Row],[Original Price]]*All_Transactions[[#This Row],[ExRate]],0)</f>
        <v>7.9878580000000001</v>
      </c>
      <c r="T570" s="4">
        <f>IFERROR(All_Transactions[[#This Row],[item-price]]*All_Transactions[[#This Row],[ExRate]],0)</f>
        <v>7.9878580000000001</v>
      </c>
      <c r="U570" s="4">
        <f>IFERROR(All_Transactions[[#This Row],[item-tax]]*All_Transactions[[#This Row],[ExRate]],0)</f>
        <v>0.50132999999999994</v>
      </c>
      <c r="V570" s="4">
        <f>IFERROR(All_Transactions[[#This Row],[Total product charges]]*All_Transactions[[#This Row],[ExRate]],0)</f>
        <v>7.9878580000000001</v>
      </c>
      <c r="W570" s="4">
        <f>IFERROR(All_Transactions[[#This Row],[Amazon fees]]*All_Transactions[[#This Row],[ExRate]],0)</f>
        <v>-1.437146</v>
      </c>
      <c r="X570" s="4">
        <f>IFERROR(All_Transactions[[#This Row],[Other]]*All_Transactions[[#This Row],[ExRate]],0)</f>
        <v>0</v>
      </c>
      <c r="Y570" s="4">
        <f>IFERROR(All_Transactions[[#This Row],[Total]]*All_Transactions[[#This Row],[ExRate]],0)</f>
        <v>6.5507119999999999</v>
      </c>
      <c r="Z570" s="1" t="s">
        <v>47</v>
      </c>
      <c r="AA570" t="s">
        <v>1707</v>
      </c>
      <c r="AB570" t="s">
        <v>1708</v>
      </c>
      <c r="AC570" t="s">
        <v>53</v>
      </c>
      <c r="AD570" t="s">
        <v>54</v>
      </c>
    </row>
    <row r="571" spans="1:30" x14ac:dyDescent="0.35">
      <c r="A571" t="s">
        <v>34</v>
      </c>
      <c r="B571" t="s">
        <v>1709</v>
      </c>
      <c r="C571" s="2">
        <v>44764</v>
      </c>
      <c r="D571" s="2">
        <v>44764</v>
      </c>
      <c r="E571" t="s">
        <v>1160</v>
      </c>
      <c r="F571" t="s">
        <v>1161</v>
      </c>
      <c r="G571" t="s">
        <v>46</v>
      </c>
      <c r="H571">
        <v>4.01</v>
      </c>
      <c r="I571">
        <v>1</v>
      </c>
      <c r="J571">
        <v>4.01</v>
      </c>
      <c r="L571">
        <v>0.36</v>
      </c>
      <c r="M571">
        <v>4.01</v>
      </c>
      <c r="N571">
        <v>-0.72</v>
      </c>
      <c r="O571">
        <v>0</v>
      </c>
      <c r="P571">
        <v>3.29</v>
      </c>
      <c r="Q571">
        <v>0</v>
      </c>
      <c r="R571" s="3">
        <f>VLOOKUP(All_Transactions[[#This Row],[Date]],[1]!Forex_history[#Data],MATCH(All_Transactions[[#This Row],[Currency]],[1]!Forex_history[#Headers],0),TRUE)</f>
        <v>0.83555000000000001</v>
      </c>
      <c r="S571" s="4">
        <f>IFERROR(All_Transactions[[#This Row],[Original Price]]*All_Transactions[[#This Row],[ExRate]],0)</f>
        <v>3.3505555</v>
      </c>
      <c r="T571" s="4">
        <f>IFERROR(All_Transactions[[#This Row],[item-price]]*All_Transactions[[#This Row],[ExRate]],0)</f>
        <v>3.3505555</v>
      </c>
      <c r="U571" s="4">
        <f>IFERROR(All_Transactions[[#This Row],[item-tax]]*All_Transactions[[#This Row],[ExRate]],0)</f>
        <v>0.30079800000000001</v>
      </c>
      <c r="V571" s="4">
        <f>IFERROR(All_Transactions[[#This Row],[Total product charges]]*All_Transactions[[#This Row],[ExRate]],0)</f>
        <v>3.3505555</v>
      </c>
      <c r="W571" s="4">
        <f>IFERROR(All_Transactions[[#This Row],[Amazon fees]]*All_Transactions[[#This Row],[ExRate]],0)</f>
        <v>-0.60159600000000002</v>
      </c>
      <c r="X571" s="4">
        <f>IFERROR(All_Transactions[[#This Row],[Other]]*All_Transactions[[#This Row],[ExRate]],0)</f>
        <v>0</v>
      </c>
      <c r="Y571" s="4">
        <f>IFERROR(All_Transactions[[#This Row],[Total]]*All_Transactions[[#This Row],[ExRate]],0)</f>
        <v>2.7489595000000002</v>
      </c>
      <c r="Z571" s="1" t="s">
        <v>47</v>
      </c>
      <c r="AA571" t="s">
        <v>1710</v>
      </c>
      <c r="AB571" t="s">
        <v>1711</v>
      </c>
      <c r="AC571" t="s">
        <v>53</v>
      </c>
      <c r="AD571" t="s">
        <v>54</v>
      </c>
    </row>
    <row r="572" spans="1:30" x14ac:dyDescent="0.35">
      <c r="A572" t="s">
        <v>34</v>
      </c>
      <c r="B572" t="s">
        <v>1712</v>
      </c>
      <c r="C572" s="2">
        <v>44764</v>
      </c>
      <c r="D572" s="2">
        <v>44764</v>
      </c>
      <c r="E572" t="s">
        <v>1713</v>
      </c>
      <c r="F572" t="s">
        <v>1714</v>
      </c>
      <c r="G572" t="s">
        <v>46</v>
      </c>
      <c r="H572">
        <v>11.15</v>
      </c>
      <c r="I572">
        <v>1</v>
      </c>
      <c r="J572">
        <v>11.15</v>
      </c>
      <c r="L572">
        <v>0.99</v>
      </c>
      <c r="M572">
        <v>11.15</v>
      </c>
      <c r="N572">
        <v>-2</v>
      </c>
      <c r="O572">
        <v>0</v>
      </c>
      <c r="P572">
        <v>9.15</v>
      </c>
      <c r="Q572">
        <v>0</v>
      </c>
      <c r="R572" s="3">
        <f>VLOOKUP(All_Transactions[[#This Row],[Date]],[1]!Forex_history[#Data],MATCH(All_Transactions[[#This Row],[Currency]],[1]!Forex_history[#Headers],0),TRUE)</f>
        <v>0.83555000000000001</v>
      </c>
      <c r="S572" s="4">
        <f>IFERROR(All_Transactions[[#This Row],[Original Price]]*All_Transactions[[#This Row],[ExRate]],0)</f>
        <v>9.3163825000000013</v>
      </c>
      <c r="T572" s="4">
        <f>IFERROR(All_Transactions[[#This Row],[item-price]]*All_Transactions[[#This Row],[ExRate]],0)</f>
        <v>9.3163825000000013</v>
      </c>
      <c r="U572" s="4">
        <f>IFERROR(All_Transactions[[#This Row],[item-tax]]*All_Transactions[[#This Row],[ExRate]],0)</f>
        <v>0.82719450000000005</v>
      </c>
      <c r="V572" s="4">
        <f>IFERROR(All_Transactions[[#This Row],[Total product charges]]*All_Transactions[[#This Row],[ExRate]],0)</f>
        <v>9.3163825000000013</v>
      </c>
      <c r="W572" s="4">
        <f>IFERROR(All_Transactions[[#This Row],[Amazon fees]]*All_Transactions[[#This Row],[ExRate]],0)</f>
        <v>-1.6711</v>
      </c>
      <c r="X572" s="4">
        <f>IFERROR(All_Transactions[[#This Row],[Other]]*All_Transactions[[#This Row],[ExRate]],0)</f>
        <v>0</v>
      </c>
      <c r="Y572" s="4">
        <f>IFERROR(All_Transactions[[#This Row],[Total]]*All_Transactions[[#This Row],[ExRate]],0)</f>
        <v>7.6452825000000004</v>
      </c>
      <c r="Z572" s="1" t="s">
        <v>47</v>
      </c>
      <c r="AA572" t="s">
        <v>1715</v>
      </c>
      <c r="AB572" t="s">
        <v>1716</v>
      </c>
      <c r="AC572" t="s">
        <v>53</v>
      </c>
      <c r="AD572" t="s">
        <v>54</v>
      </c>
    </row>
    <row r="573" spans="1:30" x14ac:dyDescent="0.35">
      <c r="A573" t="s">
        <v>34</v>
      </c>
      <c r="B573" t="s">
        <v>1717</v>
      </c>
      <c r="C573" s="2">
        <v>44764</v>
      </c>
      <c r="D573" s="2">
        <v>44764</v>
      </c>
      <c r="E573" t="s">
        <v>1718</v>
      </c>
      <c r="F573" t="s">
        <v>1719</v>
      </c>
      <c r="G573" t="s">
        <v>46</v>
      </c>
      <c r="H573">
        <v>3.01</v>
      </c>
      <c r="I573">
        <v>1</v>
      </c>
      <c r="J573">
        <v>3.01</v>
      </c>
      <c r="L573">
        <v>0.24</v>
      </c>
      <c r="M573">
        <v>3.01</v>
      </c>
      <c r="N573">
        <v>-0.54</v>
      </c>
      <c r="O573">
        <v>0</v>
      </c>
      <c r="P573">
        <v>2.4700000000000002</v>
      </c>
      <c r="Q573">
        <v>0</v>
      </c>
      <c r="R573" s="3">
        <f>VLOOKUP(All_Transactions[[#This Row],[Date]],[1]!Forex_history[#Data],MATCH(All_Transactions[[#This Row],[Currency]],[1]!Forex_history[#Headers],0),TRUE)</f>
        <v>0.83555000000000001</v>
      </c>
      <c r="S573" s="4">
        <f>IFERROR(All_Transactions[[#This Row],[Original Price]]*All_Transactions[[#This Row],[ExRate]],0)</f>
        <v>2.5150055</v>
      </c>
      <c r="T573" s="4">
        <f>IFERROR(All_Transactions[[#This Row],[item-price]]*All_Transactions[[#This Row],[ExRate]],0)</f>
        <v>2.5150055</v>
      </c>
      <c r="U573" s="4">
        <f>IFERROR(All_Transactions[[#This Row],[item-tax]]*All_Transactions[[#This Row],[ExRate]],0)</f>
        <v>0.20053199999999999</v>
      </c>
      <c r="V573" s="4">
        <f>IFERROR(All_Transactions[[#This Row],[Total product charges]]*All_Transactions[[#This Row],[ExRate]],0)</f>
        <v>2.5150055</v>
      </c>
      <c r="W573" s="4">
        <f>IFERROR(All_Transactions[[#This Row],[Amazon fees]]*All_Transactions[[#This Row],[ExRate]],0)</f>
        <v>-0.45119700000000001</v>
      </c>
      <c r="X573" s="4">
        <f>IFERROR(All_Transactions[[#This Row],[Other]]*All_Transactions[[#This Row],[ExRate]],0)</f>
        <v>0</v>
      </c>
      <c r="Y573" s="4">
        <f>IFERROR(All_Transactions[[#This Row],[Total]]*All_Transactions[[#This Row],[ExRate]],0)</f>
        <v>2.0638085000000004</v>
      </c>
      <c r="Z573" s="1" t="s">
        <v>47</v>
      </c>
      <c r="AA573" t="s">
        <v>1720</v>
      </c>
      <c r="AB573" t="s">
        <v>1721</v>
      </c>
      <c r="AC573" t="s">
        <v>53</v>
      </c>
      <c r="AD573" t="s">
        <v>54</v>
      </c>
    </row>
    <row r="574" spans="1:30" x14ac:dyDescent="0.35">
      <c r="A574" t="s">
        <v>34</v>
      </c>
      <c r="B574" t="s">
        <v>1722</v>
      </c>
      <c r="C574" s="2">
        <v>44764</v>
      </c>
      <c r="D574" s="2">
        <v>44764</v>
      </c>
      <c r="E574" t="s">
        <v>215</v>
      </c>
      <c r="F574" t="s">
        <v>216</v>
      </c>
      <c r="G574" t="s">
        <v>46</v>
      </c>
      <c r="H574">
        <v>2.3199999999999998</v>
      </c>
      <c r="I574">
        <v>1</v>
      </c>
      <c r="J574">
        <v>2.3199999999999998</v>
      </c>
      <c r="L574">
        <v>0.14000000000000001</v>
      </c>
      <c r="M574">
        <v>2.3199999999999998</v>
      </c>
      <c r="N574">
        <v>-0.42</v>
      </c>
      <c r="O574">
        <v>0</v>
      </c>
      <c r="P574">
        <v>1.9</v>
      </c>
      <c r="Q574">
        <v>0</v>
      </c>
      <c r="R574" s="3">
        <f>VLOOKUP(All_Transactions[[#This Row],[Date]],[1]!Forex_history[#Data],MATCH(All_Transactions[[#This Row],[Currency]],[1]!Forex_history[#Headers],0),TRUE)</f>
        <v>0.83555000000000001</v>
      </c>
      <c r="S574" s="4">
        <f>IFERROR(All_Transactions[[#This Row],[Original Price]]*All_Transactions[[#This Row],[ExRate]],0)</f>
        <v>1.9384759999999999</v>
      </c>
      <c r="T574" s="4">
        <f>IFERROR(All_Transactions[[#This Row],[item-price]]*All_Transactions[[#This Row],[ExRate]],0)</f>
        <v>1.9384759999999999</v>
      </c>
      <c r="U574" s="4">
        <f>IFERROR(All_Transactions[[#This Row],[item-tax]]*All_Transactions[[#This Row],[ExRate]],0)</f>
        <v>0.11697700000000001</v>
      </c>
      <c r="V574" s="4">
        <f>IFERROR(All_Transactions[[#This Row],[Total product charges]]*All_Transactions[[#This Row],[ExRate]],0)</f>
        <v>1.9384759999999999</v>
      </c>
      <c r="W574" s="4">
        <f>IFERROR(All_Transactions[[#This Row],[Amazon fees]]*All_Transactions[[#This Row],[ExRate]],0)</f>
        <v>-0.35093099999999999</v>
      </c>
      <c r="X574" s="4">
        <f>IFERROR(All_Transactions[[#This Row],[Other]]*All_Transactions[[#This Row],[ExRate]],0)</f>
        <v>0</v>
      </c>
      <c r="Y574" s="4">
        <f>IFERROR(All_Transactions[[#This Row],[Total]]*All_Transactions[[#This Row],[ExRate]],0)</f>
        <v>1.587545</v>
      </c>
      <c r="Z574" s="1" t="s">
        <v>47</v>
      </c>
      <c r="AA574" t="s">
        <v>1723</v>
      </c>
      <c r="AB574" t="s">
        <v>1724</v>
      </c>
      <c r="AC574" t="s">
        <v>53</v>
      </c>
      <c r="AD574" t="s">
        <v>54</v>
      </c>
    </row>
    <row r="575" spans="1:30" x14ac:dyDescent="0.35">
      <c r="A575" t="s">
        <v>34</v>
      </c>
      <c r="B575" t="s">
        <v>1725</v>
      </c>
      <c r="C575" s="2">
        <v>44764</v>
      </c>
      <c r="D575" s="2">
        <v>44764</v>
      </c>
      <c r="E575" t="s">
        <v>1726</v>
      </c>
      <c r="F575" t="s">
        <v>1727</v>
      </c>
      <c r="G575" t="s">
        <v>32</v>
      </c>
      <c r="H575">
        <v>2.85</v>
      </c>
      <c r="I575">
        <v>1</v>
      </c>
      <c r="J575">
        <v>2.85</v>
      </c>
      <c r="L575">
        <v>0.46</v>
      </c>
      <c r="M575">
        <v>2.39</v>
      </c>
      <c r="N575">
        <v>-0.52</v>
      </c>
      <c r="O575">
        <v>0</v>
      </c>
      <c r="P575">
        <v>1.87</v>
      </c>
      <c r="Q575">
        <v>0</v>
      </c>
      <c r="R575" s="3">
        <f>VLOOKUP(All_Transactions[[#This Row],[Date]],[1]!Forex_history[#Data],MATCH(All_Transactions[[#This Row],[Currency]],[1]!Forex_history[#Headers],0),TRUE)</f>
        <v>0.85250000000000004</v>
      </c>
      <c r="S575" s="4">
        <f>IFERROR(All_Transactions[[#This Row],[Original Price]]*All_Transactions[[#This Row],[ExRate]],0)</f>
        <v>2.4296250000000001</v>
      </c>
      <c r="T575" s="4">
        <f>IFERROR(All_Transactions[[#This Row],[item-price]]*All_Transactions[[#This Row],[ExRate]],0)</f>
        <v>2.4296250000000001</v>
      </c>
      <c r="U575" s="4">
        <f>IFERROR(All_Transactions[[#This Row],[item-tax]]*All_Transactions[[#This Row],[ExRate]],0)</f>
        <v>0.39215000000000005</v>
      </c>
      <c r="V575" s="4">
        <f>IFERROR(All_Transactions[[#This Row],[Total product charges]]*All_Transactions[[#This Row],[ExRate]],0)</f>
        <v>2.0374750000000001</v>
      </c>
      <c r="W575" s="4">
        <f>IFERROR(All_Transactions[[#This Row],[Amazon fees]]*All_Transactions[[#This Row],[ExRate]],0)</f>
        <v>-0.44330000000000003</v>
      </c>
      <c r="X575" s="4">
        <f>IFERROR(All_Transactions[[#This Row],[Other]]*All_Transactions[[#This Row],[ExRate]],0)</f>
        <v>0</v>
      </c>
      <c r="Y575" s="4">
        <f>IFERROR(All_Transactions[[#This Row],[Total]]*All_Transactions[[#This Row],[ExRate]],0)</f>
        <v>1.5941750000000001</v>
      </c>
      <c r="Z575" s="1" t="s">
        <v>33</v>
      </c>
      <c r="AA575" t="s">
        <v>1728</v>
      </c>
      <c r="AB575" t="s">
        <v>1729</v>
      </c>
      <c r="AC575" t="s">
        <v>53</v>
      </c>
      <c r="AD575" t="s">
        <v>54</v>
      </c>
    </row>
    <row r="576" spans="1:30" x14ac:dyDescent="0.35">
      <c r="A576" t="s">
        <v>34</v>
      </c>
      <c r="B576" t="s">
        <v>1730</v>
      </c>
      <c r="C576" s="2">
        <v>44764</v>
      </c>
      <c r="D576" s="2">
        <v>44764</v>
      </c>
      <c r="E576" t="s">
        <v>1081</v>
      </c>
      <c r="F576" t="s">
        <v>1082</v>
      </c>
      <c r="G576" t="s">
        <v>32</v>
      </c>
      <c r="H576">
        <v>1.49</v>
      </c>
      <c r="I576">
        <v>1</v>
      </c>
      <c r="J576">
        <v>1.49</v>
      </c>
      <c r="L576">
        <v>0.24</v>
      </c>
      <c r="M576">
        <v>1.25</v>
      </c>
      <c r="N576">
        <v>-0.36</v>
      </c>
      <c r="O576">
        <v>0</v>
      </c>
      <c r="P576">
        <v>0.89</v>
      </c>
      <c r="Q576">
        <v>0</v>
      </c>
      <c r="R576" s="3">
        <f>VLOOKUP(All_Transactions[[#This Row],[Date]],[1]!Forex_history[#Data],MATCH(All_Transactions[[#This Row],[Currency]],[1]!Forex_history[#Headers],0),TRUE)</f>
        <v>0.85250000000000004</v>
      </c>
      <c r="S576" s="4">
        <f>IFERROR(All_Transactions[[#This Row],[Original Price]]*All_Transactions[[#This Row],[ExRate]],0)</f>
        <v>1.2702249999999999</v>
      </c>
      <c r="T576" s="4">
        <f>IFERROR(All_Transactions[[#This Row],[item-price]]*All_Transactions[[#This Row],[ExRate]],0)</f>
        <v>1.2702249999999999</v>
      </c>
      <c r="U576" s="4">
        <f>IFERROR(All_Transactions[[#This Row],[item-tax]]*All_Transactions[[#This Row],[ExRate]],0)</f>
        <v>0.2046</v>
      </c>
      <c r="V576" s="4">
        <f>IFERROR(All_Transactions[[#This Row],[Total product charges]]*All_Transactions[[#This Row],[ExRate]],0)</f>
        <v>1.065625</v>
      </c>
      <c r="W576" s="4">
        <f>IFERROR(All_Transactions[[#This Row],[Amazon fees]]*All_Transactions[[#This Row],[ExRate]],0)</f>
        <v>-0.30690000000000001</v>
      </c>
      <c r="X576" s="4">
        <f>IFERROR(All_Transactions[[#This Row],[Other]]*All_Transactions[[#This Row],[ExRate]],0)</f>
        <v>0</v>
      </c>
      <c r="Y576" s="4">
        <f>IFERROR(All_Transactions[[#This Row],[Total]]*All_Transactions[[#This Row],[ExRate]],0)</f>
        <v>0.75872500000000009</v>
      </c>
      <c r="Z576" s="1" t="s">
        <v>33</v>
      </c>
      <c r="AA576" t="s">
        <v>1731</v>
      </c>
      <c r="AB576" t="s">
        <v>1732</v>
      </c>
      <c r="AC576" t="s">
        <v>53</v>
      </c>
      <c r="AD576" t="s">
        <v>54</v>
      </c>
    </row>
    <row r="577" spans="1:30" x14ac:dyDescent="0.35">
      <c r="A577" t="s">
        <v>34</v>
      </c>
      <c r="B577" t="s">
        <v>1733</v>
      </c>
      <c r="C577" s="2">
        <v>44764</v>
      </c>
      <c r="D577" s="2">
        <v>44764</v>
      </c>
      <c r="E577" t="s">
        <v>1480</v>
      </c>
      <c r="F577" t="s">
        <v>1481</v>
      </c>
      <c r="G577" t="s">
        <v>39</v>
      </c>
      <c r="H577">
        <v>2.08</v>
      </c>
      <c r="I577">
        <v>1</v>
      </c>
      <c r="J577">
        <v>2.08</v>
      </c>
      <c r="L577">
        <v>0.36</v>
      </c>
      <c r="M577">
        <v>1.72</v>
      </c>
      <c r="N577">
        <v>-0.36</v>
      </c>
      <c r="O577">
        <v>0</v>
      </c>
      <c r="P577">
        <v>1.36</v>
      </c>
      <c r="Q577">
        <v>0</v>
      </c>
      <c r="R577" s="3">
        <f>VLOOKUP(All_Transactions[[#This Row],[Date]],[1]!Forex_history[#Data],MATCH(All_Transactions[[#This Row],[Currency]],[1]!Forex_history[#Headers],0),TRUE)</f>
        <v>0.85250000000000004</v>
      </c>
      <c r="S577" s="4">
        <f>IFERROR(All_Transactions[[#This Row],[Original Price]]*All_Transactions[[#This Row],[ExRate]],0)</f>
        <v>1.7732000000000001</v>
      </c>
      <c r="T577" s="4">
        <f>IFERROR(All_Transactions[[#This Row],[item-price]]*All_Transactions[[#This Row],[ExRate]],0)</f>
        <v>1.7732000000000001</v>
      </c>
      <c r="U577" s="4">
        <f>IFERROR(All_Transactions[[#This Row],[item-tax]]*All_Transactions[[#This Row],[ExRate]],0)</f>
        <v>0.30690000000000001</v>
      </c>
      <c r="V577" s="4">
        <f>IFERROR(All_Transactions[[#This Row],[Total product charges]]*All_Transactions[[#This Row],[ExRate]],0)</f>
        <v>1.4662999999999999</v>
      </c>
      <c r="W577" s="4">
        <f>IFERROR(All_Transactions[[#This Row],[Amazon fees]]*All_Transactions[[#This Row],[ExRate]],0)</f>
        <v>-0.30690000000000001</v>
      </c>
      <c r="X577" s="4">
        <f>IFERROR(All_Transactions[[#This Row],[Other]]*All_Transactions[[#This Row],[ExRate]],0)</f>
        <v>0</v>
      </c>
      <c r="Y577" s="4">
        <f>IFERROR(All_Transactions[[#This Row],[Total]]*All_Transactions[[#This Row],[ExRate]],0)</f>
        <v>1.1594000000000002</v>
      </c>
      <c r="Z577" s="1" t="s">
        <v>33</v>
      </c>
      <c r="AA577" t="s">
        <v>1734</v>
      </c>
      <c r="AB577" t="s">
        <v>1735</v>
      </c>
      <c r="AC577" t="s">
        <v>53</v>
      </c>
      <c r="AD577" t="s">
        <v>54</v>
      </c>
    </row>
    <row r="578" spans="1:30" x14ac:dyDescent="0.35">
      <c r="A578" t="s">
        <v>34</v>
      </c>
      <c r="B578" t="s">
        <v>1736</v>
      </c>
      <c r="C578" s="2">
        <v>44764</v>
      </c>
      <c r="D578" s="2">
        <v>44764</v>
      </c>
      <c r="E578" t="s">
        <v>1737</v>
      </c>
      <c r="F578" t="s">
        <v>1738</v>
      </c>
      <c r="G578" t="s">
        <v>42</v>
      </c>
      <c r="H578">
        <v>52.81</v>
      </c>
      <c r="I578">
        <v>1</v>
      </c>
      <c r="J578">
        <v>52.81</v>
      </c>
      <c r="L578">
        <v>10.56</v>
      </c>
      <c r="M578">
        <v>42.25</v>
      </c>
      <c r="N578">
        <v>-9.5</v>
      </c>
      <c r="O578">
        <v>0</v>
      </c>
      <c r="P578">
        <v>32.75</v>
      </c>
      <c r="Q578">
        <v>0</v>
      </c>
      <c r="R578" s="3">
        <f>VLOOKUP(All_Transactions[[#This Row],[Date]],[1]!Forex_history[#Data],MATCH(All_Transactions[[#This Row],[Currency]],[1]!Forex_history[#Headers],0),TRUE)</f>
        <v>8.1710000000000005E-2</v>
      </c>
      <c r="S578" s="4">
        <f>IFERROR(All_Transactions[[#This Row],[Original Price]]*All_Transactions[[#This Row],[ExRate]],0)</f>
        <v>4.3151051000000002</v>
      </c>
      <c r="T578" s="4">
        <f>IFERROR(All_Transactions[[#This Row],[item-price]]*All_Transactions[[#This Row],[ExRate]],0)</f>
        <v>4.3151051000000002</v>
      </c>
      <c r="U578" s="4">
        <f>IFERROR(All_Transactions[[#This Row],[item-tax]]*All_Transactions[[#This Row],[ExRate]],0)</f>
        <v>0.86285760000000011</v>
      </c>
      <c r="V578" s="4">
        <f>IFERROR(All_Transactions[[#This Row],[Total product charges]]*All_Transactions[[#This Row],[ExRate]],0)</f>
        <v>3.4522475000000004</v>
      </c>
      <c r="W578" s="4">
        <f>IFERROR(All_Transactions[[#This Row],[Amazon fees]]*All_Transactions[[#This Row],[ExRate]],0)</f>
        <v>-0.77624500000000007</v>
      </c>
      <c r="X578" s="4">
        <f>IFERROR(All_Transactions[[#This Row],[Other]]*All_Transactions[[#This Row],[ExRate]],0)</f>
        <v>0</v>
      </c>
      <c r="Y578" s="4">
        <f>IFERROR(All_Transactions[[#This Row],[Total]]*All_Transactions[[#This Row],[ExRate]],0)</f>
        <v>2.6760025000000001</v>
      </c>
      <c r="Z578" s="1" t="s">
        <v>43</v>
      </c>
      <c r="AA578" t="s">
        <v>1739</v>
      </c>
      <c r="AB578" t="s">
        <v>1740</v>
      </c>
      <c r="AC578" t="s">
        <v>53</v>
      </c>
      <c r="AD578" t="s">
        <v>54</v>
      </c>
    </row>
    <row r="579" spans="1:30" x14ac:dyDescent="0.35">
      <c r="A579" t="s">
        <v>34</v>
      </c>
      <c r="B579" t="s">
        <v>1741</v>
      </c>
      <c r="C579" s="2">
        <v>44764</v>
      </c>
      <c r="D579" s="2">
        <v>44764</v>
      </c>
      <c r="E579" t="s">
        <v>1742</v>
      </c>
      <c r="F579" t="s">
        <v>1105</v>
      </c>
      <c r="G579" t="s">
        <v>44</v>
      </c>
      <c r="H579">
        <v>2.74</v>
      </c>
      <c r="I579">
        <v>1</v>
      </c>
      <c r="J579">
        <v>2.74</v>
      </c>
      <c r="L579">
        <v>0.46</v>
      </c>
      <c r="M579">
        <v>2.2799999999999998</v>
      </c>
      <c r="N579">
        <v>-0.5</v>
      </c>
      <c r="O579">
        <v>0</v>
      </c>
      <c r="P579">
        <v>1.78</v>
      </c>
      <c r="Q579">
        <v>0</v>
      </c>
      <c r="R579" s="3">
        <f>VLOOKUP(All_Transactions[[#This Row],[Date]],[1]!Forex_history[#Data],MATCH(All_Transactions[[#This Row],[Currency]],[1]!Forex_history[#Headers],0),TRUE)</f>
        <v>1</v>
      </c>
      <c r="S579" s="4">
        <f>IFERROR(All_Transactions[[#This Row],[Original Price]]*All_Transactions[[#This Row],[ExRate]],0)</f>
        <v>2.74</v>
      </c>
      <c r="T579" s="4">
        <f>IFERROR(All_Transactions[[#This Row],[item-price]]*All_Transactions[[#This Row],[ExRate]],0)</f>
        <v>2.74</v>
      </c>
      <c r="U579" s="4">
        <f>IFERROR(All_Transactions[[#This Row],[item-tax]]*All_Transactions[[#This Row],[ExRate]],0)</f>
        <v>0.46</v>
      </c>
      <c r="V579" s="4">
        <f>IFERROR(All_Transactions[[#This Row],[Total product charges]]*All_Transactions[[#This Row],[ExRate]],0)</f>
        <v>2.2799999999999998</v>
      </c>
      <c r="W579" s="4">
        <f>IFERROR(All_Transactions[[#This Row],[Amazon fees]]*All_Transactions[[#This Row],[ExRate]],0)</f>
        <v>-0.5</v>
      </c>
      <c r="X579" s="4">
        <f>IFERROR(All_Transactions[[#This Row],[Other]]*All_Transactions[[#This Row],[ExRate]],0)</f>
        <v>0</v>
      </c>
      <c r="Y579" s="4">
        <f>IFERROR(All_Transactions[[#This Row],[Total]]*All_Transactions[[#This Row],[ExRate]],0)</f>
        <v>1.78</v>
      </c>
      <c r="Z579" s="1" t="s">
        <v>45</v>
      </c>
      <c r="AA579" t="s">
        <v>1743</v>
      </c>
      <c r="AB579" t="s">
        <v>1744</v>
      </c>
      <c r="AC579" t="s">
        <v>53</v>
      </c>
      <c r="AD579" t="s">
        <v>54</v>
      </c>
    </row>
    <row r="580" spans="1:30" x14ac:dyDescent="0.35">
      <c r="A580" t="s">
        <v>34</v>
      </c>
      <c r="B580" t="s">
        <v>1745</v>
      </c>
      <c r="C580" s="2">
        <v>44764</v>
      </c>
      <c r="D580" s="2">
        <v>44764</v>
      </c>
      <c r="E580" t="s">
        <v>1746</v>
      </c>
      <c r="F580" t="s">
        <v>1747</v>
      </c>
      <c r="G580" t="s">
        <v>44</v>
      </c>
      <c r="H580">
        <v>2.95</v>
      </c>
      <c r="I580">
        <v>1</v>
      </c>
      <c r="J580">
        <v>2.95</v>
      </c>
      <c r="L580">
        <v>0.49</v>
      </c>
      <c r="M580">
        <v>2.46</v>
      </c>
      <c r="N580">
        <v>-0.54</v>
      </c>
      <c r="O580">
        <v>0</v>
      </c>
      <c r="P580">
        <v>1.92</v>
      </c>
      <c r="Q580">
        <v>0</v>
      </c>
      <c r="R580" s="3">
        <f>VLOOKUP(All_Transactions[[#This Row],[Date]],[1]!Forex_history[#Data],MATCH(All_Transactions[[#This Row],[Currency]],[1]!Forex_history[#Headers],0),TRUE)</f>
        <v>1</v>
      </c>
      <c r="S580" s="4">
        <f>IFERROR(All_Transactions[[#This Row],[Original Price]]*All_Transactions[[#This Row],[ExRate]],0)</f>
        <v>2.95</v>
      </c>
      <c r="T580" s="4">
        <f>IFERROR(All_Transactions[[#This Row],[item-price]]*All_Transactions[[#This Row],[ExRate]],0)</f>
        <v>2.95</v>
      </c>
      <c r="U580" s="4">
        <f>IFERROR(All_Transactions[[#This Row],[item-tax]]*All_Transactions[[#This Row],[ExRate]],0)</f>
        <v>0.49</v>
      </c>
      <c r="V580" s="4">
        <f>IFERROR(All_Transactions[[#This Row],[Total product charges]]*All_Transactions[[#This Row],[ExRate]],0)</f>
        <v>2.46</v>
      </c>
      <c r="W580" s="4">
        <f>IFERROR(All_Transactions[[#This Row],[Amazon fees]]*All_Transactions[[#This Row],[ExRate]],0)</f>
        <v>-0.54</v>
      </c>
      <c r="X580" s="4">
        <f>IFERROR(All_Transactions[[#This Row],[Other]]*All_Transactions[[#This Row],[ExRate]],0)</f>
        <v>0</v>
      </c>
      <c r="Y580" s="4">
        <f>IFERROR(All_Transactions[[#This Row],[Total]]*All_Transactions[[#This Row],[ExRate]],0)</f>
        <v>1.92</v>
      </c>
      <c r="Z580" s="1" t="s">
        <v>45</v>
      </c>
      <c r="AA580" t="s">
        <v>1748</v>
      </c>
      <c r="AB580" t="s">
        <v>1749</v>
      </c>
      <c r="AC580" t="s">
        <v>53</v>
      </c>
      <c r="AD580" t="s">
        <v>54</v>
      </c>
    </row>
    <row r="581" spans="1:30" x14ac:dyDescent="0.35">
      <c r="A581" t="s">
        <v>34</v>
      </c>
      <c r="B581" t="s">
        <v>1750</v>
      </c>
      <c r="C581" s="2">
        <v>44764</v>
      </c>
      <c r="D581" s="2">
        <v>44764</v>
      </c>
      <c r="E581" t="s">
        <v>1258</v>
      </c>
      <c r="F581" t="s">
        <v>1259</v>
      </c>
      <c r="G581" t="s">
        <v>44</v>
      </c>
      <c r="H581">
        <v>2.68</v>
      </c>
      <c r="I581">
        <v>1</v>
      </c>
      <c r="J581">
        <v>2.68</v>
      </c>
      <c r="L581">
        <v>0.45</v>
      </c>
      <c r="M581">
        <v>2.23</v>
      </c>
      <c r="N581">
        <v>-0.49</v>
      </c>
      <c r="O581">
        <v>0</v>
      </c>
      <c r="P581">
        <v>1.74</v>
      </c>
      <c r="Q581">
        <v>0</v>
      </c>
      <c r="R581" s="3">
        <f>VLOOKUP(All_Transactions[[#This Row],[Date]],[1]!Forex_history[#Data],MATCH(All_Transactions[[#This Row],[Currency]],[1]!Forex_history[#Headers],0),TRUE)</f>
        <v>1</v>
      </c>
      <c r="S581" s="4">
        <f>IFERROR(All_Transactions[[#This Row],[Original Price]]*All_Transactions[[#This Row],[ExRate]],0)</f>
        <v>2.68</v>
      </c>
      <c r="T581" s="4">
        <f>IFERROR(All_Transactions[[#This Row],[item-price]]*All_Transactions[[#This Row],[ExRate]],0)</f>
        <v>2.68</v>
      </c>
      <c r="U581" s="4">
        <f>IFERROR(All_Transactions[[#This Row],[item-tax]]*All_Transactions[[#This Row],[ExRate]],0)</f>
        <v>0.45</v>
      </c>
      <c r="V581" s="4">
        <f>IFERROR(All_Transactions[[#This Row],[Total product charges]]*All_Transactions[[#This Row],[ExRate]],0)</f>
        <v>2.23</v>
      </c>
      <c r="W581" s="4">
        <f>IFERROR(All_Transactions[[#This Row],[Amazon fees]]*All_Transactions[[#This Row],[ExRate]],0)</f>
        <v>-0.49</v>
      </c>
      <c r="X581" s="4">
        <f>IFERROR(All_Transactions[[#This Row],[Other]]*All_Transactions[[#This Row],[ExRate]],0)</f>
        <v>0</v>
      </c>
      <c r="Y581" s="4">
        <f>IFERROR(All_Transactions[[#This Row],[Total]]*All_Transactions[[#This Row],[ExRate]],0)</f>
        <v>1.74</v>
      </c>
      <c r="Z581" s="1" t="s">
        <v>45</v>
      </c>
      <c r="AA581" t="s">
        <v>1751</v>
      </c>
      <c r="AB581" t="s">
        <v>1752</v>
      </c>
      <c r="AC581" t="s">
        <v>53</v>
      </c>
      <c r="AD581" t="s">
        <v>54</v>
      </c>
    </row>
    <row r="582" spans="1:30" x14ac:dyDescent="0.35">
      <c r="A582" t="s">
        <v>34</v>
      </c>
      <c r="B582" t="s">
        <v>1753</v>
      </c>
      <c r="C582" s="2">
        <v>44767</v>
      </c>
      <c r="D582" s="2">
        <v>44767</v>
      </c>
      <c r="E582" t="s">
        <v>1754</v>
      </c>
      <c r="F582" t="s">
        <v>1755</v>
      </c>
      <c r="G582" t="s">
        <v>37</v>
      </c>
      <c r="H582">
        <v>7.23</v>
      </c>
      <c r="I582">
        <v>1</v>
      </c>
      <c r="J582">
        <v>7.23</v>
      </c>
      <c r="L582">
        <v>0</v>
      </c>
      <c r="M582">
        <v>7.23</v>
      </c>
      <c r="N582">
        <v>-1.3</v>
      </c>
      <c r="O582">
        <v>0</v>
      </c>
      <c r="P582">
        <v>5.93</v>
      </c>
      <c r="Q582">
        <v>0</v>
      </c>
      <c r="R582" s="3">
        <f>VLOOKUP(All_Transactions[[#This Row],[Date]],[1]!Forex_history[#Data],MATCH(All_Transactions[[#This Row],[Currency]],[1]!Forex_history[#Headers],0),TRUE)</f>
        <v>0.64454</v>
      </c>
      <c r="S582" s="4">
        <f>IFERROR(All_Transactions[[#This Row],[Original Price]]*All_Transactions[[#This Row],[ExRate]],0)</f>
        <v>4.6600242000000005</v>
      </c>
      <c r="T582" s="4">
        <f>IFERROR(All_Transactions[[#This Row],[item-price]]*All_Transactions[[#This Row],[ExRate]],0)</f>
        <v>4.6600242000000005</v>
      </c>
      <c r="U582" s="4">
        <f>IFERROR(All_Transactions[[#This Row],[item-tax]]*All_Transactions[[#This Row],[ExRate]],0)</f>
        <v>0</v>
      </c>
      <c r="V582" s="4">
        <f>IFERROR(All_Transactions[[#This Row],[Total product charges]]*All_Transactions[[#This Row],[ExRate]],0)</f>
        <v>4.6600242000000005</v>
      </c>
      <c r="W582" s="4">
        <f>IFERROR(All_Transactions[[#This Row],[Amazon fees]]*All_Transactions[[#This Row],[ExRate]],0)</f>
        <v>-0.83790200000000004</v>
      </c>
      <c r="X582" s="4">
        <f>IFERROR(All_Transactions[[#This Row],[Other]]*All_Transactions[[#This Row],[ExRate]],0)</f>
        <v>0</v>
      </c>
      <c r="Y582" s="4">
        <f>IFERROR(All_Transactions[[#This Row],[Total]]*All_Transactions[[#This Row],[ExRate]],0)</f>
        <v>3.8221221999999999</v>
      </c>
      <c r="Z582" s="1" t="s">
        <v>38</v>
      </c>
      <c r="AB582" t="s">
        <v>69</v>
      </c>
      <c r="AC582" t="s">
        <v>69</v>
      </c>
      <c r="AD582" t="s">
        <v>70</v>
      </c>
    </row>
    <row r="583" spans="1:30" x14ac:dyDescent="0.35">
      <c r="A583" t="s">
        <v>34</v>
      </c>
      <c r="B583" t="s">
        <v>1756</v>
      </c>
      <c r="C583" s="2">
        <v>44767</v>
      </c>
      <c r="D583" s="2">
        <v>44767</v>
      </c>
      <c r="E583" t="s">
        <v>1757</v>
      </c>
      <c r="F583" t="s">
        <v>1758</v>
      </c>
      <c r="G583" t="s">
        <v>37</v>
      </c>
      <c r="H583">
        <v>13.39</v>
      </c>
      <c r="I583">
        <v>1</v>
      </c>
      <c r="J583">
        <v>13.39</v>
      </c>
      <c r="L583">
        <v>0</v>
      </c>
      <c r="M583">
        <v>13.39</v>
      </c>
      <c r="N583">
        <v>-2.41</v>
      </c>
      <c r="O583">
        <v>0</v>
      </c>
      <c r="P583">
        <v>10.98</v>
      </c>
      <c r="Q583">
        <v>0</v>
      </c>
      <c r="R583" s="3">
        <f>VLOOKUP(All_Transactions[[#This Row],[Date]],[1]!Forex_history[#Data],MATCH(All_Transactions[[#This Row],[Currency]],[1]!Forex_history[#Headers],0),TRUE)</f>
        <v>0.64454</v>
      </c>
      <c r="S583" s="4">
        <f>IFERROR(All_Transactions[[#This Row],[Original Price]]*All_Transactions[[#This Row],[ExRate]],0)</f>
        <v>8.6303906000000001</v>
      </c>
      <c r="T583" s="4">
        <f>IFERROR(All_Transactions[[#This Row],[item-price]]*All_Transactions[[#This Row],[ExRate]],0)</f>
        <v>8.6303906000000001</v>
      </c>
      <c r="U583" s="4">
        <f>IFERROR(All_Transactions[[#This Row],[item-tax]]*All_Transactions[[#This Row],[ExRate]],0)</f>
        <v>0</v>
      </c>
      <c r="V583" s="4">
        <f>IFERROR(All_Transactions[[#This Row],[Total product charges]]*All_Transactions[[#This Row],[ExRate]],0)</f>
        <v>8.6303906000000001</v>
      </c>
      <c r="W583" s="4">
        <f>IFERROR(All_Transactions[[#This Row],[Amazon fees]]*All_Transactions[[#This Row],[ExRate]],0)</f>
        <v>-1.5533414000000001</v>
      </c>
      <c r="X583" s="4">
        <f>IFERROR(All_Transactions[[#This Row],[Other]]*All_Transactions[[#This Row],[ExRate]],0)</f>
        <v>0</v>
      </c>
      <c r="Y583" s="4">
        <f>IFERROR(All_Transactions[[#This Row],[Total]]*All_Transactions[[#This Row],[ExRate]],0)</f>
        <v>7.0770492000000003</v>
      </c>
      <c r="Z583" s="1" t="s">
        <v>38</v>
      </c>
      <c r="AB583" t="s">
        <v>69</v>
      </c>
      <c r="AC583" t="s">
        <v>69</v>
      </c>
      <c r="AD583" t="s">
        <v>70</v>
      </c>
    </row>
    <row r="584" spans="1:30" x14ac:dyDescent="0.35">
      <c r="A584" t="s">
        <v>34</v>
      </c>
      <c r="B584" t="s">
        <v>1759</v>
      </c>
      <c r="C584" s="2">
        <v>44767</v>
      </c>
      <c r="D584" s="2">
        <v>44767</v>
      </c>
      <c r="E584" t="s">
        <v>1760</v>
      </c>
      <c r="F584" t="s">
        <v>1761</v>
      </c>
      <c r="G584" t="s">
        <v>32</v>
      </c>
      <c r="H584">
        <v>2.48</v>
      </c>
      <c r="I584">
        <v>1</v>
      </c>
      <c r="J584">
        <v>2.48</v>
      </c>
      <c r="L584">
        <v>0.4</v>
      </c>
      <c r="M584">
        <v>2.08</v>
      </c>
      <c r="N584">
        <v>-0.36</v>
      </c>
      <c r="O584">
        <v>0</v>
      </c>
      <c r="P584">
        <v>1.72</v>
      </c>
      <c r="Q584">
        <v>0</v>
      </c>
      <c r="R584" s="3">
        <f>VLOOKUP(All_Transactions[[#This Row],[Date]],[1]!Forex_history[#Data],MATCH(All_Transactions[[#This Row],[Currency]],[1]!Forex_history[#Headers],0),TRUE)</f>
        <v>0.85033000000000003</v>
      </c>
      <c r="S584" s="4">
        <f>IFERROR(All_Transactions[[#This Row],[Original Price]]*All_Transactions[[#This Row],[ExRate]],0)</f>
        <v>2.1088184000000001</v>
      </c>
      <c r="T584" s="4">
        <f>IFERROR(All_Transactions[[#This Row],[item-price]]*All_Transactions[[#This Row],[ExRate]],0)</f>
        <v>2.1088184000000001</v>
      </c>
      <c r="U584" s="4">
        <f>IFERROR(All_Transactions[[#This Row],[item-tax]]*All_Transactions[[#This Row],[ExRate]],0)</f>
        <v>0.34013200000000005</v>
      </c>
      <c r="V584" s="4">
        <f>IFERROR(All_Transactions[[#This Row],[Total product charges]]*All_Transactions[[#This Row],[ExRate]],0)</f>
        <v>1.7686864000000002</v>
      </c>
      <c r="W584" s="4">
        <f>IFERROR(All_Transactions[[#This Row],[Amazon fees]]*All_Transactions[[#This Row],[ExRate]],0)</f>
        <v>-0.30611880000000002</v>
      </c>
      <c r="X584" s="4">
        <f>IFERROR(All_Transactions[[#This Row],[Other]]*All_Transactions[[#This Row],[ExRate]],0)</f>
        <v>0</v>
      </c>
      <c r="Y584" s="4">
        <f>IFERROR(All_Transactions[[#This Row],[Total]]*All_Transactions[[#This Row],[ExRate]],0)</f>
        <v>1.4625676000000001</v>
      </c>
      <c r="Z584" s="1" t="s">
        <v>33</v>
      </c>
      <c r="AB584" t="s">
        <v>69</v>
      </c>
      <c r="AC584" t="s">
        <v>69</v>
      </c>
      <c r="AD584" t="s">
        <v>70</v>
      </c>
    </row>
    <row r="585" spans="1:30" x14ac:dyDescent="0.35">
      <c r="A585" t="s">
        <v>34</v>
      </c>
      <c r="B585" t="s">
        <v>1762</v>
      </c>
      <c r="C585" s="2">
        <v>44767</v>
      </c>
      <c r="D585" s="2">
        <v>44767</v>
      </c>
      <c r="E585" t="s">
        <v>1763</v>
      </c>
      <c r="F585" t="s">
        <v>1764</v>
      </c>
      <c r="G585" t="s">
        <v>32</v>
      </c>
      <c r="H585">
        <v>9.7899999999999991</v>
      </c>
      <c r="I585">
        <v>1</v>
      </c>
      <c r="J585">
        <v>9.7899999999999991</v>
      </c>
      <c r="L585">
        <v>1.63</v>
      </c>
      <c r="M585">
        <v>8.16</v>
      </c>
      <c r="N585">
        <v>-0.94</v>
      </c>
      <c r="O585">
        <v>0</v>
      </c>
      <c r="P585">
        <v>7.22</v>
      </c>
      <c r="Q585">
        <v>0</v>
      </c>
      <c r="R585" s="3">
        <f>VLOOKUP(All_Transactions[[#This Row],[Date]],[1]!Forex_history[#Data],MATCH(All_Transactions[[#This Row],[Currency]],[1]!Forex_history[#Headers],0),TRUE)</f>
        <v>0.85033000000000003</v>
      </c>
      <c r="S585" s="4">
        <f>IFERROR(All_Transactions[[#This Row],[Original Price]]*All_Transactions[[#This Row],[ExRate]],0)</f>
        <v>8.3247306999999999</v>
      </c>
      <c r="T585" s="4">
        <f>IFERROR(All_Transactions[[#This Row],[item-price]]*All_Transactions[[#This Row],[ExRate]],0)</f>
        <v>8.3247306999999999</v>
      </c>
      <c r="U585" s="4">
        <f>IFERROR(All_Transactions[[#This Row],[item-tax]]*All_Transactions[[#This Row],[ExRate]],0)</f>
        <v>1.3860379</v>
      </c>
      <c r="V585" s="4">
        <f>IFERROR(All_Transactions[[#This Row],[Total product charges]]*All_Transactions[[#This Row],[ExRate]],0)</f>
        <v>6.9386928000000001</v>
      </c>
      <c r="W585" s="4">
        <f>IFERROR(All_Transactions[[#This Row],[Amazon fees]]*All_Transactions[[#This Row],[ExRate]],0)</f>
        <v>-0.79931019999999997</v>
      </c>
      <c r="X585" s="4">
        <f>IFERROR(All_Transactions[[#This Row],[Other]]*All_Transactions[[#This Row],[ExRate]],0)</f>
        <v>0</v>
      </c>
      <c r="Y585" s="4">
        <f>IFERROR(All_Transactions[[#This Row],[Total]]*All_Transactions[[#This Row],[ExRate]],0)</f>
        <v>6.1393826000000002</v>
      </c>
      <c r="Z585" s="1" t="s">
        <v>33</v>
      </c>
      <c r="AB585" t="s">
        <v>69</v>
      </c>
      <c r="AC585" t="s">
        <v>69</v>
      </c>
      <c r="AD585" t="s">
        <v>70</v>
      </c>
    </row>
    <row r="586" spans="1:30" x14ac:dyDescent="0.35">
      <c r="A586" t="s">
        <v>34</v>
      </c>
      <c r="B586" t="s">
        <v>1765</v>
      </c>
      <c r="C586" s="2">
        <v>44767</v>
      </c>
      <c r="D586" s="2">
        <v>44767</v>
      </c>
      <c r="E586" t="s">
        <v>931</v>
      </c>
      <c r="F586" t="s">
        <v>932</v>
      </c>
      <c r="G586" t="s">
        <v>39</v>
      </c>
      <c r="H586">
        <v>18.52</v>
      </c>
      <c r="I586">
        <v>1</v>
      </c>
      <c r="J586">
        <v>18.52</v>
      </c>
      <c r="L586">
        <v>3.09</v>
      </c>
      <c r="M586">
        <v>15.43</v>
      </c>
      <c r="N586">
        <v>-3.43</v>
      </c>
      <c r="O586">
        <v>0</v>
      </c>
      <c r="P586">
        <v>12</v>
      </c>
      <c r="Q586">
        <v>0</v>
      </c>
      <c r="R586" s="3">
        <f>VLOOKUP(All_Transactions[[#This Row],[Date]],[1]!Forex_history[#Data],MATCH(All_Transactions[[#This Row],[Currency]],[1]!Forex_history[#Headers],0),TRUE)</f>
        <v>0.85033000000000003</v>
      </c>
      <c r="S586" s="4">
        <f>IFERROR(All_Transactions[[#This Row],[Original Price]]*All_Transactions[[#This Row],[ExRate]],0)</f>
        <v>15.7481116</v>
      </c>
      <c r="T586" s="4">
        <f>IFERROR(All_Transactions[[#This Row],[item-price]]*All_Transactions[[#This Row],[ExRate]],0)</f>
        <v>15.7481116</v>
      </c>
      <c r="U586" s="4">
        <f>IFERROR(All_Transactions[[#This Row],[item-tax]]*All_Transactions[[#This Row],[ExRate]],0)</f>
        <v>2.6275197000000001</v>
      </c>
      <c r="V586" s="4">
        <f>IFERROR(All_Transactions[[#This Row],[Total product charges]]*All_Transactions[[#This Row],[ExRate]],0)</f>
        <v>13.120591900000001</v>
      </c>
      <c r="W586" s="4">
        <f>IFERROR(All_Transactions[[#This Row],[Amazon fees]]*All_Transactions[[#This Row],[ExRate]],0)</f>
        <v>-2.9166319000000001</v>
      </c>
      <c r="X586" s="4">
        <f>IFERROR(All_Transactions[[#This Row],[Other]]*All_Transactions[[#This Row],[ExRate]],0)</f>
        <v>0</v>
      </c>
      <c r="Y586" s="4">
        <f>IFERROR(All_Transactions[[#This Row],[Total]]*All_Transactions[[#This Row],[ExRate]],0)</f>
        <v>10.20396</v>
      </c>
      <c r="Z586" s="1" t="s">
        <v>33</v>
      </c>
      <c r="AB586" t="s">
        <v>69</v>
      </c>
      <c r="AC586" t="s">
        <v>69</v>
      </c>
      <c r="AD586" t="s">
        <v>70</v>
      </c>
    </row>
    <row r="587" spans="1:30" x14ac:dyDescent="0.35">
      <c r="A587" t="s">
        <v>34</v>
      </c>
      <c r="B587" t="s">
        <v>1766</v>
      </c>
      <c r="C587" s="2">
        <v>44767</v>
      </c>
      <c r="D587" s="2">
        <v>44767</v>
      </c>
      <c r="E587" t="s">
        <v>1767</v>
      </c>
      <c r="F587" t="s">
        <v>1768</v>
      </c>
      <c r="G587" t="s">
        <v>44</v>
      </c>
      <c r="H587">
        <v>13.55</v>
      </c>
      <c r="I587">
        <v>5</v>
      </c>
      <c r="J587">
        <v>13.55</v>
      </c>
      <c r="L587">
        <v>2.25</v>
      </c>
      <c r="M587">
        <v>11.3</v>
      </c>
      <c r="N587">
        <v>-2.46</v>
      </c>
      <c r="O587">
        <v>0</v>
      </c>
      <c r="P587">
        <v>8.84</v>
      </c>
      <c r="Q587">
        <v>0</v>
      </c>
      <c r="R587" s="3">
        <f>VLOOKUP(All_Transactions[[#This Row],[Date]],[1]!Forex_history[#Data],MATCH(All_Transactions[[#This Row],[Currency]],[1]!Forex_history[#Headers],0),TRUE)</f>
        <v>1</v>
      </c>
      <c r="S587" s="4">
        <f>IFERROR(All_Transactions[[#This Row],[Original Price]]*All_Transactions[[#This Row],[ExRate]],0)</f>
        <v>13.55</v>
      </c>
      <c r="T587" s="4">
        <f>IFERROR(All_Transactions[[#This Row],[item-price]]*All_Transactions[[#This Row],[ExRate]],0)</f>
        <v>13.55</v>
      </c>
      <c r="U587" s="4">
        <f>IFERROR(All_Transactions[[#This Row],[item-tax]]*All_Transactions[[#This Row],[ExRate]],0)</f>
        <v>2.25</v>
      </c>
      <c r="V587" s="4">
        <f>IFERROR(All_Transactions[[#This Row],[Total product charges]]*All_Transactions[[#This Row],[ExRate]],0)</f>
        <v>11.3</v>
      </c>
      <c r="W587" s="4">
        <f>IFERROR(All_Transactions[[#This Row],[Amazon fees]]*All_Transactions[[#This Row],[ExRate]],0)</f>
        <v>-2.46</v>
      </c>
      <c r="X587" s="4">
        <f>IFERROR(All_Transactions[[#This Row],[Other]]*All_Transactions[[#This Row],[ExRate]],0)</f>
        <v>0</v>
      </c>
      <c r="Y587" s="4">
        <f>IFERROR(All_Transactions[[#This Row],[Total]]*All_Transactions[[#This Row],[ExRate]],0)</f>
        <v>8.84</v>
      </c>
      <c r="Z587" s="1" t="s">
        <v>45</v>
      </c>
      <c r="AB587" t="s">
        <v>69</v>
      </c>
      <c r="AC587" t="s">
        <v>69</v>
      </c>
      <c r="AD587" t="s">
        <v>70</v>
      </c>
    </row>
    <row r="588" spans="1:30" x14ac:dyDescent="0.35">
      <c r="A588" t="s">
        <v>34</v>
      </c>
      <c r="B588" t="s">
        <v>1769</v>
      </c>
      <c r="C588" s="2">
        <v>44767</v>
      </c>
      <c r="D588" s="2">
        <v>44767</v>
      </c>
      <c r="E588" t="s">
        <v>1767</v>
      </c>
      <c r="F588" t="s">
        <v>1768</v>
      </c>
      <c r="G588" t="s">
        <v>44</v>
      </c>
      <c r="H588">
        <v>5.42</v>
      </c>
      <c r="I588">
        <v>2</v>
      </c>
      <c r="J588">
        <v>5.42</v>
      </c>
      <c r="L588">
        <v>0.9</v>
      </c>
      <c r="M588">
        <v>4.5199999999999996</v>
      </c>
      <c r="N588">
        <v>-0.98</v>
      </c>
      <c r="O588">
        <v>0</v>
      </c>
      <c r="P588">
        <v>3.54</v>
      </c>
      <c r="Q588">
        <v>0</v>
      </c>
      <c r="R588" s="3">
        <f>VLOOKUP(All_Transactions[[#This Row],[Date]],[1]!Forex_history[#Data],MATCH(All_Transactions[[#This Row],[Currency]],[1]!Forex_history[#Headers],0),TRUE)</f>
        <v>1</v>
      </c>
      <c r="S588" s="4">
        <f>IFERROR(All_Transactions[[#This Row],[Original Price]]*All_Transactions[[#This Row],[ExRate]],0)</f>
        <v>5.42</v>
      </c>
      <c r="T588" s="4">
        <f>IFERROR(All_Transactions[[#This Row],[item-price]]*All_Transactions[[#This Row],[ExRate]],0)</f>
        <v>5.42</v>
      </c>
      <c r="U588" s="4">
        <f>IFERROR(All_Transactions[[#This Row],[item-tax]]*All_Transactions[[#This Row],[ExRate]],0)</f>
        <v>0.9</v>
      </c>
      <c r="V588" s="4">
        <f>IFERROR(All_Transactions[[#This Row],[Total product charges]]*All_Transactions[[#This Row],[ExRate]],0)</f>
        <v>4.5199999999999996</v>
      </c>
      <c r="W588" s="4">
        <f>IFERROR(All_Transactions[[#This Row],[Amazon fees]]*All_Transactions[[#This Row],[ExRate]],0)</f>
        <v>-0.98</v>
      </c>
      <c r="X588" s="4">
        <f>IFERROR(All_Transactions[[#This Row],[Other]]*All_Transactions[[#This Row],[ExRate]],0)</f>
        <v>0</v>
      </c>
      <c r="Y588" s="4">
        <f>IFERROR(All_Transactions[[#This Row],[Total]]*All_Transactions[[#This Row],[ExRate]],0)</f>
        <v>3.54</v>
      </c>
      <c r="Z588" s="1" t="s">
        <v>45</v>
      </c>
      <c r="AB588" t="s">
        <v>69</v>
      </c>
      <c r="AC588" t="s">
        <v>69</v>
      </c>
      <c r="AD588" t="s">
        <v>70</v>
      </c>
    </row>
    <row r="589" spans="1:30" x14ac:dyDescent="0.35">
      <c r="A589" t="s">
        <v>34</v>
      </c>
      <c r="B589" t="s">
        <v>1770</v>
      </c>
      <c r="C589" s="2">
        <v>44767</v>
      </c>
      <c r="D589" s="2">
        <v>44767</v>
      </c>
      <c r="E589" t="s">
        <v>1771</v>
      </c>
      <c r="F589" t="s">
        <v>1772</v>
      </c>
      <c r="G589" t="s">
        <v>37</v>
      </c>
      <c r="H589">
        <v>6.78</v>
      </c>
      <c r="I589">
        <v>2</v>
      </c>
      <c r="J589">
        <v>6.78</v>
      </c>
      <c r="L589">
        <v>0.48</v>
      </c>
      <c r="M589">
        <v>6.78</v>
      </c>
      <c r="N589">
        <v>-1.22</v>
      </c>
      <c r="O589">
        <v>0</v>
      </c>
      <c r="P589">
        <v>5.56</v>
      </c>
      <c r="Q589">
        <v>0</v>
      </c>
      <c r="R589" s="3">
        <f>VLOOKUP(All_Transactions[[#This Row],[Date]],[1]!Forex_history[#Data],MATCH(All_Transactions[[#This Row],[Currency]],[1]!Forex_history[#Headers],0),TRUE)</f>
        <v>0.64454</v>
      </c>
      <c r="S589" s="4">
        <f>IFERROR(All_Transactions[[#This Row],[Original Price]]*All_Transactions[[#This Row],[ExRate]],0)</f>
        <v>4.3699811999999998</v>
      </c>
      <c r="T589" s="4">
        <f>IFERROR(All_Transactions[[#This Row],[item-price]]*All_Transactions[[#This Row],[ExRate]],0)</f>
        <v>4.3699811999999998</v>
      </c>
      <c r="U589" s="4">
        <f>IFERROR(All_Transactions[[#This Row],[item-tax]]*All_Transactions[[#This Row],[ExRate]],0)</f>
        <v>0.30937919999999997</v>
      </c>
      <c r="V589" s="4">
        <f>IFERROR(All_Transactions[[#This Row],[Total product charges]]*All_Transactions[[#This Row],[ExRate]],0)</f>
        <v>4.3699811999999998</v>
      </c>
      <c r="W589" s="4">
        <f>IFERROR(All_Transactions[[#This Row],[Amazon fees]]*All_Transactions[[#This Row],[ExRate]],0)</f>
        <v>-0.7863388</v>
      </c>
      <c r="X589" s="4">
        <f>IFERROR(All_Transactions[[#This Row],[Other]]*All_Transactions[[#This Row],[ExRate]],0)</f>
        <v>0</v>
      </c>
      <c r="Y589" s="4">
        <f>IFERROR(All_Transactions[[#This Row],[Total]]*All_Transactions[[#This Row],[ExRate]],0)</f>
        <v>3.5836423999999996</v>
      </c>
      <c r="Z589" s="1" t="s">
        <v>38</v>
      </c>
      <c r="AA589" t="s">
        <v>1773</v>
      </c>
      <c r="AB589" t="s">
        <v>69</v>
      </c>
      <c r="AC589" t="s">
        <v>69</v>
      </c>
      <c r="AD589" t="s">
        <v>70</v>
      </c>
    </row>
    <row r="590" spans="1:30" x14ac:dyDescent="0.35">
      <c r="A590" t="s">
        <v>34</v>
      </c>
      <c r="B590" t="s">
        <v>1774</v>
      </c>
      <c r="C590" s="2">
        <v>44767</v>
      </c>
      <c r="D590" s="2">
        <v>44767</v>
      </c>
      <c r="E590" t="s">
        <v>1775</v>
      </c>
      <c r="F590" t="s">
        <v>1776</v>
      </c>
      <c r="G590" t="s">
        <v>46</v>
      </c>
      <c r="H590">
        <v>4.03</v>
      </c>
      <c r="I590">
        <v>1</v>
      </c>
      <c r="J590">
        <v>4.03</v>
      </c>
      <c r="L590">
        <v>0.38</v>
      </c>
      <c r="M590">
        <v>4.03</v>
      </c>
      <c r="N590">
        <v>-0.72</v>
      </c>
      <c r="O590">
        <v>0</v>
      </c>
      <c r="P590">
        <v>3.31</v>
      </c>
      <c r="Q590">
        <v>0</v>
      </c>
      <c r="R590" s="3">
        <f>VLOOKUP(All_Transactions[[#This Row],[Date]],[1]!Forex_history[#Data],MATCH(All_Transactions[[#This Row],[Currency]],[1]!Forex_history[#Headers],0),TRUE)</f>
        <v>0.83262000000000003</v>
      </c>
      <c r="S590" s="4">
        <f>IFERROR(All_Transactions[[#This Row],[Original Price]]*All_Transactions[[#This Row],[ExRate]],0)</f>
        <v>3.3554586000000004</v>
      </c>
      <c r="T590" s="4">
        <f>IFERROR(All_Transactions[[#This Row],[item-price]]*All_Transactions[[#This Row],[ExRate]],0)</f>
        <v>3.3554586000000004</v>
      </c>
      <c r="U590" s="4">
        <f>IFERROR(All_Transactions[[#This Row],[item-tax]]*All_Transactions[[#This Row],[ExRate]],0)</f>
        <v>0.3163956</v>
      </c>
      <c r="V590" s="4">
        <f>IFERROR(All_Transactions[[#This Row],[Total product charges]]*All_Transactions[[#This Row],[ExRate]],0)</f>
        <v>3.3554586000000004</v>
      </c>
      <c r="W590" s="4">
        <f>IFERROR(All_Transactions[[#This Row],[Amazon fees]]*All_Transactions[[#This Row],[ExRate]],0)</f>
        <v>-0.59948639999999997</v>
      </c>
      <c r="X590" s="4">
        <f>IFERROR(All_Transactions[[#This Row],[Other]]*All_Transactions[[#This Row],[ExRate]],0)</f>
        <v>0</v>
      </c>
      <c r="Y590" s="4">
        <f>IFERROR(All_Transactions[[#This Row],[Total]]*All_Transactions[[#This Row],[ExRate]],0)</f>
        <v>2.7559722</v>
      </c>
      <c r="Z590" s="1" t="s">
        <v>47</v>
      </c>
      <c r="AA590" t="s">
        <v>1777</v>
      </c>
      <c r="AB590" t="s">
        <v>69</v>
      </c>
      <c r="AC590" t="s">
        <v>69</v>
      </c>
      <c r="AD590" t="s">
        <v>70</v>
      </c>
    </row>
    <row r="591" spans="1:30" x14ac:dyDescent="0.35">
      <c r="A591" t="s">
        <v>34</v>
      </c>
      <c r="B591" t="s">
        <v>1778</v>
      </c>
      <c r="C591" s="2">
        <v>44767</v>
      </c>
      <c r="D591" s="2">
        <v>44767</v>
      </c>
      <c r="E591" t="s">
        <v>1779</v>
      </c>
      <c r="F591" t="s">
        <v>1187</v>
      </c>
      <c r="G591" t="s">
        <v>44</v>
      </c>
      <c r="H591">
        <v>4.66</v>
      </c>
      <c r="I591">
        <v>1</v>
      </c>
      <c r="J591">
        <v>4.66</v>
      </c>
      <c r="L591">
        <v>0.78</v>
      </c>
      <c r="M591">
        <v>3.88</v>
      </c>
      <c r="N591">
        <v>-0.85</v>
      </c>
      <c r="O591">
        <v>0</v>
      </c>
      <c r="P591">
        <v>3.03</v>
      </c>
      <c r="Q591">
        <v>0</v>
      </c>
      <c r="R591" s="3">
        <f>VLOOKUP(All_Transactions[[#This Row],[Date]],[1]!Forex_history[#Data],MATCH(All_Transactions[[#This Row],[Currency]],[1]!Forex_history[#Headers],0),TRUE)</f>
        <v>1</v>
      </c>
      <c r="S591" s="4">
        <f>IFERROR(All_Transactions[[#This Row],[Original Price]]*All_Transactions[[#This Row],[ExRate]],0)</f>
        <v>4.66</v>
      </c>
      <c r="T591" s="4">
        <f>IFERROR(All_Transactions[[#This Row],[item-price]]*All_Transactions[[#This Row],[ExRate]],0)</f>
        <v>4.66</v>
      </c>
      <c r="U591" s="4">
        <f>IFERROR(All_Transactions[[#This Row],[item-tax]]*All_Transactions[[#This Row],[ExRate]],0)</f>
        <v>0.78</v>
      </c>
      <c r="V591" s="4">
        <f>IFERROR(All_Transactions[[#This Row],[Total product charges]]*All_Transactions[[#This Row],[ExRate]],0)</f>
        <v>3.88</v>
      </c>
      <c r="W591" s="4">
        <f>IFERROR(All_Transactions[[#This Row],[Amazon fees]]*All_Transactions[[#This Row],[ExRate]],0)</f>
        <v>-0.85</v>
      </c>
      <c r="X591" s="4">
        <f>IFERROR(All_Transactions[[#This Row],[Other]]*All_Transactions[[#This Row],[ExRate]],0)</f>
        <v>0</v>
      </c>
      <c r="Y591" s="4">
        <f>IFERROR(All_Transactions[[#This Row],[Total]]*All_Transactions[[#This Row],[ExRate]],0)</f>
        <v>3.03</v>
      </c>
      <c r="Z591" s="1" t="s">
        <v>45</v>
      </c>
      <c r="AA591" t="s">
        <v>1780</v>
      </c>
      <c r="AB591" t="s">
        <v>69</v>
      </c>
      <c r="AC591" t="s">
        <v>69</v>
      </c>
      <c r="AD591" t="s">
        <v>70</v>
      </c>
    </row>
    <row r="592" spans="1:30" x14ac:dyDescent="0.35">
      <c r="A592" t="s">
        <v>34</v>
      </c>
      <c r="B592" t="s">
        <v>1781</v>
      </c>
      <c r="C592" s="2">
        <v>44767</v>
      </c>
      <c r="D592" s="2">
        <v>44767</v>
      </c>
      <c r="E592" t="s">
        <v>1325</v>
      </c>
      <c r="F592" t="s">
        <v>1326</v>
      </c>
      <c r="G592" t="s">
        <v>40</v>
      </c>
      <c r="H592">
        <v>3.99</v>
      </c>
      <c r="I592">
        <v>1</v>
      </c>
      <c r="J592">
        <v>3.99</v>
      </c>
      <c r="L592">
        <v>0.72</v>
      </c>
      <c r="M592">
        <v>3.27</v>
      </c>
      <c r="N592">
        <v>-0.74</v>
      </c>
      <c r="O592">
        <v>0</v>
      </c>
      <c r="P592">
        <v>2.5299999999999998</v>
      </c>
      <c r="Q592">
        <v>0</v>
      </c>
      <c r="R592" s="3">
        <f>VLOOKUP(All_Transactions[[#This Row],[Date]],[1]!Forex_history[#Data],MATCH(All_Transactions[[#This Row],[Currency]],[1]!Forex_history[#Headers],0),TRUE)</f>
        <v>0.85033000000000003</v>
      </c>
      <c r="S592" s="4">
        <f>IFERROR(All_Transactions[[#This Row],[Original Price]]*All_Transactions[[#This Row],[ExRate]],0)</f>
        <v>3.3928167000000005</v>
      </c>
      <c r="T592" s="4">
        <f>IFERROR(All_Transactions[[#This Row],[item-price]]*All_Transactions[[#This Row],[ExRate]],0)</f>
        <v>3.3928167000000005</v>
      </c>
      <c r="U592" s="4">
        <f>IFERROR(All_Transactions[[#This Row],[item-tax]]*All_Transactions[[#This Row],[ExRate]],0)</f>
        <v>0.61223760000000005</v>
      </c>
      <c r="V592" s="4">
        <f>IFERROR(All_Transactions[[#This Row],[Total product charges]]*All_Transactions[[#This Row],[ExRate]],0)</f>
        <v>2.7805791000000002</v>
      </c>
      <c r="W592" s="4">
        <f>IFERROR(All_Transactions[[#This Row],[Amazon fees]]*All_Transactions[[#This Row],[ExRate]],0)</f>
        <v>-0.62924420000000003</v>
      </c>
      <c r="X592" s="4">
        <f>IFERROR(All_Transactions[[#This Row],[Other]]*All_Transactions[[#This Row],[ExRate]],0)</f>
        <v>0</v>
      </c>
      <c r="Y592" s="4">
        <f>IFERROR(All_Transactions[[#This Row],[Total]]*All_Transactions[[#This Row],[ExRate]],0)</f>
        <v>2.1513348999999997</v>
      </c>
      <c r="Z592" s="1" t="s">
        <v>33</v>
      </c>
      <c r="AA592" t="s">
        <v>1782</v>
      </c>
      <c r="AB592" t="s">
        <v>69</v>
      </c>
      <c r="AC592" t="s">
        <v>69</v>
      </c>
      <c r="AD592" t="s">
        <v>70</v>
      </c>
    </row>
    <row r="593" spans="1:30" x14ac:dyDescent="0.35">
      <c r="A593" t="s">
        <v>34</v>
      </c>
      <c r="B593" t="s">
        <v>1783</v>
      </c>
      <c r="C593" s="2">
        <v>44767</v>
      </c>
      <c r="D593" s="2">
        <v>44767</v>
      </c>
      <c r="E593" t="s">
        <v>1784</v>
      </c>
      <c r="F593" t="s">
        <v>1785</v>
      </c>
      <c r="G593" t="s">
        <v>36</v>
      </c>
      <c r="H593">
        <v>2.3199999999999998</v>
      </c>
      <c r="I593">
        <v>1</v>
      </c>
      <c r="J593">
        <v>2.3199999999999998</v>
      </c>
      <c r="L593">
        <v>0.43</v>
      </c>
      <c r="M593">
        <v>1.89</v>
      </c>
      <c r="N593">
        <v>-0.43</v>
      </c>
      <c r="O593">
        <v>0</v>
      </c>
      <c r="P593">
        <v>1.46</v>
      </c>
      <c r="Q593">
        <v>0</v>
      </c>
      <c r="R593" s="3">
        <f>VLOOKUP(All_Transactions[[#This Row],[Date]],[1]!Forex_history[#Data],MATCH(All_Transactions[[#This Row],[Currency]],[1]!Forex_history[#Headers],0),TRUE)</f>
        <v>0.85033000000000003</v>
      </c>
      <c r="S593" s="4">
        <f>IFERROR(All_Transactions[[#This Row],[Original Price]]*All_Transactions[[#This Row],[ExRate]],0)</f>
        <v>1.9727656</v>
      </c>
      <c r="T593" s="4">
        <f>IFERROR(All_Transactions[[#This Row],[item-price]]*All_Transactions[[#This Row],[ExRate]],0)</f>
        <v>1.9727656</v>
      </c>
      <c r="U593" s="4">
        <f>IFERROR(All_Transactions[[#This Row],[item-tax]]*All_Transactions[[#This Row],[ExRate]],0)</f>
        <v>0.36564190000000002</v>
      </c>
      <c r="V593" s="4">
        <f>IFERROR(All_Transactions[[#This Row],[Total product charges]]*All_Transactions[[#This Row],[ExRate]],0)</f>
        <v>1.6071237</v>
      </c>
      <c r="W593" s="4">
        <f>IFERROR(All_Transactions[[#This Row],[Amazon fees]]*All_Transactions[[#This Row],[ExRate]],0)</f>
        <v>-0.36564190000000002</v>
      </c>
      <c r="X593" s="4">
        <f>IFERROR(All_Transactions[[#This Row],[Other]]*All_Transactions[[#This Row],[ExRate]],0)</f>
        <v>0</v>
      </c>
      <c r="Y593" s="4">
        <f>IFERROR(All_Transactions[[#This Row],[Total]]*All_Transactions[[#This Row],[ExRate]],0)</f>
        <v>1.2414818000000001</v>
      </c>
      <c r="Z593" s="1" t="s">
        <v>33</v>
      </c>
      <c r="AA593" t="s">
        <v>1786</v>
      </c>
      <c r="AB593" t="s">
        <v>1787</v>
      </c>
      <c r="AC593" t="s">
        <v>1468</v>
      </c>
      <c r="AD593" t="s">
        <v>54</v>
      </c>
    </row>
    <row r="594" spans="1:30" x14ac:dyDescent="0.35">
      <c r="A594" t="s">
        <v>34</v>
      </c>
      <c r="B594" t="s">
        <v>1788</v>
      </c>
      <c r="C594" s="2">
        <v>44767</v>
      </c>
      <c r="D594" s="2">
        <v>44767</v>
      </c>
      <c r="E594" t="s">
        <v>1789</v>
      </c>
      <c r="F594" t="s">
        <v>1790</v>
      </c>
      <c r="G594" t="s">
        <v>36</v>
      </c>
      <c r="H594">
        <v>3.07</v>
      </c>
      <c r="I594">
        <v>1</v>
      </c>
      <c r="J594">
        <v>3.07</v>
      </c>
      <c r="L594">
        <v>0.53</v>
      </c>
      <c r="M594">
        <v>2.54</v>
      </c>
      <c r="N594">
        <v>-0.56000000000000005</v>
      </c>
      <c r="O594">
        <v>0</v>
      </c>
      <c r="P594">
        <v>1.98</v>
      </c>
      <c r="Q594">
        <v>0</v>
      </c>
      <c r="R594" s="3">
        <f>VLOOKUP(All_Transactions[[#This Row],[Date]],[1]!Forex_history[#Data],MATCH(All_Transactions[[#This Row],[Currency]],[1]!Forex_history[#Headers],0),TRUE)</f>
        <v>0.85033000000000003</v>
      </c>
      <c r="S594" s="4">
        <f>IFERROR(All_Transactions[[#This Row],[Original Price]]*All_Transactions[[#This Row],[ExRate]],0)</f>
        <v>2.6105130999999999</v>
      </c>
      <c r="T594" s="4">
        <f>IFERROR(All_Transactions[[#This Row],[item-price]]*All_Transactions[[#This Row],[ExRate]],0)</f>
        <v>2.6105130999999999</v>
      </c>
      <c r="U594" s="4">
        <f>IFERROR(All_Transactions[[#This Row],[item-tax]]*All_Transactions[[#This Row],[ExRate]],0)</f>
        <v>0.45067490000000004</v>
      </c>
      <c r="V594" s="4">
        <f>IFERROR(All_Transactions[[#This Row],[Total product charges]]*All_Transactions[[#This Row],[ExRate]],0)</f>
        <v>2.1598382000000003</v>
      </c>
      <c r="W594" s="4">
        <f>IFERROR(All_Transactions[[#This Row],[Amazon fees]]*All_Transactions[[#This Row],[ExRate]],0)</f>
        <v>-0.47618480000000007</v>
      </c>
      <c r="X594" s="4">
        <f>IFERROR(All_Transactions[[#This Row],[Other]]*All_Transactions[[#This Row],[ExRate]],0)</f>
        <v>0</v>
      </c>
      <c r="Y594" s="4">
        <f>IFERROR(All_Transactions[[#This Row],[Total]]*All_Transactions[[#This Row],[ExRate]],0)</f>
        <v>1.6836534000000001</v>
      </c>
      <c r="Z594" s="1" t="s">
        <v>33</v>
      </c>
      <c r="AA594" t="s">
        <v>1791</v>
      </c>
      <c r="AB594" t="s">
        <v>1792</v>
      </c>
      <c r="AD594" t="s">
        <v>54</v>
      </c>
    </row>
    <row r="595" spans="1:30" x14ac:dyDescent="0.35">
      <c r="A595" t="s">
        <v>34</v>
      </c>
      <c r="B595" t="s">
        <v>1793</v>
      </c>
      <c r="C595" s="2">
        <v>44767</v>
      </c>
      <c r="D595" s="2">
        <v>44767</v>
      </c>
      <c r="E595" t="s">
        <v>1480</v>
      </c>
      <c r="F595" t="s">
        <v>1481</v>
      </c>
      <c r="G595" t="s">
        <v>39</v>
      </c>
      <c r="H595">
        <v>6.24</v>
      </c>
      <c r="I595">
        <v>3</v>
      </c>
      <c r="J595">
        <v>6.24</v>
      </c>
      <c r="L595">
        <v>1.05</v>
      </c>
      <c r="M595">
        <v>5.19</v>
      </c>
      <c r="N595">
        <v>-1.08</v>
      </c>
      <c r="O595">
        <v>0</v>
      </c>
      <c r="P595">
        <v>4.1100000000000003</v>
      </c>
      <c r="Q595">
        <v>0</v>
      </c>
      <c r="R595" s="3">
        <f>VLOOKUP(All_Transactions[[#This Row],[Date]],[1]!Forex_history[#Data],MATCH(All_Transactions[[#This Row],[Currency]],[1]!Forex_history[#Headers],0),TRUE)</f>
        <v>0.85033000000000003</v>
      </c>
      <c r="S595" s="4">
        <f>IFERROR(All_Transactions[[#This Row],[Original Price]]*All_Transactions[[#This Row],[ExRate]],0)</f>
        <v>5.3060592</v>
      </c>
      <c r="T595" s="4">
        <f>IFERROR(All_Transactions[[#This Row],[item-price]]*All_Transactions[[#This Row],[ExRate]],0)</f>
        <v>5.3060592</v>
      </c>
      <c r="U595" s="4">
        <f>IFERROR(All_Transactions[[#This Row],[item-tax]]*All_Transactions[[#This Row],[ExRate]],0)</f>
        <v>0.8928465000000001</v>
      </c>
      <c r="V595" s="4">
        <f>IFERROR(All_Transactions[[#This Row],[Total product charges]]*All_Transactions[[#This Row],[ExRate]],0)</f>
        <v>4.4132127000000008</v>
      </c>
      <c r="W595" s="4">
        <f>IFERROR(All_Transactions[[#This Row],[Amazon fees]]*All_Transactions[[#This Row],[ExRate]],0)</f>
        <v>-0.91835640000000007</v>
      </c>
      <c r="X595" s="4">
        <f>IFERROR(All_Transactions[[#This Row],[Other]]*All_Transactions[[#This Row],[ExRate]],0)</f>
        <v>0</v>
      </c>
      <c r="Y595" s="4">
        <f>IFERROR(All_Transactions[[#This Row],[Total]]*All_Transactions[[#This Row],[ExRate]],0)</f>
        <v>3.4948563000000004</v>
      </c>
      <c r="Z595" s="1" t="s">
        <v>33</v>
      </c>
      <c r="AA595" t="s">
        <v>1794</v>
      </c>
      <c r="AB595" t="s">
        <v>1795</v>
      </c>
      <c r="AC595" t="s">
        <v>213</v>
      </c>
      <c r="AD595" t="s">
        <v>54</v>
      </c>
    </row>
    <row r="596" spans="1:30" x14ac:dyDescent="0.35">
      <c r="A596" t="s">
        <v>34</v>
      </c>
      <c r="B596" t="s">
        <v>1796</v>
      </c>
      <c r="C596" s="2">
        <v>44767</v>
      </c>
      <c r="D596" s="2">
        <v>44767</v>
      </c>
      <c r="E596" t="s">
        <v>1797</v>
      </c>
      <c r="F596" t="s">
        <v>1798</v>
      </c>
      <c r="G596" t="s">
        <v>39</v>
      </c>
      <c r="H596">
        <v>2.88</v>
      </c>
      <c r="I596">
        <v>1</v>
      </c>
      <c r="J596">
        <v>2.88</v>
      </c>
      <c r="L596">
        <v>0.48</v>
      </c>
      <c r="M596">
        <v>2.4</v>
      </c>
      <c r="N596">
        <v>-0.54</v>
      </c>
      <c r="O596">
        <v>0</v>
      </c>
      <c r="P596">
        <v>1.86</v>
      </c>
      <c r="Q596">
        <v>0</v>
      </c>
      <c r="R596" s="3">
        <f>VLOOKUP(All_Transactions[[#This Row],[Date]],[1]!Forex_history[#Data],MATCH(All_Transactions[[#This Row],[Currency]],[1]!Forex_history[#Headers],0),TRUE)</f>
        <v>0.85033000000000003</v>
      </c>
      <c r="S596" s="4">
        <f>IFERROR(All_Transactions[[#This Row],[Original Price]]*All_Transactions[[#This Row],[ExRate]],0)</f>
        <v>2.4489504000000002</v>
      </c>
      <c r="T596" s="4">
        <f>IFERROR(All_Transactions[[#This Row],[item-price]]*All_Transactions[[#This Row],[ExRate]],0)</f>
        <v>2.4489504000000002</v>
      </c>
      <c r="U596" s="4">
        <f>IFERROR(All_Transactions[[#This Row],[item-tax]]*All_Transactions[[#This Row],[ExRate]],0)</f>
        <v>0.40815839999999998</v>
      </c>
      <c r="V596" s="4">
        <f>IFERROR(All_Transactions[[#This Row],[Total product charges]]*All_Transactions[[#This Row],[ExRate]],0)</f>
        <v>2.0407920000000002</v>
      </c>
      <c r="W596" s="4">
        <f>IFERROR(All_Transactions[[#This Row],[Amazon fees]]*All_Transactions[[#This Row],[ExRate]],0)</f>
        <v>-0.45917820000000004</v>
      </c>
      <c r="X596" s="4">
        <f>IFERROR(All_Transactions[[#This Row],[Other]]*All_Transactions[[#This Row],[ExRate]],0)</f>
        <v>0</v>
      </c>
      <c r="Y596" s="4">
        <f>IFERROR(All_Transactions[[#This Row],[Total]]*All_Transactions[[#This Row],[ExRate]],0)</f>
        <v>1.5816138000000002</v>
      </c>
      <c r="Z596" s="1" t="s">
        <v>33</v>
      </c>
      <c r="AA596" t="s">
        <v>1799</v>
      </c>
      <c r="AB596" t="s">
        <v>1800</v>
      </c>
      <c r="AC596" t="s">
        <v>213</v>
      </c>
      <c r="AD596" t="s">
        <v>54</v>
      </c>
    </row>
    <row r="597" spans="1:30" x14ac:dyDescent="0.35">
      <c r="A597" t="s">
        <v>34</v>
      </c>
      <c r="B597" t="s">
        <v>1801</v>
      </c>
      <c r="C597" s="2">
        <v>44767</v>
      </c>
      <c r="D597" s="2">
        <v>44767</v>
      </c>
      <c r="E597" t="s">
        <v>1802</v>
      </c>
      <c r="F597" t="s">
        <v>1465</v>
      </c>
      <c r="G597" t="s">
        <v>39</v>
      </c>
      <c r="H597">
        <v>3.41</v>
      </c>
      <c r="I597">
        <v>1</v>
      </c>
      <c r="J597">
        <v>3.41</v>
      </c>
      <c r="L597">
        <v>0.56999999999999995</v>
      </c>
      <c r="M597">
        <v>2.84</v>
      </c>
      <c r="N597">
        <v>-0.64</v>
      </c>
      <c r="O597">
        <v>0</v>
      </c>
      <c r="P597">
        <v>2.2000000000000002</v>
      </c>
      <c r="Q597">
        <v>0</v>
      </c>
      <c r="R597" s="3">
        <f>VLOOKUP(All_Transactions[[#This Row],[Date]],[1]!Forex_history[#Data],MATCH(All_Transactions[[#This Row],[Currency]],[1]!Forex_history[#Headers],0),TRUE)</f>
        <v>0.85033000000000003</v>
      </c>
      <c r="S597" s="4">
        <f>IFERROR(All_Transactions[[#This Row],[Original Price]]*All_Transactions[[#This Row],[ExRate]],0)</f>
        <v>2.8996253000000003</v>
      </c>
      <c r="T597" s="4">
        <f>IFERROR(All_Transactions[[#This Row],[item-price]]*All_Transactions[[#This Row],[ExRate]],0)</f>
        <v>2.8996253000000003</v>
      </c>
      <c r="U597" s="4">
        <f>IFERROR(All_Transactions[[#This Row],[item-tax]]*All_Transactions[[#This Row],[ExRate]],0)</f>
        <v>0.48468809999999996</v>
      </c>
      <c r="V597" s="4">
        <f>IFERROR(All_Transactions[[#This Row],[Total product charges]]*All_Transactions[[#This Row],[ExRate]],0)</f>
        <v>2.4149371999999998</v>
      </c>
      <c r="W597" s="4">
        <f>IFERROR(All_Transactions[[#This Row],[Amazon fees]]*All_Transactions[[#This Row],[ExRate]],0)</f>
        <v>-0.54421120000000001</v>
      </c>
      <c r="X597" s="4">
        <f>IFERROR(All_Transactions[[#This Row],[Other]]*All_Transactions[[#This Row],[ExRate]],0)</f>
        <v>0</v>
      </c>
      <c r="Y597" s="4">
        <f>IFERROR(All_Transactions[[#This Row],[Total]]*All_Transactions[[#This Row],[ExRate]],0)</f>
        <v>1.8707260000000001</v>
      </c>
      <c r="Z597" s="1" t="s">
        <v>33</v>
      </c>
      <c r="AA597" t="s">
        <v>1803</v>
      </c>
      <c r="AB597" t="s">
        <v>1804</v>
      </c>
      <c r="AC597" t="s">
        <v>213</v>
      </c>
      <c r="AD597" t="s">
        <v>54</v>
      </c>
    </row>
    <row r="598" spans="1:30" x14ac:dyDescent="0.35">
      <c r="A598" t="s">
        <v>34</v>
      </c>
      <c r="B598" t="s">
        <v>1805</v>
      </c>
      <c r="C598" s="2">
        <v>44767</v>
      </c>
      <c r="D598" s="2">
        <v>44767</v>
      </c>
      <c r="E598" t="s">
        <v>1806</v>
      </c>
      <c r="F598" t="s">
        <v>1807</v>
      </c>
      <c r="G598" t="s">
        <v>39</v>
      </c>
      <c r="H598">
        <v>6.34</v>
      </c>
      <c r="I598">
        <v>2</v>
      </c>
      <c r="J598">
        <v>6.34</v>
      </c>
      <c r="L598">
        <v>1.06</v>
      </c>
      <c r="M598">
        <v>5.28</v>
      </c>
      <c r="N598">
        <v>-1.18</v>
      </c>
      <c r="O598">
        <v>0</v>
      </c>
      <c r="P598">
        <v>4.0999999999999996</v>
      </c>
      <c r="Q598">
        <v>0</v>
      </c>
      <c r="R598" s="3">
        <f>VLOOKUP(All_Transactions[[#This Row],[Date]],[1]!Forex_history[#Data],MATCH(All_Transactions[[#This Row],[Currency]],[1]!Forex_history[#Headers],0),TRUE)</f>
        <v>0.85033000000000003</v>
      </c>
      <c r="S598" s="4">
        <f>IFERROR(All_Transactions[[#This Row],[Original Price]]*All_Transactions[[#This Row],[ExRate]],0)</f>
        <v>5.3910922000000001</v>
      </c>
      <c r="T598" s="4">
        <f>IFERROR(All_Transactions[[#This Row],[item-price]]*All_Transactions[[#This Row],[ExRate]],0)</f>
        <v>5.3910922000000001</v>
      </c>
      <c r="U598" s="4">
        <f>IFERROR(All_Transactions[[#This Row],[item-tax]]*All_Transactions[[#This Row],[ExRate]],0)</f>
        <v>0.90134980000000009</v>
      </c>
      <c r="V598" s="4">
        <f>IFERROR(All_Transactions[[#This Row],[Total product charges]]*All_Transactions[[#This Row],[ExRate]],0)</f>
        <v>4.4897424000000008</v>
      </c>
      <c r="W598" s="4">
        <f>IFERROR(All_Transactions[[#This Row],[Amazon fees]]*All_Transactions[[#This Row],[ExRate]],0)</f>
        <v>-1.0033893999999999</v>
      </c>
      <c r="X598" s="4">
        <f>IFERROR(All_Transactions[[#This Row],[Other]]*All_Transactions[[#This Row],[ExRate]],0)</f>
        <v>0</v>
      </c>
      <c r="Y598" s="4">
        <f>IFERROR(All_Transactions[[#This Row],[Total]]*All_Transactions[[#This Row],[ExRate]],0)</f>
        <v>3.4863529999999998</v>
      </c>
      <c r="Z598" s="1" t="s">
        <v>33</v>
      </c>
      <c r="AA598" t="s">
        <v>1808</v>
      </c>
      <c r="AB598" t="s">
        <v>1809</v>
      </c>
      <c r="AC598" t="s">
        <v>213</v>
      </c>
      <c r="AD598" t="s">
        <v>54</v>
      </c>
    </row>
    <row r="599" spans="1:30" x14ac:dyDescent="0.35">
      <c r="A599" t="s">
        <v>34</v>
      </c>
      <c r="B599" t="s">
        <v>1810</v>
      </c>
      <c r="C599" s="2">
        <v>44767</v>
      </c>
      <c r="D599" s="2">
        <v>44767</v>
      </c>
      <c r="E599" t="s">
        <v>1811</v>
      </c>
      <c r="F599" t="s">
        <v>1812</v>
      </c>
      <c r="G599" t="s">
        <v>39</v>
      </c>
      <c r="H599">
        <v>4.5999999999999996</v>
      </c>
      <c r="I599">
        <v>2</v>
      </c>
      <c r="J599">
        <v>4.5999999999999996</v>
      </c>
      <c r="L599">
        <v>0.76</v>
      </c>
      <c r="M599">
        <v>3.84</v>
      </c>
      <c r="N599">
        <v>-0.72</v>
      </c>
      <c r="O599">
        <v>0</v>
      </c>
      <c r="P599">
        <v>3.12</v>
      </c>
      <c r="Q599">
        <v>0</v>
      </c>
      <c r="R599" s="3">
        <f>VLOOKUP(All_Transactions[[#This Row],[Date]],[1]!Forex_history[#Data],MATCH(All_Transactions[[#This Row],[Currency]],[1]!Forex_history[#Headers],0),TRUE)</f>
        <v>0.85033000000000003</v>
      </c>
      <c r="S599" s="4">
        <f>IFERROR(All_Transactions[[#This Row],[Original Price]]*All_Transactions[[#This Row],[ExRate]],0)</f>
        <v>3.9115180000000001</v>
      </c>
      <c r="T599" s="4">
        <f>IFERROR(All_Transactions[[#This Row],[item-price]]*All_Transactions[[#This Row],[ExRate]],0)</f>
        <v>3.9115180000000001</v>
      </c>
      <c r="U599" s="4">
        <f>IFERROR(All_Transactions[[#This Row],[item-tax]]*All_Transactions[[#This Row],[ExRate]],0)</f>
        <v>0.64625080000000001</v>
      </c>
      <c r="V599" s="4">
        <f>IFERROR(All_Transactions[[#This Row],[Total product charges]]*All_Transactions[[#This Row],[ExRate]],0)</f>
        <v>3.2652671999999998</v>
      </c>
      <c r="W599" s="4">
        <f>IFERROR(All_Transactions[[#This Row],[Amazon fees]]*All_Transactions[[#This Row],[ExRate]],0)</f>
        <v>-0.61223760000000005</v>
      </c>
      <c r="X599" s="4">
        <f>IFERROR(All_Transactions[[#This Row],[Other]]*All_Transactions[[#This Row],[ExRate]],0)</f>
        <v>0</v>
      </c>
      <c r="Y599" s="4">
        <f>IFERROR(All_Transactions[[#This Row],[Total]]*All_Transactions[[#This Row],[ExRate]],0)</f>
        <v>2.6530296</v>
      </c>
      <c r="Z599" s="1" t="s">
        <v>33</v>
      </c>
      <c r="AA599" t="s">
        <v>1813</v>
      </c>
      <c r="AB599" t="s">
        <v>1814</v>
      </c>
      <c r="AC599" t="s">
        <v>213</v>
      </c>
      <c r="AD599" t="s">
        <v>54</v>
      </c>
    </row>
    <row r="600" spans="1:30" x14ac:dyDescent="0.35">
      <c r="A600" t="s">
        <v>34</v>
      </c>
      <c r="B600" t="s">
        <v>1815</v>
      </c>
      <c r="C600" s="2">
        <v>44767</v>
      </c>
      <c r="D600" s="2">
        <v>44767</v>
      </c>
      <c r="E600" t="s">
        <v>1816</v>
      </c>
      <c r="F600" t="s">
        <v>1817</v>
      </c>
      <c r="G600" t="s">
        <v>44</v>
      </c>
      <c r="H600">
        <v>3.17</v>
      </c>
      <c r="I600">
        <v>1</v>
      </c>
      <c r="J600">
        <v>3.17</v>
      </c>
      <c r="L600">
        <v>0.53</v>
      </c>
      <c r="M600">
        <v>2.64</v>
      </c>
      <c r="N600">
        <v>-0.59</v>
      </c>
      <c r="O600">
        <v>0</v>
      </c>
      <c r="P600">
        <v>2.0499999999999998</v>
      </c>
      <c r="Q600">
        <v>0</v>
      </c>
      <c r="R600" s="3">
        <f>VLOOKUP(All_Transactions[[#This Row],[Date]],[1]!Forex_history[#Data],MATCH(All_Transactions[[#This Row],[Currency]],[1]!Forex_history[#Headers],0),TRUE)</f>
        <v>1</v>
      </c>
      <c r="S600" s="4">
        <f>IFERROR(All_Transactions[[#This Row],[Original Price]]*All_Transactions[[#This Row],[ExRate]],0)</f>
        <v>3.17</v>
      </c>
      <c r="T600" s="4">
        <f>IFERROR(All_Transactions[[#This Row],[item-price]]*All_Transactions[[#This Row],[ExRate]],0)</f>
        <v>3.17</v>
      </c>
      <c r="U600" s="4">
        <f>IFERROR(All_Transactions[[#This Row],[item-tax]]*All_Transactions[[#This Row],[ExRate]],0)</f>
        <v>0.53</v>
      </c>
      <c r="V600" s="4">
        <f>IFERROR(All_Transactions[[#This Row],[Total product charges]]*All_Transactions[[#This Row],[ExRate]],0)</f>
        <v>2.64</v>
      </c>
      <c r="W600" s="4">
        <f>IFERROR(All_Transactions[[#This Row],[Amazon fees]]*All_Transactions[[#This Row],[ExRate]],0)</f>
        <v>-0.59</v>
      </c>
      <c r="X600" s="4">
        <f>IFERROR(All_Transactions[[#This Row],[Other]]*All_Transactions[[#This Row],[ExRate]],0)</f>
        <v>0</v>
      </c>
      <c r="Y600" s="4">
        <f>IFERROR(All_Transactions[[#This Row],[Total]]*All_Transactions[[#This Row],[ExRate]],0)</f>
        <v>2.0499999999999998</v>
      </c>
      <c r="Z600" s="1" t="s">
        <v>45</v>
      </c>
      <c r="AA600" t="s">
        <v>1818</v>
      </c>
      <c r="AB600" t="s">
        <v>1819</v>
      </c>
      <c r="AC600" t="s">
        <v>720</v>
      </c>
      <c r="AD600" t="s">
        <v>54</v>
      </c>
    </row>
    <row r="601" spans="1:30" x14ac:dyDescent="0.35">
      <c r="A601" t="s">
        <v>35</v>
      </c>
      <c r="B601" t="s">
        <v>306</v>
      </c>
      <c r="C601" s="2">
        <v>44767</v>
      </c>
      <c r="D601" s="2">
        <v>44718</v>
      </c>
      <c r="E601" t="s">
        <v>199</v>
      </c>
      <c r="F601" t="s">
        <v>200</v>
      </c>
      <c r="G601" t="s">
        <v>44</v>
      </c>
      <c r="H601">
        <v>5.63</v>
      </c>
      <c r="I601">
        <v>1</v>
      </c>
      <c r="J601">
        <v>5.63</v>
      </c>
      <c r="L601">
        <v>1.05</v>
      </c>
      <c r="M601">
        <v>-4.58</v>
      </c>
      <c r="N601">
        <v>0.83</v>
      </c>
      <c r="O601">
        <v>0</v>
      </c>
      <c r="P601">
        <v>-3.75</v>
      </c>
      <c r="Q601">
        <v>0</v>
      </c>
      <c r="R601" s="3">
        <f>VLOOKUP(All_Transactions[[#This Row],[Date]],[1]!Forex_history[#Data],MATCH(All_Transactions[[#This Row],[Currency]],[1]!Forex_history[#Headers],0),TRUE)</f>
        <v>1</v>
      </c>
      <c r="S601" s="4">
        <f>IFERROR(All_Transactions[[#This Row],[Original Price]]*All_Transactions[[#This Row],[ExRate]],0)</f>
        <v>5.63</v>
      </c>
      <c r="T601" s="4">
        <f>IFERROR(All_Transactions[[#This Row],[item-price]]*All_Transactions[[#This Row],[ExRate]],0)</f>
        <v>5.63</v>
      </c>
      <c r="U601" s="4">
        <f>IFERROR(All_Transactions[[#This Row],[item-tax]]*All_Transactions[[#This Row],[ExRate]],0)</f>
        <v>1.05</v>
      </c>
      <c r="V601" s="4">
        <f>IFERROR(All_Transactions[[#This Row],[Total product charges]]*All_Transactions[[#This Row],[ExRate]],0)</f>
        <v>-4.58</v>
      </c>
      <c r="W601" s="4">
        <f>IFERROR(All_Transactions[[#This Row],[Amazon fees]]*All_Transactions[[#This Row],[ExRate]],0)</f>
        <v>0.83</v>
      </c>
      <c r="X601" s="4">
        <f>IFERROR(All_Transactions[[#This Row],[Other]]*All_Transactions[[#This Row],[ExRate]],0)</f>
        <v>0</v>
      </c>
      <c r="Y601" s="4">
        <f>IFERROR(All_Transactions[[#This Row],[Total]]*All_Transactions[[#This Row],[ExRate]],0)</f>
        <v>-3.75</v>
      </c>
      <c r="Z601" s="1" t="s">
        <v>45</v>
      </c>
      <c r="AA601" t="s">
        <v>307</v>
      </c>
      <c r="AB601" t="s">
        <v>308</v>
      </c>
      <c r="AC601" t="s">
        <v>53</v>
      </c>
      <c r="AD601" t="s">
        <v>54</v>
      </c>
    </row>
    <row r="602" spans="1:30" x14ac:dyDescent="0.35">
      <c r="A602" t="s">
        <v>34</v>
      </c>
      <c r="B602" t="s">
        <v>1820</v>
      </c>
      <c r="C602" s="2">
        <v>44767</v>
      </c>
      <c r="D602" s="2">
        <v>44767</v>
      </c>
      <c r="E602" t="s">
        <v>1821</v>
      </c>
      <c r="F602" t="s">
        <v>1822</v>
      </c>
      <c r="G602" t="s">
        <v>37</v>
      </c>
      <c r="H602">
        <v>8.3000000000000007</v>
      </c>
      <c r="I602">
        <v>2</v>
      </c>
      <c r="J602">
        <v>8.3000000000000007</v>
      </c>
      <c r="L602">
        <v>0</v>
      </c>
      <c r="M602">
        <v>8.3000000000000007</v>
      </c>
      <c r="N602">
        <v>-1.49</v>
      </c>
      <c r="O602">
        <v>0</v>
      </c>
      <c r="P602">
        <v>6.81</v>
      </c>
      <c r="Q602">
        <v>0</v>
      </c>
      <c r="R602" s="3">
        <f>VLOOKUP(All_Transactions[[#This Row],[Date]],[1]!Forex_history[#Data],MATCH(All_Transactions[[#This Row],[Currency]],[1]!Forex_history[#Headers],0),TRUE)</f>
        <v>0.64454</v>
      </c>
      <c r="S602" s="4">
        <f>IFERROR(All_Transactions[[#This Row],[Original Price]]*All_Transactions[[#This Row],[ExRate]],0)</f>
        <v>5.3496820000000005</v>
      </c>
      <c r="T602" s="4">
        <f>IFERROR(All_Transactions[[#This Row],[item-price]]*All_Transactions[[#This Row],[ExRate]],0)</f>
        <v>5.3496820000000005</v>
      </c>
      <c r="U602" s="4">
        <f>IFERROR(All_Transactions[[#This Row],[item-tax]]*All_Transactions[[#This Row],[ExRate]],0)</f>
        <v>0</v>
      </c>
      <c r="V602" s="4">
        <f>IFERROR(All_Transactions[[#This Row],[Total product charges]]*All_Transactions[[#This Row],[ExRate]],0)</f>
        <v>5.3496820000000005</v>
      </c>
      <c r="W602" s="4">
        <f>IFERROR(All_Transactions[[#This Row],[Amazon fees]]*All_Transactions[[#This Row],[ExRate]],0)</f>
        <v>-0.96036460000000001</v>
      </c>
      <c r="X602" s="4">
        <f>IFERROR(All_Transactions[[#This Row],[Other]]*All_Transactions[[#This Row],[ExRate]],0)</f>
        <v>0</v>
      </c>
      <c r="Y602" s="4">
        <f>IFERROR(All_Transactions[[#This Row],[Total]]*All_Transactions[[#This Row],[ExRate]],0)</f>
        <v>4.3893173999999995</v>
      </c>
      <c r="Z602" s="1" t="s">
        <v>38</v>
      </c>
      <c r="AA602" t="s">
        <v>1823</v>
      </c>
      <c r="AB602" t="s">
        <v>1824</v>
      </c>
      <c r="AC602" t="s">
        <v>53</v>
      </c>
      <c r="AD602" t="s">
        <v>54</v>
      </c>
    </row>
    <row r="603" spans="1:30" x14ac:dyDescent="0.35">
      <c r="A603" t="s">
        <v>34</v>
      </c>
      <c r="B603" t="s">
        <v>1825</v>
      </c>
      <c r="C603" s="2">
        <v>44767</v>
      </c>
      <c r="D603" s="2">
        <v>44767</v>
      </c>
      <c r="E603" t="s">
        <v>1160</v>
      </c>
      <c r="F603" t="s">
        <v>1161</v>
      </c>
      <c r="G603" t="s">
        <v>46</v>
      </c>
      <c r="H603">
        <v>8.02</v>
      </c>
      <c r="I603">
        <v>2</v>
      </c>
      <c r="J603">
        <v>8.02</v>
      </c>
      <c r="L603">
        <v>0.7</v>
      </c>
      <c r="M603">
        <v>8.02</v>
      </c>
      <c r="N603">
        <v>-1.44</v>
      </c>
      <c r="O603">
        <v>0</v>
      </c>
      <c r="P603">
        <v>6.58</v>
      </c>
      <c r="Q603">
        <v>0</v>
      </c>
      <c r="R603" s="3">
        <f>VLOOKUP(All_Transactions[[#This Row],[Date]],[1]!Forex_history[#Data],MATCH(All_Transactions[[#This Row],[Currency]],[1]!Forex_history[#Headers],0),TRUE)</f>
        <v>0.83262000000000003</v>
      </c>
      <c r="S603" s="4">
        <f>IFERROR(All_Transactions[[#This Row],[Original Price]]*All_Transactions[[#This Row],[ExRate]],0)</f>
        <v>6.6776124000000001</v>
      </c>
      <c r="T603" s="4">
        <f>IFERROR(All_Transactions[[#This Row],[item-price]]*All_Transactions[[#This Row],[ExRate]],0)</f>
        <v>6.6776124000000001</v>
      </c>
      <c r="U603" s="4">
        <f>IFERROR(All_Transactions[[#This Row],[item-tax]]*All_Transactions[[#This Row],[ExRate]],0)</f>
        <v>0.58283399999999996</v>
      </c>
      <c r="V603" s="4">
        <f>IFERROR(All_Transactions[[#This Row],[Total product charges]]*All_Transactions[[#This Row],[ExRate]],0)</f>
        <v>6.6776124000000001</v>
      </c>
      <c r="W603" s="4">
        <f>IFERROR(All_Transactions[[#This Row],[Amazon fees]]*All_Transactions[[#This Row],[ExRate]],0)</f>
        <v>-1.1989727999999999</v>
      </c>
      <c r="X603" s="4">
        <f>IFERROR(All_Transactions[[#This Row],[Other]]*All_Transactions[[#This Row],[ExRate]],0)</f>
        <v>0</v>
      </c>
      <c r="Y603" s="4">
        <f>IFERROR(All_Transactions[[#This Row],[Total]]*All_Transactions[[#This Row],[ExRate]],0)</f>
        <v>5.4786396000000002</v>
      </c>
      <c r="Z603" s="1" t="s">
        <v>47</v>
      </c>
      <c r="AA603" t="s">
        <v>1826</v>
      </c>
      <c r="AB603" t="s">
        <v>1827</v>
      </c>
      <c r="AC603" t="s">
        <v>53</v>
      </c>
      <c r="AD603" t="s">
        <v>54</v>
      </c>
    </row>
    <row r="604" spans="1:30" x14ac:dyDescent="0.35">
      <c r="A604" t="s">
        <v>34</v>
      </c>
      <c r="B604" t="s">
        <v>1828</v>
      </c>
      <c r="C604" s="2">
        <v>44767</v>
      </c>
      <c r="D604" s="2">
        <v>44767</v>
      </c>
      <c r="E604" t="s">
        <v>1829</v>
      </c>
      <c r="F604" t="s">
        <v>1830</v>
      </c>
      <c r="G604" t="s">
        <v>44</v>
      </c>
      <c r="H604">
        <v>4.78</v>
      </c>
      <c r="I604">
        <v>2</v>
      </c>
      <c r="J604">
        <v>4.78</v>
      </c>
      <c r="L604">
        <v>0.8</v>
      </c>
      <c r="M604">
        <v>3.98</v>
      </c>
      <c r="N604">
        <v>-0.89</v>
      </c>
      <c r="O604">
        <v>0</v>
      </c>
      <c r="P604">
        <v>3.09</v>
      </c>
      <c r="Q604">
        <v>0</v>
      </c>
      <c r="R604" s="3">
        <f>VLOOKUP(All_Transactions[[#This Row],[Date]],[1]!Forex_history[#Data],MATCH(All_Transactions[[#This Row],[Currency]],[1]!Forex_history[#Headers],0),TRUE)</f>
        <v>1</v>
      </c>
      <c r="S604" s="4">
        <f>IFERROR(All_Transactions[[#This Row],[Original Price]]*All_Transactions[[#This Row],[ExRate]],0)</f>
        <v>4.78</v>
      </c>
      <c r="T604" s="4">
        <f>IFERROR(All_Transactions[[#This Row],[item-price]]*All_Transactions[[#This Row],[ExRate]],0)</f>
        <v>4.78</v>
      </c>
      <c r="U604" s="4">
        <f>IFERROR(All_Transactions[[#This Row],[item-tax]]*All_Transactions[[#This Row],[ExRate]],0)</f>
        <v>0.8</v>
      </c>
      <c r="V604" s="4">
        <f>IFERROR(All_Transactions[[#This Row],[Total product charges]]*All_Transactions[[#This Row],[ExRate]],0)</f>
        <v>3.98</v>
      </c>
      <c r="W604" s="4">
        <f>IFERROR(All_Transactions[[#This Row],[Amazon fees]]*All_Transactions[[#This Row],[ExRate]],0)</f>
        <v>-0.89</v>
      </c>
      <c r="X604" s="4">
        <f>IFERROR(All_Transactions[[#This Row],[Other]]*All_Transactions[[#This Row],[ExRate]],0)</f>
        <v>0</v>
      </c>
      <c r="Y604" s="4">
        <f>IFERROR(All_Transactions[[#This Row],[Total]]*All_Transactions[[#This Row],[ExRate]],0)</f>
        <v>3.09</v>
      </c>
      <c r="Z604" s="1" t="s">
        <v>45</v>
      </c>
      <c r="AA604" t="s">
        <v>1831</v>
      </c>
      <c r="AB604" t="s">
        <v>1832</v>
      </c>
      <c r="AC604" t="s">
        <v>53</v>
      </c>
      <c r="AD604" t="s">
        <v>54</v>
      </c>
    </row>
    <row r="605" spans="1:30" x14ac:dyDescent="0.35">
      <c r="A605" t="s">
        <v>34</v>
      </c>
      <c r="B605" t="s">
        <v>1833</v>
      </c>
      <c r="C605" s="2">
        <v>44767</v>
      </c>
      <c r="D605" s="2">
        <v>44767</v>
      </c>
      <c r="E605" t="s">
        <v>1834</v>
      </c>
      <c r="F605" t="s">
        <v>1835</v>
      </c>
      <c r="G605" t="s">
        <v>44</v>
      </c>
      <c r="H605">
        <v>10.08</v>
      </c>
      <c r="I605">
        <v>4</v>
      </c>
      <c r="J605">
        <v>10.08</v>
      </c>
      <c r="L605">
        <v>1.88</v>
      </c>
      <c r="M605">
        <v>8.1999999999999993</v>
      </c>
      <c r="N605">
        <v>-1.87</v>
      </c>
      <c r="O605">
        <v>0</v>
      </c>
      <c r="P605">
        <v>6.33</v>
      </c>
      <c r="Q605">
        <v>0</v>
      </c>
      <c r="R605" s="3">
        <f>VLOOKUP(All_Transactions[[#This Row],[Date]],[1]!Forex_history[#Data],MATCH(All_Transactions[[#This Row],[Currency]],[1]!Forex_history[#Headers],0),TRUE)</f>
        <v>1</v>
      </c>
      <c r="S605" s="4">
        <f>IFERROR(All_Transactions[[#This Row],[Original Price]]*All_Transactions[[#This Row],[ExRate]],0)</f>
        <v>10.08</v>
      </c>
      <c r="T605" s="4">
        <f>IFERROR(All_Transactions[[#This Row],[item-price]]*All_Transactions[[#This Row],[ExRate]],0)</f>
        <v>10.08</v>
      </c>
      <c r="U605" s="4">
        <f>IFERROR(All_Transactions[[#This Row],[item-tax]]*All_Transactions[[#This Row],[ExRate]],0)</f>
        <v>1.88</v>
      </c>
      <c r="V605" s="4">
        <f>IFERROR(All_Transactions[[#This Row],[Total product charges]]*All_Transactions[[#This Row],[ExRate]],0)</f>
        <v>8.1999999999999993</v>
      </c>
      <c r="W605" s="4">
        <f>IFERROR(All_Transactions[[#This Row],[Amazon fees]]*All_Transactions[[#This Row],[ExRate]],0)</f>
        <v>-1.87</v>
      </c>
      <c r="X605" s="4">
        <f>IFERROR(All_Transactions[[#This Row],[Other]]*All_Transactions[[#This Row],[ExRate]],0)</f>
        <v>0</v>
      </c>
      <c r="Y605" s="4">
        <f>IFERROR(All_Transactions[[#This Row],[Total]]*All_Transactions[[#This Row],[ExRate]],0)</f>
        <v>6.33</v>
      </c>
      <c r="Z605" s="1" t="s">
        <v>45</v>
      </c>
      <c r="AA605" t="s">
        <v>1836</v>
      </c>
      <c r="AB605" t="s">
        <v>1837</v>
      </c>
      <c r="AC605" t="s">
        <v>53</v>
      </c>
      <c r="AD605" t="s">
        <v>54</v>
      </c>
    </row>
    <row r="606" spans="1:30" x14ac:dyDescent="0.35">
      <c r="A606" t="s">
        <v>34</v>
      </c>
      <c r="B606" t="s">
        <v>1838</v>
      </c>
      <c r="C606" s="2">
        <v>44767</v>
      </c>
      <c r="D606" s="2">
        <v>44767</v>
      </c>
      <c r="E606" t="s">
        <v>1839</v>
      </c>
      <c r="F606" t="s">
        <v>1840</v>
      </c>
      <c r="G606" t="s">
        <v>44</v>
      </c>
      <c r="H606">
        <v>10.88</v>
      </c>
      <c r="I606">
        <v>2</v>
      </c>
      <c r="J606">
        <v>10.88</v>
      </c>
      <c r="L606">
        <v>1.82</v>
      </c>
      <c r="M606">
        <v>9.06</v>
      </c>
      <c r="N606">
        <v>-1.99</v>
      </c>
      <c r="O606">
        <v>0</v>
      </c>
      <c r="P606">
        <v>7.07</v>
      </c>
      <c r="Q606">
        <v>0</v>
      </c>
      <c r="R606" s="3">
        <f>VLOOKUP(All_Transactions[[#This Row],[Date]],[1]!Forex_history[#Data],MATCH(All_Transactions[[#This Row],[Currency]],[1]!Forex_history[#Headers],0),TRUE)</f>
        <v>1</v>
      </c>
      <c r="S606" s="4">
        <f>IFERROR(All_Transactions[[#This Row],[Original Price]]*All_Transactions[[#This Row],[ExRate]],0)</f>
        <v>10.88</v>
      </c>
      <c r="T606" s="4">
        <f>IFERROR(All_Transactions[[#This Row],[item-price]]*All_Transactions[[#This Row],[ExRate]],0)</f>
        <v>10.88</v>
      </c>
      <c r="U606" s="4">
        <f>IFERROR(All_Transactions[[#This Row],[item-tax]]*All_Transactions[[#This Row],[ExRate]],0)</f>
        <v>1.82</v>
      </c>
      <c r="V606" s="4">
        <f>IFERROR(All_Transactions[[#This Row],[Total product charges]]*All_Transactions[[#This Row],[ExRate]],0)</f>
        <v>9.06</v>
      </c>
      <c r="W606" s="4">
        <f>IFERROR(All_Transactions[[#This Row],[Amazon fees]]*All_Transactions[[#This Row],[ExRate]],0)</f>
        <v>-1.99</v>
      </c>
      <c r="X606" s="4">
        <f>IFERROR(All_Transactions[[#This Row],[Other]]*All_Transactions[[#This Row],[ExRate]],0)</f>
        <v>0</v>
      </c>
      <c r="Y606" s="4">
        <f>IFERROR(All_Transactions[[#This Row],[Total]]*All_Transactions[[#This Row],[ExRate]],0)</f>
        <v>7.07</v>
      </c>
      <c r="Z606" s="1" t="s">
        <v>45</v>
      </c>
      <c r="AA606" t="s">
        <v>1841</v>
      </c>
      <c r="AB606" t="s">
        <v>1842</v>
      </c>
      <c r="AC606" t="s">
        <v>53</v>
      </c>
      <c r="AD606" t="s">
        <v>54</v>
      </c>
    </row>
    <row r="607" spans="1:30" x14ac:dyDescent="0.35">
      <c r="A607" t="s">
        <v>34</v>
      </c>
      <c r="B607" t="s">
        <v>1843</v>
      </c>
      <c r="C607" s="2">
        <v>44767</v>
      </c>
      <c r="D607" s="2">
        <v>44767</v>
      </c>
      <c r="E607" t="s">
        <v>1844</v>
      </c>
      <c r="F607" t="s">
        <v>1845</v>
      </c>
      <c r="G607" t="s">
        <v>46</v>
      </c>
      <c r="H607">
        <v>2.02</v>
      </c>
      <c r="I607">
        <v>1</v>
      </c>
      <c r="J607">
        <v>2.02</v>
      </c>
      <c r="L607">
        <v>0.13</v>
      </c>
      <c r="M607">
        <v>2.02</v>
      </c>
      <c r="N607">
        <v>-0.36</v>
      </c>
      <c r="O607">
        <v>0</v>
      </c>
      <c r="P607">
        <v>1.66</v>
      </c>
      <c r="Q607">
        <v>0</v>
      </c>
      <c r="R607" s="3">
        <f>VLOOKUP(All_Transactions[[#This Row],[Date]],[1]!Forex_history[#Data],MATCH(All_Transactions[[#This Row],[Currency]],[1]!Forex_history[#Headers],0),TRUE)</f>
        <v>0.83262000000000003</v>
      </c>
      <c r="S607" s="4">
        <f>IFERROR(All_Transactions[[#This Row],[Original Price]]*All_Transactions[[#This Row],[ExRate]],0)</f>
        <v>1.6818924000000002</v>
      </c>
      <c r="T607" s="4">
        <f>IFERROR(All_Transactions[[#This Row],[item-price]]*All_Transactions[[#This Row],[ExRate]],0)</f>
        <v>1.6818924000000002</v>
      </c>
      <c r="U607" s="4">
        <f>IFERROR(All_Transactions[[#This Row],[item-tax]]*All_Transactions[[#This Row],[ExRate]],0)</f>
        <v>0.10824060000000001</v>
      </c>
      <c r="V607" s="4">
        <f>IFERROR(All_Transactions[[#This Row],[Total product charges]]*All_Transactions[[#This Row],[ExRate]],0)</f>
        <v>1.6818924000000002</v>
      </c>
      <c r="W607" s="4">
        <f>IFERROR(All_Transactions[[#This Row],[Amazon fees]]*All_Transactions[[#This Row],[ExRate]],0)</f>
        <v>-0.29974319999999999</v>
      </c>
      <c r="X607" s="4">
        <f>IFERROR(All_Transactions[[#This Row],[Other]]*All_Transactions[[#This Row],[ExRate]],0)</f>
        <v>0</v>
      </c>
      <c r="Y607" s="4">
        <f>IFERROR(All_Transactions[[#This Row],[Total]]*All_Transactions[[#This Row],[ExRate]],0)</f>
        <v>1.3821492</v>
      </c>
      <c r="Z607" s="1" t="s">
        <v>47</v>
      </c>
      <c r="AA607" t="s">
        <v>1846</v>
      </c>
      <c r="AB607" t="s">
        <v>1847</v>
      </c>
      <c r="AC607" t="s">
        <v>53</v>
      </c>
      <c r="AD607" t="s">
        <v>54</v>
      </c>
    </row>
    <row r="608" spans="1:30" x14ac:dyDescent="0.35">
      <c r="A608" t="s">
        <v>34</v>
      </c>
      <c r="B608" t="s">
        <v>1848</v>
      </c>
      <c r="C608" s="2">
        <v>44767</v>
      </c>
      <c r="D608" s="2">
        <v>44767</v>
      </c>
      <c r="E608" t="s">
        <v>1160</v>
      </c>
      <c r="F608" t="s">
        <v>1161</v>
      </c>
      <c r="G608" t="s">
        <v>46</v>
      </c>
      <c r="H608">
        <v>4.01</v>
      </c>
      <c r="I608">
        <v>1</v>
      </c>
      <c r="J608">
        <v>4.01</v>
      </c>
      <c r="L608">
        <v>0.32</v>
      </c>
      <c r="M608">
        <v>4.01</v>
      </c>
      <c r="N608">
        <v>-0.72</v>
      </c>
      <c r="O608">
        <v>0</v>
      </c>
      <c r="P608">
        <v>3.29</v>
      </c>
      <c r="Q608">
        <v>0</v>
      </c>
      <c r="R608" s="3">
        <f>VLOOKUP(All_Transactions[[#This Row],[Date]],[1]!Forex_history[#Data],MATCH(All_Transactions[[#This Row],[Currency]],[1]!Forex_history[#Headers],0),TRUE)</f>
        <v>0.83262000000000003</v>
      </c>
      <c r="S608" s="4">
        <f>IFERROR(All_Transactions[[#This Row],[Original Price]]*All_Transactions[[#This Row],[ExRate]],0)</f>
        <v>3.3388062000000001</v>
      </c>
      <c r="T608" s="4">
        <f>IFERROR(All_Transactions[[#This Row],[item-price]]*All_Transactions[[#This Row],[ExRate]],0)</f>
        <v>3.3388062000000001</v>
      </c>
      <c r="U608" s="4">
        <f>IFERROR(All_Transactions[[#This Row],[item-tax]]*All_Transactions[[#This Row],[ExRate]],0)</f>
        <v>0.26643840000000002</v>
      </c>
      <c r="V608" s="4">
        <f>IFERROR(All_Transactions[[#This Row],[Total product charges]]*All_Transactions[[#This Row],[ExRate]],0)</f>
        <v>3.3388062000000001</v>
      </c>
      <c r="W608" s="4">
        <f>IFERROR(All_Transactions[[#This Row],[Amazon fees]]*All_Transactions[[#This Row],[ExRate]],0)</f>
        <v>-0.59948639999999997</v>
      </c>
      <c r="X608" s="4">
        <f>IFERROR(All_Transactions[[#This Row],[Other]]*All_Transactions[[#This Row],[ExRate]],0)</f>
        <v>0</v>
      </c>
      <c r="Y608" s="4">
        <f>IFERROR(All_Transactions[[#This Row],[Total]]*All_Transactions[[#This Row],[ExRate]],0)</f>
        <v>2.7393198000000001</v>
      </c>
      <c r="Z608" s="1" t="s">
        <v>47</v>
      </c>
      <c r="AA608" t="s">
        <v>1849</v>
      </c>
      <c r="AB608" t="s">
        <v>1850</v>
      </c>
      <c r="AC608" t="s">
        <v>53</v>
      </c>
      <c r="AD608" t="s">
        <v>54</v>
      </c>
    </row>
    <row r="609" spans="1:30" x14ac:dyDescent="0.35">
      <c r="A609" t="s">
        <v>34</v>
      </c>
      <c r="B609" t="s">
        <v>1851</v>
      </c>
      <c r="C609" s="2">
        <v>44767</v>
      </c>
      <c r="D609" s="2">
        <v>44767</v>
      </c>
      <c r="E609" t="s">
        <v>1852</v>
      </c>
      <c r="F609" t="s">
        <v>1853</v>
      </c>
      <c r="G609" t="s">
        <v>37</v>
      </c>
      <c r="H609">
        <v>9.7100000000000009</v>
      </c>
      <c r="I609">
        <v>1</v>
      </c>
      <c r="J609">
        <v>9.7100000000000009</v>
      </c>
      <c r="L609">
        <v>0</v>
      </c>
      <c r="M609">
        <v>9.7100000000000009</v>
      </c>
      <c r="N609">
        <v>-1.75</v>
      </c>
      <c r="O609">
        <v>0</v>
      </c>
      <c r="P609">
        <v>7.96</v>
      </c>
      <c r="Q609">
        <v>0</v>
      </c>
      <c r="R609" s="3">
        <f>VLOOKUP(All_Transactions[[#This Row],[Date]],[1]!Forex_history[#Data],MATCH(All_Transactions[[#This Row],[Currency]],[1]!Forex_history[#Headers],0),TRUE)</f>
        <v>0.64454</v>
      </c>
      <c r="S609" s="4">
        <f>IFERROR(All_Transactions[[#This Row],[Original Price]]*All_Transactions[[#This Row],[ExRate]],0)</f>
        <v>6.2584834000000003</v>
      </c>
      <c r="T609" s="4">
        <f>IFERROR(All_Transactions[[#This Row],[item-price]]*All_Transactions[[#This Row],[ExRate]],0)</f>
        <v>6.2584834000000003</v>
      </c>
      <c r="U609" s="4">
        <f>IFERROR(All_Transactions[[#This Row],[item-tax]]*All_Transactions[[#This Row],[ExRate]],0)</f>
        <v>0</v>
      </c>
      <c r="V609" s="4">
        <f>IFERROR(All_Transactions[[#This Row],[Total product charges]]*All_Transactions[[#This Row],[ExRate]],0)</f>
        <v>6.2584834000000003</v>
      </c>
      <c r="W609" s="4">
        <f>IFERROR(All_Transactions[[#This Row],[Amazon fees]]*All_Transactions[[#This Row],[ExRate]],0)</f>
        <v>-1.127945</v>
      </c>
      <c r="X609" s="4">
        <f>IFERROR(All_Transactions[[#This Row],[Other]]*All_Transactions[[#This Row],[ExRate]],0)</f>
        <v>0</v>
      </c>
      <c r="Y609" s="4">
        <f>IFERROR(All_Transactions[[#This Row],[Total]]*All_Transactions[[#This Row],[ExRate]],0)</f>
        <v>5.1305383999999998</v>
      </c>
      <c r="Z609" s="1" t="s">
        <v>38</v>
      </c>
      <c r="AA609" t="s">
        <v>1854</v>
      </c>
      <c r="AB609" t="s">
        <v>1855</v>
      </c>
      <c r="AC609" t="s">
        <v>53</v>
      </c>
      <c r="AD609" t="s">
        <v>54</v>
      </c>
    </row>
    <row r="610" spans="1:30" x14ac:dyDescent="0.35">
      <c r="A610" t="s">
        <v>34</v>
      </c>
      <c r="B610" t="s">
        <v>1856</v>
      </c>
      <c r="C610" s="2">
        <v>44767</v>
      </c>
      <c r="D610" s="2">
        <v>44767</v>
      </c>
      <c r="E610" t="s">
        <v>1857</v>
      </c>
      <c r="F610" t="s">
        <v>1858</v>
      </c>
      <c r="G610" t="s">
        <v>46</v>
      </c>
      <c r="H610">
        <v>5.22</v>
      </c>
      <c r="I610">
        <v>1</v>
      </c>
      <c r="J610">
        <v>5.22</v>
      </c>
      <c r="L610">
        <v>0.31</v>
      </c>
      <c r="M610">
        <v>5.22</v>
      </c>
      <c r="N610">
        <v>-0.94</v>
      </c>
      <c r="O610">
        <v>0</v>
      </c>
      <c r="P610">
        <v>4.28</v>
      </c>
      <c r="Q610">
        <v>0</v>
      </c>
      <c r="R610" s="3">
        <f>VLOOKUP(All_Transactions[[#This Row],[Date]],[1]!Forex_history[#Data],MATCH(All_Transactions[[#This Row],[Currency]],[1]!Forex_history[#Headers],0),TRUE)</f>
        <v>0.83262000000000003</v>
      </c>
      <c r="S610" s="4">
        <f>IFERROR(All_Transactions[[#This Row],[Original Price]]*All_Transactions[[#This Row],[ExRate]],0)</f>
        <v>4.3462763999999998</v>
      </c>
      <c r="T610" s="4">
        <f>IFERROR(All_Transactions[[#This Row],[item-price]]*All_Transactions[[#This Row],[ExRate]],0)</f>
        <v>4.3462763999999998</v>
      </c>
      <c r="U610" s="4">
        <f>IFERROR(All_Transactions[[#This Row],[item-tax]]*All_Transactions[[#This Row],[ExRate]],0)</f>
        <v>0.25811220000000001</v>
      </c>
      <c r="V610" s="4">
        <f>IFERROR(All_Transactions[[#This Row],[Total product charges]]*All_Transactions[[#This Row],[ExRate]],0)</f>
        <v>4.3462763999999998</v>
      </c>
      <c r="W610" s="4">
        <f>IFERROR(All_Transactions[[#This Row],[Amazon fees]]*All_Transactions[[#This Row],[ExRate]],0)</f>
        <v>-0.78266279999999999</v>
      </c>
      <c r="X610" s="4">
        <f>IFERROR(All_Transactions[[#This Row],[Other]]*All_Transactions[[#This Row],[ExRate]],0)</f>
        <v>0</v>
      </c>
      <c r="Y610" s="4">
        <f>IFERROR(All_Transactions[[#This Row],[Total]]*All_Transactions[[#This Row],[ExRate]],0)</f>
        <v>3.5636136000000005</v>
      </c>
      <c r="Z610" s="1" t="s">
        <v>47</v>
      </c>
      <c r="AA610" t="s">
        <v>1859</v>
      </c>
      <c r="AB610" t="s">
        <v>1860</v>
      </c>
      <c r="AC610" t="s">
        <v>53</v>
      </c>
      <c r="AD610" t="s">
        <v>54</v>
      </c>
    </row>
    <row r="611" spans="1:30" x14ac:dyDescent="0.35">
      <c r="A611" t="s">
        <v>34</v>
      </c>
      <c r="B611" t="s">
        <v>1861</v>
      </c>
      <c r="C611" s="2">
        <v>44767</v>
      </c>
      <c r="D611" s="2">
        <v>44767</v>
      </c>
      <c r="E611" t="s">
        <v>1852</v>
      </c>
      <c r="F611" t="s">
        <v>1853</v>
      </c>
      <c r="G611" t="s">
        <v>37</v>
      </c>
      <c r="H611">
        <v>9.7100000000000009</v>
      </c>
      <c r="I611">
        <v>1</v>
      </c>
      <c r="J611">
        <v>9.7100000000000009</v>
      </c>
      <c r="L611">
        <v>0</v>
      </c>
      <c r="M611">
        <v>9.7100000000000009</v>
      </c>
      <c r="N611">
        <v>-1.75</v>
      </c>
      <c r="O611">
        <v>0</v>
      </c>
      <c r="P611">
        <v>7.96</v>
      </c>
      <c r="Q611">
        <v>0</v>
      </c>
      <c r="R611" s="3">
        <f>VLOOKUP(All_Transactions[[#This Row],[Date]],[1]!Forex_history[#Data],MATCH(All_Transactions[[#This Row],[Currency]],[1]!Forex_history[#Headers],0),TRUE)</f>
        <v>0.64454</v>
      </c>
      <c r="S611" s="4">
        <f>IFERROR(All_Transactions[[#This Row],[Original Price]]*All_Transactions[[#This Row],[ExRate]],0)</f>
        <v>6.2584834000000003</v>
      </c>
      <c r="T611" s="4">
        <f>IFERROR(All_Transactions[[#This Row],[item-price]]*All_Transactions[[#This Row],[ExRate]],0)</f>
        <v>6.2584834000000003</v>
      </c>
      <c r="U611" s="4">
        <f>IFERROR(All_Transactions[[#This Row],[item-tax]]*All_Transactions[[#This Row],[ExRate]],0)</f>
        <v>0</v>
      </c>
      <c r="V611" s="4">
        <f>IFERROR(All_Transactions[[#This Row],[Total product charges]]*All_Transactions[[#This Row],[ExRate]],0)</f>
        <v>6.2584834000000003</v>
      </c>
      <c r="W611" s="4">
        <f>IFERROR(All_Transactions[[#This Row],[Amazon fees]]*All_Transactions[[#This Row],[ExRate]],0)</f>
        <v>-1.127945</v>
      </c>
      <c r="X611" s="4">
        <f>IFERROR(All_Transactions[[#This Row],[Other]]*All_Transactions[[#This Row],[ExRate]],0)</f>
        <v>0</v>
      </c>
      <c r="Y611" s="4">
        <f>IFERROR(All_Transactions[[#This Row],[Total]]*All_Transactions[[#This Row],[ExRate]],0)</f>
        <v>5.1305383999999998</v>
      </c>
      <c r="Z611" s="1" t="s">
        <v>38</v>
      </c>
      <c r="AA611" t="s">
        <v>1862</v>
      </c>
      <c r="AB611" t="s">
        <v>1863</v>
      </c>
      <c r="AC611" t="s">
        <v>53</v>
      </c>
      <c r="AD611" t="s">
        <v>54</v>
      </c>
    </row>
    <row r="612" spans="1:30" x14ac:dyDescent="0.35">
      <c r="A612" t="s">
        <v>34</v>
      </c>
      <c r="B612" t="s">
        <v>1864</v>
      </c>
      <c r="C612" s="2">
        <v>44767</v>
      </c>
      <c r="D612" s="2">
        <v>44767</v>
      </c>
      <c r="E612" t="s">
        <v>1525</v>
      </c>
      <c r="F612" t="s">
        <v>185</v>
      </c>
      <c r="G612" t="s">
        <v>32</v>
      </c>
      <c r="H612">
        <v>2.5299999999999998</v>
      </c>
      <c r="I612">
        <v>1</v>
      </c>
      <c r="J612">
        <v>2.5299999999999998</v>
      </c>
      <c r="L612">
        <v>0.4</v>
      </c>
      <c r="M612">
        <v>2.13</v>
      </c>
      <c r="N612">
        <v>-0.46</v>
      </c>
      <c r="O612">
        <v>0</v>
      </c>
      <c r="P612">
        <v>1.67</v>
      </c>
      <c r="Q612">
        <v>0</v>
      </c>
      <c r="R612" s="3">
        <f>VLOOKUP(All_Transactions[[#This Row],[Date]],[1]!Forex_history[#Data],MATCH(All_Transactions[[#This Row],[Currency]],[1]!Forex_history[#Headers],0),TRUE)</f>
        <v>0.85033000000000003</v>
      </c>
      <c r="S612" s="4">
        <f>IFERROR(All_Transactions[[#This Row],[Original Price]]*All_Transactions[[#This Row],[ExRate]],0)</f>
        <v>2.1513348999999997</v>
      </c>
      <c r="T612" s="4">
        <f>IFERROR(All_Transactions[[#This Row],[item-price]]*All_Transactions[[#This Row],[ExRate]],0)</f>
        <v>2.1513348999999997</v>
      </c>
      <c r="U612" s="4">
        <f>IFERROR(All_Transactions[[#This Row],[item-tax]]*All_Transactions[[#This Row],[ExRate]],0)</f>
        <v>0.34013200000000005</v>
      </c>
      <c r="V612" s="4">
        <f>IFERROR(All_Transactions[[#This Row],[Total product charges]]*All_Transactions[[#This Row],[ExRate]],0)</f>
        <v>1.8112029000000001</v>
      </c>
      <c r="W612" s="4">
        <f>IFERROR(All_Transactions[[#This Row],[Amazon fees]]*All_Transactions[[#This Row],[ExRate]],0)</f>
        <v>-0.39115180000000005</v>
      </c>
      <c r="X612" s="4">
        <f>IFERROR(All_Transactions[[#This Row],[Other]]*All_Transactions[[#This Row],[ExRate]],0)</f>
        <v>0</v>
      </c>
      <c r="Y612" s="4">
        <f>IFERROR(All_Transactions[[#This Row],[Total]]*All_Transactions[[#This Row],[ExRate]],0)</f>
        <v>1.4200511</v>
      </c>
      <c r="Z612" s="1" t="s">
        <v>33</v>
      </c>
      <c r="AA612" t="s">
        <v>1865</v>
      </c>
      <c r="AB612" t="s">
        <v>1866</v>
      </c>
      <c r="AC612" t="s">
        <v>53</v>
      </c>
      <c r="AD612" t="s">
        <v>54</v>
      </c>
    </row>
    <row r="613" spans="1:30" x14ac:dyDescent="0.35">
      <c r="A613" t="s">
        <v>34</v>
      </c>
      <c r="B613" t="s">
        <v>1867</v>
      </c>
      <c r="C613" s="2">
        <v>44767</v>
      </c>
      <c r="D613" s="2">
        <v>44767</v>
      </c>
      <c r="E613" t="s">
        <v>1076</v>
      </c>
      <c r="F613" t="s">
        <v>1077</v>
      </c>
      <c r="G613" t="s">
        <v>32</v>
      </c>
      <c r="H613">
        <v>7.52</v>
      </c>
      <c r="I613">
        <v>1</v>
      </c>
      <c r="J613">
        <v>7.52</v>
      </c>
      <c r="L613">
        <v>1.2</v>
      </c>
      <c r="M613">
        <v>6.32</v>
      </c>
      <c r="N613">
        <v>-1.36</v>
      </c>
      <c r="O613">
        <v>0</v>
      </c>
      <c r="P613">
        <v>4.96</v>
      </c>
      <c r="Q613">
        <v>0</v>
      </c>
      <c r="R613" s="3">
        <f>VLOOKUP(All_Transactions[[#This Row],[Date]],[1]!Forex_history[#Data],MATCH(All_Transactions[[#This Row],[Currency]],[1]!Forex_history[#Headers],0),TRUE)</f>
        <v>0.85033000000000003</v>
      </c>
      <c r="S613" s="4">
        <f>IFERROR(All_Transactions[[#This Row],[Original Price]]*All_Transactions[[#This Row],[ExRate]],0)</f>
        <v>6.3944815999999998</v>
      </c>
      <c r="T613" s="4">
        <f>IFERROR(All_Transactions[[#This Row],[item-price]]*All_Transactions[[#This Row],[ExRate]],0)</f>
        <v>6.3944815999999998</v>
      </c>
      <c r="U613" s="4">
        <f>IFERROR(All_Transactions[[#This Row],[item-tax]]*All_Transactions[[#This Row],[ExRate]],0)</f>
        <v>1.0203960000000001</v>
      </c>
      <c r="V613" s="4">
        <f>IFERROR(All_Transactions[[#This Row],[Total product charges]]*All_Transactions[[#This Row],[ExRate]],0)</f>
        <v>5.3740856000000008</v>
      </c>
      <c r="W613" s="4">
        <f>IFERROR(All_Transactions[[#This Row],[Amazon fees]]*All_Transactions[[#This Row],[ExRate]],0)</f>
        <v>-1.1564488000000002</v>
      </c>
      <c r="X613" s="4">
        <f>IFERROR(All_Transactions[[#This Row],[Other]]*All_Transactions[[#This Row],[ExRate]],0)</f>
        <v>0</v>
      </c>
      <c r="Y613" s="4">
        <f>IFERROR(All_Transactions[[#This Row],[Total]]*All_Transactions[[#This Row],[ExRate]],0)</f>
        <v>4.2176368000000002</v>
      </c>
      <c r="Z613" s="1" t="s">
        <v>33</v>
      </c>
      <c r="AA613" t="s">
        <v>1868</v>
      </c>
      <c r="AB613" t="s">
        <v>1869</v>
      </c>
      <c r="AC613" t="s">
        <v>53</v>
      </c>
      <c r="AD613" t="s">
        <v>54</v>
      </c>
    </row>
    <row r="614" spans="1:30" x14ac:dyDescent="0.35">
      <c r="A614" t="s">
        <v>34</v>
      </c>
      <c r="B614" t="s">
        <v>1870</v>
      </c>
      <c r="C614" s="2">
        <v>44767</v>
      </c>
      <c r="D614" s="2">
        <v>44767</v>
      </c>
      <c r="E614" t="s">
        <v>1224</v>
      </c>
      <c r="F614" t="s">
        <v>1225</v>
      </c>
      <c r="G614" t="s">
        <v>32</v>
      </c>
      <c r="H614">
        <v>11.37</v>
      </c>
      <c r="I614">
        <v>1</v>
      </c>
      <c r="J614">
        <v>11.37</v>
      </c>
      <c r="L614">
        <v>1.82</v>
      </c>
      <c r="M614">
        <v>9.5500000000000007</v>
      </c>
      <c r="N614">
        <v>-1.78</v>
      </c>
      <c r="O614">
        <v>0</v>
      </c>
      <c r="P614">
        <v>7.77</v>
      </c>
      <c r="Q614">
        <v>0</v>
      </c>
      <c r="R614" s="3">
        <f>VLOOKUP(All_Transactions[[#This Row],[Date]],[1]!Forex_history[#Data],MATCH(All_Transactions[[#This Row],[Currency]],[1]!Forex_history[#Headers],0),TRUE)</f>
        <v>0.85033000000000003</v>
      </c>
      <c r="S614" s="4">
        <f>IFERROR(All_Transactions[[#This Row],[Original Price]]*All_Transactions[[#This Row],[ExRate]],0)</f>
        <v>9.6682521000000001</v>
      </c>
      <c r="T614" s="4">
        <f>IFERROR(All_Transactions[[#This Row],[item-price]]*All_Transactions[[#This Row],[ExRate]],0)</f>
        <v>9.6682521000000001</v>
      </c>
      <c r="U614" s="4">
        <f>IFERROR(All_Transactions[[#This Row],[item-tax]]*All_Transactions[[#This Row],[ExRate]],0)</f>
        <v>1.5476006000000002</v>
      </c>
      <c r="V614" s="4">
        <f>IFERROR(All_Transactions[[#This Row],[Total product charges]]*All_Transactions[[#This Row],[ExRate]],0)</f>
        <v>8.120651500000001</v>
      </c>
      <c r="W614" s="4">
        <f>IFERROR(All_Transactions[[#This Row],[Amazon fees]]*All_Transactions[[#This Row],[ExRate]],0)</f>
        <v>-1.5135874</v>
      </c>
      <c r="X614" s="4">
        <f>IFERROR(All_Transactions[[#This Row],[Other]]*All_Transactions[[#This Row],[ExRate]],0)</f>
        <v>0</v>
      </c>
      <c r="Y614" s="4">
        <f>IFERROR(All_Transactions[[#This Row],[Total]]*All_Transactions[[#This Row],[ExRate]],0)</f>
        <v>6.6070640999999997</v>
      </c>
      <c r="Z614" s="1" t="s">
        <v>33</v>
      </c>
      <c r="AA614" t="s">
        <v>1871</v>
      </c>
      <c r="AB614" t="s">
        <v>1872</v>
      </c>
      <c r="AC614" t="s">
        <v>53</v>
      </c>
      <c r="AD614" t="s">
        <v>54</v>
      </c>
    </row>
    <row r="615" spans="1:30" x14ac:dyDescent="0.35">
      <c r="A615" t="s">
        <v>34</v>
      </c>
      <c r="B615" t="s">
        <v>1873</v>
      </c>
      <c r="C615" s="2">
        <v>44767</v>
      </c>
      <c r="D615" s="2">
        <v>44767</v>
      </c>
      <c r="E615" t="s">
        <v>1874</v>
      </c>
      <c r="F615" t="s">
        <v>1875</v>
      </c>
      <c r="G615" t="s">
        <v>32</v>
      </c>
      <c r="H615">
        <v>3.41</v>
      </c>
      <c r="I615">
        <v>1</v>
      </c>
      <c r="J615">
        <v>3.41</v>
      </c>
      <c r="L615">
        <v>0.56999999999999995</v>
      </c>
      <c r="M615">
        <v>2.84</v>
      </c>
      <c r="N615">
        <v>-0.61</v>
      </c>
      <c r="O615">
        <v>0</v>
      </c>
      <c r="P615">
        <v>2.23</v>
      </c>
      <c r="Q615">
        <v>0</v>
      </c>
      <c r="R615" s="3">
        <f>VLOOKUP(All_Transactions[[#This Row],[Date]],[1]!Forex_history[#Data],MATCH(All_Transactions[[#This Row],[Currency]],[1]!Forex_history[#Headers],0),TRUE)</f>
        <v>0.85033000000000003</v>
      </c>
      <c r="S615" s="4">
        <f>IFERROR(All_Transactions[[#This Row],[Original Price]]*All_Transactions[[#This Row],[ExRate]],0)</f>
        <v>2.8996253000000003</v>
      </c>
      <c r="T615" s="4">
        <f>IFERROR(All_Transactions[[#This Row],[item-price]]*All_Transactions[[#This Row],[ExRate]],0)</f>
        <v>2.8996253000000003</v>
      </c>
      <c r="U615" s="4">
        <f>IFERROR(All_Transactions[[#This Row],[item-tax]]*All_Transactions[[#This Row],[ExRate]],0)</f>
        <v>0.48468809999999996</v>
      </c>
      <c r="V615" s="4">
        <f>IFERROR(All_Transactions[[#This Row],[Total product charges]]*All_Transactions[[#This Row],[ExRate]],0)</f>
        <v>2.4149371999999998</v>
      </c>
      <c r="W615" s="4">
        <f>IFERROR(All_Transactions[[#This Row],[Amazon fees]]*All_Transactions[[#This Row],[ExRate]],0)</f>
        <v>-0.51870130000000003</v>
      </c>
      <c r="X615" s="4">
        <f>IFERROR(All_Transactions[[#This Row],[Other]]*All_Transactions[[#This Row],[ExRate]],0)</f>
        <v>0</v>
      </c>
      <c r="Y615" s="4">
        <f>IFERROR(All_Transactions[[#This Row],[Total]]*All_Transactions[[#This Row],[ExRate]],0)</f>
        <v>1.8962359</v>
      </c>
      <c r="Z615" s="1" t="s">
        <v>33</v>
      </c>
      <c r="AA615" t="s">
        <v>1876</v>
      </c>
      <c r="AB615" t="s">
        <v>1877</v>
      </c>
      <c r="AC615" t="s">
        <v>53</v>
      </c>
      <c r="AD615" t="s">
        <v>54</v>
      </c>
    </row>
    <row r="616" spans="1:30" x14ac:dyDescent="0.35">
      <c r="A616" t="s">
        <v>34</v>
      </c>
      <c r="B616" t="s">
        <v>1878</v>
      </c>
      <c r="C616" s="2">
        <v>44767</v>
      </c>
      <c r="D616" s="2">
        <v>44767</v>
      </c>
      <c r="E616" t="s">
        <v>1879</v>
      </c>
      <c r="F616" t="s">
        <v>850</v>
      </c>
      <c r="G616" t="s">
        <v>32</v>
      </c>
      <c r="H616">
        <v>3.52</v>
      </c>
      <c r="I616">
        <v>1</v>
      </c>
      <c r="J616">
        <v>3.52</v>
      </c>
      <c r="L616">
        <v>0.56000000000000005</v>
      </c>
      <c r="M616">
        <v>2.96</v>
      </c>
      <c r="N616">
        <v>-0.64</v>
      </c>
      <c r="O616">
        <v>0</v>
      </c>
      <c r="P616">
        <v>2.3199999999999998</v>
      </c>
      <c r="Q616">
        <v>0</v>
      </c>
      <c r="R616" s="3">
        <f>VLOOKUP(All_Transactions[[#This Row],[Date]],[1]!Forex_history[#Data],MATCH(All_Transactions[[#This Row],[Currency]],[1]!Forex_history[#Headers],0),TRUE)</f>
        <v>0.85033000000000003</v>
      </c>
      <c r="S616" s="4">
        <f>IFERROR(All_Transactions[[#This Row],[Original Price]]*All_Transactions[[#This Row],[ExRate]],0)</f>
        <v>2.9931616000000001</v>
      </c>
      <c r="T616" s="4">
        <f>IFERROR(All_Transactions[[#This Row],[item-price]]*All_Transactions[[#This Row],[ExRate]],0)</f>
        <v>2.9931616000000001</v>
      </c>
      <c r="U616" s="4">
        <f>IFERROR(All_Transactions[[#This Row],[item-tax]]*All_Transactions[[#This Row],[ExRate]],0)</f>
        <v>0.47618480000000007</v>
      </c>
      <c r="V616" s="4">
        <f>IFERROR(All_Transactions[[#This Row],[Total product charges]]*All_Transactions[[#This Row],[ExRate]],0)</f>
        <v>2.5169768000000001</v>
      </c>
      <c r="W616" s="4">
        <f>IFERROR(All_Transactions[[#This Row],[Amazon fees]]*All_Transactions[[#This Row],[ExRate]],0)</f>
        <v>-0.54421120000000001</v>
      </c>
      <c r="X616" s="4">
        <f>IFERROR(All_Transactions[[#This Row],[Other]]*All_Transactions[[#This Row],[ExRate]],0)</f>
        <v>0</v>
      </c>
      <c r="Y616" s="4">
        <f>IFERROR(All_Transactions[[#This Row],[Total]]*All_Transactions[[#This Row],[ExRate]],0)</f>
        <v>1.9727656</v>
      </c>
      <c r="Z616" s="1" t="s">
        <v>33</v>
      </c>
      <c r="AA616" t="s">
        <v>1880</v>
      </c>
      <c r="AB616" t="s">
        <v>1881</v>
      </c>
      <c r="AC616" t="s">
        <v>53</v>
      </c>
      <c r="AD616" t="s">
        <v>54</v>
      </c>
    </row>
    <row r="617" spans="1:30" x14ac:dyDescent="0.35">
      <c r="A617" t="s">
        <v>34</v>
      </c>
      <c r="B617" t="s">
        <v>1882</v>
      </c>
      <c r="C617" s="2">
        <v>44767</v>
      </c>
      <c r="D617" s="2">
        <v>44767</v>
      </c>
      <c r="E617" t="s">
        <v>1883</v>
      </c>
      <c r="F617" t="s">
        <v>1230</v>
      </c>
      <c r="G617" t="s">
        <v>40</v>
      </c>
      <c r="H617">
        <v>6.25</v>
      </c>
      <c r="I617">
        <v>1</v>
      </c>
      <c r="J617">
        <v>6.25</v>
      </c>
      <c r="L617">
        <v>1.1299999999999999</v>
      </c>
      <c r="M617">
        <v>5.12</v>
      </c>
      <c r="N617">
        <v>-1.1599999999999999</v>
      </c>
      <c r="O617">
        <v>0</v>
      </c>
      <c r="P617">
        <v>3.96</v>
      </c>
      <c r="Q617">
        <v>0</v>
      </c>
      <c r="R617" s="3">
        <f>VLOOKUP(All_Transactions[[#This Row],[Date]],[1]!Forex_history[#Data],MATCH(All_Transactions[[#This Row],[Currency]],[1]!Forex_history[#Headers],0),TRUE)</f>
        <v>0.85033000000000003</v>
      </c>
      <c r="S617" s="4">
        <f>IFERROR(All_Transactions[[#This Row],[Original Price]]*All_Transactions[[#This Row],[ExRate]],0)</f>
        <v>5.3145625000000001</v>
      </c>
      <c r="T617" s="4">
        <f>IFERROR(All_Transactions[[#This Row],[item-price]]*All_Transactions[[#This Row],[ExRate]],0)</f>
        <v>5.3145625000000001</v>
      </c>
      <c r="U617" s="4">
        <f>IFERROR(All_Transactions[[#This Row],[item-tax]]*All_Transactions[[#This Row],[ExRate]],0)</f>
        <v>0.96087289999999992</v>
      </c>
      <c r="V617" s="4">
        <f>IFERROR(All_Transactions[[#This Row],[Total product charges]]*All_Transactions[[#This Row],[ExRate]],0)</f>
        <v>4.3536896</v>
      </c>
      <c r="W617" s="4">
        <f>IFERROR(All_Transactions[[#This Row],[Amazon fees]]*All_Transactions[[#This Row],[ExRate]],0)</f>
        <v>-0.9863828</v>
      </c>
      <c r="X617" s="4">
        <f>IFERROR(All_Transactions[[#This Row],[Other]]*All_Transactions[[#This Row],[ExRate]],0)</f>
        <v>0</v>
      </c>
      <c r="Y617" s="4">
        <f>IFERROR(All_Transactions[[#This Row],[Total]]*All_Transactions[[#This Row],[ExRate]],0)</f>
        <v>3.3673068000000002</v>
      </c>
      <c r="Z617" s="1" t="s">
        <v>33</v>
      </c>
      <c r="AA617" t="s">
        <v>1884</v>
      </c>
      <c r="AB617" t="s">
        <v>1885</v>
      </c>
      <c r="AC617" t="s">
        <v>53</v>
      </c>
      <c r="AD617" t="s">
        <v>54</v>
      </c>
    </row>
    <row r="618" spans="1:30" x14ac:dyDescent="0.35">
      <c r="A618" t="s">
        <v>34</v>
      </c>
      <c r="B618" t="s">
        <v>1886</v>
      </c>
      <c r="C618" s="2">
        <v>44767</v>
      </c>
      <c r="D618" s="2">
        <v>44767</v>
      </c>
      <c r="E618" t="s">
        <v>1887</v>
      </c>
      <c r="F618" t="s">
        <v>1329</v>
      </c>
      <c r="G618" t="s">
        <v>40</v>
      </c>
      <c r="H618">
        <v>2.4300000000000002</v>
      </c>
      <c r="I618">
        <v>1</v>
      </c>
      <c r="J618">
        <v>2.4300000000000002</v>
      </c>
      <c r="L618">
        <v>0.44</v>
      </c>
      <c r="M618">
        <v>1.99</v>
      </c>
      <c r="N618">
        <v>-0.46</v>
      </c>
      <c r="O618">
        <v>0</v>
      </c>
      <c r="P618">
        <v>1.53</v>
      </c>
      <c r="Q618">
        <v>0</v>
      </c>
      <c r="R618" s="3">
        <f>VLOOKUP(All_Transactions[[#This Row],[Date]],[1]!Forex_history[#Data],MATCH(All_Transactions[[#This Row],[Currency]],[1]!Forex_history[#Headers],0),TRUE)</f>
        <v>0.85033000000000003</v>
      </c>
      <c r="S618" s="4">
        <f>IFERROR(All_Transactions[[#This Row],[Original Price]]*All_Transactions[[#This Row],[ExRate]],0)</f>
        <v>2.0663019</v>
      </c>
      <c r="T618" s="4">
        <f>IFERROR(All_Transactions[[#This Row],[item-price]]*All_Transactions[[#This Row],[ExRate]],0)</f>
        <v>2.0663019</v>
      </c>
      <c r="U618" s="4">
        <f>IFERROR(All_Transactions[[#This Row],[item-tax]]*All_Transactions[[#This Row],[ExRate]],0)</f>
        <v>0.37414520000000001</v>
      </c>
      <c r="V618" s="4">
        <f>IFERROR(All_Transactions[[#This Row],[Total product charges]]*All_Transactions[[#This Row],[ExRate]],0)</f>
        <v>1.6921567</v>
      </c>
      <c r="W618" s="4">
        <f>IFERROR(All_Transactions[[#This Row],[Amazon fees]]*All_Transactions[[#This Row],[ExRate]],0)</f>
        <v>-0.39115180000000005</v>
      </c>
      <c r="X618" s="4">
        <f>IFERROR(All_Transactions[[#This Row],[Other]]*All_Transactions[[#This Row],[ExRate]],0)</f>
        <v>0</v>
      </c>
      <c r="Y618" s="4">
        <f>IFERROR(All_Transactions[[#This Row],[Total]]*All_Transactions[[#This Row],[ExRate]],0)</f>
        <v>1.3010049000000001</v>
      </c>
      <c r="Z618" s="1" t="s">
        <v>33</v>
      </c>
      <c r="AA618" t="s">
        <v>1888</v>
      </c>
      <c r="AB618" t="s">
        <v>1889</v>
      </c>
      <c r="AC618" t="s">
        <v>53</v>
      </c>
      <c r="AD618" t="s">
        <v>54</v>
      </c>
    </row>
    <row r="619" spans="1:30" x14ac:dyDescent="0.35">
      <c r="A619" t="s">
        <v>34</v>
      </c>
      <c r="B619" t="s">
        <v>1890</v>
      </c>
      <c r="C619" s="2">
        <v>44767</v>
      </c>
      <c r="D619" s="2">
        <v>44767</v>
      </c>
      <c r="E619" t="s">
        <v>1891</v>
      </c>
      <c r="F619" t="s">
        <v>1321</v>
      </c>
      <c r="G619" t="s">
        <v>40</v>
      </c>
      <c r="H619">
        <v>1.7</v>
      </c>
      <c r="I619">
        <v>1</v>
      </c>
      <c r="J619">
        <v>1.7</v>
      </c>
      <c r="L619">
        <v>0.31</v>
      </c>
      <c r="M619">
        <v>1.39</v>
      </c>
      <c r="N619">
        <v>-0.36</v>
      </c>
      <c r="O619">
        <v>0</v>
      </c>
      <c r="P619">
        <v>1.03</v>
      </c>
      <c r="Q619">
        <v>0</v>
      </c>
      <c r="R619" s="3">
        <f>VLOOKUP(All_Transactions[[#This Row],[Date]],[1]!Forex_history[#Data],MATCH(All_Transactions[[#This Row],[Currency]],[1]!Forex_history[#Headers],0),TRUE)</f>
        <v>0.85033000000000003</v>
      </c>
      <c r="S619" s="4">
        <f>IFERROR(All_Transactions[[#This Row],[Original Price]]*All_Transactions[[#This Row],[ExRate]],0)</f>
        <v>1.4455610000000001</v>
      </c>
      <c r="T619" s="4">
        <f>IFERROR(All_Transactions[[#This Row],[item-price]]*All_Transactions[[#This Row],[ExRate]],0)</f>
        <v>1.4455610000000001</v>
      </c>
      <c r="U619" s="4">
        <f>IFERROR(All_Transactions[[#This Row],[item-tax]]*All_Transactions[[#This Row],[ExRate]],0)</f>
        <v>0.26360230000000001</v>
      </c>
      <c r="V619" s="4">
        <f>IFERROR(All_Transactions[[#This Row],[Total product charges]]*All_Transactions[[#This Row],[ExRate]],0)</f>
        <v>1.1819587</v>
      </c>
      <c r="W619" s="4">
        <f>IFERROR(All_Transactions[[#This Row],[Amazon fees]]*All_Transactions[[#This Row],[ExRate]],0)</f>
        <v>-0.30611880000000002</v>
      </c>
      <c r="X619" s="4">
        <f>IFERROR(All_Transactions[[#This Row],[Other]]*All_Transactions[[#This Row],[ExRate]],0)</f>
        <v>0</v>
      </c>
      <c r="Y619" s="4">
        <f>IFERROR(All_Transactions[[#This Row],[Total]]*All_Transactions[[#This Row],[ExRate]],0)</f>
        <v>0.8758399</v>
      </c>
      <c r="Z619" s="1" t="s">
        <v>33</v>
      </c>
      <c r="AA619" t="s">
        <v>1892</v>
      </c>
      <c r="AB619" t="s">
        <v>1893</v>
      </c>
      <c r="AC619" t="s">
        <v>53</v>
      </c>
      <c r="AD619" t="s">
        <v>54</v>
      </c>
    </row>
    <row r="620" spans="1:30" x14ac:dyDescent="0.35">
      <c r="A620" t="s">
        <v>34</v>
      </c>
      <c r="B620" t="s">
        <v>1894</v>
      </c>
      <c r="C620" s="2">
        <v>44767</v>
      </c>
      <c r="D620" s="2">
        <v>44767</v>
      </c>
      <c r="E620" t="s">
        <v>1895</v>
      </c>
      <c r="F620" t="s">
        <v>1896</v>
      </c>
      <c r="G620" t="s">
        <v>40</v>
      </c>
      <c r="H620">
        <v>2.5299999999999998</v>
      </c>
      <c r="I620">
        <v>1</v>
      </c>
      <c r="J620">
        <v>2.5299999999999998</v>
      </c>
      <c r="L620">
        <v>0.46</v>
      </c>
      <c r="M620">
        <v>2.0699999999999998</v>
      </c>
      <c r="N620">
        <v>-0.47</v>
      </c>
      <c r="O620">
        <v>0</v>
      </c>
      <c r="P620">
        <v>1.6</v>
      </c>
      <c r="Q620">
        <v>0</v>
      </c>
      <c r="R620" s="3">
        <f>VLOOKUP(All_Transactions[[#This Row],[Date]],[1]!Forex_history[#Data],MATCH(All_Transactions[[#This Row],[Currency]],[1]!Forex_history[#Headers],0),TRUE)</f>
        <v>0.85033000000000003</v>
      </c>
      <c r="S620" s="4">
        <f>IFERROR(All_Transactions[[#This Row],[Original Price]]*All_Transactions[[#This Row],[ExRate]],0)</f>
        <v>2.1513348999999997</v>
      </c>
      <c r="T620" s="4">
        <f>IFERROR(All_Transactions[[#This Row],[item-price]]*All_Transactions[[#This Row],[ExRate]],0)</f>
        <v>2.1513348999999997</v>
      </c>
      <c r="U620" s="4">
        <f>IFERROR(All_Transactions[[#This Row],[item-tax]]*All_Transactions[[#This Row],[ExRate]],0)</f>
        <v>0.39115180000000005</v>
      </c>
      <c r="V620" s="4">
        <f>IFERROR(All_Transactions[[#This Row],[Total product charges]]*All_Transactions[[#This Row],[ExRate]],0)</f>
        <v>1.7601830999999999</v>
      </c>
      <c r="W620" s="4">
        <f>IFERROR(All_Transactions[[#This Row],[Amazon fees]]*All_Transactions[[#This Row],[ExRate]],0)</f>
        <v>-0.39965509999999999</v>
      </c>
      <c r="X620" s="4">
        <f>IFERROR(All_Transactions[[#This Row],[Other]]*All_Transactions[[#This Row],[ExRate]],0)</f>
        <v>0</v>
      </c>
      <c r="Y620" s="4">
        <f>IFERROR(All_Transactions[[#This Row],[Total]]*All_Transactions[[#This Row],[ExRate]],0)</f>
        <v>1.3605280000000002</v>
      </c>
      <c r="Z620" s="1" t="s">
        <v>33</v>
      </c>
      <c r="AA620" t="s">
        <v>1897</v>
      </c>
      <c r="AB620" t="s">
        <v>1898</v>
      </c>
      <c r="AC620" t="s">
        <v>53</v>
      </c>
      <c r="AD620" t="s">
        <v>54</v>
      </c>
    </row>
    <row r="621" spans="1:30" x14ac:dyDescent="0.35">
      <c r="A621" t="s">
        <v>34</v>
      </c>
      <c r="B621" t="s">
        <v>1899</v>
      </c>
      <c r="C621" s="2">
        <v>44767</v>
      </c>
      <c r="D621" s="2">
        <v>44767</v>
      </c>
      <c r="E621" t="s">
        <v>1900</v>
      </c>
      <c r="F621" t="s">
        <v>1901</v>
      </c>
      <c r="G621" t="s">
        <v>41</v>
      </c>
      <c r="H621">
        <v>3.21</v>
      </c>
      <c r="I621">
        <v>1</v>
      </c>
      <c r="J621">
        <v>3.21</v>
      </c>
      <c r="L621">
        <v>0.56000000000000005</v>
      </c>
      <c r="M621">
        <v>2.65</v>
      </c>
      <c r="N621">
        <v>-0.57999999999999996</v>
      </c>
      <c r="O621">
        <v>0</v>
      </c>
      <c r="P621">
        <v>2.0699999999999998</v>
      </c>
      <c r="Q621">
        <v>0</v>
      </c>
      <c r="R621" s="3">
        <f>VLOOKUP(All_Transactions[[#This Row],[Date]],[1]!Forex_history[#Data],MATCH(All_Transactions[[#This Row],[Currency]],[1]!Forex_history[#Headers],0),TRUE)</f>
        <v>0.85033000000000003</v>
      </c>
      <c r="S621" s="4">
        <f>IFERROR(All_Transactions[[#This Row],[Original Price]]*All_Transactions[[#This Row],[ExRate]],0)</f>
        <v>2.7295593</v>
      </c>
      <c r="T621" s="4">
        <f>IFERROR(All_Transactions[[#This Row],[item-price]]*All_Transactions[[#This Row],[ExRate]],0)</f>
        <v>2.7295593</v>
      </c>
      <c r="U621" s="4">
        <f>IFERROR(All_Transactions[[#This Row],[item-tax]]*All_Transactions[[#This Row],[ExRate]],0)</f>
        <v>0.47618480000000007</v>
      </c>
      <c r="V621" s="4">
        <f>IFERROR(All_Transactions[[#This Row],[Total product charges]]*All_Transactions[[#This Row],[ExRate]],0)</f>
        <v>2.2533745000000001</v>
      </c>
      <c r="W621" s="4">
        <f>IFERROR(All_Transactions[[#This Row],[Amazon fees]]*All_Transactions[[#This Row],[ExRate]],0)</f>
        <v>-0.4931914</v>
      </c>
      <c r="X621" s="4">
        <f>IFERROR(All_Transactions[[#This Row],[Other]]*All_Transactions[[#This Row],[ExRate]],0)</f>
        <v>0</v>
      </c>
      <c r="Y621" s="4">
        <f>IFERROR(All_Transactions[[#This Row],[Total]]*All_Transactions[[#This Row],[ExRate]],0)</f>
        <v>1.7601830999999999</v>
      </c>
      <c r="Z621" s="1" t="s">
        <v>33</v>
      </c>
      <c r="AA621" t="s">
        <v>1902</v>
      </c>
      <c r="AB621" t="s">
        <v>1903</v>
      </c>
      <c r="AC621" t="s">
        <v>53</v>
      </c>
      <c r="AD621" t="s">
        <v>54</v>
      </c>
    </row>
    <row r="622" spans="1:30" x14ac:dyDescent="0.35">
      <c r="A622" t="s">
        <v>34</v>
      </c>
      <c r="B622" t="s">
        <v>1904</v>
      </c>
      <c r="C622" s="2">
        <v>44767</v>
      </c>
      <c r="D622" s="2">
        <v>44767</v>
      </c>
      <c r="E622" t="s">
        <v>1905</v>
      </c>
      <c r="F622" t="s">
        <v>1906</v>
      </c>
      <c r="G622" t="s">
        <v>42</v>
      </c>
      <c r="H622">
        <v>38.520000000000003</v>
      </c>
      <c r="I622">
        <v>1</v>
      </c>
      <c r="J622">
        <v>38.520000000000003</v>
      </c>
      <c r="L622">
        <v>7.7</v>
      </c>
      <c r="M622">
        <v>30.82</v>
      </c>
      <c r="N622">
        <v>-6.94</v>
      </c>
      <c r="O622">
        <v>0</v>
      </c>
      <c r="P622">
        <v>23.88</v>
      </c>
      <c r="Q622">
        <v>0</v>
      </c>
      <c r="R622" s="3">
        <f>VLOOKUP(All_Transactions[[#This Row],[Date]],[1]!Forex_history[#Data],MATCH(All_Transactions[[#This Row],[Currency]],[1]!Forex_history[#Headers],0),TRUE)</f>
        <v>8.1430000000000002E-2</v>
      </c>
      <c r="S622" s="4">
        <f>IFERROR(All_Transactions[[#This Row],[Original Price]]*All_Transactions[[#This Row],[ExRate]],0)</f>
        <v>3.1366836000000005</v>
      </c>
      <c r="T622" s="4">
        <f>IFERROR(All_Transactions[[#This Row],[item-price]]*All_Transactions[[#This Row],[ExRate]],0)</f>
        <v>3.1366836000000005</v>
      </c>
      <c r="U622" s="4">
        <f>IFERROR(All_Transactions[[#This Row],[item-tax]]*All_Transactions[[#This Row],[ExRate]],0)</f>
        <v>0.62701099999999999</v>
      </c>
      <c r="V622" s="4">
        <f>IFERROR(All_Transactions[[#This Row],[Total product charges]]*All_Transactions[[#This Row],[ExRate]],0)</f>
        <v>2.5096726</v>
      </c>
      <c r="W622" s="4">
        <f>IFERROR(All_Transactions[[#This Row],[Amazon fees]]*All_Transactions[[#This Row],[ExRate]],0)</f>
        <v>-0.56512420000000008</v>
      </c>
      <c r="X622" s="4">
        <f>IFERROR(All_Transactions[[#This Row],[Other]]*All_Transactions[[#This Row],[ExRate]],0)</f>
        <v>0</v>
      </c>
      <c r="Y622" s="4">
        <f>IFERROR(All_Transactions[[#This Row],[Total]]*All_Transactions[[#This Row],[ExRate]],0)</f>
        <v>1.9445484</v>
      </c>
      <c r="Z622" s="1" t="s">
        <v>43</v>
      </c>
      <c r="AA622" t="s">
        <v>1907</v>
      </c>
      <c r="AB622" t="s">
        <v>1908</v>
      </c>
      <c r="AC622" t="s">
        <v>53</v>
      </c>
      <c r="AD622" t="s">
        <v>54</v>
      </c>
    </row>
    <row r="623" spans="1:30" x14ac:dyDescent="0.35">
      <c r="A623" t="s">
        <v>34</v>
      </c>
      <c r="B623" t="s">
        <v>1909</v>
      </c>
      <c r="C623" s="2">
        <v>44767</v>
      </c>
      <c r="D623" s="2">
        <v>44767</v>
      </c>
      <c r="E623" t="s">
        <v>1910</v>
      </c>
      <c r="F623" t="s">
        <v>1911</v>
      </c>
      <c r="G623" t="s">
        <v>42</v>
      </c>
      <c r="H623">
        <v>38.520000000000003</v>
      </c>
      <c r="I623">
        <v>1</v>
      </c>
      <c r="J623">
        <v>38.520000000000003</v>
      </c>
      <c r="L623">
        <v>7.7</v>
      </c>
      <c r="M623">
        <v>30.82</v>
      </c>
      <c r="N623">
        <v>-6.94</v>
      </c>
      <c r="O623">
        <v>0</v>
      </c>
      <c r="P623">
        <v>23.88</v>
      </c>
      <c r="Q623">
        <v>0</v>
      </c>
      <c r="R623" s="3">
        <f>VLOOKUP(All_Transactions[[#This Row],[Date]],[1]!Forex_history[#Data],MATCH(All_Transactions[[#This Row],[Currency]],[1]!Forex_history[#Headers],0),TRUE)</f>
        <v>8.1430000000000002E-2</v>
      </c>
      <c r="S623" s="4">
        <f>IFERROR(All_Transactions[[#This Row],[Original Price]]*All_Transactions[[#This Row],[ExRate]],0)</f>
        <v>3.1366836000000005</v>
      </c>
      <c r="T623" s="4">
        <f>IFERROR(All_Transactions[[#This Row],[item-price]]*All_Transactions[[#This Row],[ExRate]],0)</f>
        <v>3.1366836000000005</v>
      </c>
      <c r="U623" s="4">
        <f>IFERROR(All_Transactions[[#This Row],[item-tax]]*All_Transactions[[#This Row],[ExRate]],0)</f>
        <v>0.62701099999999999</v>
      </c>
      <c r="V623" s="4">
        <f>IFERROR(All_Transactions[[#This Row],[Total product charges]]*All_Transactions[[#This Row],[ExRate]],0)</f>
        <v>2.5096726</v>
      </c>
      <c r="W623" s="4">
        <f>IFERROR(All_Transactions[[#This Row],[Amazon fees]]*All_Transactions[[#This Row],[ExRate]],0)</f>
        <v>-0.56512420000000008</v>
      </c>
      <c r="X623" s="4">
        <f>IFERROR(All_Transactions[[#This Row],[Other]]*All_Transactions[[#This Row],[ExRate]],0)</f>
        <v>0</v>
      </c>
      <c r="Y623" s="4">
        <f>IFERROR(All_Transactions[[#This Row],[Total]]*All_Transactions[[#This Row],[ExRate]],0)</f>
        <v>1.9445484</v>
      </c>
      <c r="Z623" s="1" t="s">
        <v>43</v>
      </c>
      <c r="AA623" t="s">
        <v>1912</v>
      </c>
      <c r="AB623" t="s">
        <v>1913</v>
      </c>
      <c r="AC623" t="s">
        <v>53</v>
      </c>
      <c r="AD623" t="s">
        <v>54</v>
      </c>
    </row>
    <row r="624" spans="1:30" x14ac:dyDescent="0.35">
      <c r="A624" t="s">
        <v>34</v>
      </c>
      <c r="B624" t="s">
        <v>1914</v>
      </c>
      <c r="C624" s="2">
        <v>44767</v>
      </c>
      <c r="D624" s="2">
        <v>44767</v>
      </c>
      <c r="E624" t="s">
        <v>1767</v>
      </c>
      <c r="F624" t="s">
        <v>1768</v>
      </c>
      <c r="G624" t="s">
        <v>44</v>
      </c>
      <c r="H624">
        <v>2.71</v>
      </c>
      <c r="I624">
        <v>1</v>
      </c>
      <c r="J624">
        <v>2.71</v>
      </c>
      <c r="L624">
        <v>0.45</v>
      </c>
      <c r="M624">
        <v>2.2599999999999998</v>
      </c>
      <c r="N624">
        <v>-0.49</v>
      </c>
      <c r="O624">
        <v>0</v>
      </c>
      <c r="P624">
        <v>1.77</v>
      </c>
      <c r="Q624">
        <v>0</v>
      </c>
      <c r="R624" s="3">
        <f>VLOOKUP(All_Transactions[[#This Row],[Date]],[1]!Forex_history[#Data],MATCH(All_Transactions[[#This Row],[Currency]],[1]!Forex_history[#Headers],0),TRUE)</f>
        <v>1</v>
      </c>
      <c r="S624" s="4">
        <f>IFERROR(All_Transactions[[#This Row],[Original Price]]*All_Transactions[[#This Row],[ExRate]],0)</f>
        <v>2.71</v>
      </c>
      <c r="T624" s="4">
        <f>IFERROR(All_Transactions[[#This Row],[item-price]]*All_Transactions[[#This Row],[ExRate]],0)</f>
        <v>2.71</v>
      </c>
      <c r="U624" s="4">
        <f>IFERROR(All_Transactions[[#This Row],[item-tax]]*All_Transactions[[#This Row],[ExRate]],0)</f>
        <v>0.45</v>
      </c>
      <c r="V624" s="4">
        <f>IFERROR(All_Transactions[[#This Row],[Total product charges]]*All_Transactions[[#This Row],[ExRate]],0)</f>
        <v>2.2599999999999998</v>
      </c>
      <c r="W624" s="4">
        <f>IFERROR(All_Transactions[[#This Row],[Amazon fees]]*All_Transactions[[#This Row],[ExRate]],0)</f>
        <v>-0.49</v>
      </c>
      <c r="X624" s="4">
        <f>IFERROR(All_Transactions[[#This Row],[Other]]*All_Transactions[[#This Row],[ExRate]],0)</f>
        <v>0</v>
      </c>
      <c r="Y624" s="4">
        <f>IFERROR(All_Transactions[[#This Row],[Total]]*All_Transactions[[#This Row],[ExRate]],0)</f>
        <v>1.77</v>
      </c>
      <c r="Z624" s="1" t="s">
        <v>45</v>
      </c>
      <c r="AA624" t="s">
        <v>1915</v>
      </c>
      <c r="AB624" t="s">
        <v>1916</v>
      </c>
      <c r="AC624" t="s">
        <v>53</v>
      </c>
      <c r="AD624" t="s">
        <v>54</v>
      </c>
    </row>
    <row r="625" spans="1:30" x14ac:dyDescent="0.35">
      <c r="A625" t="s">
        <v>34</v>
      </c>
      <c r="B625" t="s">
        <v>1917</v>
      </c>
      <c r="C625" s="2">
        <v>44767</v>
      </c>
      <c r="D625" s="2">
        <v>44767</v>
      </c>
      <c r="E625" t="s">
        <v>1154</v>
      </c>
      <c r="F625" t="s">
        <v>1155</v>
      </c>
      <c r="G625" t="s">
        <v>44</v>
      </c>
      <c r="H625">
        <v>2.9</v>
      </c>
      <c r="I625">
        <v>1</v>
      </c>
      <c r="J625">
        <v>2.9</v>
      </c>
      <c r="L625">
        <v>0.48</v>
      </c>
      <c r="M625">
        <v>2.42</v>
      </c>
      <c r="N625">
        <v>-0.53</v>
      </c>
      <c r="O625">
        <v>0</v>
      </c>
      <c r="P625">
        <v>1.89</v>
      </c>
      <c r="Q625">
        <v>0</v>
      </c>
      <c r="R625" s="3">
        <f>VLOOKUP(All_Transactions[[#This Row],[Date]],[1]!Forex_history[#Data],MATCH(All_Transactions[[#This Row],[Currency]],[1]!Forex_history[#Headers],0),TRUE)</f>
        <v>1</v>
      </c>
      <c r="S625" s="4">
        <f>IFERROR(All_Transactions[[#This Row],[Original Price]]*All_Transactions[[#This Row],[ExRate]],0)</f>
        <v>2.9</v>
      </c>
      <c r="T625" s="4">
        <f>IFERROR(All_Transactions[[#This Row],[item-price]]*All_Transactions[[#This Row],[ExRate]],0)</f>
        <v>2.9</v>
      </c>
      <c r="U625" s="4">
        <f>IFERROR(All_Transactions[[#This Row],[item-tax]]*All_Transactions[[#This Row],[ExRate]],0)</f>
        <v>0.48</v>
      </c>
      <c r="V625" s="4">
        <f>IFERROR(All_Transactions[[#This Row],[Total product charges]]*All_Transactions[[#This Row],[ExRate]],0)</f>
        <v>2.42</v>
      </c>
      <c r="W625" s="4">
        <f>IFERROR(All_Transactions[[#This Row],[Amazon fees]]*All_Transactions[[#This Row],[ExRate]],0)</f>
        <v>-0.53</v>
      </c>
      <c r="X625" s="4">
        <f>IFERROR(All_Transactions[[#This Row],[Other]]*All_Transactions[[#This Row],[ExRate]],0)</f>
        <v>0</v>
      </c>
      <c r="Y625" s="4">
        <f>IFERROR(All_Transactions[[#This Row],[Total]]*All_Transactions[[#This Row],[ExRate]],0)</f>
        <v>1.89</v>
      </c>
      <c r="Z625" s="1" t="s">
        <v>45</v>
      </c>
      <c r="AA625" t="s">
        <v>1918</v>
      </c>
      <c r="AB625" t="s">
        <v>1919</v>
      </c>
      <c r="AC625" t="s">
        <v>53</v>
      </c>
      <c r="AD625" t="s">
        <v>54</v>
      </c>
    </row>
    <row r="626" spans="1:30" x14ac:dyDescent="0.35">
      <c r="A626" t="s">
        <v>34</v>
      </c>
      <c r="B626" t="s">
        <v>1920</v>
      </c>
      <c r="C626" s="2">
        <v>44767</v>
      </c>
      <c r="D626" s="2">
        <v>44767</v>
      </c>
      <c r="E626" t="s">
        <v>1767</v>
      </c>
      <c r="F626" t="s">
        <v>1768</v>
      </c>
      <c r="G626" t="s">
        <v>44</v>
      </c>
      <c r="H626">
        <v>2.71</v>
      </c>
      <c r="I626">
        <v>1</v>
      </c>
      <c r="J626">
        <v>2.71</v>
      </c>
      <c r="L626">
        <v>0.45</v>
      </c>
      <c r="M626">
        <v>2.2599999999999998</v>
      </c>
      <c r="N626">
        <v>-0.49</v>
      </c>
      <c r="O626">
        <v>0</v>
      </c>
      <c r="P626">
        <v>1.77</v>
      </c>
      <c r="Q626">
        <v>0</v>
      </c>
      <c r="R626" s="3">
        <f>VLOOKUP(All_Transactions[[#This Row],[Date]],[1]!Forex_history[#Data],MATCH(All_Transactions[[#This Row],[Currency]],[1]!Forex_history[#Headers],0),TRUE)</f>
        <v>1</v>
      </c>
      <c r="S626" s="4">
        <f>IFERROR(All_Transactions[[#This Row],[Original Price]]*All_Transactions[[#This Row],[ExRate]],0)</f>
        <v>2.71</v>
      </c>
      <c r="T626" s="4">
        <f>IFERROR(All_Transactions[[#This Row],[item-price]]*All_Transactions[[#This Row],[ExRate]],0)</f>
        <v>2.71</v>
      </c>
      <c r="U626" s="4">
        <f>IFERROR(All_Transactions[[#This Row],[item-tax]]*All_Transactions[[#This Row],[ExRate]],0)</f>
        <v>0.45</v>
      </c>
      <c r="V626" s="4">
        <f>IFERROR(All_Transactions[[#This Row],[Total product charges]]*All_Transactions[[#This Row],[ExRate]],0)</f>
        <v>2.2599999999999998</v>
      </c>
      <c r="W626" s="4">
        <f>IFERROR(All_Transactions[[#This Row],[Amazon fees]]*All_Transactions[[#This Row],[ExRate]],0)</f>
        <v>-0.49</v>
      </c>
      <c r="X626" s="4">
        <f>IFERROR(All_Transactions[[#This Row],[Other]]*All_Transactions[[#This Row],[ExRate]],0)</f>
        <v>0</v>
      </c>
      <c r="Y626" s="4">
        <f>IFERROR(All_Transactions[[#This Row],[Total]]*All_Transactions[[#This Row],[ExRate]],0)</f>
        <v>1.77</v>
      </c>
      <c r="Z626" s="1" t="s">
        <v>45</v>
      </c>
      <c r="AA626" t="s">
        <v>1921</v>
      </c>
      <c r="AB626" t="s">
        <v>1922</v>
      </c>
      <c r="AC626" t="s">
        <v>53</v>
      </c>
      <c r="AD626" t="s">
        <v>54</v>
      </c>
    </row>
    <row r="627" spans="1:30" x14ac:dyDescent="0.35">
      <c r="A627" t="s">
        <v>34</v>
      </c>
      <c r="B627" t="s">
        <v>1923</v>
      </c>
      <c r="C627" s="2">
        <v>44767</v>
      </c>
      <c r="D627" s="2">
        <v>44767</v>
      </c>
      <c r="E627" t="s">
        <v>296</v>
      </c>
      <c r="F627" t="s">
        <v>297</v>
      </c>
      <c r="G627" t="s">
        <v>44</v>
      </c>
      <c r="H627">
        <v>6.47</v>
      </c>
      <c r="I627">
        <v>1</v>
      </c>
      <c r="J627">
        <v>6.47</v>
      </c>
      <c r="L627">
        <v>1.08</v>
      </c>
      <c r="M627">
        <v>5.39</v>
      </c>
      <c r="N627">
        <v>-1.19</v>
      </c>
      <c r="O627">
        <v>0</v>
      </c>
      <c r="P627">
        <v>4.2</v>
      </c>
      <c r="Q627">
        <v>0</v>
      </c>
      <c r="R627" s="3">
        <f>VLOOKUP(All_Transactions[[#This Row],[Date]],[1]!Forex_history[#Data],MATCH(All_Transactions[[#This Row],[Currency]],[1]!Forex_history[#Headers],0),TRUE)</f>
        <v>1</v>
      </c>
      <c r="S627" s="4">
        <f>IFERROR(All_Transactions[[#This Row],[Original Price]]*All_Transactions[[#This Row],[ExRate]],0)</f>
        <v>6.47</v>
      </c>
      <c r="T627" s="4">
        <f>IFERROR(All_Transactions[[#This Row],[item-price]]*All_Transactions[[#This Row],[ExRate]],0)</f>
        <v>6.47</v>
      </c>
      <c r="U627" s="4">
        <f>IFERROR(All_Transactions[[#This Row],[item-tax]]*All_Transactions[[#This Row],[ExRate]],0)</f>
        <v>1.08</v>
      </c>
      <c r="V627" s="4">
        <f>IFERROR(All_Transactions[[#This Row],[Total product charges]]*All_Transactions[[#This Row],[ExRate]],0)</f>
        <v>5.39</v>
      </c>
      <c r="W627" s="4">
        <f>IFERROR(All_Transactions[[#This Row],[Amazon fees]]*All_Transactions[[#This Row],[ExRate]],0)</f>
        <v>-1.19</v>
      </c>
      <c r="X627" s="4">
        <f>IFERROR(All_Transactions[[#This Row],[Other]]*All_Transactions[[#This Row],[ExRate]],0)</f>
        <v>0</v>
      </c>
      <c r="Y627" s="4">
        <f>IFERROR(All_Transactions[[#This Row],[Total]]*All_Transactions[[#This Row],[ExRate]],0)</f>
        <v>4.2</v>
      </c>
      <c r="Z627" s="1" t="s">
        <v>45</v>
      </c>
      <c r="AA627" t="s">
        <v>1924</v>
      </c>
      <c r="AB627" t="s">
        <v>1925</v>
      </c>
      <c r="AC627" t="s">
        <v>53</v>
      </c>
      <c r="AD627" t="s">
        <v>54</v>
      </c>
    </row>
    <row r="628" spans="1:30" x14ac:dyDescent="0.35">
      <c r="A628" t="s">
        <v>34</v>
      </c>
      <c r="B628" t="s">
        <v>1926</v>
      </c>
      <c r="C628" s="2">
        <v>44767</v>
      </c>
      <c r="D628" s="2">
        <v>44767</v>
      </c>
      <c r="E628" t="s">
        <v>1767</v>
      </c>
      <c r="F628" t="s">
        <v>1768</v>
      </c>
      <c r="G628" t="s">
        <v>44</v>
      </c>
      <c r="H628">
        <v>2.71</v>
      </c>
      <c r="I628">
        <v>1</v>
      </c>
      <c r="J628">
        <v>2.71</v>
      </c>
      <c r="L628">
        <v>0.45</v>
      </c>
      <c r="M628">
        <v>2.2599999999999998</v>
      </c>
      <c r="N628">
        <v>-0.49</v>
      </c>
      <c r="O628">
        <v>0</v>
      </c>
      <c r="P628">
        <v>1.77</v>
      </c>
      <c r="Q628">
        <v>0</v>
      </c>
      <c r="R628" s="3">
        <f>VLOOKUP(All_Transactions[[#This Row],[Date]],[1]!Forex_history[#Data],MATCH(All_Transactions[[#This Row],[Currency]],[1]!Forex_history[#Headers],0),TRUE)</f>
        <v>1</v>
      </c>
      <c r="S628" s="4">
        <f>IFERROR(All_Transactions[[#This Row],[Original Price]]*All_Transactions[[#This Row],[ExRate]],0)</f>
        <v>2.71</v>
      </c>
      <c r="T628" s="4">
        <f>IFERROR(All_Transactions[[#This Row],[item-price]]*All_Transactions[[#This Row],[ExRate]],0)</f>
        <v>2.71</v>
      </c>
      <c r="U628" s="4">
        <f>IFERROR(All_Transactions[[#This Row],[item-tax]]*All_Transactions[[#This Row],[ExRate]],0)</f>
        <v>0.45</v>
      </c>
      <c r="V628" s="4">
        <f>IFERROR(All_Transactions[[#This Row],[Total product charges]]*All_Transactions[[#This Row],[ExRate]],0)</f>
        <v>2.2599999999999998</v>
      </c>
      <c r="W628" s="4">
        <f>IFERROR(All_Transactions[[#This Row],[Amazon fees]]*All_Transactions[[#This Row],[ExRate]],0)</f>
        <v>-0.49</v>
      </c>
      <c r="X628" s="4">
        <f>IFERROR(All_Transactions[[#This Row],[Other]]*All_Transactions[[#This Row],[ExRate]],0)</f>
        <v>0</v>
      </c>
      <c r="Y628" s="4">
        <f>IFERROR(All_Transactions[[#This Row],[Total]]*All_Transactions[[#This Row],[ExRate]],0)</f>
        <v>1.77</v>
      </c>
      <c r="Z628" s="1" t="s">
        <v>45</v>
      </c>
      <c r="AA628" t="s">
        <v>1927</v>
      </c>
      <c r="AB628" t="s">
        <v>1928</v>
      </c>
      <c r="AC628" t="s">
        <v>53</v>
      </c>
      <c r="AD628" t="s">
        <v>54</v>
      </c>
    </row>
    <row r="629" spans="1:30" x14ac:dyDescent="0.35">
      <c r="A629" t="s">
        <v>34</v>
      </c>
      <c r="B629" t="s">
        <v>1929</v>
      </c>
      <c r="C629" s="2">
        <v>44767</v>
      </c>
      <c r="D629" s="2">
        <v>44767</v>
      </c>
      <c r="E629" t="s">
        <v>1154</v>
      </c>
      <c r="F629" t="s">
        <v>1155</v>
      </c>
      <c r="G629" t="s">
        <v>44</v>
      </c>
      <c r="H629">
        <v>2.9</v>
      </c>
      <c r="I629">
        <v>1</v>
      </c>
      <c r="J629">
        <v>2.9</v>
      </c>
      <c r="L629">
        <v>0.48</v>
      </c>
      <c r="M629">
        <v>2.42</v>
      </c>
      <c r="N629">
        <v>-0.53</v>
      </c>
      <c r="O629">
        <v>0</v>
      </c>
      <c r="P629">
        <v>1.89</v>
      </c>
      <c r="Q629">
        <v>0</v>
      </c>
      <c r="R629" s="3">
        <f>VLOOKUP(All_Transactions[[#This Row],[Date]],[1]!Forex_history[#Data],MATCH(All_Transactions[[#This Row],[Currency]],[1]!Forex_history[#Headers],0),TRUE)</f>
        <v>1</v>
      </c>
      <c r="S629" s="4">
        <f>IFERROR(All_Transactions[[#This Row],[Original Price]]*All_Transactions[[#This Row],[ExRate]],0)</f>
        <v>2.9</v>
      </c>
      <c r="T629" s="4">
        <f>IFERROR(All_Transactions[[#This Row],[item-price]]*All_Transactions[[#This Row],[ExRate]],0)</f>
        <v>2.9</v>
      </c>
      <c r="U629" s="4">
        <f>IFERROR(All_Transactions[[#This Row],[item-tax]]*All_Transactions[[#This Row],[ExRate]],0)</f>
        <v>0.48</v>
      </c>
      <c r="V629" s="4">
        <f>IFERROR(All_Transactions[[#This Row],[Total product charges]]*All_Transactions[[#This Row],[ExRate]],0)</f>
        <v>2.42</v>
      </c>
      <c r="W629" s="4">
        <f>IFERROR(All_Transactions[[#This Row],[Amazon fees]]*All_Transactions[[#This Row],[ExRate]],0)</f>
        <v>-0.53</v>
      </c>
      <c r="X629" s="4">
        <f>IFERROR(All_Transactions[[#This Row],[Other]]*All_Transactions[[#This Row],[ExRate]],0)</f>
        <v>0</v>
      </c>
      <c r="Y629" s="4">
        <f>IFERROR(All_Transactions[[#This Row],[Total]]*All_Transactions[[#This Row],[ExRate]],0)</f>
        <v>1.89</v>
      </c>
      <c r="Z629" s="1" t="s">
        <v>45</v>
      </c>
      <c r="AA629" t="s">
        <v>1930</v>
      </c>
      <c r="AB629" t="s">
        <v>1931</v>
      </c>
      <c r="AC629" t="s">
        <v>53</v>
      </c>
      <c r="AD629" t="s">
        <v>54</v>
      </c>
    </row>
    <row r="630" spans="1:30" x14ac:dyDescent="0.35">
      <c r="A630" t="s">
        <v>34</v>
      </c>
      <c r="B630" t="s">
        <v>1932</v>
      </c>
      <c r="C630" s="2">
        <v>44767</v>
      </c>
      <c r="D630" s="2">
        <v>44767</v>
      </c>
      <c r="E630" t="s">
        <v>1154</v>
      </c>
      <c r="F630" t="s">
        <v>1155</v>
      </c>
      <c r="G630" t="s">
        <v>44</v>
      </c>
      <c r="H630">
        <v>2.9</v>
      </c>
      <c r="I630">
        <v>1</v>
      </c>
      <c r="J630">
        <v>2.9</v>
      </c>
      <c r="L630">
        <v>0.48</v>
      </c>
      <c r="M630">
        <v>2.42</v>
      </c>
      <c r="N630">
        <v>-0.53</v>
      </c>
      <c r="O630">
        <v>0</v>
      </c>
      <c r="P630">
        <v>1.89</v>
      </c>
      <c r="Q630">
        <v>0</v>
      </c>
      <c r="R630" s="3">
        <f>VLOOKUP(All_Transactions[[#This Row],[Date]],[1]!Forex_history[#Data],MATCH(All_Transactions[[#This Row],[Currency]],[1]!Forex_history[#Headers],0),TRUE)</f>
        <v>1</v>
      </c>
      <c r="S630" s="4">
        <f>IFERROR(All_Transactions[[#This Row],[Original Price]]*All_Transactions[[#This Row],[ExRate]],0)</f>
        <v>2.9</v>
      </c>
      <c r="T630" s="4">
        <f>IFERROR(All_Transactions[[#This Row],[item-price]]*All_Transactions[[#This Row],[ExRate]],0)</f>
        <v>2.9</v>
      </c>
      <c r="U630" s="4">
        <f>IFERROR(All_Transactions[[#This Row],[item-tax]]*All_Transactions[[#This Row],[ExRate]],0)</f>
        <v>0.48</v>
      </c>
      <c r="V630" s="4">
        <f>IFERROR(All_Transactions[[#This Row],[Total product charges]]*All_Transactions[[#This Row],[ExRate]],0)</f>
        <v>2.42</v>
      </c>
      <c r="W630" s="4">
        <f>IFERROR(All_Transactions[[#This Row],[Amazon fees]]*All_Transactions[[#This Row],[ExRate]],0)</f>
        <v>-0.53</v>
      </c>
      <c r="X630" s="4">
        <f>IFERROR(All_Transactions[[#This Row],[Other]]*All_Transactions[[#This Row],[ExRate]],0)</f>
        <v>0</v>
      </c>
      <c r="Y630" s="4">
        <f>IFERROR(All_Transactions[[#This Row],[Total]]*All_Transactions[[#This Row],[ExRate]],0)</f>
        <v>1.89</v>
      </c>
      <c r="Z630" s="1" t="s">
        <v>45</v>
      </c>
      <c r="AA630" t="s">
        <v>1933</v>
      </c>
      <c r="AB630" t="s">
        <v>1934</v>
      </c>
      <c r="AC630" t="s">
        <v>53</v>
      </c>
      <c r="AD630" t="s">
        <v>54</v>
      </c>
    </row>
    <row r="631" spans="1:30" x14ac:dyDescent="0.35">
      <c r="A631" t="s">
        <v>34</v>
      </c>
      <c r="B631" t="s">
        <v>1935</v>
      </c>
      <c r="C631" s="2">
        <v>44767</v>
      </c>
      <c r="D631" s="2">
        <v>44767</v>
      </c>
      <c r="E631" t="s">
        <v>1767</v>
      </c>
      <c r="F631" t="s">
        <v>1768</v>
      </c>
      <c r="G631" t="s">
        <v>44</v>
      </c>
      <c r="H631">
        <v>2.71</v>
      </c>
      <c r="I631">
        <v>1</v>
      </c>
      <c r="J631">
        <v>2.71</v>
      </c>
      <c r="L631">
        <v>0.45</v>
      </c>
      <c r="M631">
        <v>2.2599999999999998</v>
      </c>
      <c r="N631">
        <v>-0.49</v>
      </c>
      <c r="O631">
        <v>0</v>
      </c>
      <c r="P631">
        <v>1.77</v>
      </c>
      <c r="Q631">
        <v>0</v>
      </c>
      <c r="R631" s="3">
        <f>VLOOKUP(All_Transactions[[#This Row],[Date]],[1]!Forex_history[#Data],MATCH(All_Transactions[[#This Row],[Currency]],[1]!Forex_history[#Headers],0),TRUE)</f>
        <v>1</v>
      </c>
      <c r="S631" s="4">
        <f>IFERROR(All_Transactions[[#This Row],[Original Price]]*All_Transactions[[#This Row],[ExRate]],0)</f>
        <v>2.71</v>
      </c>
      <c r="T631" s="4">
        <f>IFERROR(All_Transactions[[#This Row],[item-price]]*All_Transactions[[#This Row],[ExRate]],0)</f>
        <v>2.71</v>
      </c>
      <c r="U631" s="4">
        <f>IFERROR(All_Transactions[[#This Row],[item-tax]]*All_Transactions[[#This Row],[ExRate]],0)</f>
        <v>0.45</v>
      </c>
      <c r="V631" s="4">
        <f>IFERROR(All_Transactions[[#This Row],[Total product charges]]*All_Transactions[[#This Row],[ExRate]],0)</f>
        <v>2.2599999999999998</v>
      </c>
      <c r="W631" s="4">
        <f>IFERROR(All_Transactions[[#This Row],[Amazon fees]]*All_Transactions[[#This Row],[ExRate]],0)</f>
        <v>-0.49</v>
      </c>
      <c r="X631" s="4">
        <f>IFERROR(All_Transactions[[#This Row],[Other]]*All_Transactions[[#This Row],[ExRate]],0)</f>
        <v>0</v>
      </c>
      <c r="Y631" s="4">
        <f>IFERROR(All_Transactions[[#This Row],[Total]]*All_Transactions[[#This Row],[ExRate]],0)</f>
        <v>1.77</v>
      </c>
      <c r="Z631" s="1" t="s">
        <v>45</v>
      </c>
      <c r="AA631" t="s">
        <v>1936</v>
      </c>
      <c r="AB631" t="s">
        <v>1937</v>
      </c>
      <c r="AC631" t="s">
        <v>53</v>
      </c>
      <c r="AD631" t="s">
        <v>54</v>
      </c>
    </row>
    <row r="632" spans="1:30" x14ac:dyDescent="0.35">
      <c r="A632" t="s">
        <v>34</v>
      </c>
      <c r="B632" t="s">
        <v>1938</v>
      </c>
      <c r="C632" s="2">
        <v>44767</v>
      </c>
      <c r="D632" s="2">
        <v>44767</v>
      </c>
      <c r="E632" t="s">
        <v>1767</v>
      </c>
      <c r="F632" t="s">
        <v>1768</v>
      </c>
      <c r="G632" t="s">
        <v>44</v>
      </c>
      <c r="H632">
        <v>2.71</v>
      </c>
      <c r="I632">
        <v>1</v>
      </c>
      <c r="J632">
        <v>2.71</v>
      </c>
      <c r="L632">
        <v>0.45</v>
      </c>
      <c r="M632">
        <v>2.2599999999999998</v>
      </c>
      <c r="N632">
        <v>-0.49</v>
      </c>
      <c r="O632">
        <v>0</v>
      </c>
      <c r="P632">
        <v>1.77</v>
      </c>
      <c r="Q632">
        <v>0</v>
      </c>
      <c r="R632" s="3">
        <f>VLOOKUP(All_Transactions[[#This Row],[Date]],[1]!Forex_history[#Data],MATCH(All_Transactions[[#This Row],[Currency]],[1]!Forex_history[#Headers],0),TRUE)</f>
        <v>1</v>
      </c>
      <c r="S632" s="4">
        <f>IFERROR(All_Transactions[[#This Row],[Original Price]]*All_Transactions[[#This Row],[ExRate]],0)</f>
        <v>2.71</v>
      </c>
      <c r="T632" s="4">
        <f>IFERROR(All_Transactions[[#This Row],[item-price]]*All_Transactions[[#This Row],[ExRate]],0)</f>
        <v>2.71</v>
      </c>
      <c r="U632" s="4">
        <f>IFERROR(All_Transactions[[#This Row],[item-tax]]*All_Transactions[[#This Row],[ExRate]],0)</f>
        <v>0.45</v>
      </c>
      <c r="V632" s="4">
        <f>IFERROR(All_Transactions[[#This Row],[Total product charges]]*All_Transactions[[#This Row],[ExRate]],0)</f>
        <v>2.2599999999999998</v>
      </c>
      <c r="W632" s="4">
        <f>IFERROR(All_Transactions[[#This Row],[Amazon fees]]*All_Transactions[[#This Row],[ExRate]],0)</f>
        <v>-0.49</v>
      </c>
      <c r="X632" s="4">
        <f>IFERROR(All_Transactions[[#This Row],[Other]]*All_Transactions[[#This Row],[ExRate]],0)</f>
        <v>0</v>
      </c>
      <c r="Y632" s="4">
        <f>IFERROR(All_Transactions[[#This Row],[Total]]*All_Transactions[[#This Row],[ExRate]],0)</f>
        <v>1.77</v>
      </c>
      <c r="Z632" s="1" t="s">
        <v>45</v>
      </c>
      <c r="AA632" t="s">
        <v>1939</v>
      </c>
      <c r="AB632" t="s">
        <v>1940</v>
      </c>
      <c r="AC632" t="s">
        <v>53</v>
      </c>
      <c r="AD632" t="s">
        <v>54</v>
      </c>
    </row>
    <row r="633" spans="1:30" x14ac:dyDescent="0.35">
      <c r="A633" t="s">
        <v>34</v>
      </c>
      <c r="B633" t="s">
        <v>1941</v>
      </c>
      <c r="C633" s="2">
        <v>44767</v>
      </c>
      <c r="D633" s="2">
        <v>44767</v>
      </c>
      <c r="E633" t="s">
        <v>1767</v>
      </c>
      <c r="F633" t="s">
        <v>1768</v>
      </c>
      <c r="G633" t="s">
        <v>44</v>
      </c>
      <c r="H633">
        <v>2.71</v>
      </c>
      <c r="I633">
        <v>1</v>
      </c>
      <c r="J633">
        <v>2.71</v>
      </c>
      <c r="L633">
        <v>0.45</v>
      </c>
      <c r="M633">
        <v>2.2599999999999998</v>
      </c>
      <c r="N633">
        <v>-0.49</v>
      </c>
      <c r="O633">
        <v>0</v>
      </c>
      <c r="P633">
        <v>1.77</v>
      </c>
      <c r="Q633">
        <v>0</v>
      </c>
      <c r="R633" s="3">
        <f>VLOOKUP(All_Transactions[[#This Row],[Date]],[1]!Forex_history[#Data],MATCH(All_Transactions[[#This Row],[Currency]],[1]!Forex_history[#Headers],0),TRUE)</f>
        <v>1</v>
      </c>
      <c r="S633" s="4">
        <f>IFERROR(All_Transactions[[#This Row],[Original Price]]*All_Transactions[[#This Row],[ExRate]],0)</f>
        <v>2.71</v>
      </c>
      <c r="T633" s="4">
        <f>IFERROR(All_Transactions[[#This Row],[item-price]]*All_Transactions[[#This Row],[ExRate]],0)</f>
        <v>2.71</v>
      </c>
      <c r="U633" s="4">
        <f>IFERROR(All_Transactions[[#This Row],[item-tax]]*All_Transactions[[#This Row],[ExRate]],0)</f>
        <v>0.45</v>
      </c>
      <c r="V633" s="4">
        <f>IFERROR(All_Transactions[[#This Row],[Total product charges]]*All_Transactions[[#This Row],[ExRate]],0)</f>
        <v>2.2599999999999998</v>
      </c>
      <c r="W633" s="4">
        <f>IFERROR(All_Transactions[[#This Row],[Amazon fees]]*All_Transactions[[#This Row],[ExRate]],0)</f>
        <v>-0.49</v>
      </c>
      <c r="X633" s="4">
        <f>IFERROR(All_Transactions[[#This Row],[Other]]*All_Transactions[[#This Row],[ExRate]],0)</f>
        <v>0</v>
      </c>
      <c r="Y633" s="4">
        <f>IFERROR(All_Transactions[[#This Row],[Total]]*All_Transactions[[#This Row],[ExRate]],0)</f>
        <v>1.77</v>
      </c>
      <c r="Z633" s="1" t="s">
        <v>45</v>
      </c>
      <c r="AA633" t="s">
        <v>1942</v>
      </c>
      <c r="AB633" t="s">
        <v>1943</v>
      </c>
      <c r="AC633" t="s">
        <v>53</v>
      </c>
      <c r="AD633" t="s">
        <v>54</v>
      </c>
    </row>
    <row r="634" spans="1:30" x14ac:dyDescent="0.35">
      <c r="A634" t="s">
        <v>34</v>
      </c>
      <c r="B634" t="s">
        <v>1944</v>
      </c>
      <c r="C634" s="2">
        <v>44767</v>
      </c>
      <c r="D634" s="2">
        <v>44767</v>
      </c>
      <c r="E634" t="s">
        <v>1767</v>
      </c>
      <c r="F634" t="s">
        <v>1768</v>
      </c>
      <c r="G634" t="s">
        <v>44</v>
      </c>
      <c r="H634">
        <v>2.71</v>
      </c>
      <c r="I634">
        <v>1</v>
      </c>
      <c r="J634">
        <v>2.71</v>
      </c>
      <c r="L634">
        <v>0.45</v>
      </c>
      <c r="M634">
        <v>2.2599999999999998</v>
      </c>
      <c r="N634">
        <v>-0.49</v>
      </c>
      <c r="O634">
        <v>0</v>
      </c>
      <c r="P634">
        <v>1.77</v>
      </c>
      <c r="Q634">
        <v>0</v>
      </c>
      <c r="R634" s="3">
        <f>VLOOKUP(All_Transactions[[#This Row],[Date]],[1]!Forex_history[#Data],MATCH(All_Transactions[[#This Row],[Currency]],[1]!Forex_history[#Headers],0),TRUE)</f>
        <v>1</v>
      </c>
      <c r="S634" s="4">
        <f>IFERROR(All_Transactions[[#This Row],[Original Price]]*All_Transactions[[#This Row],[ExRate]],0)</f>
        <v>2.71</v>
      </c>
      <c r="T634" s="4">
        <f>IFERROR(All_Transactions[[#This Row],[item-price]]*All_Transactions[[#This Row],[ExRate]],0)</f>
        <v>2.71</v>
      </c>
      <c r="U634" s="4">
        <f>IFERROR(All_Transactions[[#This Row],[item-tax]]*All_Transactions[[#This Row],[ExRate]],0)</f>
        <v>0.45</v>
      </c>
      <c r="V634" s="4">
        <f>IFERROR(All_Transactions[[#This Row],[Total product charges]]*All_Transactions[[#This Row],[ExRate]],0)</f>
        <v>2.2599999999999998</v>
      </c>
      <c r="W634" s="4">
        <f>IFERROR(All_Transactions[[#This Row],[Amazon fees]]*All_Transactions[[#This Row],[ExRate]],0)</f>
        <v>-0.49</v>
      </c>
      <c r="X634" s="4">
        <f>IFERROR(All_Transactions[[#This Row],[Other]]*All_Transactions[[#This Row],[ExRate]],0)</f>
        <v>0</v>
      </c>
      <c r="Y634" s="4">
        <f>IFERROR(All_Transactions[[#This Row],[Total]]*All_Transactions[[#This Row],[ExRate]],0)</f>
        <v>1.77</v>
      </c>
      <c r="Z634" s="1" t="s">
        <v>45</v>
      </c>
      <c r="AA634" t="s">
        <v>1945</v>
      </c>
      <c r="AB634" t="s">
        <v>1946</v>
      </c>
      <c r="AC634" t="s">
        <v>53</v>
      </c>
      <c r="AD634" t="s">
        <v>54</v>
      </c>
    </row>
    <row r="635" spans="1:30" x14ac:dyDescent="0.35">
      <c r="A635" t="s">
        <v>34</v>
      </c>
      <c r="B635" t="s">
        <v>1947</v>
      </c>
      <c r="C635" s="2">
        <v>44767</v>
      </c>
      <c r="D635" s="2">
        <v>44767</v>
      </c>
      <c r="E635" t="s">
        <v>1767</v>
      </c>
      <c r="F635" t="s">
        <v>1768</v>
      </c>
      <c r="G635" t="s">
        <v>44</v>
      </c>
      <c r="H635">
        <v>2.71</v>
      </c>
      <c r="I635">
        <v>1</v>
      </c>
      <c r="J635">
        <v>2.71</v>
      </c>
      <c r="L635">
        <v>0.45</v>
      </c>
      <c r="M635">
        <v>2.2599999999999998</v>
      </c>
      <c r="N635">
        <v>-0.49</v>
      </c>
      <c r="O635">
        <v>0</v>
      </c>
      <c r="P635">
        <v>1.77</v>
      </c>
      <c r="Q635">
        <v>0</v>
      </c>
      <c r="R635" s="3">
        <f>VLOOKUP(All_Transactions[[#This Row],[Date]],[1]!Forex_history[#Data],MATCH(All_Transactions[[#This Row],[Currency]],[1]!Forex_history[#Headers],0),TRUE)</f>
        <v>1</v>
      </c>
      <c r="S635" s="4">
        <f>IFERROR(All_Transactions[[#This Row],[Original Price]]*All_Transactions[[#This Row],[ExRate]],0)</f>
        <v>2.71</v>
      </c>
      <c r="T635" s="4">
        <f>IFERROR(All_Transactions[[#This Row],[item-price]]*All_Transactions[[#This Row],[ExRate]],0)</f>
        <v>2.71</v>
      </c>
      <c r="U635" s="4">
        <f>IFERROR(All_Transactions[[#This Row],[item-tax]]*All_Transactions[[#This Row],[ExRate]],0)</f>
        <v>0.45</v>
      </c>
      <c r="V635" s="4">
        <f>IFERROR(All_Transactions[[#This Row],[Total product charges]]*All_Transactions[[#This Row],[ExRate]],0)</f>
        <v>2.2599999999999998</v>
      </c>
      <c r="W635" s="4">
        <f>IFERROR(All_Transactions[[#This Row],[Amazon fees]]*All_Transactions[[#This Row],[ExRate]],0)</f>
        <v>-0.49</v>
      </c>
      <c r="X635" s="4">
        <f>IFERROR(All_Transactions[[#This Row],[Other]]*All_Transactions[[#This Row],[ExRate]],0)</f>
        <v>0</v>
      </c>
      <c r="Y635" s="4">
        <f>IFERROR(All_Transactions[[#This Row],[Total]]*All_Transactions[[#This Row],[ExRate]],0)</f>
        <v>1.77</v>
      </c>
      <c r="Z635" s="1" t="s">
        <v>45</v>
      </c>
      <c r="AA635" t="s">
        <v>1948</v>
      </c>
      <c r="AB635" t="s">
        <v>1949</v>
      </c>
      <c r="AC635" t="s">
        <v>53</v>
      </c>
      <c r="AD635" t="s">
        <v>54</v>
      </c>
    </row>
    <row r="636" spans="1:30" x14ac:dyDescent="0.35">
      <c r="A636" t="s">
        <v>34</v>
      </c>
      <c r="B636" t="s">
        <v>1950</v>
      </c>
      <c r="C636" s="2">
        <v>44767</v>
      </c>
      <c r="D636" s="2">
        <v>44767</v>
      </c>
      <c r="E636" t="s">
        <v>1767</v>
      </c>
      <c r="F636" t="s">
        <v>1768</v>
      </c>
      <c r="G636" t="s">
        <v>44</v>
      </c>
      <c r="H636">
        <v>2.71</v>
      </c>
      <c r="I636">
        <v>1</v>
      </c>
      <c r="J636">
        <v>2.71</v>
      </c>
      <c r="L636">
        <v>0.45</v>
      </c>
      <c r="M636">
        <v>2.2599999999999998</v>
      </c>
      <c r="N636">
        <v>-0.49</v>
      </c>
      <c r="O636">
        <v>0</v>
      </c>
      <c r="P636">
        <v>1.77</v>
      </c>
      <c r="Q636">
        <v>0</v>
      </c>
      <c r="R636" s="3">
        <f>VLOOKUP(All_Transactions[[#This Row],[Date]],[1]!Forex_history[#Data],MATCH(All_Transactions[[#This Row],[Currency]],[1]!Forex_history[#Headers],0),TRUE)</f>
        <v>1</v>
      </c>
      <c r="S636" s="4">
        <f>IFERROR(All_Transactions[[#This Row],[Original Price]]*All_Transactions[[#This Row],[ExRate]],0)</f>
        <v>2.71</v>
      </c>
      <c r="T636" s="4">
        <f>IFERROR(All_Transactions[[#This Row],[item-price]]*All_Transactions[[#This Row],[ExRate]],0)</f>
        <v>2.71</v>
      </c>
      <c r="U636" s="4">
        <f>IFERROR(All_Transactions[[#This Row],[item-tax]]*All_Transactions[[#This Row],[ExRate]],0)</f>
        <v>0.45</v>
      </c>
      <c r="V636" s="4">
        <f>IFERROR(All_Transactions[[#This Row],[Total product charges]]*All_Transactions[[#This Row],[ExRate]],0)</f>
        <v>2.2599999999999998</v>
      </c>
      <c r="W636" s="4">
        <f>IFERROR(All_Transactions[[#This Row],[Amazon fees]]*All_Transactions[[#This Row],[ExRate]],0)</f>
        <v>-0.49</v>
      </c>
      <c r="X636" s="4">
        <f>IFERROR(All_Transactions[[#This Row],[Other]]*All_Transactions[[#This Row],[ExRate]],0)</f>
        <v>0</v>
      </c>
      <c r="Y636" s="4">
        <f>IFERROR(All_Transactions[[#This Row],[Total]]*All_Transactions[[#This Row],[ExRate]],0)</f>
        <v>1.77</v>
      </c>
      <c r="Z636" s="1" t="s">
        <v>45</v>
      </c>
      <c r="AA636" t="s">
        <v>1951</v>
      </c>
      <c r="AB636" t="s">
        <v>1952</v>
      </c>
      <c r="AC636" t="s">
        <v>53</v>
      </c>
      <c r="AD636" t="s">
        <v>54</v>
      </c>
    </row>
    <row r="637" spans="1:30" x14ac:dyDescent="0.35">
      <c r="A637" t="s">
        <v>34</v>
      </c>
      <c r="B637" t="s">
        <v>1953</v>
      </c>
      <c r="C637" s="2">
        <v>44767</v>
      </c>
      <c r="D637" s="2">
        <v>44767</v>
      </c>
      <c r="E637" t="s">
        <v>1767</v>
      </c>
      <c r="F637" t="s">
        <v>1768</v>
      </c>
      <c r="G637" t="s">
        <v>44</v>
      </c>
      <c r="H637">
        <v>2.71</v>
      </c>
      <c r="I637">
        <v>1</v>
      </c>
      <c r="J637">
        <v>2.71</v>
      </c>
      <c r="L637">
        <v>0.45</v>
      </c>
      <c r="M637">
        <v>2.2599999999999998</v>
      </c>
      <c r="N637">
        <v>-0.49</v>
      </c>
      <c r="O637">
        <v>0</v>
      </c>
      <c r="P637">
        <v>1.77</v>
      </c>
      <c r="Q637">
        <v>0</v>
      </c>
      <c r="R637" s="3">
        <f>VLOOKUP(All_Transactions[[#This Row],[Date]],[1]!Forex_history[#Data],MATCH(All_Transactions[[#This Row],[Currency]],[1]!Forex_history[#Headers],0),TRUE)</f>
        <v>1</v>
      </c>
      <c r="S637" s="4">
        <f>IFERROR(All_Transactions[[#This Row],[Original Price]]*All_Transactions[[#This Row],[ExRate]],0)</f>
        <v>2.71</v>
      </c>
      <c r="T637" s="4">
        <f>IFERROR(All_Transactions[[#This Row],[item-price]]*All_Transactions[[#This Row],[ExRate]],0)</f>
        <v>2.71</v>
      </c>
      <c r="U637" s="4">
        <f>IFERROR(All_Transactions[[#This Row],[item-tax]]*All_Transactions[[#This Row],[ExRate]],0)</f>
        <v>0.45</v>
      </c>
      <c r="V637" s="4">
        <f>IFERROR(All_Transactions[[#This Row],[Total product charges]]*All_Transactions[[#This Row],[ExRate]],0)</f>
        <v>2.2599999999999998</v>
      </c>
      <c r="W637" s="4">
        <f>IFERROR(All_Transactions[[#This Row],[Amazon fees]]*All_Transactions[[#This Row],[ExRate]],0)</f>
        <v>-0.49</v>
      </c>
      <c r="X637" s="4">
        <f>IFERROR(All_Transactions[[#This Row],[Other]]*All_Transactions[[#This Row],[ExRate]],0)</f>
        <v>0</v>
      </c>
      <c r="Y637" s="4">
        <f>IFERROR(All_Transactions[[#This Row],[Total]]*All_Transactions[[#This Row],[ExRate]],0)</f>
        <v>1.77</v>
      </c>
      <c r="Z637" s="1" t="s">
        <v>45</v>
      </c>
      <c r="AA637" t="s">
        <v>1954</v>
      </c>
      <c r="AB637" t="s">
        <v>1955</v>
      </c>
      <c r="AC637" t="s">
        <v>53</v>
      </c>
      <c r="AD637" t="s">
        <v>54</v>
      </c>
    </row>
    <row r="638" spans="1:30" x14ac:dyDescent="0.35">
      <c r="A638" t="s">
        <v>34</v>
      </c>
      <c r="B638" t="s">
        <v>1956</v>
      </c>
      <c r="C638" s="2">
        <v>44767</v>
      </c>
      <c r="D638" s="2">
        <v>44767</v>
      </c>
      <c r="E638" t="s">
        <v>1957</v>
      </c>
      <c r="F638" t="s">
        <v>1958</v>
      </c>
      <c r="G638" t="s">
        <v>44</v>
      </c>
      <c r="H638">
        <v>2.95</v>
      </c>
      <c r="I638">
        <v>1</v>
      </c>
      <c r="J638">
        <v>2.95</v>
      </c>
      <c r="L638">
        <v>0.55000000000000004</v>
      </c>
      <c r="M638">
        <v>2.4</v>
      </c>
      <c r="N638">
        <v>-0.54</v>
      </c>
      <c r="O638">
        <v>0</v>
      </c>
      <c r="P638">
        <v>1.86</v>
      </c>
      <c r="Q638">
        <v>0</v>
      </c>
      <c r="R638" s="3">
        <f>VLOOKUP(All_Transactions[[#This Row],[Date]],[1]!Forex_history[#Data],MATCH(All_Transactions[[#This Row],[Currency]],[1]!Forex_history[#Headers],0),TRUE)</f>
        <v>1</v>
      </c>
      <c r="S638" s="4">
        <f>IFERROR(All_Transactions[[#This Row],[Original Price]]*All_Transactions[[#This Row],[ExRate]],0)</f>
        <v>2.95</v>
      </c>
      <c r="T638" s="4">
        <f>IFERROR(All_Transactions[[#This Row],[item-price]]*All_Transactions[[#This Row],[ExRate]],0)</f>
        <v>2.95</v>
      </c>
      <c r="U638" s="4">
        <f>IFERROR(All_Transactions[[#This Row],[item-tax]]*All_Transactions[[#This Row],[ExRate]],0)</f>
        <v>0.55000000000000004</v>
      </c>
      <c r="V638" s="4">
        <f>IFERROR(All_Transactions[[#This Row],[Total product charges]]*All_Transactions[[#This Row],[ExRate]],0)</f>
        <v>2.4</v>
      </c>
      <c r="W638" s="4">
        <f>IFERROR(All_Transactions[[#This Row],[Amazon fees]]*All_Transactions[[#This Row],[ExRate]],0)</f>
        <v>-0.54</v>
      </c>
      <c r="X638" s="4">
        <f>IFERROR(All_Transactions[[#This Row],[Other]]*All_Transactions[[#This Row],[ExRate]],0)</f>
        <v>0</v>
      </c>
      <c r="Y638" s="4">
        <f>IFERROR(All_Transactions[[#This Row],[Total]]*All_Transactions[[#This Row],[ExRate]],0)</f>
        <v>1.86</v>
      </c>
      <c r="Z638" s="1" t="s">
        <v>45</v>
      </c>
      <c r="AA638" t="s">
        <v>1959</v>
      </c>
      <c r="AB638" t="s">
        <v>1960</v>
      </c>
      <c r="AC638" t="s">
        <v>53</v>
      </c>
      <c r="AD638" t="s">
        <v>54</v>
      </c>
    </row>
    <row r="639" spans="1:30" x14ac:dyDescent="0.35">
      <c r="A639" t="s">
        <v>34</v>
      </c>
      <c r="B639" t="s">
        <v>1961</v>
      </c>
      <c r="C639" s="2">
        <v>44767</v>
      </c>
      <c r="D639" s="2">
        <v>44767</v>
      </c>
      <c r="E639" t="s">
        <v>1962</v>
      </c>
      <c r="F639" t="s">
        <v>1963</v>
      </c>
      <c r="G639" t="s">
        <v>44</v>
      </c>
      <c r="H639">
        <v>3.1</v>
      </c>
      <c r="I639">
        <v>1</v>
      </c>
      <c r="J639">
        <v>3.1</v>
      </c>
      <c r="L639">
        <v>0.52</v>
      </c>
      <c r="M639">
        <v>2.58</v>
      </c>
      <c r="N639">
        <v>-0.56000000000000005</v>
      </c>
      <c r="O639">
        <v>0</v>
      </c>
      <c r="P639">
        <v>2.02</v>
      </c>
      <c r="Q639">
        <v>0</v>
      </c>
      <c r="R639" s="3">
        <f>VLOOKUP(All_Transactions[[#This Row],[Date]],[1]!Forex_history[#Data],MATCH(All_Transactions[[#This Row],[Currency]],[1]!Forex_history[#Headers],0),TRUE)</f>
        <v>1</v>
      </c>
      <c r="S639" s="4">
        <f>IFERROR(All_Transactions[[#This Row],[Original Price]]*All_Transactions[[#This Row],[ExRate]],0)</f>
        <v>3.1</v>
      </c>
      <c r="T639" s="4">
        <f>IFERROR(All_Transactions[[#This Row],[item-price]]*All_Transactions[[#This Row],[ExRate]],0)</f>
        <v>3.1</v>
      </c>
      <c r="U639" s="4">
        <f>IFERROR(All_Transactions[[#This Row],[item-tax]]*All_Transactions[[#This Row],[ExRate]],0)</f>
        <v>0.52</v>
      </c>
      <c r="V639" s="4">
        <f>IFERROR(All_Transactions[[#This Row],[Total product charges]]*All_Transactions[[#This Row],[ExRate]],0)</f>
        <v>2.58</v>
      </c>
      <c r="W639" s="4">
        <f>IFERROR(All_Transactions[[#This Row],[Amazon fees]]*All_Transactions[[#This Row],[ExRate]],0)</f>
        <v>-0.56000000000000005</v>
      </c>
      <c r="X639" s="4">
        <f>IFERROR(All_Transactions[[#This Row],[Other]]*All_Transactions[[#This Row],[ExRate]],0)</f>
        <v>0</v>
      </c>
      <c r="Y639" s="4">
        <f>IFERROR(All_Transactions[[#This Row],[Total]]*All_Transactions[[#This Row],[ExRate]],0)</f>
        <v>2.02</v>
      </c>
      <c r="Z639" s="1" t="s">
        <v>45</v>
      </c>
      <c r="AA639" t="s">
        <v>1964</v>
      </c>
      <c r="AB639" t="s">
        <v>1965</v>
      </c>
      <c r="AC639" t="s">
        <v>53</v>
      </c>
      <c r="AD639" t="s">
        <v>54</v>
      </c>
    </row>
    <row r="640" spans="1:30" x14ac:dyDescent="0.35">
      <c r="A640" t="s">
        <v>34</v>
      </c>
      <c r="B640" t="s">
        <v>1966</v>
      </c>
      <c r="C640" s="2">
        <v>44767</v>
      </c>
      <c r="D640" s="2">
        <v>44767</v>
      </c>
      <c r="E640" t="s">
        <v>1767</v>
      </c>
      <c r="F640" t="s">
        <v>1768</v>
      </c>
      <c r="G640" t="s">
        <v>44</v>
      </c>
      <c r="H640">
        <v>2.71</v>
      </c>
      <c r="I640">
        <v>1</v>
      </c>
      <c r="J640">
        <v>2.71</v>
      </c>
      <c r="L640">
        <v>0.45</v>
      </c>
      <c r="M640">
        <v>2.2599999999999998</v>
      </c>
      <c r="N640">
        <v>-0.49</v>
      </c>
      <c r="O640">
        <v>0</v>
      </c>
      <c r="P640">
        <v>1.77</v>
      </c>
      <c r="Q640">
        <v>0</v>
      </c>
      <c r="R640" s="3">
        <f>VLOOKUP(All_Transactions[[#This Row],[Date]],[1]!Forex_history[#Data],MATCH(All_Transactions[[#This Row],[Currency]],[1]!Forex_history[#Headers],0),TRUE)</f>
        <v>1</v>
      </c>
      <c r="S640" s="4">
        <f>IFERROR(All_Transactions[[#This Row],[Original Price]]*All_Transactions[[#This Row],[ExRate]],0)</f>
        <v>2.71</v>
      </c>
      <c r="T640" s="4">
        <f>IFERROR(All_Transactions[[#This Row],[item-price]]*All_Transactions[[#This Row],[ExRate]],0)</f>
        <v>2.71</v>
      </c>
      <c r="U640" s="4">
        <f>IFERROR(All_Transactions[[#This Row],[item-tax]]*All_Transactions[[#This Row],[ExRate]],0)</f>
        <v>0.45</v>
      </c>
      <c r="V640" s="4">
        <f>IFERROR(All_Transactions[[#This Row],[Total product charges]]*All_Transactions[[#This Row],[ExRate]],0)</f>
        <v>2.2599999999999998</v>
      </c>
      <c r="W640" s="4">
        <f>IFERROR(All_Transactions[[#This Row],[Amazon fees]]*All_Transactions[[#This Row],[ExRate]],0)</f>
        <v>-0.49</v>
      </c>
      <c r="X640" s="4">
        <f>IFERROR(All_Transactions[[#This Row],[Other]]*All_Transactions[[#This Row],[ExRate]],0)</f>
        <v>0</v>
      </c>
      <c r="Y640" s="4">
        <f>IFERROR(All_Transactions[[#This Row],[Total]]*All_Transactions[[#This Row],[ExRate]],0)</f>
        <v>1.77</v>
      </c>
      <c r="Z640" s="1" t="s">
        <v>45</v>
      </c>
      <c r="AA640" t="s">
        <v>1967</v>
      </c>
      <c r="AB640" t="s">
        <v>1968</v>
      </c>
      <c r="AC640" t="s">
        <v>53</v>
      </c>
      <c r="AD640" t="s">
        <v>54</v>
      </c>
    </row>
    <row r="641" spans="1:30" x14ac:dyDescent="0.35">
      <c r="A641" t="s">
        <v>35</v>
      </c>
      <c r="B641" t="s">
        <v>317</v>
      </c>
      <c r="C641" s="2">
        <v>44768</v>
      </c>
      <c r="D641" s="2">
        <v>44720</v>
      </c>
      <c r="E641" t="s">
        <v>318</v>
      </c>
      <c r="F641" t="s">
        <v>319</v>
      </c>
      <c r="G641" t="s">
        <v>32</v>
      </c>
      <c r="H641">
        <v>6.57</v>
      </c>
      <c r="I641">
        <v>1</v>
      </c>
      <c r="J641">
        <v>6.57</v>
      </c>
      <c r="L641">
        <v>1.27</v>
      </c>
      <c r="M641">
        <v>-5.3</v>
      </c>
      <c r="N641">
        <v>0.95</v>
      </c>
      <c r="O641">
        <v>0</v>
      </c>
      <c r="P641">
        <v>-4.3499999999999996</v>
      </c>
      <c r="Q641">
        <v>0</v>
      </c>
      <c r="R641" s="3">
        <f>VLOOKUP(All_Transactions[[#This Row],[Date]],[1]!Forex_history[#Data],MATCH(All_Transactions[[#This Row],[Currency]],[1]!Forex_history[#Headers],0),TRUE)</f>
        <v>0.84948000000000001</v>
      </c>
      <c r="S641" s="4">
        <f>IFERROR(All_Transactions[[#This Row],[Original Price]]*All_Transactions[[#This Row],[ExRate]],0)</f>
        <v>5.5810836000000004</v>
      </c>
      <c r="T641" s="4">
        <f>IFERROR(All_Transactions[[#This Row],[item-price]]*All_Transactions[[#This Row],[ExRate]],0)</f>
        <v>5.5810836000000004</v>
      </c>
      <c r="U641" s="4">
        <f>IFERROR(All_Transactions[[#This Row],[item-tax]]*All_Transactions[[#This Row],[ExRate]],0)</f>
        <v>1.0788396</v>
      </c>
      <c r="V641" s="4">
        <f>IFERROR(All_Transactions[[#This Row],[Total product charges]]*All_Transactions[[#This Row],[ExRate]],0)</f>
        <v>-4.5022440000000001</v>
      </c>
      <c r="W641" s="4">
        <f>IFERROR(All_Transactions[[#This Row],[Amazon fees]]*All_Transactions[[#This Row],[ExRate]],0)</f>
        <v>0.807006</v>
      </c>
      <c r="X641" s="4">
        <f>IFERROR(All_Transactions[[#This Row],[Other]]*All_Transactions[[#This Row],[ExRate]],0)</f>
        <v>0</v>
      </c>
      <c r="Y641" s="4">
        <f>IFERROR(All_Transactions[[#This Row],[Total]]*All_Transactions[[#This Row],[ExRate]],0)</f>
        <v>-3.6952379999999998</v>
      </c>
      <c r="Z641" s="1" t="s">
        <v>33</v>
      </c>
      <c r="AB641" t="s">
        <v>69</v>
      </c>
      <c r="AC641" t="s">
        <v>69</v>
      </c>
      <c r="AD641" t="s">
        <v>70</v>
      </c>
    </row>
    <row r="642" spans="1:30" x14ac:dyDescent="0.35">
      <c r="A642" t="s">
        <v>55</v>
      </c>
      <c r="B642" t="s">
        <v>31</v>
      </c>
      <c r="C642" s="2">
        <v>44768</v>
      </c>
      <c r="D642" s="2"/>
      <c r="G642" t="s">
        <v>42</v>
      </c>
      <c r="M642">
        <v>0</v>
      </c>
      <c r="N642">
        <v>0</v>
      </c>
      <c r="O642">
        <v>1006.28</v>
      </c>
      <c r="P642">
        <v>1006.28</v>
      </c>
      <c r="Q642">
        <v>0</v>
      </c>
      <c r="R642" s="3">
        <f>VLOOKUP(All_Transactions[[#This Row],[Date]],[1]!Forex_history[#Data],MATCH(All_Transactions[[#This Row],[Currency]],[1]!Forex_history[#Headers],0),TRUE)</f>
        <v>8.1509999999999999E-2</v>
      </c>
      <c r="S642" s="4">
        <f>IFERROR(All_Transactions[[#This Row],[Original Price]]*All_Transactions[[#This Row],[ExRate]],0)</f>
        <v>0</v>
      </c>
      <c r="T642" s="4">
        <f>IFERROR(All_Transactions[[#This Row],[item-price]]*All_Transactions[[#This Row],[ExRate]],0)</f>
        <v>0</v>
      </c>
      <c r="U642" s="4">
        <f>IFERROR(All_Transactions[[#This Row],[item-tax]]*All_Transactions[[#This Row],[ExRate]],0)</f>
        <v>0</v>
      </c>
      <c r="V642" s="4">
        <f>IFERROR(All_Transactions[[#This Row],[Total product charges]]*All_Transactions[[#This Row],[ExRate]],0)</f>
        <v>0</v>
      </c>
      <c r="W642" s="4">
        <f>IFERROR(All_Transactions[[#This Row],[Amazon fees]]*All_Transactions[[#This Row],[ExRate]],0)</f>
        <v>0</v>
      </c>
      <c r="X642" s="4">
        <f>IFERROR(All_Transactions[[#This Row],[Other]]*All_Transactions[[#This Row],[ExRate]],0)</f>
        <v>82.0218828</v>
      </c>
      <c r="Y642" s="4">
        <f>IFERROR(All_Transactions[[#This Row],[Total]]*All_Transactions[[#This Row],[ExRate]],0)</f>
        <v>82.0218828</v>
      </c>
      <c r="Z642" s="1" t="s">
        <v>43</v>
      </c>
    </row>
    <row r="643" spans="1:30" x14ac:dyDescent="0.35">
      <c r="A643" t="s">
        <v>55</v>
      </c>
      <c r="B643" t="s">
        <v>31</v>
      </c>
      <c r="C643" s="2">
        <v>44768</v>
      </c>
      <c r="D643" s="2"/>
      <c r="G643" t="s">
        <v>44</v>
      </c>
      <c r="M643">
        <v>0</v>
      </c>
      <c r="N643">
        <v>0</v>
      </c>
      <c r="O643">
        <v>231.26</v>
      </c>
      <c r="P643">
        <v>231.26</v>
      </c>
      <c r="Q643">
        <v>0</v>
      </c>
      <c r="R643" s="3">
        <f>VLOOKUP(All_Transactions[[#This Row],[Date]],[1]!Forex_history[#Data],MATCH(All_Transactions[[#This Row],[Currency]],[1]!Forex_history[#Headers],0),TRUE)</f>
        <v>1</v>
      </c>
      <c r="S643" s="4">
        <f>IFERROR(All_Transactions[[#This Row],[Original Price]]*All_Transactions[[#This Row],[ExRate]],0)</f>
        <v>0</v>
      </c>
      <c r="T643" s="4">
        <f>IFERROR(All_Transactions[[#This Row],[item-price]]*All_Transactions[[#This Row],[ExRate]],0)</f>
        <v>0</v>
      </c>
      <c r="U643" s="4">
        <f>IFERROR(All_Transactions[[#This Row],[item-tax]]*All_Transactions[[#This Row],[ExRate]],0)</f>
        <v>0</v>
      </c>
      <c r="V643" s="4">
        <f>IFERROR(All_Transactions[[#This Row],[Total product charges]]*All_Transactions[[#This Row],[ExRate]],0)</f>
        <v>0</v>
      </c>
      <c r="W643" s="4">
        <f>IFERROR(All_Transactions[[#This Row],[Amazon fees]]*All_Transactions[[#This Row],[ExRate]],0)</f>
        <v>0</v>
      </c>
      <c r="X643" s="4">
        <f>IFERROR(All_Transactions[[#This Row],[Other]]*All_Transactions[[#This Row],[ExRate]],0)</f>
        <v>231.26</v>
      </c>
      <c r="Y643" s="4">
        <f>IFERROR(All_Transactions[[#This Row],[Total]]*All_Transactions[[#This Row],[ExRate]],0)</f>
        <v>231.26</v>
      </c>
      <c r="Z643" s="1" t="s">
        <v>45</v>
      </c>
    </row>
    <row r="644" spans="1:30" x14ac:dyDescent="0.35">
      <c r="A644" t="s">
        <v>56</v>
      </c>
      <c r="B644" t="s">
        <v>31</v>
      </c>
      <c r="C644" s="2">
        <v>44768</v>
      </c>
      <c r="D644" s="2"/>
      <c r="G644" t="s">
        <v>42</v>
      </c>
      <c r="M644">
        <v>0</v>
      </c>
      <c r="N644">
        <v>0</v>
      </c>
      <c r="O644">
        <v>-1006.28</v>
      </c>
      <c r="P644">
        <v>-1006.28</v>
      </c>
      <c r="Q644">
        <v>0</v>
      </c>
      <c r="R644" s="3">
        <f>VLOOKUP(All_Transactions[[#This Row],[Date]],[1]!Forex_history[#Data],MATCH(All_Transactions[[#This Row],[Currency]],[1]!Forex_history[#Headers],0),TRUE)</f>
        <v>8.1509999999999999E-2</v>
      </c>
      <c r="S644" s="4">
        <f>IFERROR(All_Transactions[[#This Row],[Original Price]]*All_Transactions[[#This Row],[ExRate]],0)</f>
        <v>0</v>
      </c>
      <c r="T644" s="4">
        <f>IFERROR(All_Transactions[[#This Row],[item-price]]*All_Transactions[[#This Row],[ExRate]],0)</f>
        <v>0</v>
      </c>
      <c r="U644" s="4">
        <f>IFERROR(All_Transactions[[#This Row],[item-tax]]*All_Transactions[[#This Row],[ExRate]],0)</f>
        <v>0</v>
      </c>
      <c r="V644" s="4">
        <f>IFERROR(All_Transactions[[#This Row],[Total product charges]]*All_Transactions[[#This Row],[ExRate]],0)</f>
        <v>0</v>
      </c>
      <c r="W644" s="4">
        <f>IFERROR(All_Transactions[[#This Row],[Amazon fees]]*All_Transactions[[#This Row],[ExRate]],0)</f>
        <v>0</v>
      </c>
      <c r="X644" s="4">
        <f>IFERROR(All_Transactions[[#This Row],[Other]]*All_Transactions[[#This Row],[ExRate]],0)</f>
        <v>-82.0218828</v>
      </c>
      <c r="Y644" s="4">
        <f>IFERROR(All_Transactions[[#This Row],[Total]]*All_Transactions[[#This Row],[ExRate]],0)</f>
        <v>-82.0218828</v>
      </c>
      <c r="Z644" s="1" t="s">
        <v>43</v>
      </c>
    </row>
    <row r="645" spans="1:30" x14ac:dyDescent="0.35">
      <c r="A645" t="s">
        <v>56</v>
      </c>
      <c r="B645" t="s">
        <v>31</v>
      </c>
      <c r="C645" s="2">
        <v>44768</v>
      </c>
      <c r="D645" s="2"/>
      <c r="G645" t="s">
        <v>44</v>
      </c>
      <c r="M645">
        <v>0</v>
      </c>
      <c r="N645">
        <v>0</v>
      </c>
      <c r="O645">
        <v>-231.26</v>
      </c>
      <c r="P645">
        <v>-231.26</v>
      </c>
      <c r="Q645">
        <v>0</v>
      </c>
      <c r="R645" s="3">
        <f>VLOOKUP(All_Transactions[[#This Row],[Date]],[1]!Forex_history[#Data],MATCH(All_Transactions[[#This Row],[Currency]],[1]!Forex_history[#Headers],0),TRUE)</f>
        <v>1</v>
      </c>
      <c r="S645" s="4">
        <f>IFERROR(All_Transactions[[#This Row],[Original Price]]*All_Transactions[[#This Row],[ExRate]],0)</f>
        <v>0</v>
      </c>
      <c r="T645" s="4">
        <f>IFERROR(All_Transactions[[#This Row],[item-price]]*All_Transactions[[#This Row],[ExRate]],0)</f>
        <v>0</v>
      </c>
      <c r="U645" s="4">
        <f>IFERROR(All_Transactions[[#This Row],[item-tax]]*All_Transactions[[#This Row],[ExRate]],0)</f>
        <v>0</v>
      </c>
      <c r="V645" s="4">
        <f>IFERROR(All_Transactions[[#This Row],[Total product charges]]*All_Transactions[[#This Row],[ExRate]],0)</f>
        <v>0</v>
      </c>
      <c r="W645" s="4">
        <f>IFERROR(All_Transactions[[#This Row],[Amazon fees]]*All_Transactions[[#This Row],[ExRate]],0)</f>
        <v>0</v>
      </c>
      <c r="X645" s="4">
        <f>IFERROR(All_Transactions[[#This Row],[Other]]*All_Transactions[[#This Row],[ExRate]],0)</f>
        <v>-231.26</v>
      </c>
      <c r="Y645" s="4">
        <f>IFERROR(All_Transactions[[#This Row],[Total]]*All_Transactions[[#This Row],[ExRate]],0)</f>
        <v>-231.26</v>
      </c>
      <c r="Z645" s="1" t="s">
        <v>45</v>
      </c>
    </row>
    <row r="646" spans="1:30" x14ac:dyDescent="0.35">
      <c r="A646" t="s">
        <v>34</v>
      </c>
      <c r="B646" t="s">
        <v>1969</v>
      </c>
      <c r="C646" s="2">
        <v>44769</v>
      </c>
      <c r="D646" s="2">
        <v>44769</v>
      </c>
      <c r="E646" t="s">
        <v>1970</v>
      </c>
      <c r="F646" t="s">
        <v>1971</v>
      </c>
      <c r="G646" t="s">
        <v>32</v>
      </c>
      <c r="H646">
        <v>3.41</v>
      </c>
      <c r="I646">
        <v>1</v>
      </c>
      <c r="J646">
        <v>3.41</v>
      </c>
      <c r="L646">
        <v>0.54</v>
      </c>
      <c r="M646">
        <v>2.87</v>
      </c>
      <c r="N646">
        <v>-0.61</v>
      </c>
      <c r="O646">
        <v>0</v>
      </c>
      <c r="P646">
        <v>2.2599999999999998</v>
      </c>
      <c r="Q646">
        <v>0</v>
      </c>
      <c r="R646" s="3">
        <f>VLOOKUP(All_Transactions[[#This Row],[Date]],[1]!Forex_history[#Data],MATCH(All_Transactions[[#This Row],[Currency]],[1]!Forex_history[#Headers],0),TRUE)</f>
        <v>0.84477999999999998</v>
      </c>
      <c r="S646" s="4">
        <f>IFERROR(All_Transactions[[#This Row],[Original Price]]*All_Transactions[[#This Row],[ExRate]],0)</f>
        <v>2.8806997999999999</v>
      </c>
      <c r="T646" s="4">
        <f>IFERROR(All_Transactions[[#This Row],[item-price]]*All_Transactions[[#This Row],[ExRate]],0)</f>
        <v>2.8806997999999999</v>
      </c>
      <c r="U646" s="4">
        <f>IFERROR(All_Transactions[[#This Row],[item-tax]]*All_Transactions[[#This Row],[ExRate]],0)</f>
        <v>0.45618120000000001</v>
      </c>
      <c r="V646" s="4">
        <f>IFERROR(All_Transactions[[#This Row],[Total product charges]]*All_Transactions[[#This Row],[ExRate]],0)</f>
        <v>2.4245185999999999</v>
      </c>
      <c r="W646" s="4">
        <f>IFERROR(All_Transactions[[#This Row],[Amazon fees]]*All_Transactions[[#This Row],[ExRate]],0)</f>
        <v>-0.51531579999999999</v>
      </c>
      <c r="X646" s="4">
        <f>IFERROR(All_Transactions[[#This Row],[Other]]*All_Transactions[[#This Row],[ExRate]],0)</f>
        <v>0</v>
      </c>
      <c r="Y646" s="4">
        <f>IFERROR(All_Transactions[[#This Row],[Total]]*All_Transactions[[#This Row],[ExRate]],0)</f>
        <v>1.9092027999999999</v>
      </c>
      <c r="Z646" s="1" t="s">
        <v>33</v>
      </c>
      <c r="AB646" t="s">
        <v>69</v>
      </c>
      <c r="AC646" t="s">
        <v>69</v>
      </c>
      <c r="AD646" t="s">
        <v>70</v>
      </c>
    </row>
    <row r="647" spans="1:30" x14ac:dyDescent="0.35">
      <c r="A647" t="s">
        <v>34</v>
      </c>
      <c r="B647" t="s">
        <v>1972</v>
      </c>
      <c r="C647" s="2">
        <v>44769</v>
      </c>
      <c r="D647" s="2">
        <v>44769</v>
      </c>
      <c r="E647" t="s">
        <v>1127</v>
      </c>
      <c r="F647" t="s">
        <v>932</v>
      </c>
      <c r="G647" t="s">
        <v>39</v>
      </c>
      <c r="H647">
        <v>18.52</v>
      </c>
      <c r="I647">
        <v>1</v>
      </c>
      <c r="J647">
        <v>18.52</v>
      </c>
      <c r="L647">
        <v>3.21</v>
      </c>
      <c r="M647">
        <v>15.31</v>
      </c>
      <c r="N647">
        <v>-3.43</v>
      </c>
      <c r="O647">
        <v>0</v>
      </c>
      <c r="P647">
        <v>11.88</v>
      </c>
      <c r="Q647">
        <v>0</v>
      </c>
      <c r="R647" s="3">
        <f>VLOOKUP(All_Transactions[[#This Row],[Date]],[1]!Forex_history[#Data],MATCH(All_Transactions[[#This Row],[Currency]],[1]!Forex_history[#Headers],0),TRUE)</f>
        <v>0.84477999999999998</v>
      </c>
      <c r="S647" s="4">
        <f>IFERROR(All_Transactions[[#This Row],[Original Price]]*All_Transactions[[#This Row],[ExRate]],0)</f>
        <v>15.6453256</v>
      </c>
      <c r="T647" s="4">
        <f>IFERROR(All_Transactions[[#This Row],[item-price]]*All_Transactions[[#This Row],[ExRate]],0)</f>
        <v>15.6453256</v>
      </c>
      <c r="U647" s="4">
        <f>IFERROR(All_Transactions[[#This Row],[item-tax]]*All_Transactions[[#This Row],[ExRate]],0)</f>
        <v>2.7117437999999998</v>
      </c>
      <c r="V647" s="4">
        <f>IFERROR(All_Transactions[[#This Row],[Total product charges]]*All_Transactions[[#This Row],[ExRate]],0)</f>
        <v>12.933581800000001</v>
      </c>
      <c r="W647" s="4">
        <f>IFERROR(All_Transactions[[#This Row],[Amazon fees]]*All_Transactions[[#This Row],[ExRate]],0)</f>
        <v>-2.8975954000000002</v>
      </c>
      <c r="X647" s="4">
        <f>IFERROR(All_Transactions[[#This Row],[Other]]*All_Transactions[[#This Row],[ExRate]],0)</f>
        <v>0</v>
      </c>
      <c r="Y647" s="4">
        <f>IFERROR(All_Transactions[[#This Row],[Total]]*All_Transactions[[#This Row],[ExRate]],0)</f>
        <v>10.035986400000001</v>
      </c>
      <c r="Z647" s="1" t="s">
        <v>33</v>
      </c>
      <c r="AB647" t="s">
        <v>69</v>
      </c>
      <c r="AC647" t="s">
        <v>69</v>
      </c>
      <c r="AD647" t="s">
        <v>70</v>
      </c>
    </row>
    <row r="648" spans="1:30" x14ac:dyDescent="0.35">
      <c r="A648" t="s">
        <v>34</v>
      </c>
      <c r="B648" t="s">
        <v>1973</v>
      </c>
      <c r="C648" s="2">
        <v>44769</v>
      </c>
      <c r="D648" s="2">
        <v>44769</v>
      </c>
      <c r="E648" t="s">
        <v>1974</v>
      </c>
      <c r="F648" t="s">
        <v>1975</v>
      </c>
      <c r="G648" t="s">
        <v>44</v>
      </c>
      <c r="H648">
        <v>7.7</v>
      </c>
      <c r="I648">
        <v>1</v>
      </c>
      <c r="J648">
        <v>7.7</v>
      </c>
      <c r="L648">
        <v>1.28</v>
      </c>
      <c r="M648">
        <v>6.42</v>
      </c>
      <c r="N648">
        <v>-1.42</v>
      </c>
      <c r="O648">
        <v>0</v>
      </c>
      <c r="P648">
        <v>5</v>
      </c>
      <c r="Q648">
        <v>0</v>
      </c>
      <c r="R648" s="3">
        <f>VLOOKUP(All_Transactions[[#This Row],[Date]],[1]!Forex_history[#Data],MATCH(All_Transactions[[#This Row],[Currency]],[1]!Forex_history[#Headers],0),TRUE)</f>
        <v>1</v>
      </c>
      <c r="S648" s="4">
        <f>IFERROR(All_Transactions[[#This Row],[Original Price]]*All_Transactions[[#This Row],[ExRate]],0)</f>
        <v>7.7</v>
      </c>
      <c r="T648" s="4">
        <f>IFERROR(All_Transactions[[#This Row],[item-price]]*All_Transactions[[#This Row],[ExRate]],0)</f>
        <v>7.7</v>
      </c>
      <c r="U648" s="4">
        <f>IFERROR(All_Transactions[[#This Row],[item-tax]]*All_Transactions[[#This Row],[ExRate]],0)</f>
        <v>1.28</v>
      </c>
      <c r="V648" s="4">
        <f>IFERROR(All_Transactions[[#This Row],[Total product charges]]*All_Transactions[[#This Row],[ExRate]],0)</f>
        <v>6.42</v>
      </c>
      <c r="W648" s="4">
        <f>IFERROR(All_Transactions[[#This Row],[Amazon fees]]*All_Transactions[[#This Row],[ExRate]],0)</f>
        <v>-1.42</v>
      </c>
      <c r="X648" s="4">
        <f>IFERROR(All_Transactions[[#This Row],[Other]]*All_Transactions[[#This Row],[ExRate]],0)</f>
        <v>0</v>
      </c>
      <c r="Y648" s="4">
        <f>IFERROR(All_Transactions[[#This Row],[Total]]*All_Transactions[[#This Row],[ExRate]],0)</f>
        <v>5</v>
      </c>
      <c r="Z648" s="1" t="s">
        <v>45</v>
      </c>
      <c r="AB648" t="s">
        <v>69</v>
      </c>
      <c r="AC648" t="s">
        <v>69</v>
      </c>
      <c r="AD648" t="s">
        <v>70</v>
      </c>
    </row>
    <row r="649" spans="1:30" x14ac:dyDescent="0.35">
      <c r="A649" t="s">
        <v>35</v>
      </c>
      <c r="B649" t="s">
        <v>598</v>
      </c>
      <c r="C649" s="2">
        <v>44769</v>
      </c>
      <c r="D649" s="2">
        <v>44741</v>
      </c>
      <c r="E649" t="s">
        <v>440</v>
      </c>
      <c r="F649" t="s">
        <v>441</v>
      </c>
      <c r="G649" t="s">
        <v>46</v>
      </c>
      <c r="H649">
        <v>2.89</v>
      </c>
      <c r="I649">
        <v>1</v>
      </c>
      <c r="J649">
        <v>2.89</v>
      </c>
      <c r="L649">
        <v>0.22</v>
      </c>
      <c r="M649">
        <v>-2.89</v>
      </c>
      <c r="N649">
        <v>0.41</v>
      </c>
      <c r="O649">
        <v>0</v>
      </c>
      <c r="P649">
        <v>-2.48</v>
      </c>
      <c r="Q649">
        <v>0</v>
      </c>
      <c r="R649" s="3">
        <f>VLOOKUP(All_Transactions[[#This Row],[Date]],[1]!Forex_history[#Data],MATCH(All_Transactions[[#This Row],[Currency]],[1]!Forex_history[#Headers],0),TRUE)</f>
        <v>0.83079000000000003</v>
      </c>
      <c r="S649" s="4">
        <f>IFERROR(All_Transactions[[#This Row],[Original Price]]*All_Transactions[[#This Row],[ExRate]],0)</f>
        <v>2.4009831000000004</v>
      </c>
      <c r="T649" s="4">
        <f>IFERROR(All_Transactions[[#This Row],[item-price]]*All_Transactions[[#This Row],[ExRate]],0)</f>
        <v>2.4009831000000004</v>
      </c>
      <c r="U649" s="4">
        <f>IFERROR(All_Transactions[[#This Row],[item-tax]]*All_Transactions[[#This Row],[ExRate]],0)</f>
        <v>0.18277380000000001</v>
      </c>
      <c r="V649" s="4">
        <f>IFERROR(All_Transactions[[#This Row],[Total product charges]]*All_Transactions[[#This Row],[ExRate]],0)</f>
        <v>-2.4009831000000004</v>
      </c>
      <c r="W649" s="4">
        <f>IFERROR(All_Transactions[[#This Row],[Amazon fees]]*All_Transactions[[#This Row],[ExRate]],0)</f>
        <v>0.34062389999999998</v>
      </c>
      <c r="X649" s="4">
        <f>IFERROR(All_Transactions[[#This Row],[Other]]*All_Transactions[[#This Row],[ExRate]],0)</f>
        <v>0</v>
      </c>
      <c r="Y649" s="4">
        <f>IFERROR(All_Transactions[[#This Row],[Total]]*All_Transactions[[#This Row],[ExRate]],0)</f>
        <v>-2.0603592000000002</v>
      </c>
      <c r="Z649" s="1" t="s">
        <v>47</v>
      </c>
      <c r="AA649" t="s">
        <v>599</v>
      </c>
      <c r="AB649" t="s">
        <v>69</v>
      </c>
      <c r="AC649" t="s">
        <v>69</v>
      </c>
      <c r="AD649" t="s">
        <v>70</v>
      </c>
    </row>
    <row r="650" spans="1:30" x14ac:dyDescent="0.35">
      <c r="A650" t="s">
        <v>34</v>
      </c>
      <c r="B650" t="s">
        <v>1976</v>
      </c>
      <c r="C650" s="2">
        <v>44769</v>
      </c>
      <c r="D650" s="2">
        <v>44769</v>
      </c>
      <c r="E650" t="s">
        <v>1977</v>
      </c>
      <c r="F650" t="s">
        <v>1978</v>
      </c>
      <c r="G650" t="s">
        <v>37</v>
      </c>
      <c r="H650">
        <v>10.5</v>
      </c>
      <c r="I650">
        <v>2</v>
      </c>
      <c r="J650">
        <v>10.5</v>
      </c>
      <c r="L650">
        <v>0</v>
      </c>
      <c r="M650">
        <v>10.5</v>
      </c>
      <c r="N650">
        <v>-2.14</v>
      </c>
      <c r="O650">
        <v>0</v>
      </c>
      <c r="P650">
        <v>8.36</v>
      </c>
      <c r="Q650">
        <v>0</v>
      </c>
      <c r="R650" s="3">
        <f>VLOOKUP(All_Transactions[[#This Row],[Date]],[1]!Forex_history[#Data],MATCH(All_Transactions[[#This Row],[Currency]],[1]!Forex_history[#Headers],0),TRUE)</f>
        <v>0.64587000000000006</v>
      </c>
      <c r="S650" s="4">
        <f>IFERROR(All_Transactions[[#This Row],[Original Price]]*All_Transactions[[#This Row],[ExRate]],0)</f>
        <v>6.7816350000000005</v>
      </c>
      <c r="T650" s="4">
        <f>IFERROR(All_Transactions[[#This Row],[item-price]]*All_Transactions[[#This Row],[ExRate]],0)</f>
        <v>6.7816350000000005</v>
      </c>
      <c r="U650" s="4">
        <f>IFERROR(All_Transactions[[#This Row],[item-tax]]*All_Transactions[[#This Row],[ExRate]],0)</f>
        <v>0</v>
      </c>
      <c r="V650" s="4">
        <f>IFERROR(All_Transactions[[#This Row],[Total product charges]]*All_Transactions[[#This Row],[ExRate]],0)</f>
        <v>6.7816350000000005</v>
      </c>
      <c r="W650" s="4">
        <f>IFERROR(All_Transactions[[#This Row],[Amazon fees]]*All_Transactions[[#This Row],[ExRate]],0)</f>
        <v>-1.3821618000000002</v>
      </c>
      <c r="X650" s="4">
        <f>IFERROR(All_Transactions[[#This Row],[Other]]*All_Transactions[[#This Row],[ExRate]],0)</f>
        <v>0</v>
      </c>
      <c r="Y650" s="4">
        <f>IFERROR(All_Transactions[[#This Row],[Total]]*All_Transactions[[#This Row],[ExRate]],0)</f>
        <v>5.3994732000000001</v>
      </c>
      <c r="Z650" s="1" t="s">
        <v>38</v>
      </c>
      <c r="AA650" t="s">
        <v>1979</v>
      </c>
      <c r="AB650" t="s">
        <v>69</v>
      </c>
      <c r="AC650" t="s">
        <v>69</v>
      </c>
      <c r="AD650" t="s">
        <v>70</v>
      </c>
    </row>
    <row r="651" spans="1:30" x14ac:dyDescent="0.35">
      <c r="A651" t="s">
        <v>34</v>
      </c>
      <c r="B651" t="s">
        <v>1980</v>
      </c>
      <c r="C651" s="2">
        <v>44769</v>
      </c>
      <c r="D651" s="2">
        <v>44769</v>
      </c>
      <c r="E651" t="s">
        <v>1981</v>
      </c>
      <c r="F651" t="s">
        <v>1982</v>
      </c>
      <c r="G651" t="s">
        <v>37</v>
      </c>
      <c r="H651">
        <v>6.72</v>
      </c>
      <c r="I651">
        <v>1</v>
      </c>
      <c r="J651">
        <v>6.72</v>
      </c>
      <c r="L651">
        <v>0</v>
      </c>
      <c r="M651">
        <v>6.72</v>
      </c>
      <c r="N651">
        <v>-1.21</v>
      </c>
      <c r="O651">
        <v>0</v>
      </c>
      <c r="P651">
        <v>5.51</v>
      </c>
      <c r="Q651">
        <v>0</v>
      </c>
      <c r="R651" s="3">
        <f>VLOOKUP(All_Transactions[[#This Row],[Date]],[1]!Forex_history[#Data],MATCH(All_Transactions[[#This Row],[Currency]],[1]!Forex_history[#Headers],0),TRUE)</f>
        <v>0.64587000000000006</v>
      </c>
      <c r="S651" s="4">
        <f>IFERROR(All_Transactions[[#This Row],[Original Price]]*All_Transactions[[#This Row],[ExRate]],0)</f>
        <v>4.3402463999999998</v>
      </c>
      <c r="T651" s="4">
        <f>IFERROR(All_Transactions[[#This Row],[item-price]]*All_Transactions[[#This Row],[ExRate]],0)</f>
        <v>4.3402463999999998</v>
      </c>
      <c r="U651" s="4">
        <f>IFERROR(All_Transactions[[#This Row],[item-tax]]*All_Transactions[[#This Row],[ExRate]],0)</f>
        <v>0</v>
      </c>
      <c r="V651" s="4">
        <f>IFERROR(All_Transactions[[#This Row],[Total product charges]]*All_Transactions[[#This Row],[ExRate]],0)</f>
        <v>4.3402463999999998</v>
      </c>
      <c r="W651" s="4">
        <f>IFERROR(All_Transactions[[#This Row],[Amazon fees]]*All_Transactions[[#This Row],[ExRate]],0)</f>
        <v>-0.78150269999999999</v>
      </c>
      <c r="X651" s="4">
        <f>IFERROR(All_Transactions[[#This Row],[Other]]*All_Transactions[[#This Row],[ExRate]],0)</f>
        <v>0</v>
      </c>
      <c r="Y651" s="4">
        <f>IFERROR(All_Transactions[[#This Row],[Total]]*All_Transactions[[#This Row],[ExRate]],0)</f>
        <v>3.5587437</v>
      </c>
      <c r="Z651" s="1" t="s">
        <v>38</v>
      </c>
      <c r="AA651" t="s">
        <v>1983</v>
      </c>
      <c r="AB651" t="s">
        <v>69</v>
      </c>
      <c r="AC651" t="s">
        <v>69</v>
      </c>
      <c r="AD651" t="s">
        <v>70</v>
      </c>
    </row>
    <row r="652" spans="1:30" x14ac:dyDescent="0.35">
      <c r="A652" t="s">
        <v>34</v>
      </c>
      <c r="B652" t="s">
        <v>1984</v>
      </c>
      <c r="C652" s="2">
        <v>44769</v>
      </c>
      <c r="D652" s="2">
        <v>44769</v>
      </c>
      <c r="E652" t="s">
        <v>1186</v>
      </c>
      <c r="F652" t="s">
        <v>1187</v>
      </c>
      <c r="G652" t="s">
        <v>44</v>
      </c>
      <c r="H652">
        <v>4.66</v>
      </c>
      <c r="I652">
        <v>1</v>
      </c>
      <c r="J652">
        <v>4.66</v>
      </c>
      <c r="L652">
        <v>0.78</v>
      </c>
      <c r="M652">
        <v>3.88</v>
      </c>
      <c r="N652">
        <v>-0.85</v>
      </c>
      <c r="O652">
        <v>0</v>
      </c>
      <c r="P652">
        <v>3.03</v>
      </c>
      <c r="Q652">
        <v>0</v>
      </c>
      <c r="R652" s="3">
        <f>VLOOKUP(All_Transactions[[#This Row],[Date]],[1]!Forex_history[#Data],MATCH(All_Transactions[[#This Row],[Currency]],[1]!Forex_history[#Headers],0),TRUE)</f>
        <v>1</v>
      </c>
      <c r="S652" s="4">
        <f>IFERROR(All_Transactions[[#This Row],[Original Price]]*All_Transactions[[#This Row],[ExRate]],0)</f>
        <v>4.66</v>
      </c>
      <c r="T652" s="4">
        <f>IFERROR(All_Transactions[[#This Row],[item-price]]*All_Transactions[[#This Row],[ExRate]],0)</f>
        <v>4.66</v>
      </c>
      <c r="U652" s="4">
        <f>IFERROR(All_Transactions[[#This Row],[item-tax]]*All_Transactions[[#This Row],[ExRate]],0)</f>
        <v>0.78</v>
      </c>
      <c r="V652" s="4">
        <f>IFERROR(All_Transactions[[#This Row],[Total product charges]]*All_Transactions[[#This Row],[ExRate]],0)</f>
        <v>3.88</v>
      </c>
      <c r="W652" s="4">
        <f>IFERROR(All_Transactions[[#This Row],[Amazon fees]]*All_Transactions[[#This Row],[ExRate]],0)</f>
        <v>-0.85</v>
      </c>
      <c r="X652" s="4">
        <f>IFERROR(All_Transactions[[#This Row],[Other]]*All_Transactions[[#This Row],[ExRate]],0)</f>
        <v>0</v>
      </c>
      <c r="Y652" s="4">
        <f>IFERROR(All_Transactions[[#This Row],[Total]]*All_Transactions[[#This Row],[ExRate]],0)</f>
        <v>3.03</v>
      </c>
      <c r="Z652" s="1" t="s">
        <v>45</v>
      </c>
      <c r="AA652" t="s">
        <v>1985</v>
      </c>
      <c r="AB652" t="s">
        <v>69</v>
      </c>
      <c r="AC652" t="s">
        <v>69</v>
      </c>
      <c r="AD652" t="s">
        <v>70</v>
      </c>
    </row>
    <row r="653" spans="1:30" x14ac:dyDescent="0.35">
      <c r="A653" t="s">
        <v>34</v>
      </c>
      <c r="B653" t="s">
        <v>1986</v>
      </c>
      <c r="C653" s="2">
        <v>44769</v>
      </c>
      <c r="D653" s="2">
        <v>44769</v>
      </c>
      <c r="E653" t="s">
        <v>1987</v>
      </c>
      <c r="F653" t="s">
        <v>1988</v>
      </c>
      <c r="G653" t="s">
        <v>44</v>
      </c>
      <c r="H653">
        <v>3.97</v>
      </c>
      <c r="I653">
        <v>1</v>
      </c>
      <c r="J653">
        <v>3.97</v>
      </c>
      <c r="L653">
        <v>0.66</v>
      </c>
      <c r="M653">
        <v>3.31</v>
      </c>
      <c r="N653">
        <v>-0.38</v>
      </c>
      <c r="O653">
        <v>0</v>
      </c>
      <c r="P653">
        <v>2.93</v>
      </c>
      <c r="Q653">
        <v>0</v>
      </c>
      <c r="R653" s="3">
        <f>VLOOKUP(All_Transactions[[#This Row],[Date]],[1]!Forex_history[#Data],MATCH(All_Transactions[[#This Row],[Currency]],[1]!Forex_history[#Headers],0),TRUE)</f>
        <v>1</v>
      </c>
      <c r="S653" s="4">
        <f>IFERROR(All_Transactions[[#This Row],[Original Price]]*All_Transactions[[#This Row],[ExRate]],0)</f>
        <v>3.97</v>
      </c>
      <c r="T653" s="4">
        <f>IFERROR(All_Transactions[[#This Row],[item-price]]*All_Transactions[[#This Row],[ExRate]],0)</f>
        <v>3.97</v>
      </c>
      <c r="U653" s="4">
        <f>IFERROR(All_Transactions[[#This Row],[item-tax]]*All_Transactions[[#This Row],[ExRate]],0)</f>
        <v>0.66</v>
      </c>
      <c r="V653" s="4">
        <f>IFERROR(All_Transactions[[#This Row],[Total product charges]]*All_Transactions[[#This Row],[ExRate]],0)</f>
        <v>3.31</v>
      </c>
      <c r="W653" s="4">
        <f>IFERROR(All_Transactions[[#This Row],[Amazon fees]]*All_Transactions[[#This Row],[ExRate]],0)</f>
        <v>-0.38</v>
      </c>
      <c r="X653" s="4">
        <f>IFERROR(All_Transactions[[#This Row],[Other]]*All_Transactions[[#This Row],[ExRate]],0)</f>
        <v>0</v>
      </c>
      <c r="Y653" s="4">
        <f>IFERROR(All_Transactions[[#This Row],[Total]]*All_Transactions[[#This Row],[ExRate]],0)</f>
        <v>2.93</v>
      </c>
      <c r="Z653" s="1" t="s">
        <v>45</v>
      </c>
      <c r="AA653" t="s">
        <v>1989</v>
      </c>
      <c r="AB653" t="s">
        <v>69</v>
      </c>
      <c r="AC653" t="s">
        <v>69</v>
      </c>
      <c r="AD653" t="s">
        <v>70</v>
      </c>
    </row>
    <row r="654" spans="1:30" x14ac:dyDescent="0.35">
      <c r="A654" t="s">
        <v>34</v>
      </c>
      <c r="B654" t="s">
        <v>1990</v>
      </c>
      <c r="C654" s="2">
        <v>44769</v>
      </c>
      <c r="D654" s="2">
        <v>44769</v>
      </c>
      <c r="E654" t="s">
        <v>1991</v>
      </c>
      <c r="F654" t="s">
        <v>1992</v>
      </c>
      <c r="G654" t="s">
        <v>44</v>
      </c>
      <c r="H654">
        <v>4.51</v>
      </c>
      <c r="I654">
        <v>1</v>
      </c>
      <c r="J654">
        <v>4.51</v>
      </c>
      <c r="L654">
        <v>0.75</v>
      </c>
      <c r="M654">
        <v>3.76</v>
      </c>
      <c r="N654">
        <v>-0.44</v>
      </c>
      <c r="O654">
        <v>0</v>
      </c>
      <c r="P654">
        <v>3.32</v>
      </c>
      <c r="Q654">
        <v>0</v>
      </c>
      <c r="R654" s="3">
        <f>VLOOKUP(All_Transactions[[#This Row],[Date]],[1]!Forex_history[#Data],MATCH(All_Transactions[[#This Row],[Currency]],[1]!Forex_history[#Headers],0),TRUE)</f>
        <v>1</v>
      </c>
      <c r="S654" s="4">
        <f>IFERROR(All_Transactions[[#This Row],[Original Price]]*All_Transactions[[#This Row],[ExRate]],0)</f>
        <v>4.51</v>
      </c>
      <c r="T654" s="4">
        <f>IFERROR(All_Transactions[[#This Row],[item-price]]*All_Transactions[[#This Row],[ExRate]],0)</f>
        <v>4.51</v>
      </c>
      <c r="U654" s="4">
        <f>IFERROR(All_Transactions[[#This Row],[item-tax]]*All_Transactions[[#This Row],[ExRate]],0)</f>
        <v>0.75</v>
      </c>
      <c r="V654" s="4">
        <f>IFERROR(All_Transactions[[#This Row],[Total product charges]]*All_Transactions[[#This Row],[ExRate]],0)</f>
        <v>3.76</v>
      </c>
      <c r="W654" s="4">
        <f>IFERROR(All_Transactions[[#This Row],[Amazon fees]]*All_Transactions[[#This Row],[ExRate]],0)</f>
        <v>-0.44</v>
      </c>
      <c r="X654" s="4">
        <f>IFERROR(All_Transactions[[#This Row],[Other]]*All_Transactions[[#This Row],[ExRate]],0)</f>
        <v>0</v>
      </c>
      <c r="Y654" s="4">
        <f>IFERROR(All_Transactions[[#This Row],[Total]]*All_Transactions[[#This Row],[ExRate]],0)</f>
        <v>3.32</v>
      </c>
      <c r="Z654" s="1" t="s">
        <v>45</v>
      </c>
      <c r="AA654" t="s">
        <v>1993</v>
      </c>
      <c r="AB654" t="s">
        <v>69</v>
      </c>
      <c r="AC654" t="s">
        <v>69</v>
      </c>
      <c r="AD654" t="s">
        <v>70</v>
      </c>
    </row>
    <row r="655" spans="1:30" x14ac:dyDescent="0.35">
      <c r="A655" t="s">
        <v>34</v>
      </c>
      <c r="B655" t="s">
        <v>1994</v>
      </c>
      <c r="C655" s="2">
        <v>44769</v>
      </c>
      <c r="D655" s="2">
        <v>44769</v>
      </c>
      <c r="E655" t="s">
        <v>1597</v>
      </c>
      <c r="F655" t="s">
        <v>1598</v>
      </c>
      <c r="G655" t="s">
        <v>40</v>
      </c>
      <c r="H655">
        <v>2.75</v>
      </c>
      <c r="I655">
        <v>1</v>
      </c>
      <c r="J655">
        <v>2.75</v>
      </c>
      <c r="L655">
        <v>0.5</v>
      </c>
      <c r="M655">
        <v>2.25</v>
      </c>
      <c r="N655">
        <v>-0.5</v>
      </c>
      <c r="O655">
        <v>0</v>
      </c>
      <c r="P655">
        <v>1.75</v>
      </c>
      <c r="Q655">
        <v>0</v>
      </c>
      <c r="R655" s="3">
        <f>VLOOKUP(All_Transactions[[#This Row],[Date]],[1]!Forex_history[#Data],MATCH(All_Transactions[[#This Row],[Currency]],[1]!Forex_history[#Headers],0),TRUE)</f>
        <v>0.84477999999999998</v>
      </c>
      <c r="S655" s="4">
        <f>IFERROR(All_Transactions[[#This Row],[Original Price]]*All_Transactions[[#This Row],[ExRate]],0)</f>
        <v>2.3231449999999998</v>
      </c>
      <c r="T655" s="4">
        <f>IFERROR(All_Transactions[[#This Row],[item-price]]*All_Transactions[[#This Row],[ExRate]],0)</f>
        <v>2.3231449999999998</v>
      </c>
      <c r="U655" s="4">
        <f>IFERROR(All_Transactions[[#This Row],[item-tax]]*All_Transactions[[#This Row],[ExRate]],0)</f>
        <v>0.42238999999999999</v>
      </c>
      <c r="V655" s="4">
        <f>IFERROR(All_Transactions[[#This Row],[Total product charges]]*All_Transactions[[#This Row],[ExRate]],0)</f>
        <v>1.900755</v>
      </c>
      <c r="W655" s="4">
        <f>IFERROR(All_Transactions[[#This Row],[Amazon fees]]*All_Transactions[[#This Row],[ExRate]],0)</f>
        <v>-0.42238999999999999</v>
      </c>
      <c r="X655" s="4">
        <f>IFERROR(All_Transactions[[#This Row],[Other]]*All_Transactions[[#This Row],[ExRate]],0)</f>
        <v>0</v>
      </c>
      <c r="Y655" s="4">
        <f>IFERROR(All_Transactions[[#This Row],[Total]]*All_Transactions[[#This Row],[ExRate]],0)</f>
        <v>1.4783649999999999</v>
      </c>
      <c r="Z655" s="1" t="s">
        <v>33</v>
      </c>
      <c r="AA655" t="s">
        <v>1995</v>
      </c>
      <c r="AB655" t="s">
        <v>1996</v>
      </c>
      <c r="AD655" t="s">
        <v>54</v>
      </c>
    </row>
    <row r="656" spans="1:30" x14ac:dyDescent="0.35">
      <c r="A656" t="s">
        <v>34</v>
      </c>
      <c r="B656" t="s">
        <v>1997</v>
      </c>
      <c r="C656" s="2">
        <v>44769</v>
      </c>
      <c r="D656" s="2">
        <v>44769</v>
      </c>
      <c r="E656" t="s">
        <v>784</v>
      </c>
      <c r="F656" t="s">
        <v>785</v>
      </c>
      <c r="G656" t="s">
        <v>46</v>
      </c>
      <c r="H656">
        <v>5.84</v>
      </c>
      <c r="I656">
        <v>2</v>
      </c>
      <c r="J656">
        <v>5.84</v>
      </c>
      <c r="L656">
        <v>0.48</v>
      </c>
      <c r="M656">
        <v>5.84</v>
      </c>
      <c r="N656">
        <v>-1.06</v>
      </c>
      <c r="O656">
        <v>0</v>
      </c>
      <c r="P656">
        <v>4.78</v>
      </c>
      <c r="Q656">
        <v>0</v>
      </c>
      <c r="R656" s="3">
        <f>VLOOKUP(All_Transactions[[#This Row],[Date]],[1]!Forex_history[#Data],MATCH(All_Transactions[[#This Row],[Currency]],[1]!Forex_history[#Headers],0),TRUE)</f>
        <v>0.83079000000000003</v>
      </c>
      <c r="S656" s="4">
        <f>IFERROR(All_Transactions[[#This Row],[Original Price]]*All_Transactions[[#This Row],[ExRate]],0)</f>
        <v>4.8518135999999998</v>
      </c>
      <c r="T656" s="4">
        <f>IFERROR(All_Transactions[[#This Row],[item-price]]*All_Transactions[[#This Row],[ExRate]],0)</f>
        <v>4.8518135999999998</v>
      </c>
      <c r="U656" s="4">
        <f>IFERROR(All_Transactions[[#This Row],[item-tax]]*All_Transactions[[#This Row],[ExRate]],0)</f>
        <v>0.3987792</v>
      </c>
      <c r="V656" s="4">
        <f>IFERROR(All_Transactions[[#This Row],[Total product charges]]*All_Transactions[[#This Row],[ExRate]],0)</f>
        <v>4.8518135999999998</v>
      </c>
      <c r="W656" s="4">
        <f>IFERROR(All_Transactions[[#This Row],[Amazon fees]]*All_Transactions[[#This Row],[ExRate]],0)</f>
        <v>-0.88063740000000013</v>
      </c>
      <c r="X656" s="4">
        <f>IFERROR(All_Transactions[[#This Row],[Other]]*All_Transactions[[#This Row],[ExRate]],0)</f>
        <v>0</v>
      </c>
      <c r="Y656" s="4">
        <f>IFERROR(All_Transactions[[#This Row],[Total]]*All_Transactions[[#This Row],[ExRate]],0)</f>
        <v>3.9711762000000004</v>
      </c>
      <c r="Z656" s="1" t="s">
        <v>47</v>
      </c>
      <c r="AA656" t="s">
        <v>1998</v>
      </c>
      <c r="AB656" t="s">
        <v>1999</v>
      </c>
      <c r="AC656" t="s">
        <v>53</v>
      </c>
      <c r="AD656" t="s">
        <v>54</v>
      </c>
    </row>
    <row r="657" spans="1:30" x14ac:dyDescent="0.35">
      <c r="A657" t="s">
        <v>34</v>
      </c>
      <c r="B657" t="s">
        <v>2000</v>
      </c>
      <c r="C657" s="2">
        <v>44769</v>
      </c>
      <c r="D657" s="2">
        <v>44769</v>
      </c>
      <c r="E657" t="s">
        <v>2001</v>
      </c>
      <c r="F657" t="s">
        <v>2002</v>
      </c>
      <c r="G657" t="s">
        <v>32</v>
      </c>
      <c r="H657">
        <v>8.76</v>
      </c>
      <c r="I657">
        <v>4</v>
      </c>
      <c r="J657">
        <v>8.76</v>
      </c>
      <c r="L657">
        <v>1.4</v>
      </c>
      <c r="M657">
        <v>7.36</v>
      </c>
      <c r="N657">
        <v>-1.58</v>
      </c>
      <c r="O657">
        <v>0</v>
      </c>
      <c r="P657">
        <v>5.78</v>
      </c>
      <c r="Q657">
        <v>0</v>
      </c>
      <c r="R657" s="3">
        <f>VLOOKUP(All_Transactions[[#This Row],[Date]],[1]!Forex_history[#Data],MATCH(All_Transactions[[#This Row],[Currency]],[1]!Forex_history[#Headers],0),TRUE)</f>
        <v>0.84477999999999998</v>
      </c>
      <c r="S657" s="4">
        <f>IFERROR(All_Transactions[[#This Row],[Original Price]]*All_Transactions[[#This Row],[ExRate]],0)</f>
        <v>7.4002727999999998</v>
      </c>
      <c r="T657" s="4">
        <f>IFERROR(All_Transactions[[#This Row],[item-price]]*All_Transactions[[#This Row],[ExRate]],0)</f>
        <v>7.4002727999999998</v>
      </c>
      <c r="U657" s="4">
        <f>IFERROR(All_Transactions[[#This Row],[item-tax]]*All_Transactions[[#This Row],[ExRate]],0)</f>
        <v>1.1826919999999999</v>
      </c>
      <c r="V657" s="4">
        <f>IFERROR(All_Transactions[[#This Row],[Total product charges]]*All_Transactions[[#This Row],[ExRate]],0)</f>
        <v>6.2175808000000004</v>
      </c>
      <c r="W657" s="4">
        <f>IFERROR(All_Transactions[[#This Row],[Amazon fees]]*All_Transactions[[#This Row],[ExRate]],0)</f>
        <v>-1.3347523999999999</v>
      </c>
      <c r="X657" s="4">
        <f>IFERROR(All_Transactions[[#This Row],[Other]]*All_Transactions[[#This Row],[ExRate]],0)</f>
        <v>0</v>
      </c>
      <c r="Y657" s="4">
        <f>IFERROR(All_Transactions[[#This Row],[Total]]*All_Transactions[[#This Row],[ExRate]],0)</f>
        <v>4.8828284000000002</v>
      </c>
      <c r="Z657" s="1" t="s">
        <v>33</v>
      </c>
      <c r="AA657" t="s">
        <v>2003</v>
      </c>
      <c r="AB657" t="s">
        <v>2004</v>
      </c>
      <c r="AC657" t="s">
        <v>53</v>
      </c>
      <c r="AD657" t="s">
        <v>54</v>
      </c>
    </row>
    <row r="658" spans="1:30" x14ac:dyDescent="0.35">
      <c r="A658" t="s">
        <v>34</v>
      </c>
      <c r="B658" t="s">
        <v>2005</v>
      </c>
      <c r="C658" s="2">
        <v>44769</v>
      </c>
      <c r="D658" s="2">
        <v>44769</v>
      </c>
      <c r="E658" t="s">
        <v>2006</v>
      </c>
      <c r="F658" t="s">
        <v>2007</v>
      </c>
      <c r="G658" t="s">
        <v>46</v>
      </c>
      <c r="H658">
        <v>9.34</v>
      </c>
      <c r="I658">
        <v>1</v>
      </c>
      <c r="J658">
        <v>9.34</v>
      </c>
      <c r="L658">
        <v>0.77</v>
      </c>
      <c r="M658">
        <v>9.34</v>
      </c>
      <c r="N658">
        <v>-1.68</v>
      </c>
      <c r="O658">
        <v>0</v>
      </c>
      <c r="P658">
        <v>7.66</v>
      </c>
      <c r="Q658">
        <v>0</v>
      </c>
      <c r="R658" s="3">
        <f>VLOOKUP(All_Transactions[[#This Row],[Date]],[1]!Forex_history[#Data],MATCH(All_Transactions[[#This Row],[Currency]],[1]!Forex_history[#Headers],0),TRUE)</f>
        <v>0.83079000000000003</v>
      </c>
      <c r="S658" s="4">
        <f>IFERROR(All_Transactions[[#This Row],[Original Price]]*All_Transactions[[#This Row],[ExRate]],0)</f>
        <v>7.7595786000000002</v>
      </c>
      <c r="T658" s="4">
        <f>IFERROR(All_Transactions[[#This Row],[item-price]]*All_Transactions[[#This Row],[ExRate]],0)</f>
        <v>7.7595786000000002</v>
      </c>
      <c r="U658" s="4">
        <f>IFERROR(All_Transactions[[#This Row],[item-tax]]*All_Transactions[[#This Row],[ExRate]],0)</f>
        <v>0.63970830000000001</v>
      </c>
      <c r="V658" s="4">
        <f>IFERROR(All_Transactions[[#This Row],[Total product charges]]*All_Transactions[[#This Row],[ExRate]],0)</f>
        <v>7.7595786000000002</v>
      </c>
      <c r="W658" s="4">
        <f>IFERROR(All_Transactions[[#This Row],[Amazon fees]]*All_Transactions[[#This Row],[ExRate]],0)</f>
        <v>-1.3957272000000001</v>
      </c>
      <c r="X658" s="4">
        <f>IFERROR(All_Transactions[[#This Row],[Other]]*All_Transactions[[#This Row],[ExRate]],0)</f>
        <v>0</v>
      </c>
      <c r="Y658" s="4">
        <f>IFERROR(All_Transactions[[#This Row],[Total]]*All_Transactions[[#This Row],[ExRate]],0)</f>
        <v>6.3638514000000006</v>
      </c>
      <c r="Z658" s="1" t="s">
        <v>47</v>
      </c>
      <c r="AA658" t="s">
        <v>2008</v>
      </c>
      <c r="AB658" t="s">
        <v>2009</v>
      </c>
      <c r="AC658" t="s">
        <v>53</v>
      </c>
      <c r="AD658" t="s">
        <v>54</v>
      </c>
    </row>
    <row r="659" spans="1:30" x14ac:dyDescent="0.35">
      <c r="A659" t="s">
        <v>34</v>
      </c>
      <c r="B659" t="s">
        <v>2010</v>
      </c>
      <c r="C659" s="2">
        <v>44769</v>
      </c>
      <c r="D659" s="2">
        <v>44769</v>
      </c>
      <c r="E659" t="s">
        <v>2011</v>
      </c>
      <c r="F659" t="s">
        <v>2012</v>
      </c>
      <c r="G659" t="s">
        <v>32</v>
      </c>
      <c r="H659">
        <v>5.01</v>
      </c>
      <c r="I659">
        <v>1</v>
      </c>
      <c r="J659">
        <v>5.01</v>
      </c>
      <c r="L659">
        <v>0.9</v>
      </c>
      <c r="M659">
        <v>4.1100000000000003</v>
      </c>
      <c r="N659">
        <v>-0.9</v>
      </c>
      <c r="O659">
        <v>0</v>
      </c>
      <c r="P659">
        <v>3.21</v>
      </c>
      <c r="Q659">
        <v>0</v>
      </c>
      <c r="R659" s="3">
        <f>VLOOKUP(All_Transactions[[#This Row],[Date]],[1]!Forex_history[#Data],MATCH(All_Transactions[[#This Row],[Currency]],[1]!Forex_history[#Headers],0),TRUE)</f>
        <v>0.84477999999999998</v>
      </c>
      <c r="S659" s="4">
        <f>IFERROR(All_Transactions[[#This Row],[Original Price]]*All_Transactions[[#This Row],[ExRate]],0)</f>
        <v>4.2323477999999994</v>
      </c>
      <c r="T659" s="4">
        <f>IFERROR(All_Transactions[[#This Row],[item-price]]*All_Transactions[[#This Row],[ExRate]],0)</f>
        <v>4.2323477999999994</v>
      </c>
      <c r="U659" s="4">
        <f>IFERROR(All_Transactions[[#This Row],[item-tax]]*All_Transactions[[#This Row],[ExRate]],0)</f>
        <v>0.76030200000000003</v>
      </c>
      <c r="V659" s="4">
        <f>IFERROR(All_Transactions[[#This Row],[Total product charges]]*All_Transactions[[#This Row],[ExRate]],0)</f>
        <v>3.4720458000000001</v>
      </c>
      <c r="W659" s="4">
        <f>IFERROR(All_Transactions[[#This Row],[Amazon fees]]*All_Transactions[[#This Row],[ExRate]],0)</f>
        <v>-0.76030200000000003</v>
      </c>
      <c r="X659" s="4">
        <f>IFERROR(All_Transactions[[#This Row],[Other]]*All_Transactions[[#This Row],[ExRate]],0)</f>
        <v>0</v>
      </c>
      <c r="Y659" s="4">
        <f>IFERROR(All_Transactions[[#This Row],[Total]]*All_Transactions[[#This Row],[ExRate]],0)</f>
        <v>2.7117437999999998</v>
      </c>
      <c r="Z659" s="1" t="s">
        <v>33</v>
      </c>
      <c r="AA659" t="s">
        <v>2013</v>
      </c>
      <c r="AB659" t="s">
        <v>2014</v>
      </c>
      <c r="AC659" t="s">
        <v>53</v>
      </c>
      <c r="AD659" t="s">
        <v>54</v>
      </c>
    </row>
    <row r="660" spans="1:30" x14ac:dyDescent="0.35">
      <c r="A660" t="s">
        <v>34</v>
      </c>
      <c r="B660" t="s">
        <v>2015</v>
      </c>
      <c r="C660" s="2">
        <v>44769</v>
      </c>
      <c r="D660" s="2">
        <v>44769</v>
      </c>
      <c r="E660" t="s">
        <v>2016</v>
      </c>
      <c r="F660" t="s">
        <v>50</v>
      </c>
      <c r="G660" t="s">
        <v>32</v>
      </c>
      <c r="H660">
        <v>2.2999999999999998</v>
      </c>
      <c r="I660">
        <v>1</v>
      </c>
      <c r="J660">
        <v>2.2999999999999998</v>
      </c>
      <c r="L660">
        <v>0.37</v>
      </c>
      <c r="M660">
        <v>1.93</v>
      </c>
      <c r="N660">
        <v>-0.36</v>
      </c>
      <c r="O660">
        <v>0</v>
      </c>
      <c r="P660">
        <v>1.57</v>
      </c>
      <c r="Q660">
        <v>0</v>
      </c>
      <c r="R660" s="3">
        <f>VLOOKUP(All_Transactions[[#This Row],[Date]],[1]!Forex_history[#Data],MATCH(All_Transactions[[#This Row],[Currency]],[1]!Forex_history[#Headers],0),TRUE)</f>
        <v>0.84477999999999998</v>
      </c>
      <c r="S660" s="4">
        <f>IFERROR(All_Transactions[[#This Row],[Original Price]]*All_Transactions[[#This Row],[ExRate]],0)</f>
        <v>1.9429939999999999</v>
      </c>
      <c r="T660" s="4">
        <f>IFERROR(All_Transactions[[#This Row],[item-price]]*All_Transactions[[#This Row],[ExRate]],0)</f>
        <v>1.9429939999999999</v>
      </c>
      <c r="U660" s="4">
        <f>IFERROR(All_Transactions[[#This Row],[item-tax]]*All_Transactions[[#This Row],[ExRate]],0)</f>
        <v>0.31256859999999997</v>
      </c>
      <c r="V660" s="4">
        <f>IFERROR(All_Transactions[[#This Row],[Total product charges]]*All_Transactions[[#This Row],[ExRate]],0)</f>
        <v>1.6304253999999998</v>
      </c>
      <c r="W660" s="4">
        <f>IFERROR(All_Transactions[[#This Row],[Amazon fees]]*All_Transactions[[#This Row],[ExRate]],0)</f>
        <v>-0.30412079999999997</v>
      </c>
      <c r="X660" s="4">
        <f>IFERROR(All_Transactions[[#This Row],[Other]]*All_Transactions[[#This Row],[ExRate]],0)</f>
        <v>0</v>
      </c>
      <c r="Y660" s="4">
        <f>IFERROR(All_Transactions[[#This Row],[Total]]*All_Transactions[[#This Row],[ExRate]],0)</f>
        <v>1.3263046000000001</v>
      </c>
      <c r="Z660" s="1" t="s">
        <v>33</v>
      </c>
      <c r="AA660" t="s">
        <v>2017</v>
      </c>
      <c r="AB660" t="s">
        <v>2018</v>
      </c>
      <c r="AC660" t="s">
        <v>53</v>
      </c>
      <c r="AD660" t="s">
        <v>54</v>
      </c>
    </row>
    <row r="661" spans="1:30" x14ac:dyDescent="0.35">
      <c r="A661" t="s">
        <v>34</v>
      </c>
      <c r="B661" t="s">
        <v>2019</v>
      </c>
      <c r="C661" s="2">
        <v>44769</v>
      </c>
      <c r="D661" s="2">
        <v>44769</v>
      </c>
      <c r="E661" t="s">
        <v>970</v>
      </c>
      <c r="F661" t="s">
        <v>206</v>
      </c>
      <c r="G661" t="s">
        <v>36</v>
      </c>
      <c r="H661">
        <v>3.3</v>
      </c>
      <c r="I661">
        <v>1</v>
      </c>
      <c r="J661">
        <v>3.3</v>
      </c>
      <c r="L661">
        <v>0.56999999999999995</v>
      </c>
      <c r="M661">
        <v>2.73</v>
      </c>
      <c r="N661">
        <v>-0.61</v>
      </c>
      <c r="O661">
        <v>0</v>
      </c>
      <c r="P661">
        <v>2.12</v>
      </c>
      <c r="Q661">
        <v>0</v>
      </c>
      <c r="R661" s="3">
        <f>VLOOKUP(All_Transactions[[#This Row],[Date]],[1]!Forex_history[#Data],MATCH(All_Transactions[[#This Row],[Currency]],[1]!Forex_history[#Headers],0),TRUE)</f>
        <v>0.84477999999999998</v>
      </c>
      <c r="S661" s="4">
        <f>IFERROR(All_Transactions[[#This Row],[Original Price]]*All_Transactions[[#This Row],[ExRate]],0)</f>
        <v>2.7877739999999998</v>
      </c>
      <c r="T661" s="4">
        <f>IFERROR(All_Transactions[[#This Row],[item-price]]*All_Transactions[[#This Row],[ExRate]],0)</f>
        <v>2.7877739999999998</v>
      </c>
      <c r="U661" s="4">
        <f>IFERROR(All_Transactions[[#This Row],[item-tax]]*All_Transactions[[#This Row],[ExRate]],0)</f>
        <v>0.48152459999999997</v>
      </c>
      <c r="V661" s="4">
        <f>IFERROR(All_Transactions[[#This Row],[Total product charges]]*All_Transactions[[#This Row],[ExRate]],0)</f>
        <v>2.3062494</v>
      </c>
      <c r="W661" s="4">
        <f>IFERROR(All_Transactions[[#This Row],[Amazon fees]]*All_Transactions[[#This Row],[ExRate]],0)</f>
        <v>-0.51531579999999999</v>
      </c>
      <c r="X661" s="4">
        <f>IFERROR(All_Transactions[[#This Row],[Other]]*All_Transactions[[#This Row],[ExRate]],0)</f>
        <v>0</v>
      </c>
      <c r="Y661" s="4">
        <f>IFERROR(All_Transactions[[#This Row],[Total]]*All_Transactions[[#This Row],[ExRate]],0)</f>
        <v>1.7909336</v>
      </c>
      <c r="Z661" s="1" t="s">
        <v>33</v>
      </c>
      <c r="AA661" t="s">
        <v>2020</v>
      </c>
      <c r="AB661" t="s">
        <v>2021</v>
      </c>
      <c r="AC661" t="s">
        <v>53</v>
      </c>
      <c r="AD661" t="s">
        <v>54</v>
      </c>
    </row>
    <row r="662" spans="1:30" x14ac:dyDescent="0.35">
      <c r="A662" t="s">
        <v>34</v>
      </c>
      <c r="B662" t="s">
        <v>2022</v>
      </c>
      <c r="C662" s="2">
        <v>44769</v>
      </c>
      <c r="D662" s="2">
        <v>44769</v>
      </c>
      <c r="E662" t="s">
        <v>2023</v>
      </c>
      <c r="F662" t="s">
        <v>2024</v>
      </c>
      <c r="G662" t="s">
        <v>41</v>
      </c>
      <c r="H662">
        <v>2.46</v>
      </c>
      <c r="I662">
        <v>1</v>
      </c>
      <c r="J662">
        <v>2.46</v>
      </c>
      <c r="L662">
        <v>0.43</v>
      </c>
      <c r="M662">
        <v>2.0299999999999998</v>
      </c>
      <c r="N662">
        <v>-0.44</v>
      </c>
      <c r="O662">
        <v>0</v>
      </c>
      <c r="P662">
        <v>1.59</v>
      </c>
      <c r="Q662">
        <v>0</v>
      </c>
      <c r="R662" s="3">
        <f>VLOOKUP(All_Transactions[[#This Row],[Date]],[1]!Forex_history[#Data],MATCH(All_Transactions[[#This Row],[Currency]],[1]!Forex_history[#Headers],0),TRUE)</f>
        <v>0.84477999999999998</v>
      </c>
      <c r="S662" s="4">
        <f>IFERROR(All_Transactions[[#This Row],[Original Price]]*All_Transactions[[#This Row],[ExRate]],0)</f>
        <v>2.0781587999999998</v>
      </c>
      <c r="T662" s="4">
        <f>IFERROR(All_Transactions[[#This Row],[item-price]]*All_Transactions[[#This Row],[ExRate]],0)</f>
        <v>2.0781587999999998</v>
      </c>
      <c r="U662" s="4">
        <f>IFERROR(All_Transactions[[#This Row],[item-tax]]*All_Transactions[[#This Row],[ExRate]],0)</f>
        <v>0.36325540000000001</v>
      </c>
      <c r="V662" s="4">
        <f>IFERROR(All_Transactions[[#This Row],[Total product charges]]*All_Transactions[[#This Row],[ExRate]],0)</f>
        <v>1.7149033999999999</v>
      </c>
      <c r="W662" s="4">
        <f>IFERROR(All_Transactions[[#This Row],[Amazon fees]]*All_Transactions[[#This Row],[ExRate]],0)</f>
        <v>-0.37170320000000001</v>
      </c>
      <c r="X662" s="4">
        <f>IFERROR(All_Transactions[[#This Row],[Other]]*All_Transactions[[#This Row],[ExRate]],0)</f>
        <v>0</v>
      </c>
      <c r="Y662" s="4">
        <f>IFERROR(All_Transactions[[#This Row],[Total]]*All_Transactions[[#This Row],[ExRate]],0)</f>
        <v>1.3432002000000001</v>
      </c>
      <c r="Z662" s="1" t="s">
        <v>33</v>
      </c>
      <c r="AA662" t="s">
        <v>2025</v>
      </c>
      <c r="AB662" t="s">
        <v>2026</v>
      </c>
      <c r="AC662" t="s">
        <v>53</v>
      </c>
      <c r="AD662" t="s">
        <v>54</v>
      </c>
    </row>
    <row r="663" spans="1:30" x14ac:dyDescent="0.35">
      <c r="A663" t="s">
        <v>34</v>
      </c>
      <c r="B663" t="s">
        <v>2027</v>
      </c>
      <c r="C663" s="2">
        <v>44769</v>
      </c>
      <c r="D663" s="2">
        <v>44769</v>
      </c>
      <c r="E663" t="s">
        <v>2028</v>
      </c>
      <c r="F663" t="s">
        <v>2029</v>
      </c>
      <c r="G663" t="s">
        <v>42</v>
      </c>
      <c r="H663">
        <v>38.21</v>
      </c>
      <c r="I663">
        <v>1</v>
      </c>
      <c r="J663">
        <v>38.21</v>
      </c>
      <c r="L663">
        <v>7.64</v>
      </c>
      <c r="M663">
        <v>30.57</v>
      </c>
      <c r="N663">
        <v>-6.88</v>
      </c>
      <c r="O663">
        <v>0</v>
      </c>
      <c r="P663">
        <v>23.69</v>
      </c>
      <c r="Q663">
        <v>0</v>
      </c>
      <c r="R663" s="3">
        <f>VLOOKUP(All_Transactions[[#This Row],[Date]],[1]!Forex_history[#Data],MATCH(All_Transactions[[#This Row],[Currency]],[1]!Forex_history[#Headers],0),TRUE)</f>
        <v>8.0920000000000006E-2</v>
      </c>
      <c r="S663" s="4">
        <f>IFERROR(All_Transactions[[#This Row],[Original Price]]*All_Transactions[[#This Row],[ExRate]],0)</f>
        <v>3.0919532000000003</v>
      </c>
      <c r="T663" s="4">
        <f>IFERROR(All_Transactions[[#This Row],[item-price]]*All_Transactions[[#This Row],[ExRate]],0)</f>
        <v>3.0919532000000003</v>
      </c>
      <c r="U663" s="4">
        <f>IFERROR(All_Transactions[[#This Row],[item-tax]]*All_Transactions[[#This Row],[ExRate]],0)</f>
        <v>0.61822880000000002</v>
      </c>
      <c r="V663" s="4">
        <f>IFERROR(All_Transactions[[#This Row],[Total product charges]]*All_Transactions[[#This Row],[ExRate]],0)</f>
        <v>2.4737244</v>
      </c>
      <c r="W663" s="4">
        <f>IFERROR(All_Transactions[[#This Row],[Amazon fees]]*All_Transactions[[#This Row],[ExRate]],0)</f>
        <v>-0.55672960000000005</v>
      </c>
      <c r="X663" s="4">
        <f>IFERROR(All_Transactions[[#This Row],[Other]]*All_Transactions[[#This Row],[ExRate]],0)</f>
        <v>0</v>
      </c>
      <c r="Y663" s="4">
        <f>IFERROR(All_Transactions[[#This Row],[Total]]*All_Transactions[[#This Row],[ExRate]],0)</f>
        <v>1.9169948000000003</v>
      </c>
      <c r="Z663" s="1" t="s">
        <v>43</v>
      </c>
      <c r="AA663" t="s">
        <v>2030</v>
      </c>
      <c r="AB663" t="s">
        <v>2031</v>
      </c>
      <c r="AC663" t="s">
        <v>53</v>
      </c>
      <c r="AD663" t="s">
        <v>54</v>
      </c>
    </row>
    <row r="664" spans="1:30" x14ac:dyDescent="0.35">
      <c r="A664" t="s">
        <v>34</v>
      </c>
      <c r="B664" t="s">
        <v>2032</v>
      </c>
      <c r="C664" s="2">
        <v>44769</v>
      </c>
      <c r="D664" s="2">
        <v>44769</v>
      </c>
      <c r="E664" t="s">
        <v>2033</v>
      </c>
      <c r="F664" t="s">
        <v>2034</v>
      </c>
      <c r="G664" t="s">
        <v>44</v>
      </c>
      <c r="H664">
        <v>2.93</v>
      </c>
      <c r="I664">
        <v>1</v>
      </c>
      <c r="J664">
        <v>2.93</v>
      </c>
      <c r="L664">
        <v>0.49</v>
      </c>
      <c r="M664">
        <v>2.44</v>
      </c>
      <c r="N664">
        <v>-0.54</v>
      </c>
      <c r="O664">
        <v>0</v>
      </c>
      <c r="P664">
        <v>1.9</v>
      </c>
      <c r="Q664">
        <v>0</v>
      </c>
      <c r="R664" s="3">
        <f>VLOOKUP(All_Transactions[[#This Row],[Date]],[1]!Forex_history[#Data],MATCH(All_Transactions[[#This Row],[Currency]],[1]!Forex_history[#Headers],0),TRUE)</f>
        <v>1</v>
      </c>
      <c r="S664" s="4">
        <f>IFERROR(All_Transactions[[#This Row],[Original Price]]*All_Transactions[[#This Row],[ExRate]],0)</f>
        <v>2.93</v>
      </c>
      <c r="T664" s="4">
        <f>IFERROR(All_Transactions[[#This Row],[item-price]]*All_Transactions[[#This Row],[ExRate]],0)</f>
        <v>2.93</v>
      </c>
      <c r="U664" s="4">
        <f>IFERROR(All_Transactions[[#This Row],[item-tax]]*All_Transactions[[#This Row],[ExRate]],0)</f>
        <v>0.49</v>
      </c>
      <c r="V664" s="4">
        <f>IFERROR(All_Transactions[[#This Row],[Total product charges]]*All_Transactions[[#This Row],[ExRate]],0)</f>
        <v>2.44</v>
      </c>
      <c r="W664" s="4">
        <f>IFERROR(All_Transactions[[#This Row],[Amazon fees]]*All_Transactions[[#This Row],[ExRate]],0)</f>
        <v>-0.54</v>
      </c>
      <c r="X664" s="4">
        <f>IFERROR(All_Transactions[[#This Row],[Other]]*All_Transactions[[#This Row],[ExRate]],0)</f>
        <v>0</v>
      </c>
      <c r="Y664" s="4">
        <f>IFERROR(All_Transactions[[#This Row],[Total]]*All_Transactions[[#This Row],[ExRate]],0)</f>
        <v>1.9</v>
      </c>
      <c r="Z664" s="1" t="s">
        <v>45</v>
      </c>
      <c r="AA664" t="s">
        <v>2035</v>
      </c>
      <c r="AB664" t="s">
        <v>2036</v>
      </c>
      <c r="AC664" t="s">
        <v>53</v>
      </c>
      <c r="AD664" t="s">
        <v>54</v>
      </c>
    </row>
    <row r="665" spans="1:30" x14ac:dyDescent="0.35">
      <c r="A665" t="s">
        <v>34</v>
      </c>
      <c r="B665" t="s">
        <v>2037</v>
      </c>
      <c r="C665" s="2">
        <v>44769</v>
      </c>
      <c r="D665" s="2">
        <v>44769</v>
      </c>
      <c r="E665" t="s">
        <v>2038</v>
      </c>
      <c r="F665" t="s">
        <v>2039</v>
      </c>
      <c r="G665" t="s">
        <v>44</v>
      </c>
      <c r="H665">
        <v>2.69</v>
      </c>
      <c r="I665">
        <v>1</v>
      </c>
      <c r="J665">
        <v>2.69</v>
      </c>
      <c r="L665">
        <v>0.5</v>
      </c>
      <c r="M665">
        <v>2.19</v>
      </c>
      <c r="N665">
        <v>-0.3</v>
      </c>
      <c r="O665">
        <v>0</v>
      </c>
      <c r="P665">
        <v>1.89</v>
      </c>
      <c r="Q665">
        <v>0</v>
      </c>
      <c r="R665" s="3">
        <f>VLOOKUP(All_Transactions[[#This Row],[Date]],[1]!Forex_history[#Data],MATCH(All_Transactions[[#This Row],[Currency]],[1]!Forex_history[#Headers],0),TRUE)</f>
        <v>1</v>
      </c>
      <c r="S665" s="4">
        <f>IFERROR(All_Transactions[[#This Row],[Original Price]]*All_Transactions[[#This Row],[ExRate]],0)</f>
        <v>2.69</v>
      </c>
      <c r="T665" s="4">
        <f>IFERROR(All_Transactions[[#This Row],[item-price]]*All_Transactions[[#This Row],[ExRate]],0)</f>
        <v>2.69</v>
      </c>
      <c r="U665" s="4">
        <f>IFERROR(All_Transactions[[#This Row],[item-tax]]*All_Transactions[[#This Row],[ExRate]],0)</f>
        <v>0.5</v>
      </c>
      <c r="V665" s="4">
        <f>IFERROR(All_Transactions[[#This Row],[Total product charges]]*All_Transactions[[#This Row],[ExRate]],0)</f>
        <v>2.19</v>
      </c>
      <c r="W665" s="4">
        <f>IFERROR(All_Transactions[[#This Row],[Amazon fees]]*All_Transactions[[#This Row],[ExRate]],0)</f>
        <v>-0.3</v>
      </c>
      <c r="X665" s="4">
        <f>IFERROR(All_Transactions[[#This Row],[Other]]*All_Transactions[[#This Row],[ExRate]],0)</f>
        <v>0</v>
      </c>
      <c r="Y665" s="4">
        <f>IFERROR(All_Transactions[[#This Row],[Total]]*All_Transactions[[#This Row],[ExRate]],0)</f>
        <v>1.89</v>
      </c>
      <c r="Z665" s="1" t="s">
        <v>45</v>
      </c>
      <c r="AA665" t="s">
        <v>2040</v>
      </c>
      <c r="AB665" t="s">
        <v>2041</v>
      </c>
      <c r="AC665" t="s">
        <v>53</v>
      </c>
      <c r="AD665" t="s">
        <v>54</v>
      </c>
    </row>
    <row r="666" spans="1:30" x14ac:dyDescent="0.35">
      <c r="A666" t="s">
        <v>35</v>
      </c>
      <c r="B666" t="s">
        <v>657</v>
      </c>
      <c r="C666" s="2">
        <v>44770</v>
      </c>
      <c r="D666" s="2">
        <v>44743</v>
      </c>
      <c r="E666" t="s">
        <v>445</v>
      </c>
      <c r="F666" t="s">
        <v>446</v>
      </c>
      <c r="G666" t="s">
        <v>46</v>
      </c>
      <c r="H666">
        <v>2.52</v>
      </c>
      <c r="I666">
        <v>1</v>
      </c>
      <c r="J666">
        <v>2.52</v>
      </c>
      <c r="L666">
        <v>0.23</v>
      </c>
      <c r="M666">
        <v>-2.52</v>
      </c>
      <c r="N666">
        <v>0.36</v>
      </c>
      <c r="O666">
        <v>0</v>
      </c>
      <c r="P666">
        <v>-2.16</v>
      </c>
      <c r="Q666">
        <v>0</v>
      </c>
      <c r="R666" s="3">
        <f>VLOOKUP(All_Transactions[[#This Row],[Date]],[1]!Forex_history[#Data],MATCH(All_Transactions[[#This Row],[Currency]],[1]!Forex_history[#Headers],0),TRUE)</f>
        <v>0.82803000000000004</v>
      </c>
      <c r="S666" s="4">
        <f>IFERROR(All_Transactions[[#This Row],[Original Price]]*All_Transactions[[#This Row],[ExRate]],0)</f>
        <v>2.0866356000000001</v>
      </c>
      <c r="T666" s="4">
        <f>IFERROR(All_Transactions[[#This Row],[item-price]]*All_Transactions[[#This Row],[ExRate]],0)</f>
        <v>2.0866356000000001</v>
      </c>
      <c r="U666" s="4">
        <f>IFERROR(All_Transactions[[#This Row],[item-tax]]*All_Transactions[[#This Row],[ExRate]],0)</f>
        <v>0.19044690000000003</v>
      </c>
      <c r="V666" s="4">
        <f>IFERROR(All_Transactions[[#This Row],[Total product charges]]*All_Transactions[[#This Row],[ExRate]],0)</f>
        <v>-2.0866356000000001</v>
      </c>
      <c r="W666" s="4">
        <f>IFERROR(All_Transactions[[#This Row],[Amazon fees]]*All_Transactions[[#This Row],[ExRate]],0)</f>
        <v>0.29809079999999999</v>
      </c>
      <c r="X666" s="4">
        <f>IFERROR(All_Transactions[[#This Row],[Other]]*All_Transactions[[#This Row],[ExRate]],0)</f>
        <v>0</v>
      </c>
      <c r="Y666" s="4">
        <f>IFERROR(All_Transactions[[#This Row],[Total]]*All_Transactions[[#This Row],[ExRate]],0)</f>
        <v>-1.7885448000000002</v>
      </c>
      <c r="Z666" s="1" t="s">
        <v>47</v>
      </c>
      <c r="AA666" t="s">
        <v>659</v>
      </c>
      <c r="AB666" t="s">
        <v>660</v>
      </c>
      <c r="AC666" t="s">
        <v>53</v>
      </c>
      <c r="AD666" t="s">
        <v>54</v>
      </c>
    </row>
    <row r="667" spans="1:30" x14ac:dyDescent="0.35">
      <c r="A667" t="s">
        <v>35</v>
      </c>
      <c r="B667" t="s">
        <v>1070</v>
      </c>
      <c r="C667" s="2">
        <v>44770</v>
      </c>
      <c r="D667" s="2">
        <v>44753</v>
      </c>
      <c r="E667" t="s">
        <v>1071</v>
      </c>
      <c r="F667" t="s">
        <v>1072</v>
      </c>
      <c r="G667" t="s">
        <v>32</v>
      </c>
      <c r="H667">
        <v>3.25</v>
      </c>
      <c r="I667">
        <v>1</v>
      </c>
      <c r="J667">
        <v>3.25</v>
      </c>
      <c r="L667">
        <v>0.52</v>
      </c>
      <c r="M667">
        <v>-2.73</v>
      </c>
      <c r="N667">
        <v>0.47</v>
      </c>
      <c r="O667">
        <v>0</v>
      </c>
      <c r="P667">
        <v>-2.2599999999999998</v>
      </c>
      <c r="Q667">
        <v>0</v>
      </c>
      <c r="R667" s="3">
        <f>VLOOKUP(All_Transactions[[#This Row],[Date]],[1]!Forex_history[#Data],MATCH(All_Transactions[[#This Row],[Currency]],[1]!Forex_history[#Headers],0),TRUE)</f>
        <v>0.8407</v>
      </c>
      <c r="S667" s="4">
        <f>IFERROR(All_Transactions[[#This Row],[Original Price]]*All_Transactions[[#This Row],[ExRate]],0)</f>
        <v>2.732275</v>
      </c>
      <c r="T667" s="4">
        <f>IFERROR(All_Transactions[[#This Row],[item-price]]*All_Transactions[[#This Row],[ExRate]],0)</f>
        <v>2.732275</v>
      </c>
      <c r="U667" s="4">
        <f>IFERROR(All_Transactions[[#This Row],[item-tax]]*All_Transactions[[#This Row],[ExRate]],0)</f>
        <v>0.437164</v>
      </c>
      <c r="V667" s="4">
        <f>IFERROR(All_Transactions[[#This Row],[Total product charges]]*All_Transactions[[#This Row],[ExRate]],0)</f>
        <v>-2.2951109999999999</v>
      </c>
      <c r="W667" s="4">
        <f>IFERROR(All_Transactions[[#This Row],[Amazon fees]]*All_Transactions[[#This Row],[ExRate]],0)</f>
        <v>0.39512899999999995</v>
      </c>
      <c r="X667" s="4">
        <f>IFERROR(All_Transactions[[#This Row],[Other]]*All_Transactions[[#This Row],[ExRate]],0)</f>
        <v>0</v>
      </c>
      <c r="Y667" s="4">
        <f>IFERROR(All_Transactions[[#This Row],[Total]]*All_Transactions[[#This Row],[ExRate]],0)</f>
        <v>-1.8999819999999998</v>
      </c>
      <c r="Z667" s="1" t="s">
        <v>33</v>
      </c>
      <c r="AA667" t="s">
        <v>1073</v>
      </c>
      <c r="AB667" t="s">
        <v>1074</v>
      </c>
      <c r="AC667" t="s">
        <v>53</v>
      </c>
      <c r="AD667" t="s">
        <v>54</v>
      </c>
    </row>
    <row r="668" spans="1:30" x14ac:dyDescent="0.35">
      <c r="A668" t="s">
        <v>34</v>
      </c>
      <c r="B668" t="s">
        <v>2042</v>
      </c>
      <c r="C668" s="2">
        <v>44771</v>
      </c>
      <c r="D668" s="2">
        <v>44771</v>
      </c>
      <c r="E668" t="s">
        <v>2043</v>
      </c>
      <c r="F668" t="s">
        <v>2044</v>
      </c>
      <c r="G668" t="s">
        <v>32</v>
      </c>
      <c r="H668">
        <v>9.0399999999999991</v>
      </c>
      <c r="I668">
        <v>1</v>
      </c>
      <c r="J668">
        <v>9.0399999999999991</v>
      </c>
      <c r="L668">
        <v>1.44</v>
      </c>
      <c r="M668">
        <v>7.6</v>
      </c>
      <c r="N668">
        <v>-1.63</v>
      </c>
      <c r="O668">
        <v>0</v>
      </c>
      <c r="P668">
        <v>5.97</v>
      </c>
      <c r="Q668">
        <v>0</v>
      </c>
      <c r="R668" s="3">
        <f>VLOOKUP(All_Transactions[[#This Row],[Date]],[1]!Forex_history[#Data],MATCH(All_Transactions[[#This Row],[Currency]],[1]!Forex_history[#Headers],0),TRUE)</f>
        <v>0.83770999999999995</v>
      </c>
      <c r="S668" s="4">
        <f>IFERROR(All_Transactions[[#This Row],[Original Price]]*All_Transactions[[#This Row],[ExRate]],0)</f>
        <v>7.5728983999999988</v>
      </c>
      <c r="T668" s="4">
        <f>IFERROR(All_Transactions[[#This Row],[item-price]]*All_Transactions[[#This Row],[ExRate]],0)</f>
        <v>7.5728983999999988</v>
      </c>
      <c r="U668" s="4">
        <f>IFERROR(All_Transactions[[#This Row],[item-tax]]*All_Transactions[[#This Row],[ExRate]],0)</f>
        <v>1.2063024</v>
      </c>
      <c r="V668" s="4">
        <f>IFERROR(All_Transactions[[#This Row],[Total product charges]]*All_Transactions[[#This Row],[ExRate]],0)</f>
        <v>6.3665959999999995</v>
      </c>
      <c r="W668" s="4">
        <f>IFERROR(All_Transactions[[#This Row],[Amazon fees]]*All_Transactions[[#This Row],[ExRate]],0)</f>
        <v>-1.3654672999999999</v>
      </c>
      <c r="X668" s="4">
        <f>IFERROR(All_Transactions[[#This Row],[Other]]*All_Transactions[[#This Row],[ExRate]],0)</f>
        <v>0</v>
      </c>
      <c r="Y668" s="4">
        <f>IFERROR(All_Transactions[[#This Row],[Total]]*All_Transactions[[#This Row],[ExRate]],0)</f>
        <v>5.0011286999999998</v>
      </c>
      <c r="Z668" s="1" t="s">
        <v>33</v>
      </c>
      <c r="AB668" t="s">
        <v>69</v>
      </c>
      <c r="AC668" t="s">
        <v>69</v>
      </c>
      <c r="AD668" t="s">
        <v>70</v>
      </c>
    </row>
    <row r="669" spans="1:30" x14ac:dyDescent="0.35">
      <c r="A669" t="s">
        <v>34</v>
      </c>
      <c r="B669" t="s">
        <v>2045</v>
      </c>
      <c r="C669" s="2">
        <v>44771</v>
      </c>
      <c r="D669" s="2">
        <v>44771</v>
      </c>
      <c r="E669" t="s">
        <v>2046</v>
      </c>
      <c r="F669" t="s">
        <v>2047</v>
      </c>
      <c r="G669" t="s">
        <v>44</v>
      </c>
      <c r="H669">
        <v>1.94</v>
      </c>
      <c r="I669">
        <v>1</v>
      </c>
      <c r="J669">
        <v>1.94</v>
      </c>
      <c r="L669">
        <v>0.32</v>
      </c>
      <c r="M669">
        <v>1.62</v>
      </c>
      <c r="N669">
        <v>-0.36</v>
      </c>
      <c r="O669">
        <v>0</v>
      </c>
      <c r="P669">
        <v>1.26</v>
      </c>
      <c r="Q669">
        <v>0</v>
      </c>
      <c r="R669" s="3">
        <f>VLOOKUP(All_Transactions[[#This Row],[Date]],[1]!Forex_history[#Data],MATCH(All_Transactions[[#This Row],[Currency]],[1]!Forex_history[#Headers],0),TRUE)</f>
        <v>1</v>
      </c>
      <c r="S669" s="4">
        <f>IFERROR(All_Transactions[[#This Row],[Original Price]]*All_Transactions[[#This Row],[ExRate]],0)</f>
        <v>1.94</v>
      </c>
      <c r="T669" s="4">
        <f>IFERROR(All_Transactions[[#This Row],[item-price]]*All_Transactions[[#This Row],[ExRate]],0)</f>
        <v>1.94</v>
      </c>
      <c r="U669" s="4">
        <f>IFERROR(All_Transactions[[#This Row],[item-tax]]*All_Transactions[[#This Row],[ExRate]],0)</f>
        <v>0.32</v>
      </c>
      <c r="V669" s="4">
        <f>IFERROR(All_Transactions[[#This Row],[Total product charges]]*All_Transactions[[#This Row],[ExRate]],0)</f>
        <v>1.62</v>
      </c>
      <c r="W669" s="4">
        <f>IFERROR(All_Transactions[[#This Row],[Amazon fees]]*All_Transactions[[#This Row],[ExRate]],0)</f>
        <v>-0.36</v>
      </c>
      <c r="X669" s="4">
        <f>IFERROR(All_Transactions[[#This Row],[Other]]*All_Transactions[[#This Row],[ExRate]],0)</f>
        <v>0</v>
      </c>
      <c r="Y669" s="4">
        <f>IFERROR(All_Transactions[[#This Row],[Total]]*All_Transactions[[#This Row],[ExRate]],0)</f>
        <v>1.26</v>
      </c>
      <c r="Z669" s="1" t="s">
        <v>45</v>
      </c>
      <c r="AB669" t="s">
        <v>69</v>
      </c>
      <c r="AC669" t="s">
        <v>69</v>
      </c>
      <c r="AD669" t="s">
        <v>70</v>
      </c>
    </row>
    <row r="670" spans="1:30" x14ac:dyDescent="0.35">
      <c r="A670" t="s">
        <v>34</v>
      </c>
      <c r="B670" t="s">
        <v>2048</v>
      </c>
      <c r="C670" s="2">
        <v>44771</v>
      </c>
      <c r="D670" s="2">
        <v>44771</v>
      </c>
      <c r="E670" t="s">
        <v>2049</v>
      </c>
      <c r="F670" t="s">
        <v>2050</v>
      </c>
      <c r="G670" t="s">
        <v>44</v>
      </c>
      <c r="H670">
        <v>4.08</v>
      </c>
      <c r="I670">
        <v>1</v>
      </c>
      <c r="J670">
        <v>4.08</v>
      </c>
      <c r="L670">
        <v>0</v>
      </c>
      <c r="M670">
        <v>4.08</v>
      </c>
      <c r="N670">
        <v>-0.74</v>
      </c>
      <c r="O670">
        <v>0</v>
      </c>
      <c r="P670">
        <v>3.34</v>
      </c>
      <c r="Q670">
        <v>0</v>
      </c>
      <c r="R670" s="3">
        <f>VLOOKUP(All_Transactions[[#This Row],[Date]],[1]!Forex_history[#Data],MATCH(All_Transactions[[#This Row],[Currency]],[1]!Forex_history[#Headers],0),TRUE)</f>
        <v>1</v>
      </c>
      <c r="S670" s="4">
        <f>IFERROR(All_Transactions[[#This Row],[Original Price]]*All_Transactions[[#This Row],[ExRate]],0)</f>
        <v>4.08</v>
      </c>
      <c r="T670" s="4">
        <f>IFERROR(All_Transactions[[#This Row],[item-price]]*All_Transactions[[#This Row],[ExRate]],0)</f>
        <v>4.08</v>
      </c>
      <c r="U670" s="4">
        <f>IFERROR(All_Transactions[[#This Row],[item-tax]]*All_Transactions[[#This Row],[ExRate]],0)</f>
        <v>0</v>
      </c>
      <c r="V670" s="4">
        <f>IFERROR(All_Transactions[[#This Row],[Total product charges]]*All_Transactions[[#This Row],[ExRate]],0)</f>
        <v>4.08</v>
      </c>
      <c r="W670" s="4">
        <f>IFERROR(All_Transactions[[#This Row],[Amazon fees]]*All_Transactions[[#This Row],[ExRate]],0)</f>
        <v>-0.74</v>
      </c>
      <c r="X670" s="4">
        <f>IFERROR(All_Transactions[[#This Row],[Other]]*All_Transactions[[#This Row],[ExRate]],0)</f>
        <v>0</v>
      </c>
      <c r="Y670" s="4">
        <f>IFERROR(All_Transactions[[#This Row],[Total]]*All_Transactions[[#This Row],[ExRate]],0)</f>
        <v>3.34</v>
      </c>
      <c r="Z670" s="1" t="s">
        <v>45</v>
      </c>
      <c r="AB670" t="s">
        <v>69</v>
      </c>
      <c r="AC670" t="s">
        <v>69</v>
      </c>
      <c r="AD670" t="s">
        <v>70</v>
      </c>
    </row>
    <row r="671" spans="1:30" x14ac:dyDescent="0.35">
      <c r="A671" t="s">
        <v>35</v>
      </c>
      <c r="B671" t="s">
        <v>1327</v>
      </c>
      <c r="C671" s="2">
        <v>44771</v>
      </c>
      <c r="D671" s="2">
        <v>44757</v>
      </c>
      <c r="E671" t="s">
        <v>1328</v>
      </c>
      <c r="F671" t="s">
        <v>1329</v>
      </c>
      <c r="G671" t="s">
        <v>40</v>
      </c>
      <c r="H671">
        <v>2.4300000000000002</v>
      </c>
      <c r="I671">
        <v>1</v>
      </c>
      <c r="J671">
        <v>2.4300000000000002</v>
      </c>
      <c r="L671">
        <v>0.44</v>
      </c>
      <c r="M671">
        <v>-1.99</v>
      </c>
      <c r="N671">
        <v>0.36</v>
      </c>
      <c r="O671">
        <v>0</v>
      </c>
      <c r="P671">
        <v>-1.63</v>
      </c>
      <c r="Q671">
        <v>0</v>
      </c>
      <c r="R671" s="3">
        <f>VLOOKUP(All_Transactions[[#This Row],[Date]],[1]!Forex_history[#Data],MATCH(All_Transactions[[#This Row],[Currency]],[1]!Forex_history[#Headers],0),TRUE)</f>
        <v>0.83770999999999995</v>
      </c>
      <c r="S671" s="4">
        <f>IFERROR(All_Transactions[[#This Row],[Original Price]]*All_Transactions[[#This Row],[ExRate]],0)</f>
        <v>2.0356353</v>
      </c>
      <c r="T671" s="4">
        <f>IFERROR(All_Transactions[[#This Row],[item-price]]*All_Transactions[[#This Row],[ExRate]],0)</f>
        <v>2.0356353</v>
      </c>
      <c r="U671" s="4">
        <f>IFERROR(All_Transactions[[#This Row],[item-tax]]*All_Transactions[[#This Row],[ExRate]],0)</f>
        <v>0.36859239999999999</v>
      </c>
      <c r="V671" s="4">
        <f>IFERROR(All_Transactions[[#This Row],[Total product charges]]*All_Transactions[[#This Row],[ExRate]],0)</f>
        <v>-1.6670429</v>
      </c>
      <c r="W671" s="4">
        <f>IFERROR(All_Transactions[[#This Row],[Amazon fees]]*All_Transactions[[#This Row],[ExRate]],0)</f>
        <v>0.3015756</v>
      </c>
      <c r="X671" s="4">
        <f>IFERROR(All_Transactions[[#This Row],[Other]]*All_Transactions[[#This Row],[ExRate]],0)</f>
        <v>0</v>
      </c>
      <c r="Y671" s="4">
        <f>IFERROR(All_Transactions[[#This Row],[Total]]*All_Transactions[[#This Row],[ExRate]],0)</f>
        <v>-1.3654672999999999</v>
      </c>
      <c r="Z671" s="1" t="s">
        <v>33</v>
      </c>
      <c r="AB671" t="s">
        <v>69</v>
      </c>
      <c r="AC671" t="s">
        <v>69</v>
      </c>
      <c r="AD671" t="s">
        <v>70</v>
      </c>
    </row>
    <row r="672" spans="1:30" x14ac:dyDescent="0.35">
      <c r="A672" t="s">
        <v>34</v>
      </c>
      <c r="B672" t="s">
        <v>2051</v>
      </c>
      <c r="C672" s="2">
        <v>44771</v>
      </c>
      <c r="D672" s="2">
        <v>44771</v>
      </c>
      <c r="E672" t="s">
        <v>2052</v>
      </c>
      <c r="F672" t="s">
        <v>2053</v>
      </c>
      <c r="G672" t="s">
        <v>32</v>
      </c>
      <c r="H672">
        <v>6.86</v>
      </c>
      <c r="I672">
        <v>2</v>
      </c>
      <c r="J672">
        <v>6.86</v>
      </c>
      <c r="L672">
        <v>1.1000000000000001</v>
      </c>
      <c r="M672">
        <v>5.76</v>
      </c>
      <c r="N672">
        <v>-1.22</v>
      </c>
      <c r="O672">
        <v>0</v>
      </c>
      <c r="P672">
        <v>4.54</v>
      </c>
      <c r="Q672">
        <v>0</v>
      </c>
      <c r="R672" s="3">
        <f>VLOOKUP(All_Transactions[[#This Row],[Date]],[1]!Forex_history[#Data],MATCH(All_Transactions[[#This Row],[Currency]],[1]!Forex_history[#Headers],0),TRUE)</f>
        <v>0.83770999999999995</v>
      </c>
      <c r="S672" s="4">
        <f>IFERROR(All_Transactions[[#This Row],[Original Price]]*All_Transactions[[#This Row],[ExRate]],0)</f>
        <v>5.7466906</v>
      </c>
      <c r="T672" s="4">
        <f>IFERROR(All_Transactions[[#This Row],[item-price]]*All_Transactions[[#This Row],[ExRate]],0)</f>
        <v>5.7466906</v>
      </c>
      <c r="U672" s="4">
        <f>IFERROR(All_Transactions[[#This Row],[item-tax]]*All_Transactions[[#This Row],[ExRate]],0)</f>
        <v>0.92148099999999999</v>
      </c>
      <c r="V672" s="4">
        <f>IFERROR(All_Transactions[[#This Row],[Total product charges]]*All_Transactions[[#This Row],[ExRate]],0)</f>
        <v>4.8252096</v>
      </c>
      <c r="W672" s="4">
        <f>IFERROR(All_Transactions[[#This Row],[Amazon fees]]*All_Transactions[[#This Row],[ExRate]],0)</f>
        <v>-1.0220061999999999</v>
      </c>
      <c r="X672" s="4">
        <f>IFERROR(All_Transactions[[#This Row],[Other]]*All_Transactions[[#This Row],[ExRate]],0)</f>
        <v>0</v>
      </c>
      <c r="Y672" s="4">
        <f>IFERROR(All_Transactions[[#This Row],[Total]]*All_Transactions[[#This Row],[ExRate]],0)</f>
        <v>3.8032033999999997</v>
      </c>
      <c r="Z672" s="1" t="s">
        <v>33</v>
      </c>
      <c r="AB672" t="s">
        <v>69</v>
      </c>
      <c r="AC672" t="s">
        <v>69</v>
      </c>
      <c r="AD672" t="s">
        <v>70</v>
      </c>
    </row>
    <row r="673" spans="1:30" x14ac:dyDescent="0.35">
      <c r="A673" t="s">
        <v>34</v>
      </c>
      <c r="B673" t="s">
        <v>2054</v>
      </c>
      <c r="C673" s="2">
        <v>44771</v>
      </c>
      <c r="D673" s="2">
        <v>44771</v>
      </c>
      <c r="E673" t="s">
        <v>2055</v>
      </c>
      <c r="F673" t="s">
        <v>2056</v>
      </c>
      <c r="G673" t="s">
        <v>32</v>
      </c>
      <c r="H673">
        <v>50.64</v>
      </c>
      <c r="I673">
        <v>4</v>
      </c>
      <c r="J673">
        <v>50.64</v>
      </c>
      <c r="L673">
        <v>8.08</v>
      </c>
      <c r="M673">
        <v>42.56</v>
      </c>
      <c r="N673">
        <v>-9.1199999999999992</v>
      </c>
      <c r="O673">
        <v>0</v>
      </c>
      <c r="P673">
        <v>33.44</v>
      </c>
      <c r="Q673">
        <v>0</v>
      </c>
      <c r="R673" s="3">
        <f>VLOOKUP(All_Transactions[[#This Row],[Date]],[1]!Forex_history[#Data],MATCH(All_Transactions[[#This Row],[Currency]],[1]!Forex_history[#Headers],0),TRUE)</f>
        <v>0.83770999999999995</v>
      </c>
      <c r="S673" s="4">
        <f>IFERROR(All_Transactions[[#This Row],[Original Price]]*All_Transactions[[#This Row],[ExRate]],0)</f>
        <v>42.421634399999995</v>
      </c>
      <c r="T673" s="4">
        <f>IFERROR(All_Transactions[[#This Row],[item-price]]*All_Transactions[[#This Row],[ExRate]],0)</f>
        <v>42.421634399999995</v>
      </c>
      <c r="U673" s="4">
        <f>IFERROR(All_Transactions[[#This Row],[item-tax]]*All_Transactions[[#This Row],[ExRate]],0)</f>
        <v>6.7686967999999998</v>
      </c>
      <c r="V673" s="4">
        <f>IFERROR(All_Transactions[[#This Row],[Total product charges]]*All_Transactions[[#This Row],[ExRate]],0)</f>
        <v>35.652937600000001</v>
      </c>
      <c r="W673" s="4">
        <f>IFERROR(All_Transactions[[#This Row],[Amazon fees]]*All_Transactions[[#This Row],[ExRate]],0)</f>
        <v>-7.639915199999999</v>
      </c>
      <c r="X673" s="4">
        <f>IFERROR(All_Transactions[[#This Row],[Other]]*All_Transactions[[#This Row],[ExRate]],0)</f>
        <v>0</v>
      </c>
      <c r="Y673" s="4">
        <f>IFERROR(All_Transactions[[#This Row],[Total]]*All_Transactions[[#This Row],[ExRate]],0)</f>
        <v>28.013022399999997</v>
      </c>
      <c r="Z673" s="1" t="s">
        <v>33</v>
      </c>
      <c r="AB673" t="s">
        <v>69</v>
      </c>
      <c r="AC673" t="s">
        <v>69</v>
      </c>
      <c r="AD673" t="s">
        <v>70</v>
      </c>
    </row>
    <row r="674" spans="1:30" x14ac:dyDescent="0.35">
      <c r="A674" t="s">
        <v>34</v>
      </c>
      <c r="B674" t="s">
        <v>2057</v>
      </c>
      <c r="C674" s="2">
        <v>44771</v>
      </c>
      <c r="D674" s="2">
        <v>44771</v>
      </c>
      <c r="E674" t="s">
        <v>2058</v>
      </c>
      <c r="F674" t="s">
        <v>2059</v>
      </c>
      <c r="G674" t="s">
        <v>46</v>
      </c>
      <c r="H674">
        <v>7.12</v>
      </c>
      <c r="I674">
        <v>2</v>
      </c>
      <c r="J674">
        <v>7.12</v>
      </c>
      <c r="L674">
        <v>0.42</v>
      </c>
      <c r="M674">
        <v>7.12</v>
      </c>
      <c r="N674">
        <v>-1.27</v>
      </c>
      <c r="O674">
        <v>0</v>
      </c>
      <c r="P674">
        <v>5.85</v>
      </c>
      <c r="Q674">
        <v>0</v>
      </c>
      <c r="R674" s="3">
        <f>VLOOKUP(All_Transactions[[#This Row],[Date]],[1]!Forex_history[#Data],MATCH(All_Transactions[[#This Row],[Currency]],[1]!Forex_history[#Headers],0),TRUE)</f>
        <v>0.82274000000000003</v>
      </c>
      <c r="S674" s="4">
        <f>IFERROR(All_Transactions[[#This Row],[Original Price]]*All_Transactions[[#This Row],[ExRate]],0)</f>
        <v>5.8579088000000006</v>
      </c>
      <c r="T674" s="4">
        <f>IFERROR(All_Transactions[[#This Row],[item-price]]*All_Transactions[[#This Row],[ExRate]],0)</f>
        <v>5.8579088000000006</v>
      </c>
      <c r="U674" s="4">
        <f>IFERROR(All_Transactions[[#This Row],[item-tax]]*All_Transactions[[#This Row],[ExRate]],0)</f>
        <v>0.34555079999999999</v>
      </c>
      <c r="V674" s="4">
        <f>IFERROR(All_Transactions[[#This Row],[Total product charges]]*All_Transactions[[#This Row],[ExRate]],0)</f>
        <v>5.8579088000000006</v>
      </c>
      <c r="W674" s="4">
        <f>IFERROR(All_Transactions[[#This Row],[Amazon fees]]*All_Transactions[[#This Row],[ExRate]],0)</f>
        <v>-1.0448798000000001</v>
      </c>
      <c r="X674" s="4">
        <f>IFERROR(All_Transactions[[#This Row],[Other]]*All_Transactions[[#This Row],[ExRate]],0)</f>
        <v>0</v>
      </c>
      <c r="Y674" s="4">
        <f>IFERROR(All_Transactions[[#This Row],[Total]]*All_Transactions[[#This Row],[ExRate]],0)</f>
        <v>4.8130290000000002</v>
      </c>
      <c r="Z674" s="1" t="s">
        <v>47</v>
      </c>
      <c r="AA674" t="s">
        <v>2060</v>
      </c>
      <c r="AB674" t="s">
        <v>69</v>
      </c>
      <c r="AC674" t="s">
        <v>69</v>
      </c>
      <c r="AD674" t="s">
        <v>70</v>
      </c>
    </row>
    <row r="675" spans="1:30" x14ac:dyDescent="0.35">
      <c r="A675" t="s">
        <v>34</v>
      </c>
      <c r="B675" t="s">
        <v>2061</v>
      </c>
      <c r="C675" s="2">
        <v>44771</v>
      </c>
      <c r="D675" s="2">
        <v>44771</v>
      </c>
      <c r="E675" t="s">
        <v>2062</v>
      </c>
      <c r="F675" t="s">
        <v>2063</v>
      </c>
      <c r="G675" t="s">
        <v>40</v>
      </c>
      <c r="H675">
        <v>5.34</v>
      </c>
      <c r="I675">
        <v>2</v>
      </c>
      <c r="J675">
        <v>5.34</v>
      </c>
      <c r="L675">
        <v>0.96</v>
      </c>
      <c r="M675">
        <v>4.38</v>
      </c>
      <c r="N675">
        <v>-0.98</v>
      </c>
      <c r="O675">
        <v>0</v>
      </c>
      <c r="P675">
        <v>3.4</v>
      </c>
      <c r="Q675">
        <v>0</v>
      </c>
      <c r="R675" s="3">
        <f>VLOOKUP(All_Transactions[[#This Row],[Date]],[1]!Forex_history[#Data],MATCH(All_Transactions[[#This Row],[Currency]],[1]!Forex_history[#Headers],0),TRUE)</f>
        <v>0.83770999999999995</v>
      </c>
      <c r="S675" s="4">
        <f>IFERROR(All_Transactions[[#This Row],[Original Price]]*All_Transactions[[#This Row],[ExRate]],0)</f>
        <v>4.4733713999999996</v>
      </c>
      <c r="T675" s="4">
        <f>IFERROR(All_Transactions[[#This Row],[item-price]]*All_Transactions[[#This Row],[ExRate]],0)</f>
        <v>4.4733713999999996</v>
      </c>
      <c r="U675" s="4">
        <f>IFERROR(All_Transactions[[#This Row],[item-tax]]*All_Transactions[[#This Row],[ExRate]],0)</f>
        <v>0.80420159999999996</v>
      </c>
      <c r="V675" s="4">
        <f>IFERROR(All_Transactions[[#This Row],[Total product charges]]*All_Transactions[[#This Row],[ExRate]],0)</f>
        <v>3.6691697999999997</v>
      </c>
      <c r="W675" s="4">
        <f>IFERROR(All_Transactions[[#This Row],[Amazon fees]]*All_Transactions[[#This Row],[ExRate]],0)</f>
        <v>-0.8209557999999999</v>
      </c>
      <c r="X675" s="4">
        <f>IFERROR(All_Transactions[[#This Row],[Other]]*All_Transactions[[#This Row],[ExRate]],0)</f>
        <v>0</v>
      </c>
      <c r="Y675" s="4">
        <f>IFERROR(All_Transactions[[#This Row],[Total]]*All_Transactions[[#This Row],[ExRate]],0)</f>
        <v>2.8482139999999996</v>
      </c>
      <c r="Z675" s="1" t="s">
        <v>33</v>
      </c>
      <c r="AA675" t="s">
        <v>2064</v>
      </c>
      <c r="AB675" t="s">
        <v>69</v>
      </c>
      <c r="AC675" t="s">
        <v>69</v>
      </c>
      <c r="AD675" t="s">
        <v>70</v>
      </c>
    </row>
    <row r="676" spans="1:30" x14ac:dyDescent="0.35">
      <c r="A676" t="s">
        <v>34</v>
      </c>
      <c r="B676" t="s">
        <v>2065</v>
      </c>
      <c r="C676" s="2">
        <v>44771</v>
      </c>
      <c r="D676" s="2">
        <v>44771</v>
      </c>
      <c r="E676" t="s">
        <v>2066</v>
      </c>
      <c r="F676" t="s">
        <v>2067</v>
      </c>
      <c r="G676" t="s">
        <v>42</v>
      </c>
      <c r="H676">
        <v>67.099999999999994</v>
      </c>
      <c r="I676">
        <v>2</v>
      </c>
      <c r="J676">
        <v>67.099999999999994</v>
      </c>
      <c r="L676">
        <v>13.42</v>
      </c>
      <c r="M676">
        <v>53.68</v>
      </c>
      <c r="N676">
        <v>-12.07</v>
      </c>
      <c r="O676">
        <v>0</v>
      </c>
      <c r="P676">
        <v>41.61</v>
      </c>
      <c r="Q676">
        <v>0</v>
      </c>
      <c r="R676" s="3">
        <f>VLOOKUP(All_Transactions[[#This Row],[Date]],[1]!Forex_history[#Data],MATCH(All_Transactions[[#This Row],[Currency]],[1]!Forex_history[#Headers],0),TRUE)</f>
        <v>8.0350000000000005E-2</v>
      </c>
      <c r="S676" s="4">
        <f>IFERROR(All_Transactions[[#This Row],[Original Price]]*All_Transactions[[#This Row],[ExRate]],0)</f>
        <v>5.3914850000000003</v>
      </c>
      <c r="T676" s="4">
        <f>IFERROR(All_Transactions[[#This Row],[item-price]]*All_Transactions[[#This Row],[ExRate]],0)</f>
        <v>5.3914850000000003</v>
      </c>
      <c r="U676" s="4">
        <f>IFERROR(All_Transactions[[#This Row],[item-tax]]*All_Transactions[[#This Row],[ExRate]],0)</f>
        <v>1.0782970000000001</v>
      </c>
      <c r="V676" s="4">
        <f>IFERROR(All_Transactions[[#This Row],[Total product charges]]*All_Transactions[[#This Row],[ExRate]],0)</f>
        <v>4.3131880000000002</v>
      </c>
      <c r="W676" s="4">
        <f>IFERROR(All_Transactions[[#This Row],[Amazon fees]]*All_Transactions[[#This Row],[ExRate]],0)</f>
        <v>-0.96982450000000009</v>
      </c>
      <c r="X676" s="4">
        <f>IFERROR(All_Transactions[[#This Row],[Other]]*All_Transactions[[#This Row],[ExRate]],0)</f>
        <v>0</v>
      </c>
      <c r="Y676" s="4">
        <f>IFERROR(All_Transactions[[#This Row],[Total]]*All_Transactions[[#This Row],[ExRate]],0)</f>
        <v>3.3433635000000002</v>
      </c>
      <c r="Z676" s="1" t="s">
        <v>43</v>
      </c>
      <c r="AA676" t="s">
        <v>2068</v>
      </c>
      <c r="AB676" t="s">
        <v>69</v>
      </c>
      <c r="AC676" t="s">
        <v>69</v>
      </c>
      <c r="AD676" t="s">
        <v>70</v>
      </c>
    </row>
    <row r="677" spans="1:30" x14ac:dyDescent="0.35">
      <c r="A677" t="s">
        <v>34</v>
      </c>
      <c r="B677" t="s">
        <v>2069</v>
      </c>
      <c r="C677" s="2">
        <v>44771</v>
      </c>
      <c r="D677" s="2">
        <v>44771</v>
      </c>
      <c r="E677" t="s">
        <v>2070</v>
      </c>
      <c r="F677" t="s">
        <v>2071</v>
      </c>
      <c r="G677" t="s">
        <v>44</v>
      </c>
      <c r="H677">
        <v>6.84</v>
      </c>
      <c r="I677">
        <v>3</v>
      </c>
      <c r="J677">
        <v>6.84</v>
      </c>
      <c r="L677">
        <v>1.1399999999999999</v>
      </c>
      <c r="M677">
        <v>5.7</v>
      </c>
      <c r="N677">
        <v>-1.26</v>
      </c>
      <c r="O677">
        <v>0</v>
      </c>
      <c r="P677">
        <v>4.4400000000000004</v>
      </c>
      <c r="Q677">
        <v>0</v>
      </c>
      <c r="R677" s="3">
        <f>VLOOKUP(All_Transactions[[#This Row],[Date]],[1]!Forex_history[#Data],MATCH(All_Transactions[[#This Row],[Currency]],[1]!Forex_history[#Headers],0),TRUE)</f>
        <v>1</v>
      </c>
      <c r="S677" s="4">
        <f>IFERROR(All_Transactions[[#This Row],[Original Price]]*All_Transactions[[#This Row],[ExRate]],0)</f>
        <v>6.84</v>
      </c>
      <c r="T677" s="4">
        <f>IFERROR(All_Transactions[[#This Row],[item-price]]*All_Transactions[[#This Row],[ExRate]],0)</f>
        <v>6.84</v>
      </c>
      <c r="U677" s="4">
        <f>IFERROR(All_Transactions[[#This Row],[item-tax]]*All_Transactions[[#This Row],[ExRate]],0)</f>
        <v>1.1399999999999999</v>
      </c>
      <c r="V677" s="4">
        <f>IFERROR(All_Transactions[[#This Row],[Total product charges]]*All_Transactions[[#This Row],[ExRate]],0)</f>
        <v>5.7</v>
      </c>
      <c r="W677" s="4">
        <f>IFERROR(All_Transactions[[#This Row],[Amazon fees]]*All_Transactions[[#This Row],[ExRate]],0)</f>
        <v>-1.26</v>
      </c>
      <c r="X677" s="4">
        <f>IFERROR(All_Transactions[[#This Row],[Other]]*All_Transactions[[#This Row],[ExRate]],0)</f>
        <v>0</v>
      </c>
      <c r="Y677" s="4">
        <f>IFERROR(All_Transactions[[#This Row],[Total]]*All_Transactions[[#This Row],[ExRate]],0)</f>
        <v>4.4400000000000004</v>
      </c>
      <c r="Z677" s="1" t="s">
        <v>45</v>
      </c>
      <c r="AA677" t="s">
        <v>2072</v>
      </c>
      <c r="AB677" t="s">
        <v>69</v>
      </c>
      <c r="AC677" t="s">
        <v>69</v>
      </c>
      <c r="AD677" t="s">
        <v>70</v>
      </c>
    </row>
    <row r="678" spans="1:30" x14ac:dyDescent="0.35">
      <c r="A678" t="s">
        <v>34</v>
      </c>
      <c r="B678" t="s">
        <v>2073</v>
      </c>
      <c r="C678" s="2">
        <v>44771</v>
      </c>
      <c r="D678" s="2">
        <v>44771</v>
      </c>
      <c r="E678" t="s">
        <v>539</v>
      </c>
      <c r="F678" t="s">
        <v>540</v>
      </c>
      <c r="G678" t="s">
        <v>37</v>
      </c>
      <c r="H678">
        <v>5.76</v>
      </c>
      <c r="I678">
        <v>1</v>
      </c>
      <c r="J678">
        <v>5.76</v>
      </c>
      <c r="L678">
        <v>0</v>
      </c>
      <c r="M678">
        <v>5.76</v>
      </c>
      <c r="N678">
        <v>-1.03</v>
      </c>
      <c r="O678">
        <v>0</v>
      </c>
      <c r="P678">
        <v>4.7300000000000004</v>
      </c>
      <c r="Q678">
        <v>0</v>
      </c>
      <c r="R678" s="3">
        <f>VLOOKUP(All_Transactions[[#This Row],[Date]],[1]!Forex_history[#Data],MATCH(All_Transactions[[#This Row],[Currency]],[1]!Forex_history[#Headers],0),TRUE)</f>
        <v>0.64158000000000004</v>
      </c>
      <c r="S678" s="4">
        <f>IFERROR(All_Transactions[[#This Row],[Original Price]]*All_Transactions[[#This Row],[ExRate]],0)</f>
        <v>3.6955008</v>
      </c>
      <c r="T678" s="4">
        <f>IFERROR(All_Transactions[[#This Row],[item-price]]*All_Transactions[[#This Row],[ExRate]],0)</f>
        <v>3.6955008</v>
      </c>
      <c r="U678" s="4">
        <f>IFERROR(All_Transactions[[#This Row],[item-tax]]*All_Transactions[[#This Row],[ExRate]],0)</f>
        <v>0</v>
      </c>
      <c r="V678" s="4">
        <f>IFERROR(All_Transactions[[#This Row],[Total product charges]]*All_Transactions[[#This Row],[ExRate]],0)</f>
        <v>3.6955008</v>
      </c>
      <c r="W678" s="4">
        <f>IFERROR(All_Transactions[[#This Row],[Amazon fees]]*All_Transactions[[#This Row],[ExRate]],0)</f>
        <v>-0.66082740000000006</v>
      </c>
      <c r="X678" s="4">
        <f>IFERROR(All_Transactions[[#This Row],[Other]]*All_Transactions[[#This Row],[ExRate]],0)</f>
        <v>0</v>
      </c>
      <c r="Y678" s="4">
        <f>IFERROR(All_Transactions[[#This Row],[Total]]*All_Transactions[[#This Row],[ExRate]],0)</f>
        <v>3.0346734000000004</v>
      </c>
      <c r="Z678" s="1" t="s">
        <v>38</v>
      </c>
      <c r="AA678" t="s">
        <v>2074</v>
      </c>
      <c r="AB678" t="s">
        <v>69</v>
      </c>
      <c r="AC678" t="s">
        <v>69</v>
      </c>
      <c r="AD678" t="s">
        <v>70</v>
      </c>
    </row>
    <row r="679" spans="1:30" x14ac:dyDescent="0.35">
      <c r="A679" t="s">
        <v>34</v>
      </c>
      <c r="B679" t="s">
        <v>2075</v>
      </c>
      <c r="C679" s="2">
        <v>44771</v>
      </c>
      <c r="D679" s="2">
        <v>44771</v>
      </c>
      <c r="E679" t="s">
        <v>539</v>
      </c>
      <c r="F679" t="s">
        <v>540</v>
      </c>
      <c r="G679" t="s">
        <v>37</v>
      </c>
      <c r="H679">
        <v>5.76</v>
      </c>
      <c r="I679">
        <v>1</v>
      </c>
      <c r="J679">
        <v>5.76</v>
      </c>
      <c r="L679">
        <v>0</v>
      </c>
      <c r="M679">
        <v>5.76</v>
      </c>
      <c r="N679">
        <v>-1.03</v>
      </c>
      <c r="O679">
        <v>0</v>
      </c>
      <c r="P679">
        <v>4.7300000000000004</v>
      </c>
      <c r="Q679">
        <v>0</v>
      </c>
      <c r="R679" s="3">
        <f>VLOOKUP(All_Transactions[[#This Row],[Date]],[1]!Forex_history[#Data],MATCH(All_Transactions[[#This Row],[Currency]],[1]!Forex_history[#Headers],0),TRUE)</f>
        <v>0.64158000000000004</v>
      </c>
      <c r="S679" s="4">
        <f>IFERROR(All_Transactions[[#This Row],[Original Price]]*All_Transactions[[#This Row],[ExRate]],0)</f>
        <v>3.6955008</v>
      </c>
      <c r="T679" s="4">
        <f>IFERROR(All_Transactions[[#This Row],[item-price]]*All_Transactions[[#This Row],[ExRate]],0)</f>
        <v>3.6955008</v>
      </c>
      <c r="U679" s="4">
        <f>IFERROR(All_Transactions[[#This Row],[item-tax]]*All_Transactions[[#This Row],[ExRate]],0)</f>
        <v>0</v>
      </c>
      <c r="V679" s="4">
        <f>IFERROR(All_Transactions[[#This Row],[Total product charges]]*All_Transactions[[#This Row],[ExRate]],0)</f>
        <v>3.6955008</v>
      </c>
      <c r="W679" s="4">
        <f>IFERROR(All_Transactions[[#This Row],[Amazon fees]]*All_Transactions[[#This Row],[ExRate]],0)</f>
        <v>-0.66082740000000006</v>
      </c>
      <c r="X679" s="4">
        <f>IFERROR(All_Transactions[[#This Row],[Other]]*All_Transactions[[#This Row],[ExRate]],0)</f>
        <v>0</v>
      </c>
      <c r="Y679" s="4">
        <f>IFERROR(All_Transactions[[#This Row],[Total]]*All_Transactions[[#This Row],[ExRate]],0)</f>
        <v>3.0346734000000004</v>
      </c>
      <c r="Z679" s="1" t="s">
        <v>38</v>
      </c>
      <c r="AA679" t="s">
        <v>2076</v>
      </c>
      <c r="AB679" t="s">
        <v>69</v>
      </c>
      <c r="AC679" t="s">
        <v>69</v>
      </c>
      <c r="AD679" t="s">
        <v>70</v>
      </c>
    </row>
    <row r="680" spans="1:30" x14ac:dyDescent="0.35">
      <c r="A680" t="s">
        <v>34</v>
      </c>
      <c r="B680" t="s">
        <v>2077</v>
      </c>
      <c r="C680" s="2">
        <v>44771</v>
      </c>
      <c r="D680" s="2">
        <v>44771</v>
      </c>
      <c r="E680" t="s">
        <v>2078</v>
      </c>
      <c r="F680" t="s">
        <v>2079</v>
      </c>
      <c r="G680" t="s">
        <v>46</v>
      </c>
      <c r="H680">
        <v>3.18</v>
      </c>
      <c r="I680">
        <v>1</v>
      </c>
      <c r="J680">
        <v>3.18</v>
      </c>
      <c r="L680">
        <v>0.19</v>
      </c>
      <c r="M680">
        <v>3.18</v>
      </c>
      <c r="N680">
        <v>-0.57999999999999996</v>
      </c>
      <c r="O680">
        <v>0</v>
      </c>
      <c r="P680">
        <v>2.6</v>
      </c>
      <c r="Q680">
        <v>0</v>
      </c>
      <c r="R680" s="3">
        <f>VLOOKUP(All_Transactions[[#This Row],[Date]],[1]!Forex_history[#Data],MATCH(All_Transactions[[#This Row],[Currency]],[1]!Forex_history[#Headers],0),TRUE)</f>
        <v>0.82274000000000003</v>
      </c>
      <c r="S680" s="4">
        <f>IFERROR(All_Transactions[[#This Row],[Original Price]]*All_Transactions[[#This Row],[ExRate]],0)</f>
        <v>2.6163132</v>
      </c>
      <c r="T680" s="4">
        <f>IFERROR(All_Transactions[[#This Row],[item-price]]*All_Transactions[[#This Row],[ExRate]],0)</f>
        <v>2.6163132</v>
      </c>
      <c r="U680" s="4">
        <f>IFERROR(All_Transactions[[#This Row],[item-tax]]*All_Transactions[[#This Row],[ExRate]],0)</f>
        <v>0.1563206</v>
      </c>
      <c r="V680" s="4">
        <f>IFERROR(All_Transactions[[#This Row],[Total product charges]]*All_Transactions[[#This Row],[ExRate]],0)</f>
        <v>2.6163132</v>
      </c>
      <c r="W680" s="4">
        <f>IFERROR(All_Transactions[[#This Row],[Amazon fees]]*All_Transactions[[#This Row],[ExRate]],0)</f>
        <v>-0.47718919999999998</v>
      </c>
      <c r="X680" s="4">
        <f>IFERROR(All_Transactions[[#This Row],[Other]]*All_Transactions[[#This Row],[ExRate]],0)</f>
        <v>0</v>
      </c>
      <c r="Y680" s="4">
        <f>IFERROR(All_Transactions[[#This Row],[Total]]*All_Transactions[[#This Row],[ExRate]],0)</f>
        <v>2.1391240000000002</v>
      </c>
      <c r="Z680" s="1" t="s">
        <v>47</v>
      </c>
      <c r="AA680" t="s">
        <v>2080</v>
      </c>
      <c r="AB680" t="s">
        <v>69</v>
      </c>
      <c r="AC680" t="s">
        <v>69</v>
      </c>
      <c r="AD680" t="s">
        <v>70</v>
      </c>
    </row>
    <row r="681" spans="1:30" x14ac:dyDescent="0.35">
      <c r="A681" t="s">
        <v>34</v>
      </c>
      <c r="B681" t="s">
        <v>2081</v>
      </c>
      <c r="C681" s="2">
        <v>44771</v>
      </c>
      <c r="D681" s="2">
        <v>44771</v>
      </c>
      <c r="E681" t="s">
        <v>539</v>
      </c>
      <c r="F681" t="s">
        <v>540</v>
      </c>
      <c r="G681" t="s">
        <v>37</v>
      </c>
      <c r="H681">
        <v>5.76</v>
      </c>
      <c r="I681">
        <v>1</v>
      </c>
      <c r="J681">
        <v>5.76</v>
      </c>
      <c r="L681">
        <v>0</v>
      </c>
      <c r="M681">
        <v>5.76</v>
      </c>
      <c r="N681">
        <v>-1.03</v>
      </c>
      <c r="O681">
        <v>0</v>
      </c>
      <c r="P681">
        <v>4.7300000000000004</v>
      </c>
      <c r="Q681">
        <v>0</v>
      </c>
      <c r="R681" s="3">
        <f>VLOOKUP(All_Transactions[[#This Row],[Date]],[1]!Forex_history[#Data],MATCH(All_Transactions[[#This Row],[Currency]],[1]!Forex_history[#Headers],0),TRUE)</f>
        <v>0.64158000000000004</v>
      </c>
      <c r="S681" s="4">
        <f>IFERROR(All_Transactions[[#This Row],[Original Price]]*All_Transactions[[#This Row],[ExRate]],0)</f>
        <v>3.6955008</v>
      </c>
      <c r="T681" s="4">
        <f>IFERROR(All_Transactions[[#This Row],[item-price]]*All_Transactions[[#This Row],[ExRate]],0)</f>
        <v>3.6955008</v>
      </c>
      <c r="U681" s="4">
        <f>IFERROR(All_Transactions[[#This Row],[item-tax]]*All_Transactions[[#This Row],[ExRate]],0)</f>
        <v>0</v>
      </c>
      <c r="V681" s="4">
        <f>IFERROR(All_Transactions[[#This Row],[Total product charges]]*All_Transactions[[#This Row],[ExRate]],0)</f>
        <v>3.6955008</v>
      </c>
      <c r="W681" s="4">
        <f>IFERROR(All_Transactions[[#This Row],[Amazon fees]]*All_Transactions[[#This Row],[ExRate]],0)</f>
        <v>-0.66082740000000006</v>
      </c>
      <c r="X681" s="4">
        <f>IFERROR(All_Transactions[[#This Row],[Other]]*All_Transactions[[#This Row],[ExRate]],0)</f>
        <v>0</v>
      </c>
      <c r="Y681" s="4">
        <f>IFERROR(All_Transactions[[#This Row],[Total]]*All_Transactions[[#This Row],[ExRate]],0)</f>
        <v>3.0346734000000004</v>
      </c>
      <c r="Z681" s="1" t="s">
        <v>38</v>
      </c>
      <c r="AA681" t="s">
        <v>2082</v>
      </c>
      <c r="AB681" t="s">
        <v>69</v>
      </c>
      <c r="AC681" t="s">
        <v>69</v>
      </c>
      <c r="AD681" t="s">
        <v>70</v>
      </c>
    </row>
    <row r="682" spans="1:30" x14ac:dyDescent="0.35">
      <c r="A682" t="s">
        <v>34</v>
      </c>
      <c r="B682" t="s">
        <v>2083</v>
      </c>
      <c r="C682" s="2">
        <v>44771</v>
      </c>
      <c r="D682" s="2">
        <v>44771</v>
      </c>
      <c r="E682" t="s">
        <v>2084</v>
      </c>
      <c r="F682" t="s">
        <v>2063</v>
      </c>
      <c r="G682" t="s">
        <v>42</v>
      </c>
      <c r="H682">
        <v>29.2</v>
      </c>
      <c r="I682">
        <v>1</v>
      </c>
      <c r="J682">
        <v>29.2</v>
      </c>
      <c r="L682">
        <v>5.84</v>
      </c>
      <c r="M682">
        <v>23.36</v>
      </c>
      <c r="N682">
        <v>-5.26</v>
      </c>
      <c r="O682">
        <v>0</v>
      </c>
      <c r="P682">
        <v>18.100000000000001</v>
      </c>
      <c r="Q682">
        <v>0</v>
      </c>
      <c r="R682" s="3">
        <f>VLOOKUP(All_Transactions[[#This Row],[Date]],[1]!Forex_history[#Data],MATCH(All_Transactions[[#This Row],[Currency]],[1]!Forex_history[#Headers],0),TRUE)</f>
        <v>8.0350000000000005E-2</v>
      </c>
      <c r="S682" s="4">
        <f>IFERROR(All_Transactions[[#This Row],[Original Price]]*All_Transactions[[#This Row],[ExRate]],0)</f>
        <v>2.3462200000000002</v>
      </c>
      <c r="T682" s="4">
        <f>IFERROR(All_Transactions[[#This Row],[item-price]]*All_Transactions[[#This Row],[ExRate]],0)</f>
        <v>2.3462200000000002</v>
      </c>
      <c r="U682" s="4">
        <f>IFERROR(All_Transactions[[#This Row],[item-tax]]*All_Transactions[[#This Row],[ExRate]],0)</f>
        <v>0.46924399999999999</v>
      </c>
      <c r="V682" s="4">
        <f>IFERROR(All_Transactions[[#This Row],[Total product charges]]*All_Transactions[[#This Row],[ExRate]],0)</f>
        <v>1.876976</v>
      </c>
      <c r="W682" s="4">
        <f>IFERROR(All_Transactions[[#This Row],[Amazon fees]]*All_Transactions[[#This Row],[ExRate]],0)</f>
        <v>-0.42264099999999999</v>
      </c>
      <c r="X682" s="4">
        <f>IFERROR(All_Transactions[[#This Row],[Other]]*All_Transactions[[#This Row],[ExRate]],0)</f>
        <v>0</v>
      </c>
      <c r="Y682" s="4">
        <f>IFERROR(All_Transactions[[#This Row],[Total]]*All_Transactions[[#This Row],[ExRate]],0)</f>
        <v>1.4543350000000002</v>
      </c>
      <c r="Z682" s="1" t="s">
        <v>43</v>
      </c>
      <c r="AA682" t="s">
        <v>2085</v>
      </c>
      <c r="AB682" t="s">
        <v>69</v>
      </c>
      <c r="AC682" t="s">
        <v>69</v>
      </c>
      <c r="AD682" t="s">
        <v>70</v>
      </c>
    </row>
    <row r="683" spans="1:30" x14ac:dyDescent="0.35">
      <c r="A683" t="s">
        <v>34</v>
      </c>
      <c r="B683" t="s">
        <v>2086</v>
      </c>
      <c r="C683" s="2">
        <v>44771</v>
      </c>
      <c r="D683" s="2">
        <v>44771</v>
      </c>
      <c r="E683" t="s">
        <v>2087</v>
      </c>
      <c r="F683" t="s">
        <v>1901</v>
      </c>
      <c r="G683" t="s">
        <v>42</v>
      </c>
      <c r="H683">
        <v>35.42</v>
      </c>
      <c r="I683">
        <v>1</v>
      </c>
      <c r="J683">
        <v>35.42</v>
      </c>
      <c r="L683">
        <v>7.08</v>
      </c>
      <c r="M683">
        <v>28.34</v>
      </c>
      <c r="N683">
        <v>-6.37</v>
      </c>
      <c r="O683">
        <v>0</v>
      </c>
      <c r="P683">
        <v>21.97</v>
      </c>
      <c r="Q683">
        <v>0</v>
      </c>
      <c r="R683" s="3">
        <f>VLOOKUP(All_Transactions[[#This Row],[Date]],[1]!Forex_history[#Data],MATCH(All_Transactions[[#This Row],[Currency]],[1]!Forex_history[#Headers],0),TRUE)</f>
        <v>8.0350000000000005E-2</v>
      </c>
      <c r="S683" s="4">
        <f>IFERROR(All_Transactions[[#This Row],[Original Price]]*All_Transactions[[#This Row],[ExRate]],0)</f>
        <v>2.8459970000000001</v>
      </c>
      <c r="T683" s="4">
        <f>IFERROR(All_Transactions[[#This Row],[item-price]]*All_Transactions[[#This Row],[ExRate]],0)</f>
        <v>2.8459970000000001</v>
      </c>
      <c r="U683" s="4">
        <f>IFERROR(All_Transactions[[#This Row],[item-tax]]*All_Transactions[[#This Row],[ExRate]],0)</f>
        <v>0.56887799999999999</v>
      </c>
      <c r="V683" s="4">
        <f>IFERROR(All_Transactions[[#This Row],[Total product charges]]*All_Transactions[[#This Row],[ExRate]],0)</f>
        <v>2.2771190000000003</v>
      </c>
      <c r="W683" s="4">
        <f>IFERROR(All_Transactions[[#This Row],[Amazon fees]]*All_Transactions[[#This Row],[ExRate]],0)</f>
        <v>-0.51182950000000005</v>
      </c>
      <c r="X683" s="4">
        <f>IFERROR(All_Transactions[[#This Row],[Other]]*All_Transactions[[#This Row],[ExRate]],0)</f>
        <v>0</v>
      </c>
      <c r="Y683" s="4">
        <f>IFERROR(All_Transactions[[#This Row],[Total]]*All_Transactions[[#This Row],[ExRate]],0)</f>
        <v>1.7652895</v>
      </c>
      <c r="Z683" s="1" t="s">
        <v>43</v>
      </c>
      <c r="AA683" t="s">
        <v>2088</v>
      </c>
      <c r="AB683" t="s">
        <v>69</v>
      </c>
      <c r="AC683" t="s">
        <v>69</v>
      </c>
      <c r="AD683" t="s">
        <v>70</v>
      </c>
    </row>
    <row r="684" spans="1:30" x14ac:dyDescent="0.35">
      <c r="A684" t="s">
        <v>34</v>
      </c>
      <c r="B684" t="s">
        <v>2089</v>
      </c>
      <c r="C684" s="2">
        <v>44771</v>
      </c>
      <c r="D684" s="2">
        <v>44771</v>
      </c>
      <c r="E684" t="s">
        <v>2090</v>
      </c>
      <c r="F684" t="s">
        <v>2091</v>
      </c>
      <c r="G684" t="s">
        <v>32</v>
      </c>
      <c r="H684">
        <v>3.41</v>
      </c>
      <c r="I684">
        <v>1</v>
      </c>
      <c r="J684">
        <v>3.41</v>
      </c>
      <c r="L684">
        <v>0.59</v>
      </c>
      <c r="M684">
        <v>2.82</v>
      </c>
      <c r="N684">
        <v>-0.61</v>
      </c>
      <c r="O684">
        <v>0</v>
      </c>
      <c r="P684">
        <v>2.21</v>
      </c>
      <c r="Q684">
        <v>0</v>
      </c>
      <c r="R684" s="3">
        <f>VLOOKUP(All_Transactions[[#This Row],[Date]],[1]!Forex_history[#Data],MATCH(All_Transactions[[#This Row],[Currency]],[1]!Forex_history[#Headers],0),TRUE)</f>
        <v>0.83770999999999995</v>
      </c>
      <c r="S684" s="4">
        <f>IFERROR(All_Transactions[[#This Row],[Original Price]]*All_Transactions[[#This Row],[ExRate]],0)</f>
        <v>2.8565911000000002</v>
      </c>
      <c r="T684" s="4">
        <f>IFERROR(All_Transactions[[#This Row],[item-price]]*All_Transactions[[#This Row],[ExRate]],0)</f>
        <v>2.8565911000000002</v>
      </c>
      <c r="U684" s="4">
        <f>IFERROR(All_Transactions[[#This Row],[item-tax]]*All_Transactions[[#This Row],[ExRate]],0)</f>
        <v>0.49424889999999994</v>
      </c>
      <c r="V684" s="4">
        <f>IFERROR(All_Transactions[[#This Row],[Total product charges]]*All_Transactions[[#This Row],[ExRate]],0)</f>
        <v>2.3623421999999996</v>
      </c>
      <c r="W684" s="4">
        <f>IFERROR(All_Transactions[[#This Row],[Amazon fees]]*All_Transactions[[#This Row],[ExRate]],0)</f>
        <v>-0.51100309999999993</v>
      </c>
      <c r="X684" s="4">
        <f>IFERROR(All_Transactions[[#This Row],[Other]]*All_Transactions[[#This Row],[ExRate]],0)</f>
        <v>0</v>
      </c>
      <c r="Y684" s="4">
        <f>IFERROR(All_Transactions[[#This Row],[Total]]*All_Transactions[[#This Row],[ExRate]],0)</f>
        <v>1.8513390999999999</v>
      </c>
      <c r="Z684" s="1" t="s">
        <v>33</v>
      </c>
      <c r="AA684" t="s">
        <v>2092</v>
      </c>
      <c r="AB684" t="s">
        <v>69</v>
      </c>
      <c r="AC684" t="s">
        <v>69</v>
      </c>
      <c r="AD684" t="s">
        <v>70</v>
      </c>
    </row>
    <row r="685" spans="1:30" x14ac:dyDescent="0.35">
      <c r="A685" t="s">
        <v>34</v>
      </c>
      <c r="B685" t="s">
        <v>2093</v>
      </c>
      <c r="C685" s="2">
        <v>44771</v>
      </c>
      <c r="D685" s="2">
        <v>44771</v>
      </c>
      <c r="E685" t="s">
        <v>1760</v>
      </c>
      <c r="F685" t="s">
        <v>1761</v>
      </c>
      <c r="G685" t="s">
        <v>32</v>
      </c>
      <c r="H685">
        <v>2.48</v>
      </c>
      <c r="I685">
        <v>1</v>
      </c>
      <c r="J685">
        <v>2.48</v>
      </c>
      <c r="L685">
        <v>0.4</v>
      </c>
      <c r="M685">
        <v>2.08</v>
      </c>
      <c r="N685">
        <v>-0.36</v>
      </c>
      <c r="O685">
        <v>0</v>
      </c>
      <c r="P685">
        <v>1.72</v>
      </c>
      <c r="Q685">
        <v>0</v>
      </c>
      <c r="R685" s="3">
        <f>VLOOKUP(All_Transactions[[#This Row],[Date]],[1]!Forex_history[#Data],MATCH(All_Transactions[[#This Row],[Currency]],[1]!Forex_history[#Headers],0),TRUE)</f>
        <v>0.83770999999999995</v>
      </c>
      <c r="S685" s="4">
        <f>IFERROR(All_Transactions[[#This Row],[Original Price]]*All_Transactions[[#This Row],[ExRate]],0)</f>
        <v>2.0775207999999998</v>
      </c>
      <c r="T685" s="4">
        <f>IFERROR(All_Transactions[[#This Row],[item-price]]*All_Transactions[[#This Row],[ExRate]],0)</f>
        <v>2.0775207999999998</v>
      </c>
      <c r="U685" s="4">
        <f>IFERROR(All_Transactions[[#This Row],[item-tax]]*All_Transactions[[#This Row],[ExRate]],0)</f>
        <v>0.33508399999999999</v>
      </c>
      <c r="V685" s="4">
        <f>IFERROR(All_Transactions[[#This Row],[Total product charges]]*All_Transactions[[#This Row],[ExRate]],0)</f>
        <v>1.7424367999999999</v>
      </c>
      <c r="W685" s="4">
        <f>IFERROR(All_Transactions[[#This Row],[Amazon fees]]*All_Transactions[[#This Row],[ExRate]],0)</f>
        <v>-0.3015756</v>
      </c>
      <c r="X685" s="4">
        <f>IFERROR(All_Transactions[[#This Row],[Other]]*All_Transactions[[#This Row],[ExRate]],0)</f>
        <v>0</v>
      </c>
      <c r="Y685" s="4">
        <f>IFERROR(All_Transactions[[#This Row],[Total]]*All_Transactions[[#This Row],[ExRate]],0)</f>
        <v>1.4408611999999998</v>
      </c>
      <c r="Z685" s="1" t="s">
        <v>33</v>
      </c>
      <c r="AA685" t="s">
        <v>2094</v>
      </c>
      <c r="AB685" t="s">
        <v>69</v>
      </c>
      <c r="AC685" t="s">
        <v>69</v>
      </c>
      <c r="AD685" t="s">
        <v>70</v>
      </c>
    </row>
    <row r="686" spans="1:30" x14ac:dyDescent="0.35">
      <c r="A686" t="s">
        <v>34</v>
      </c>
      <c r="B686" t="s">
        <v>2095</v>
      </c>
      <c r="C686" s="2">
        <v>44771</v>
      </c>
      <c r="D686" s="2">
        <v>44771</v>
      </c>
      <c r="E686" t="s">
        <v>2096</v>
      </c>
      <c r="F686" t="s">
        <v>2097</v>
      </c>
      <c r="G686" t="s">
        <v>32</v>
      </c>
      <c r="H686">
        <v>18.23</v>
      </c>
      <c r="I686">
        <v>1</v>
      </c>
      <c r="J686">
        <v>18.23</v>
      </c>
      <c r="L686">
        <v>2.91</v>
      </c>
      <c r="M686">
        <v>15.32</v>
      </c>
      <c r="N686">
        <v>-3.28</v>
      </c>
      <c r="O686">
        <v>0</v>
      </c>
      <c r="P686">
        <v>12.04</v>
      </c>
      <c r="Q686">
        <v>0</v>
      </c>
      <c r="R686" s="3">
        <f>VLOOKUP(All_Transactions[[#This Row],[Date]],[1]!Forex_history[#Data],MATCH(All_Transactions[[#This Row],[Currency]],[1]!Forex_history[#Headers],0),TRUE)</f>
        <v>0.83770999999999995</v>
      </c>
      <c r="S686" s="4">
        <f>IFERROR(All_Transactions[[#This Row],[Original Price]]*All_Transactions[[#This Row],[ExRate]],0)</f>
        <v>15.271453299999999</v>
      </c>
      <c r="T686" s="4">
        <f>IFERROR(All_Transactions[[#This Row],[item-price]]*All_Transactions[[#This Row],[ExRate]],0)</f>
        <v>15.271453299999999</v>
      </c>
      <c r="U686" s="4">
        <f>IFERROR(All_Transactions[[#This Row],[item-tax]]*All_Transactions[[#This Row],[ExRate]],0)</f>
        <v>2.4377361</v>
      </c>
      <c r="V686" s="4">
        <f>IFERROR(All_Transactions[[#This Row],[Total product charges]]*All_Transactions[[#This Row],[ExRate]],0)</f>
        <v>12.833717199999999</v>
      </c>
      <c r="W686" s="4">
        <f>IFERROR(All_Transactions[[#This Row],[Amazon fees]]*All_Transactions[[#This Row],[ExRate]],0)</f>
        <v>-2.7476887999999997</v>
      </c>
      <c r="X686" s="4">
        <f>IFERROR(All_Transactions[[#This Row],[Other]]*All_Transactions[[#This Row],[ExRate]],0)</f>
        <v>0</v>
      </c>
      <c r="Y686" s="4">
        <f>IFERROR(All_Transactions[[#This Row],[Total]]*All_Transactions[[#This Row],[ExRate]],0)</f>
        <v>10.086028399999998</v>
      </c>
      <c r="Z686" s="1" t="s">
        <v>33</v>
      </c>
      <c r="AA686" t="s">
        <v>2098</v>
      </c>
      <c r="AB686" t="s">
        <v>69</v>
      </c>
      <c r="AC686" t="s">
        <v>69</v>
      </c>
      <c r="AD686" t="s">
        <v>70</v>
      </c>
    </row>
    <row r="687" spans="1:30" x14ac:dyDescent="0.35">
      <c r="A687" t="s">
        <v>34</v>
      </c>
      <c r="B687" t="s">
        <v>2099</v>
      </c>
      <c r="C687" s="2">
        <v>44771</v>
      </c>
      <c r="D687" s="2">
        <v>44771</v>
      </c>
      <c r="E687" t="s">
        <v>2100</v>
      </c>
      <c r="F687" t="s">
        <v>2101</v>
      </c>
      <c r="G687" t="s">
        <v>32</v>
      </c>
      <c r="H687">
        <v>3.09</v>
      </c>
      <c r="I687">
        <v>1</v>
      </c>
      <c r="J687">
        <v>3.09</v>
      </c>
      <c r="L687">
        <v>0.49</v>
      </c>
      <c r="M687">
        <v>2.6</v>
      </c>
      <c r="N687">
        <v>-0.55000000000000004</v>
      </c>
      <c r="O687">
        <v>0</v>
      </c>
      <c r="P687">
        <v>2.0499999999999998</v>
      </c>
      <c r="Q687">
        <v>0</v>
      </c>
      <c r="R687" s="3">
        <f>VLOOKUP(All_Transactions[[#This Row],[Date]],[1]!Forex_history[#Data],MATCH(All_Transactions[[#This Row],[Currency]],[1]!Forex_history[#Headers],0),TRUE)</f>
        <v>0.83770999999999995</v>
      </c>
      <c r="S687" s="4">
        <f>IFERROR(All_Transactions[[#This Row],[Original Price]]*All_Transactions[[#This Row],[ExRate]],0)</f>
        <v>2.5885238999999998</v>
      </c>
      <c r="T687" s="4">
        <f>IFERROR(All_Transactions[[#This Row],[item-price]]*All_Transactions[[#This Row],[ExRate]],0)</f>
        <v>2.5885238999999998</v>
      </c>
      <c r="U687" s="4">
        <f>IFERROR(All_Transactions[[#This Row],[item-tax]]*All_Transactions[[#This Row],[ExRate]],0)</f>
        <v>0.41047789999999995</v>
      </c>
      <c r="V687" s="4">
        <f>IFERROR(All_Transactions[[#This Row],[Total product charges]]*All_Transactions[[#This Row],[ExRate]],0)</f>
        <v>2.1780460000000001</v>
      </c>
      <c r="W687" s="4">
        <f>IFERROR(All_Transactions[[#This Row],[Amazon fees]]*All_Transactions[[#This Row],[ExRate]],0)</f>
        <v>-0.4607405</v>
      </c>
      <c r="X687" s="4">
        <f>IFERROR(All_Transactions[[#This Row],[Other]]*All_Transactions[[#This Row],[ExRate]],0)</f>
        <v>0</v>
      </c>
      <c r="Y687" s="4">
        <f>IFERROR(All_Transactions[[#This Row],[Total]]*All_Transactions[[#This Row],[ExRate]],0)</f>
        <v>1.7173054999999997</v>
      </c>
      <c r="Z687" s="1" t="s">
        <v>33</v>
      </c>
      <c r="AA687" t="s">
        <v>2102</v>
      </c>
      <c r="AB687" t="s">
        <v>69</v>
      </c>
      <c r="AC687" t="s">
        <v>69</v>
      </c>
      <c r="AD687" t="s">
        <v>70</v>
      </c>
    </row>
    <row r="688" spans="1:30" x14ac:dyDescent="0.35">
      <c r="A688" t="s">
        <v>34</v>
      </c>
      <c r="B688" t="s">
        <v>2103</v>
      </c>
      <c r="C688" s="2">
        <v>44771</v>
      </c>
      <c r="D688" s="2">
        <v>44771</v>
      </c>
      <c r="E688" t="s">
        <v>2104</v>
      </c>
      <c r="F688" t="s">
        <v>2105</v>
      </c>
      <c r="G688" t="s">
        <v>40</v>
      </c>
      <c r="H688">
        <v>2.75</v>
      </c>
      <c r="I688">
        <v>1</v>
      </c>
      <c r="J688">
        <v>2.75</v>
      </c>
      <c r="L688">
        <v>0.5</v>
      </c>
      <c r="M688">
        <v>2.25</v>
      </c>
      <c r="N688">
        <v>-0.36</v>
      </c>
      <c r="O688">
        <v>0</v>
      </c>
      <c r="P688">
        <v>1.89</v>
      </c>
      <c r="Q688">
        <v>0</v>
      </c>
      <c r="R688" s="3">
        <f>VLOOKUP(All_Transactions[[#This Row],[Date]],[1]!Forex_history[#Data],MATCH(All_Transactions[[#This Row],[Currency]],[1]!Forex_history[#Headers],0),TRUE)</f>
        <v>0.83770999999999995</v>
      </c>
      <c r="S688" s="4">
        <f>IFERROR(All_Transactions[[#This Row],[Original Price]]*All_Transactions[[#This Row],[ExRate]],0)</f>
        <v>2.3037025</v>
      </c>
      <c r="T688" s="4">
        <f>IFERROR(All_Transactions[[#This Row],[item-price]]*All_Transactions[[#This Row],[ExRate]],0)</f>
        <v>2.3037025</v>
      </c>
      <c r="U688" s="4">
        <f>IFERROR(All_Transactions[[#This Row],[item-tax]]*All_Transactions[[#This Row],[ExRate]],0)</f>
        <v>0.41885499999999998</v>
      </c>
      <c r="V688" s="4">
        <f>IFERROR(All_Transactions[[#This Row],[Total product charges]]*All_Transactions[[#This Row],[ExRate]],0)</f>
        <v>1.8848474999999998</v>
      </c>
      <c r="W688" s="4">
        <f>IFERROR(All_Transactions[[#This Row],[Amazon fees]]*All_Transactions[[#This Row],[ExRate]],0)</f>
        <v>-0.3015756</v>
      </c>
      <c r="X688" s="4">
        <f>IFERROR(All_Transactions[[#This Row],[Other]]*All_Transactions[[#This Row],[ExRate]],0)</f>
        <v>0</v>
      </c>
      <c r="Y688" s="4">
        <f>IFERROR(All_Transactions[[#This Row],[Total]]*All_Transactions[[#This Row],[ExRate]],0)</f>
        <v>1.5832718999999997</v>
      </c>
      <c r="Z688" s="1" t="s">
        <v>33</v>
      </c>
      <c r="AA688" t="s">
        <v>2106</v>
      </c>
      <c r="AB688" t="s">
        <v>69</v>
      </c>
      <c r="AC688" t="s">
        <v>69</v>
      </c>
      <c r="AD688" t="s">
        <v>70</v>
      </c>
    </row>
    <row r="689" spans="1:30" x14ac:dyDescent="0.35">
      <c r="A689" t="s">
        <v>34</v>
      </c>
      <c r="B689" t="s">
        <v>2107</v>
      </c>
      <c r="C689" s="2">
        <v>44771</v>
      </c>
      <c r="D689" s="2">
        <v>44771</v>
      </c>
      <c r="E689" t="s">
        <v>2062</v>
      </c>
      <c r="F689" t="s">
        <v>2063</v>
      </c>
      <c r="G689" t="s">
        <v>40</v>
      </c>
      <c r="H689">
        <v>2.67</v>
      </c>
      <c r="I689">
        <v>1</v>
      </c>
      <c r="J689">
        <v>2.67</v>
      </c>
      <c r="L689">
        <v>0.48</v>
      </c>
      <c r="M689">
        <v>2.19</v>
      </c>
      <c r="N689">
        <v>-0.49</v>
      </c>
      <c r="O689">
        <v>0</v>
      </c>
      <c r="P689">
        <v>1.7</v>
      </c>
      <c r="Q689">
        <v>0</v>
      </c>
      <c r="R689" s="3">
        <f>VLOOKUP(All_Transactions[[#This Row],[Date]],[1]!Forex_history[#Data],MATCH(All_Transactions[[#This Row],[Currency]],[1]!Forex_history[#Headers],0),TRUE)</f>
        <v>0.83770999999999995</v>
      </c>
      <c r="S689" s="4">
        <f>IFERROR(All_Transactions[[#This Row],[Original Price]]*All_Transactions[[#This Row],[ExRate]],0)</f>
        <v>2.2366856999999998</v>
      </c>
      <c r="T689" s="4">
        <f>IFERROR(All_Transactions[[#This Row],[item-price]]*All_Transactions[[#This Row],[ExRate]],0)</f>
        <v>2.2366856999999998</v>
      </c>
      <c r="U689" s="4">
        <f>IFERROR(All_Transactions[[#This Row],[item-tax]]*All_Transactions[[#This Row],[ExRate]],0)</f>
        <v>0.40210079999999998</v>
      </c>
      <c r="V689" s="4">
        <f>IFERROR(All_Transactions[[#This Row],[Total product charges]]*All_Transactions[[#This Row],[ExRate]],0)</f>
        <v>1.8345848999999999</v>
      </c>
      <c r="W689" s="4">
        <f>IFERROR(All_Transactions[[#This Row],[Amazon fees]]*All_Transactions[[#This Row],[ExRate]],0)</f>
        <v>-0.41047789999999995</v>
      </c>
      <c r="X689" s="4">
        <f>IFERROR(All_Transactions[[#This Row],[Other]]*All_Transactions[[#This Row],[ExRate]],0)</f>
        <v>0</v>
      </c>
      <c r="Y689" s="4">
        <f>IFERROR(All_Transactions[[#This Row],[Total]]*All_Transactions[[#This Row],[ExRate]],0)</f>
        <v>1.4241069999999998</v>
      </c>
      <c r="Z689" s="1" t="s">
        <v>33</v>
      </c>
      <c r="AA689" t="s">
        <v>2108</v>
      </c>
      <c r="AB689" t="s">
        <v>69</v>
      </c>
      <c r="AC689" t="s">
        <v>69</v>
      </c>
      <c r="AD689" t="s">
        <v>70</v>
      </c>
    </row>
    <row r="690" spans="1:30" x14ac:dyDescent="0.35">
      <c r="A690" t="s">
        <v>34</v>
      </c>
      <c r="B690" t="s">
        <v>2109</v>
      </c>
      <c r="C690" s="2">
        <v>44771</v>
      </c>
      <c r="D690" s="2">
        <v>44771</v>
      </c>
      <c r="E690" t="s">
        <v>2062</v>
      </c>
      <c r="F690" t="s">
        <v>2063</v>
      </c>
      <c r="G690" t="s">
        <v>40</v>
      </c>
      <c r="H690">
        <v>2.67</v>
      </c>
      <c r="I690">
        <v>1</v>
      </c>
      <c r="J690">
        <v>2.67</v>
      </c>
      <c r="L690">
        <v>0.48</v>
      </c>
      <c r="M690">
        <v>2.19</v>
      </c>
      <c r="N690">
        <v>-0.49</v>
      </c>
      <c r="O690">
        <v>0</v>
      </c>
      <c r="P690">
        <v>1.7</v>
      </c>
      <c r="Q690">
        <v>0</v>
      </c>
      <c r="R690" s="3">
        <f>VLOOKUP(All_Transactions[[#This Row],[Date]],[1]!Forex_history[#Data],MATCH(All_Transactions[[#This Row],[Currency]],[1]!Forex_history[#Headers],0),TRUE)</f>
        <v>0.83770999999999995</v>
      </c>
      <c r="S690" s="4">
        <f>IFERROR(All_Transactions[[#This Row],[Original Price]]*All_Transactions[[#This Row],[ExRate]],0)</f>
        <v>2.2366856999999998</v>
      </c>
      <c r="T690" s="4">
        <f>IFERROR(All_Transactions[[#This Row],[item-price]]*All_Transactions[[#This Row],[ExRate]],0)</f>
        <v>2.2366856999999998</v>
      </c>
      <c r="U690" s="4">
        <f>IFERROR(All_Transactions[[#This Row],[item-tax]]*All_Transactions[[#This Row],[ExRate]],0)</f>
        <v>0.40210079999999998</v>
      </c>
      <c r="V690" s="4">
        <f>IFERROR(All_Transactions[[#This Row],[Total product charges]]*All_Transactions[[#This Row],[ExRate]],0)</f>
        <v>1.8345848999999999</v>
      </c>
      <c r="W690" s="4">
        <f>IFERROR(All_Transactions[[#This Row],[Amazon fees]]*All_Transactions[[#This Row],[ExRate]],0)</f>
        <v>-0.41047789999999995</v>
      </c>
      <c r="X690" s="4">
        <f>IFERROR(All_Transactions[[#This Row],[Other]]*All_Transactions[[#This Row],[ExRate]],0)</f>
        <v>0</v>
      </c>
      <c r="Y690" s="4">
        <f>IFERROR(All_Transactions[[#This Row],[Total]]*All_Transactions[[#This Row],[ExRate]],0)</f>
        <v>1.4241069999999998</v>
      </c>
      <c r="Z690" s="1" t="s">
        <v>33</v>
      </c>
      <c r="AA690" t="s">
        <v>2110</v>
      </c>
      <c r="AB690" t="s">
        <v>69</v>
      </c>
      <c r="AC690" t="s">
        <v>69</v>
      </c>
      <c r="AD690" t="s">
        <v>70</v>
      </c>
    </row>
    <row r="691" spans="1:30" x14ac:dyDescent="0.35">
      <c r="A691" t="s">
        <v>34</v>
      </c>
      <c r="B691" t="s">
        <v>2111</v>
      </c>
      <c r="C691" s="2">
        <v>44771</v>
      </c>
      <c r="D691" s="2">
        <v>44771</v>
      </c>
      <c r="E691" t="s">
        <v>2062</v>
      </c>
      <c r="F691" t="s">
        <v>2063</v>
      </c>
      <c r="G691" t="s">
        <v>40</v>
      </c>
      <c r="H691">
        <v>2.67</v>
      </c>
      <c r="I691">
        <v>1</v>
      </c>
      <c r="J691">
        <v>2.67</v>
      </c>
      <c r="L691">
        <v>0.48</v>
      </c>
      <c r="M691">
        <v>2.19</v>
      </c>
      <c r="N691">
        <v>-0.49</v>
      </c>
      <c r="O691">
        <v>0</v>
      </c>
      <c r="P691">
        <v>1.7</v>
      </c>
      <c r="Q691">
        <v>0</v>
      </c>
      <c r="R691" s="3">
        <f>VLOOKUP(All_Transactions[[#This Row],[Date]],[1]!Forex_history[#Data],MATCH(All_Transactions[[#This Row],[Currency]],[1]!Forex_history[#Headers],0),TRUE)</f>
        <v>0.83770999999999995</v>
      </c>
      <c r="S691" s="4">
        <f>IFERROR(All_Transactions[[#This Row],[Original Price]]*All_Transactions[[#This Row],[ExRate]],0)</f>
        <v>2.2366856999999998</v>
      </c>
      <c r="T691" s="4">
        <f>IFERROR(All_Transactions[[#This Row],[item-price]]*All_Transactions[[#This Row],[ExRate]],0)</f>
        <v>2.2366856999999998</v>
      </c>
      <c r="U691" s="4">
        <f>IFERROR(All_Transactions[[#This Row],[item-tax]]*All_Transactions[[#This Row],[ExRate]],0)</f>
        <v>0.40210079999999998</v>
      </c>
      <c r="V691" s="4">
        <f>IFERROR(All_Transactions[[#This Row],[Total product charges]]*All_Transactions[[#This Row],[ExRate]],0)</f>
        <v>1.8345848999999999</v>
      </c>
      <c r="W691" s="4">
        <f>IFERROR(All_Transactions[[#This Row],[Amazon fees]]*All_Transactions[[#This Row],[ExRate]],0)</f>
        <v>-0.41047789999999995</v>
      </c>
      <c r="X691" s="4">
        <f>IFERROR(All_Transactions[[#This Row],[Other]]*All_Transactions[[#This Row],[ExRate]],0)</f>
        <v>0</v>
      </c>
      <c r="Y691" s="4">
        <f>IFERROR(All_Transactions[[#This Row],[Total]]*All_Transactions[[#This Row],[ExRate]],0)</f>
        <v>1.4241069999999998</v>
      </c>
      <c r="Z691" s="1" t="s">
        <v>33</v>
      </c>
      <c r="AA691" t="s">
        <v>2112</v>
      </c>
      <c r="AB691" t="s">
        <v>69</v>
      </c>
      <c r="AC691" t="s">
        <v>69</v>
      </c>
      <c r="AD691" t="s">
        <v>70</v>
      </c>
    </row>
    <row r="692" spans="1:30" x14ac:dyDescent="0.35">
      <c r="A692" t="s">
        <v>34</v>
      </c>
      <c r="B692" t="s">
        <v>2113</v>
      </c>
      <c r="C692" s="2">
        <v>44771</v>
      </c>
      <c r="D692" s="2">
        <v>44771</v>
      </c>
      <c r="E692" t="s">
        <v>2104</v>
      </c>
      <c r="F692" t="s">
        <v>2105</v>
      </c>
      <c r="G692" t="s">
        <v>40</v>
      </c>
      <c r="H692">
        <v>2.75</v>
      </c>
      <c r="I692">
        <v>1</v>
      </c>
      <c r="J692">
        <v>2.75</v>
      </c>
      <c r="L692">
        <v>0.5</v>
      </c>
      <c r="M692">
        <v>2.25</v>
      </c>
      <c r="N692">
        <v>-0.36</v>
      </c>
      <c r="O692">
        <v>0</v>
      </c>
      <c r="P692">
        <v>1.89</v>
      </c>
      <c r="Q692">
        <v>0</v>
      </c>
      <c r="R692" s="3">
        <f>VLOOKUP(All_Transactions[[#This Row],[Date]],[1]!Forex_history[#Data],MATCH(All_Transactions[[#This Row],[Currency]],[1]!Forex_history[#Headers],0),TRUE)</f>
        <v>0.83770999999999995</v>
      </c>
      <c r="S692" s="4">
        <f>IFERROR(All_Transactions[[#This Row],[Original Price]]*All_Transactions[[#This Row],[ExRate]],0)</f>
        <v>2.3037025</v>
      </c>
      <c r="T692" s="4">
        <f>IFERROR(All_Transactions[[#This Row],[item-price]]*All_Transactions[[#This Row],[ExRate]],0)</f>
        <v>2.3037025</v>
      </c>
      <c r="U692" s="4">
        <f>IFERROR(All_Transactions[[#This Row],[item-tax]]*All_Transactions[[#This Row],[ExRate]],0)</f>
        <v>0.41885499999999998</v>
      </c>
      <c r="V692" s="4">
        <f>IFERROR(All_Transactions[[#This Row],[Total product charges]]*All_Transactions[[#This Row],[ExRate]],0)</f>
        <v>1.8848474999999998</v>
      </c>
      <c r="W692" s="4">
        <f>IFERROR(All_Transactions[[#This Row],[Amazon fees]]*All_Transactions[[#This Row],[ExRate]],0)</f>
        <v>-0.3015756</v>
      </c>
      <c r="X692" s="4">
        <f>IFERROR(All_Transactions[[#This Row],[Other]]*All_Transactions[[#This Row],[ExRate]],0)</f>
        <v>0</v>
      </c>
      <c r="Y692" s="4">
        <f>IFERROR(All_Transactions[[#This Row],[Total]]*All_Transactions[[#This Row],[ExRate]],0)</f>
        <v>1.5832718999999997</v>
      </c>
      <c r="Z692" s="1" t="s">
        <v>33</v>
      </c>
      <c r="AA692" t="s">
        <v>2114</v>
      </c>
      <c r="AB692" t="s">
        <v>69</v>
      </c>
      <c r="AC692" t="s">
        <v>69</v>
      </c>
      <c r="AD692" t="s">
        <v>70</v>
      </c>
    </row>
    <row r="693" spans="1:30" x14ac:dyDescent="0.35">
      <c r="A693" t="s">
        <v>34</v>
      </c>
      <c r="B693" t="s">
        <v>2115</v>
      </c>
      <c r="C693" s="2">
        <v>44771</v>
      </c>
      <c r="D693" s="2">
        <v>44771</v>
      </c>
      <c r="E693" t="s">
        <v>2104</v>
      </c>
      <c r="F693" t="s">
        <v>2105</v>
      </c>
      <c r="G693" t="s">
        <v>40</v>
      </c>
      <c r="H693">
        <v>2.75</v>
      </c>
      <c r="I693">
        <v>1</v>
      </c>
      <c r="J693">
        <v>2.75</v>
      </c>
      <c r="L693">
        <v>0.5</v>
      </c>
      <c r="M693">
        <v>2.25</v>
      </c>
      <c r="N693">
        <v>-0.36</v>
      </c>
      <c r="O693">
        <v>0</v>
      </c>
      <c r="P693">
        <v>1.89</v>
      </c>
      <c r="Q693">
        <v>0</v>
      </c>
      <c r="R693" s="3">
        <f>VLOOKUP(All_Transactions[[#This Row],[Date]],[1]!Forex_history[#Data],MATCH(All_Transactions[[#This Row],[Currency]],[1]!Forex_history[#Headers],0),TRUE)</f>
        <v>0.83770999999999995</v>
      </c>
      <c r="S693" s="4">
        <f>IFERROR(All_Transactions[[#This Row],[Original Price]]*All_Transactions[[#This Row],[ExRate]],0)</f>
        <v>2.3037025</v>
      </c>
      <c r="T693" s="4">
        <f>IFERROR(All_Transactions[[#This Row],[item-price]]*All_Transactions[[#This Row],[ExRate]],0)</f>
        <v>2.3037025</v>
      </c>
      <c r="U693" s="4">
        <f>IFERROR(All_Transactions[[#This Row],[item-tax]]*All_Transactions[[#This Row],[ExRate]],0)</f>
        <v>0.41885499999999998</v>
      </c>
      <c r="V693" s="4">
        <f>IFERROR(All_Transactions[[#This Row],[Total product charges]]*All_Transactions[[#This Row],[ExRate]],0)</f>
        <v>1.8848474999999998</v>
      </c>
      <c r="W693" s="4">
        <f>IFERROR(All_Transactions[[#This Row],[Amazon fees]]*All_Transactions[[#This Row],[ExRate]],0)</f>
        <v>-0.3015756</v>
      </c>
      <c r="X693" s="4">
        <f>IFERROR(All_Transactions[[#This Row],[Other]]*All_Transactions[[#This Row],[ExRate]],0)</f>
        <v>0</v>
      </c>
      <c r="Y693" s="4">
        <f>IFERROR(All_Transactions[[#This Row],[Total]]*All_Transactions[[#This Row],[ExRate]],0)</f>
        <v>1.5832718999999997</v>
      </c>
      <c r="Z693" s="1" t="s">
        <v>33</v>
      </c>
      <c r="AA693" t="s">
        <v>2116</v>
      </c>
      <c r="AB693" t="s">
        <v>69</v>
      </c>
      <c r="AC693" t="s">
        <v>69</v>
      </c>
      <c r="AD693" t="s">
        <v>70</v>
      </c>
    </row>
    <row r="694" spans="1:30" x14ac:dyDescent="0.35">
      <c r="A694" t="s">
        <v>34</v>
      </c>
      <c r="B694" t="s">
        <v>2117</v>
      </c>
      <c r="C694" s="2">
        <v>44771</v>
      </c>
      <c r="D694" s="2">
        <v>44771</v>
      </c>
      <c r="E694" t="s">
        <v>2104</v>
      </c>
      <c r="F694" t="s">
        <v>2105</v>
      </c>
      <c r="G694" t="s">
        <v>40</v>
      </c>
      <c r="H694">
        <v>2.75</v>
      </c>
      <c r="I694">
        <v>1</v>
      </c>
      <c r="J694">
        <v>2.75</v>
      </c>
      <c r="L694">
        <v>0.5</v>
      </c>
      <c r="M694">
        <v>2.25</v>
      </c>
      <c r="N694">
        <v>-0.36</v>
      </c>
      <c r="O694">
        <v>0</v>
      </c>
      <c r="P694">
        <v>1.89</v>
      </c>
      <c r="Q694">
        <v>0</v>
      </c>
      <c r="R694" s="3">
        <f>VLOOKUP(All_Transactions[[#This Row],[Date]],[1]!Forex_history[#Data],MATCH(All_Transactions[[#This Row],[Currency]],[1]!Forex_history[#Headers],0),TRUE)</f>
        <v>0.83770999999999995</v>
      </c>
      <c r="S694" s="4">
        <f>IFERROR(All_Transactions[[#This Row],[Original Price]]*All_Transactions[[#This Row],[ExRate]],0)</f>
        <v>2.3037025</v>
      </c>
      <c r="T694" s="4">
        <f>IFERROR(All_Transactions[[#This Row],[item-price]]*All_Transactions[[#This Row],[ExRate]],0)</f>
        <v>2.3037025</v>
      </c>
      <c r="U694" s="4">
        <f>IFERROR(All_Transactions[[#This Row],[item-tax]]*All_Transactions[[#This Row],[ExRate]],0)</f>
        <v>0.41885499999999998</v>
      </c>
      <c r="V694" s="4">
        <f>IFERROR(All_Transactions[[#This Row],[Total product charges]]*All_Transactions[[#This Row],[ExRate]],0)</f>
        <v>1.8848474999999998</v>
      </c>
      <c r="W694" s="4">
        <f>IFERROR(All_Transactions[[#This Row],[Amazon fees]]*All_Transactions[[#This Row],[ExRate]],0)</f>
        <v>-0.3015756</v>
      </c>
      <c r="X694" s="4">
        <f>IFERROR(All_Transactions[[#This Row],[Other]]*All_Transactions[[#This Row],[ExRate]],0)</f>
        <v>0</v>
      </c>
      <c r="Y694" s="4">
        <f>IFERROR(All_Transactions[[#This Row],[Total]]*All_Transactions[[#This Row],[ExRate]],0)</f>
        <v>1.5832718999999997</v>
      </c>
      <c r="Z694" s="1" t="s">
        <v>33</v>
      </c>
      <c r="AA694" t="s">
        <v>2118</v>
      </c>
      <c r="AB694" t="s">
        <v>69</v>
      </c>
      <c r="AC694" t="s">
        <v>69</v>
      </c>
      <c r="AD694" t="s">
        <v>70</v>
      </c>
    </row>
    <row r="695" spans="1:30" x14ac:dyDescent="0.35">
      <c r="A695" t="s">
        <v>34</v>
      </c>
      <c r="B695" t="s">
        <v>2119</v>
      </c>
      <c r="C695" s="2">
        <v>44771</v>
      </c>
      <c r="D695" s="2">
        <v>44771</v>
      </c>
      <c r="E695" t="s">
        <v>2062</v>
      </c>
      <c r="F695" t="s">
        <v>2063</v>
      </c>
      <c r="G695" t="s">
        <v>40</v>
      </c>
      <c r="H695">
        <v>2.67</v>
      </c>
      <c r="I695">
        <v>1</v>
      </c>
      <c r="J695">
        <v>2.67</v>
      </c>
      <c r="L695">
        <v>0.48</v>
      </c>
      <c r="M695">
        <v>2.19</v>
      </c>
      <c r="N695">
        <v>-0.49</v>
      </c>
      <c r="O695">
        <v>0</v>
      </c>
      <c r="P695">
        <v>1.7</v>
      </c>
      <c r="Q695">
        <v>0</v>
      </c>
      <c r="R695" s="3">
        <f>VLOOKUP(All_Transactions[[#This Row],[Date]],[1]!Forex_history[#Data],MATCH(All_Transactions[[#This Row],[Currency]],[1]!Forex_history[#Headers],0),TRUE)</f>
        <v>0.83770999999999995</v>
      </c>
      <c r="S695" s="4">
        <f>IFERROR(All_Transactions[[#This Row],[Original Price]]*All_Transactions[[#This Row],[ExRate]],0)</f>
        <v>2.2366856999999998</v>
      </c>
      <c r="T695" s="4">
        <f>IFERROR(All_Transactions[[#This Row],[item-price]]*All_Transactions[[#This Row],[ExRate]],0)</f>
        <v>2.2366856999999998</v>
      </c>
      <c r="U695" s="4">
        <f>IFERROR(All_Transactions[[#This Row],[item-tax]]*All_Transactions[[#This Row],[ExRate]],0)</f>
        <v>0.40210079999999998</v>
      </c>
      <c r="V695" s="4">
        <f>IFERROR(All_Transactions[[#This Row],[Total product charges]]*All_Transactions[[#This Row],[ExRate]],0)</f>
        <v>1.8345848999999999</v>
      </c>
      <c r="W695" s="4">
        <f>IFERROR(All_Transactions[[#This Row],[Amazon fees]]*All_Transactions[[#This Row],[ExRate]],0)</f>
        <v>-0.41047789999999995</v>
      </c>
      <c r="X695" s="4">
        <f>IFERROR(All_Transactions[[#This Row],[Other]]*All_Transactions[[#This Row],[ExRate]],0)</f>
        <v>0</v>
      </c>
      <c r="Y695" s="4">
        <f>IFERROR(All_Transactions[[#This Row],[Total]]*All_Transactions[[#This Row],[ExRate]],0)</f>
        <v>1.4241069999999998</v>
      </c>
      <c r="Z695" s="1" t="s">
        <v>33</v>
      </c>
      <c r="AA695" t="s">
        <v>2120</v>
      </c>
      <c r="AB695" t="s">
        <v>69</v>
      </c>
      <c r="AC695" t="s">
        <v>69</v>
      </c>
      <c r="AD695" t="s">
        <v>70</v>
      </c>
    </row>
    <row r="696" spans="1:30" x14ac:dyDescent="0.35">
      <c r="A696" t="s">
        <v>34</v>
      </c>
      <c r="B696" t="s">
        <v>2121</v>
      </c>
      <c r="C696" s="2">
        <v>44771</v>
      </c>
      <c r="D696" s="2">
        <v>44771</v>
      </c>
      <c r="E696" t="s">
        <v>2104</v>
      </c>
      <c r="F696" t="s">
        <v>2105</v>
      </c>
      <c r="G696" t="s">
        <v>40</v>
      </c>
      <c r="H696">
        <v>2.75</v>
      </c>
      <c r="I696">
        <v>1</v>
      </c>
      <c r="J696">
        <v>2.75</v>
      </c>
      <c r="L696">
        <v>0.5</v>
      </c>
      <c r="M696">
        <v>2.25</v>
      </c>
      <c r="N696">
        <v>-0.36</v>
      </c>
      <c r="O696">
        <v>0</v>
      </c>
      <c r="P696">
        <v>1.89</v>
      </c>
      <c r="Q696">
        <v>0</v>
      </c>
      <c r="R696" s="3">
        <f>VLOOKUP(All_Transactions[[#This Row],[Date]],[1]!Forex_history[#Data],MATCH(All_Transactions[[#This Row],[Currency]],[1]!Forex_history[#Headers],0),TRUE)</f>
        <v>0.83770999999999995</v>
      </c>
      <c r="S696" s="4">
        <f>IFERROR(All_Transactions[[#This Row],[Original Price]]*All_Transactions[[#This Row],[ExRate]],0)</f>
        <v>2.3037025</v>
      </c>
      <c r="T696" s="4">
        <f>IFERROR(All_Transactions[[#This Row],[item-price]]*All_Transactions[[#This Row],[ExRate]],0)</f>
        <v>2.3037025</v>
      </c>
      <c r="U696" s="4">
        <f>IFERROR(All_Transactions[[#This Row],[item-tax]]*All_Transactions[[#This Row],[ExRate]],0)</f>
        <v>0.41885499999999998</v>
      </c>
      <c r="V696" s="4">
        <f>IFERROR(All_Transactions[[#This Row],[Total product charges]]*All_Transactions[[#This Row],[ExRate]],0)</f>
        <v>1.8848474999999998</v>
      </c>
      <c r="W696" s="4">
        <f>IFERROR(All_Transactions[[#This Row],[Amazon fees]]*All_Transactions[[#This Row],[ExRate]],0)</f>
        <v>-0.3015756</v>
      </c>
      <c r="X696" s="4">
        <f>IFERROR(All_Transactions[[#This Row],[Other]]*All_Transactions[[#This Row],[ExRate]],0)</f>
        <v>0</v>
      </c>
      <c r="Y696" s="4">
        <f>IFERROR(All_Transactions[[#This Row],[Total]]*All_Transactions[[#This Row],[ExRate]],0)</f>
        <v>1.5832718999999997</v>
      </c>
      <c r="Z696" s="1" t="s">
        <v>33</v>
      </c>
      <c r="AA696" t="s">
        <v>2122</v>
      </c>
      <c r="AB696" t="s">
        <v>69</v>
      </c>
      <c r="AC696" t="s">
        <v>69</v>
      </c>
      <c r="AD696" t="s">
        <v>70</v>
      </c>
    </row>
    <row r="697" spans="1:30" x14ac:dyDescent="0.35">
      <c r="A697" t="s">
        <v>34</v>
      </c>
      <c r="B697" t="s">
        <v>2123</v>
      </c>
      <c r="C697" s="2">
        <v>44771</v>
      </c>
      <c r="D697" s="2">
        <v>44771</v>
      </c>
      <c r="E697" t="s">
        <v>2062</v>
      </c>
      <c r="F697" t="s">
        <v>2063</v>
      </c>
      <c r="G697" t="s">
        <v>40</v>
      </c>
      <c r="H697">
        <v>2.67</v>
      </c>
      <c r="I697">
        <v>1</v>
      </c>
      <c r="J697">
        <v>2.67</v>
      </c>
      <c r="L697">
        <v>0.48</v>
      </c>
      <c r="M697">
        <v>2.19</v>
      </c>
      <c r="N697">
        <v>-0.49</v>
      </c>
      <c r="O697">
        <v>0</v>
      </c>
      <c r="P697">
        <v>1.7</v>
      </c>
      <c r="Q697">
        <v>0</v>
      </c>
      <c r="R697" s="3">
        <f>VLOOKUP(All_Transactions[[#This Row],[Date]],[1]!Forex_history[#Data],MATCH(All_Transactions[[#This Row],[Currency]],[1]!Forex_history[#Headers],0),TRUE)</f>
        <v>0.83770999999999995</v>
      </c>
      <c r="S697" s="4">
        <f>IFERROR(All_Transactions[[#This Row],[Original Price]]*All_Transactions[[#This Row],[ExRate]],0)</f>
        <v>2.2366856999999998</v>
      </c>
      <c r="T697" s="4">
        <f>IFERROR(All_Transactions[[#This Row],[item-price]]*All_Transactions[[#This Row],[ExRate]],0)</f>
        <v>2.2366856999999998</v>
      </c>
      <c r="U697" s="4">
        <f>IFERROR(All_Transactions[[#This Row],[item-tax]]*All_Transactions[[#This Row],[ExRate]],0)</f>
        <v>0.40210079999999998</v>
      </c>
      <c r="V697" s="4">
        <f>IFERROR(All_Transactions[[#This Row],[Total product charges]]*All_Transactions[[#This Row],[ExRate]],0)</f>
        <v>1.8345848999999999</v>
      </c>
      <c r="W697" s="4">
        <f>IFERROR(All_Transactions[[#This Row],[Amazon fees]]*All_Transactions[[#This Row],[ExRate]],0)</f>
        <v>-0.41047789999999995</v>
      </c>
      <c r="X697" s="4">
        <f>IFERROR(All_Transactions[[#This Row],[Other]]*All_Transactions[[#This Row],[ExRate]],0)</f>
        <v>0</v>
      </c>
      <c r="Y697" s="4">
        <f>IFERROR(All_Transactions[[#This Row],[Total]]*All_Transactions[[#This Row],[ExRate]],0)</f>
        <v>1.4241069999999998</v>
      </c>
      <c r="Z697" s="1" t="s">
        <v>33</v>
      </c>
      <c r="AA697" t="s">
        <v>2124</v>
      </c>
      <c r="AB697" t="s">
        <v>69</v>
      </c>
      <c r="AC697" t="s">
        <v>69</v>
      </c>
      <c r="AD697" t="s">
        <v>70</v>
      </c>
    </row>
    <row r="698" spans="1:30" x14ac:dyDescent="0.35">
      <c r="A698" t="s">
        <v>34</v>
      </c>
      <c r="B698" t="s">
        <v>2125</v>
      </c>
      <c r="C698" s="2">
        <v>44771</v>
      </c>
      <c r="D698" s="2">
        <v>44771</v>
      </c>
      <c r="E698" t="s">
        <v>2062</v>
      </c>
      <c r="F698" t="s">
        <v>2063</v>
      </c>
      <c r="G698" t="s">
        <v>40</v>
      </c>
      <c r="H698">
        <v>2.67</v>
      </c>
      <c r="I698">
        <v>1</v>
      </c>
      <c r="J698">
        <v>2.67</v>
      </c>
      <c r="L698">
        <v>0.48</v>
      </c>
      <c r="M698">
        <v>2.19</v>
      </c>
      <c r="N698">
        <v>-0.49</v>
      </c>
      <c r="O698">
        <v>0</v>
      </c>
      <c r="P698">
        <v>1.7</v>
      </c>
      <c r="Q698">
        <v>0</v>
      </c>
      <c r="R698" s="3">
        <f>VLOOKUP(All_Transactions[[#This Row],[Date]],[1]!Forex_history[#Data],MATCH(All_Transactions[[#This Row],[Currency]],[1]!Forex_history[#Headers],0),TRUE)</f>
        <v>0.83770999999999995</v>
      </c>
      <c r="S698" s="4">
        <f>IFERROR(All_Transactions[[#This Row],[Original Price]]*All_Transactions[[#This Row],[ExRate]],0)</f>
        <v>2.2366856999999998</v>
      </c>
      <c r="T698" s="4">
        <f>IFERROR(All_Transactions[[#This Row],[item-price]]*All_Transactions[[#This Row],[ExRate]],0)</f>
        <v>2.2366856999999998</v>
      </c>
      <c r="U698" s="4">
        <f>IFERROR(All_Transactions[[#This Row],[item-tax]]*All_Transactions[[#This Row],[ExRate]],0)</f>
        <v>0.40210079999999998</v>
      </c>
      <c r="V698" s="4">
        <f>IFERROR(All_Transactions[[#This Row],[Total product charges]]*All_Transactions[[#This Row],[ExRate]],0)</f>
        <v>1.8345848999999999</v>
      </c>
      <c r="W698" s="4">
        <f>IFERROR(All_Transactions[[#This Row],[Amazon fees]]*All_Transactions[[#This Row],[ExRate]],0)</f>
        <v>-0.41047789999999995</v>
      </c>
      <c r="X698" s="4">
        <f>IFERROR(All_Transactions[[#This Row],[Other]]*All_Transactions[[#This Row],[ExRate]],0)</f>
        <v>0</v>
      </c>
      <c r="Y698" s="4">
        <f>IFERROR(All_Transactions[[#This Row],[Total]]*All_Transactions[[#This Row],[ExRate]],0)</f>
        <v>1.4241069999999998</v>
      </c>
      <c r="Z698" s="1" t="s">
        <v>33</v>
      </c>
      <c r="AA698" t="s">
        <v>2126</v>
      </c>
      <c r="AB698" t="s">
        <v>69</v>
      </c>
      <c r="AC698" t="s">
        <v>69</v>
      </c>
      <c r="AD698" t="s">
        <v>70</v>
      </c>
    </row>
    <row r="699" spans="1:30" x14ac:dyDescent="0.35">
      <c r="A699" t="s">
        <v>34</v>
      </c>
      <c r="B699" t="s">
        <v>2127</v>
      </c>
      <c r="C699" s="2">
        <v>44771</v>
      </c>
      <c r="D699" s="2">
        <v>44771</v>
      </c>
      <c r="E699" t="s">
        <v>2104</v>
      </c>
      <c r="F699" t="s">
        <v>2105</v>
      </c>
      <c r="G699" t="s">
        <v>40</v>
      </c>
      <c r="H699">
        <v>2.75</v>
      </c>
      <c r="I699">
        <v>1</v>
      </c>
      <c r="J699">
        <v>2.75</v>
      </c>
      <c r="L699">
        <v>0.5</v>
      </c>
      <c r="M699">
        <v>2.25</v>
      </c>
      <c r="N699">
        <v>-0.36</v>
      </c>
      <c r="O699">
        <v>0</v>
      </c>
      <c r="P699">
        <v>1.89</v>
      </c>
      <c r="Q699">
        <v>0</v>
      </c>
      <c r="R699" s="3">
        <f>VLOOKUP(All_Transactions[[#This Row],[Date]],[1]!Forex_history[#Data],MATCH(All_Transactions[[#This Row],[Currency]],[1]!Forex_history[#Headers],0),TRUE)</f>
        <v>0.83770999999999995</v>
      </c>
      <c r="S699" s="4">
        <f>IFERROR(All_Transactions[[#This Row],[Original Price]]*All_Transactions[[#This Row],[ExRate]],0)</f>
        <v>2.3037025</v>
      </c>
      <c r="T699" s="4">
        <f>IFERROR(All_Transactions[[#This Row],[item-price]]*All_Transactions[[#This Row],[ExRate]],0)</f>
        <v>2.3037025</v>
      </c>
      <c r="U699" s="4">
        <f>IFERROR(All_Transactions[[#This Row],[item-tax]]*All_Transactions[[#This Row],[ExRate]],0)</f>
        <v>0.41885499999999998</v>
      </c>
      <c r="V699" s="4">
        <f>IFERROR(All_Transactions[[#This Row],[Total product charges]]*All_Transactions[[#This Row],[ExRate]],0)</f>
        <v>1.8848474999999998</v>
      </c>
      <c r="W699" s="4">
        <f>IFERROR(All_Transactions[[#This Row],[Amazon fees]]*All_Transactions[[#This Row],[ExRate]],0)</f>
        <v>-0.3015756</v>
      </c>
      <c r="X699" s="4">
        <f>IFERROR(All_Transactions[[#This Row],[Other]]*All_Transactions[[#This Row],[ExRate]],0)</f>
        <v>0</v>
      </c>
      <c r="Y699" s="4">
        <f>IFERROR(All_Transactions[[#This Row],[Total]]*All_Transactions[[#This Row],[ExRate]],0)</f>
        <v>1.5832718999999997</v>
      </c>
      <c r="Z699" s="1" t="s">
        <v>33</v>
      </c>
      <c r="AA699" t="s">
        <v>2128</v>
      </c>
      <c r="AB699" t="s">
        <v>69</v>
      </c>
      <c r="AC699" t="s">
        <v>69</v>
      </c>
      <c r="AD699" t="s">
        <v>70</v>
      </c>
    </row>
    <row r="700" spans="1:30" x14ac:dyDescent="0.35">
      <c r="A700" t="s">
        <v>34</v>
      </c>
      <c r="B700" t="s">
        <v>2129</v>
      </c>
      <c r="C700" s="2">
        <v>44771</v>
      </c>
      <c r="D700" s="2">
        <v>44771</v>
      </c>
      <c r="E700" t="s">
        <v>2104</v>
      </c>
      <c r="F700" t="s">
        <v>2105</v>
      </c>
      <c r="G700" t="s">
        <v>40</v>
      </c>
      <c r="H700">
        <v>2.75</v>
      </c>
      <c r="I700">
        <v>1</v>
      </c>
      <c r="J700">
        <v>2.75</v>
      </c>
      <c r="L700">
        <v>0.5</v>
      </c>
      <c r="M700">
        <v>2.25</v>
      </c>
      <c r="N700">
        <v>-0.36</v>
      </c>
      <c r="O700">
        <v>0</v>
      </c>
      <c r="P700">
        <v>1.89</v>
      </c>
      <c r="Q700">
        <v>0</v>
      </c>
      <c r="R700" s="3">
        <f>VLOOKUP(All_Transactions[[#This Row],[Date]],[1]!Forex_history[#Data],MATCH(All_Transactions[[#This Row],[Currency]],[1]!Forex_history[#Headers],0),TRUE)</f>
        <v>0.83770999999999995</v>
      </c>
      <c r="S700" s="4">
        <f>IFERROR(All_Transactions[[#This Row],[Original Price]]*All_Transactions[[#This Row],[ExRate]],0)</f>
        <v>2.3037025</v>
      </c>
      <c r="T700" s="4">
        <f>IFERROR(All_Transactions[[#This Row],[item-price]]*All_Transactions[[#This Row],[ExRate]],0)</f>
        <v>2.3037025</v>
      </c>
      <c r="U700" s="4">
        <f>IFERROR(All_Transactions[[#This Row],[item-tax]]*All_Transactions[[#This Row],[ExRate]],0)</f>
        <v>0.41885499999999998</v>
      </c>
      <c r="V700" s="4">
        <f>IFERROR(All_Transactions[[#This Row],[Total product charges]]*All_Transactions[[#This Row],[ExRate]],0)</f>
        <v>1.8848474999999998</v>
      </c>
      <c r="W700" s="4">
        <f>IFERROR(All_Transactions[[#This Row],[Amazon fees]]*All_Transactions[[#This Row],[ExRate]],0)</f>
        <v>-0.3015756</v>
      </c>
      <c r="X700" s="4">
        <f>IFERROR(All_Transactions[[#This Row],[Other]]*All_Transactions[[#This Row],[ExRate]],0)</f>
        <v>0</v>
      </c>
      <c r="Y700" s="4">
        <f>IFERROR(All_Transactions[[#This Row],[Total]]*All_Transactions[[#This Row],[ExRate]],0)</f>
        <v>1.5832718999999997</v>
      </c>
      <c r="Z700" s="1" t="s">
        <v>33</v>
      </c>
      <c r="AA700" t="s">
        <v>2130</v>
      </c>
      <c r="AB700" t="s">
        <v>69</v>
      </c>
      <c r="AC700" t="s">
        <v>69</v>
      </c>
      <c r="AD700" t="s">
        <v>70</v>
      </c>
    </row>
    <row r="701" spans="1:30" x14ac:dyDescent="0.35">
      <c r="A701" t="s">
        <v>34</v>
      </c>
      <c r="B701" t="s">
        <v>2131</v>
      </c>
      <c r="C701" s="2">
        <v>44771</v>
      </c>
      <c r="D701" s="2">
        <v>44771</v>
      </c>
      <c r="E701" t="s">
        <v>2062</v>
      </c>
      <c r="F701" t="s">
        <v>2063</v>
      </c>
      <c r="G701" t="s">
        <v>40</v>
      </c>
      <c r="H701">
        <v>2.67</v>
      </c>
      <c r="I701">
        <v>1</v>
      </c>
      <c r="J701">
        <v>2.67</v>
      </c>
      <c r="L701">
        <v>0.48</v>
      </c>
      <c r="M701">
        <v>2.19</v>
      </c>
      <c r="N701">
        <v>-0.49</v>
      </c>
      <c r="O701">
        <v>0</v>
      </c>
      <c r="P701">
        <v>1.7</v>
      </c>
      <c r="Q701">
        <v>0</v>
      </c>
      <c r="R701" s="3">
        <f>VLOOKUP(All_Transactions[[#This Row],[Date]],[1]!Forex_history[#Data],MATCH(All_Transactions[[#This Row],[Currency]],[1]!Forex_history[#Headers],0),TRUE)</f>
        <v>0.83770999999999995</v>
      </c>
      <c r="S701" s="4">
        <f>IFERROR(All_Transactions[[#This Row],[Original Price]]*All_Transactions[[#This Row],[ExRate]],0)</f>
        <v>2.2366856999999998</v>
      </c>
      <c r="T701" s="4">
        <f>IFERROR(All_Transactions[[#This Row],[item-price]]*All_Transactions[[#This Row],[ExRate]],0)</f>
        <v>2.2366856999999998</v>
      </c>
      <c r="U701" s="4">
        <f>IFERROR(All_Transactions[[#This Row],[item-tax]]*All_Transactions[[#This Row],[ExRate]],0)</f>
        <v>0.40210079999999998</v>
      </c>
      <c r="V701" s="4">
        <f>IFERROR(All_Transactions[[#This Row],[Total product charges]]*All_Transactions[[#This Row],[ExRate]],0)</f>
        <v>1.8345848999999999</v>
      </c>
      <c r="W701" s="4">
        <f>IFERROR(All_Transactions[[#This Row],[Amazon fees]]*All_Transactions[[#This Row],[ExRate]],0)</f>
        <v>-0.41047789999999995</v>
      </c>
      <c r="X701" s="4">
        <f>IFERROR(All_Transactions[[#This Row],[Other]]*All_Transactions[[#This Row],[ExRate]],0)</f>
        <v>0</v>
      </c>
      <c r="Y701" s="4">
        <f>IFERROR(All_Transactions[[#This Row],[Total]]*All_Transactions[[#This Row],[ExRate]],0)</f>
        <v>1.4241069999999998</v>
      </c>
      <c r="Z701" s="1" t="s">
        <v>33</v>
      </c>
      <c r="AA701" t="s">
        <v>2132</v>
      </c>
      <c r="AB701" t="s">
        <v>69</v>
      </c>
      <c r="AC701" t="s">
        <v>69</v>
      </c>
      <c r="AD701" t="s">
        <v>70</v>
      </c>
    </row>
    <row r="702" spans="1:30" x14ac:dyDescent="0.35">
      <c r="A702" t="s">
        <v>34</v>
      </c>
      <c r="B702" t="s">
        <v>2133</v>
      </c>
      <c r="C702" s="2">
        <v>44771</v>
      </c>
      <c r="D702" s="2">
        <v>44771</v>
      </c>
      <c r="E702" t="s">
        <v>2134</v>
      </c>
      <c r="F702" t="s">
        <v>2135</v>
      </c>
      <c r="G702" t="s">
        <v>42</v>
      </c>
      <c r="H702">
        <v>76.42</v>
      </c>
      <c r="I702">
        <v>2</v>
      </c>
      <c r="J702">
        <v>76.42</v>
      </c>
      <c r="L702">
        <v>15.28</v>
      </c>
      <c r="M702">
        <v>61.14</v>
      </c>
      <c r="N702">
        <v>-13.75</v>
      </c>
      <c r="O702">
        <v>0</v>
      </c>
      <c r="P702">
        <v>47.39</v>
      </c>
      <c r="Q702">
        <v>0</v>
      </c>
      <c r="R702" s="3">
        <f>VLOOKUP(All_Transactions[[#This Row],[Date]],[1]!Forex_history[#Data],MATCH(All_Transactions[[#This Row],[Currency]],[1]!Forex_history[#Headers],0),TRUE)</f>
        <v>8.0350000000000005E-2</v>
      </c>
      <c r="S702" s="4">
        <f>IFERROR(All_Transactions[[#This Row],[Original Price]]*All_Transactions[[#This Row],[ExRate]],0)</f>
        <v>6.1403470000000002</v>
      </c>
      <c r="T702" s="4">
        <f>IFERROR(All_Transactions[[#This Row],[item-price]]*All_Transactions[[#This Row],[ExRate]],0)</f>
        <v>6.1403470000000002</v>
      </c>
      <c r="U702" s="4">
        <f>IFERROR(All_Transactions[[#This Row],[item-tax]]*All_Transactions[[#This Row],[ExRate]],0)</f>
        <v>1.2277480000000001</v>
      </c>
      <c r="V702" s="4">
        <f>IFERROR(All_Transactions[[#This Row],[Total product charges]]*All_Transactions[[#This Row],[ExRate]],0)</f>
        <v>4.9125990000000002</v>
      </c>
      <c r="W702" s="4">
        <f>IFERROR(All_Transactions[[#This Row],[Amazon fees]]*All_Transactions[[#This Row],[ExRate]],0)</f>
        <v>-1.1048125</v>
      </c>
      <c r="X702" s="4">
        <f>IFERROR(All_Transactions[[#This Row],[Other]]*All_Transactions[[#This Row],[ExRate]],0)</f>
        <v>0</v>
      </c>
      <c r="Y702" s="4">
        <f>IFERROR(All_Transactions[[#This Row],[Total]]*All_Transactions[[#This Row],[ExRate]],0)</f>
        <v>3.8077865000000002</v>
      </c>
      <c r="Z702" s="1" t="s">
        <v>43</v>
      </c>
      <c r="AA702" t="s">
        <v>2136</v>
      </c>
      <c r="AB702" t="s">
        <v>2137</v>
      </c>
      <c r="AC702" t="s">
        <v>53</v>
      </c>
      <c r="AD702" t="s">
        <v>54</v>
      </c>
    </row>
    <row r="703" spans="1:30" x14ac:dyDescent="0.35">
      <c r="A703" t="s">
        <v>34</v>
      </c>
      <c r="B703" t="s">
        <v>2138</v>
      </c>
      <c r="C703" s="2">
        <v>44771</v>
      </c>
      <c r="D703" s="2">
        <v>44771</v>
      </c>
      <c r="E703" t="s">
        <v>2139</v>
      </c>
      <c r="F703" t="s">
        <v>2140</v>
      </c>
      <c r="G703" t="s">
        <v>37</v>
      </c>
      <c r="H703">
        <v>5.75</v>
      </c>
      <c r="I703">
        <v>1</v>
      </c>
      <c r="J703">
        <v>5.75</v>
      </c>
      <c r="L703">
        <v>0</v>
      </c>
      <c r="M703">
        <v>5.75</v>
      </c>
      <c r="N703">
        <v>-1.03</v>
      </c>
      <c r="O703">
        <v>0</v>
      </c>
      <c r="P703">
        <v>4.72</v>
      </c>
      <c r="Q703">
        <v>0</v>
      </c>
      <c r="R703" s="3">
        <f>VLOOKUP(All_Transactions[[#This Row],[Date]],[1]!Forex_history[#Data],MATCH(All_Transactions[[#This Row],[Currency]],[1]!Forex_history[#Headers],0),TRUE)</f>
        <v>0.64158000000000004</v>
      </c>
      <c r="S703" s="4">
        <f>IFERROR(All_Transactions[[#This Row],[Original Price]]*All_Transactions[[#This Row],[ExRate]],0)</f>
        <v>3.6890850000000004</v>
      </c>
      <c r="T703" s="4">
        <f>IFERROR(All_Transactions[[#This Row],[item-price]]*All_Transactions[[#This Row],[ExRate]],0)</f>
        <v>3.6890850000000004</v>
      </c>
      <c r="U703" s="4">
        <f>IFERROR(All_Transactions[[#This Row],[item-tax]]*All_Transactions[[#This Row],[ExRate]],0)</f>
        <v>0</v>
      </c>
      <c r="V703" s="4">
        <f>IFERROR(All_Transactions[[#This Row],[Total product charges]]*All_Transactions[[#This Row],[ExRate]],0)</f>
        <v>3.6890850000000004</v>
      </c>
      <c r="W703" s="4">
        <f>IFERROR(All_Transactions[[#This Row],[Amazon fees]]*All_Transactions[[#This Row],[ExRate]],0)</f>
        <v>-0.66082740000000006</v>
      </c>
      <c r="X703" s="4">
        <f>IFERROR(All_Transactions[[#This Row],[Other]]*All_Transactions[[#This Row],[ExRate]],0)</f>
        <v>0</v>
      </c>
      <c r="Y703" s="4">
        <f>IFERROR(All_Transactions[[#This Row],[Total]]*All_Transactions[[#This Row],[ExRate]],0)</f>
        <v>3.0282575999999999</v>
      </c>
      <c r="Z703" s="1" t="s">
        <v>38</v>
      </c>
      <c r="AA703" t="s">
        <v>2141</v>
      </c>
      <c r="AB703" t="s">
        <v>2142</v>
      </c>
      <c r="AC703" t="s">
        <v>53</v>
      </c>
      <c r="AD703" t="s">
        <v>54</v>
      </c>
    </row>
    <row r="704" spans="1:30" x14ac:dyDescent="0.35">
      <c r="A704" t="s">
        <v>34</v>
      </c>
      <c r="B704" t="s">
        <v>2143</v>
      </c>
      <c r="C704" s="2">
        <v>44771</v>
      </c>
      <c r="D704" s="2">
        <v>44771</v>
      </c>
      <c r="E704" t="s">
        <v>2144</v>
      </c>
      <c r="F704" t="s">
        <v>2145</v>
      </c>
      <c r="G704" t="s">
        <v>46</v>
      </c>
      <c r="H704">
        <v>2.69</v>
      </c>
      <c r="I704">
        <v>1</v>
      </c>
      <c r="J704">
        <v>2.69</v>
      </c>
      <c r="L704">
        <v>0.19</v>
      </c>
      <c r="M704">
        <v>2.69</v>
      </c>
      <c r="N704">
        <v>-0.48</v>
      </c>
      <c r="O704">
        <v>0</v>
      </c>
      <c r="P704">
        <v>2.21</v>
      </c>
      <c r="Q704">
        <v>0</v>
      </c>
      <c r="R704" s="3">
        <f>VLOOKUP(All_Transactions[[#This Row],[Date]],[1]!Forex_history[#Data],MATCH(All_Transactions[[#This Row],[Currency]],[1]!Forex_history[#Headers],0),TRUE)</f>
        <v>0.82274000000000003</v>
      </c>
      <c r="S704" s="4">
        <f>IFERROR(All_Transactions[[#This Row],[Original Price]]*All_Transactions[[#This Row],[ExRate]],0)</f>
        <v>2.2131706000000002</v>
      </c>
      <c r="T704" s="4">
        <f>IFERROR(All_Transactions[[#This Row],[item-price]]*All_Transactions[[#This Row],[ExRate]],0)</f>
        <v>2.2131706000000002</v>
      </c>
      <c r="U704" s="4">
        <f>IFERROR(All_Transactions[[#This Row],[item-tax]]*All_Transactions[[#This Row],[ExRate]],0)</f>
        <v>0.1563206</v>
      </c>
      <c r="V704" s="4">
        <f>IFERROR(All_Transactions[[#This Row],[Total product charges]]*All_Transactions[[#This Row],[ExRate]],0)</f>
        <v>2.2131706000000002</v>
      </c>
      <c r="W704" s="4">
        <f>IFERROR(All_Transactions[[#This Row],[Amazon fees]]*All_Transactions[[#This Row],[ExRate]],0)</f>
        <v>-0.39491520000000002</v>
      </c>
      <c r="X704" s="4">
        <f>IFERROR(All_Transactions[[#This Row],[Other]]*All_Transactions[[#This Row],[ExRate]],0)</f>
        <v>0</v>
      </c>
      <c r="Y704" s="4">
        <f>IFERROR(All_Transactions[[#This Row],[Total]]*All_Transactions[[#This Row],[ExRate]],0)</f>
        <v>1.8182554</v>
      </c>
      <c r="Z704" s="1" t="s">
        <v>47</v>
      </c>
      <c r="AA704" t="s">
        <v>2146</v>
      </c>
      <c r="AB704" t="s">
        <v>2147</v>
      </c>
      <c r="AC704" t="s">
        <v>53</v>
      </c>
      <c r="AD704" t="s">
        <v>54</v>
      </c>
    </row>
    <row r="705" spans="1:30" x14ac:dyDescent="0.35">
      <c r="A705" t="s">
        <v>34</v>
      </c>
      <c r="B705" t="s">
        <v>2148</v>
      </c>
      <c r="C705" s="2">
        <v>44771</v>
      </c>
      <c r="D705" s="2">
        <v>44771</v>
      </c>
      <c r="E705" t="s">
        <v>215</v>
      </c>
      <c r="F705" t="s">
        <v>216</v>
      </c>
      <c r="G705" t="s">
        <v>46</v>
      </c>
      <c r="H705">
        <v>2.3199999999999998</v>
      </c>
      <c r="I705">
        <v>1</v>
      </c>
      <c r="J705">
        <v>2.3199999999999998</v>
      </c>
      <c r="L705">
        <v>0.13</v>
      </c>
      <c r="M705">
        <v>2.3199999999999998</v>
      </c>
      <c r="N705">
        <v>-0.42</v>
      </c>
      <c r="O705">
        <v>0</v>
      </c>
      <c r="P705">
        <v>1.9</v>
      </c>
      <c r="Q705">
        <v>0</v>
      </c>
      <c r="R705" s="3">
        <f>VLOOKUP(All_Transactions[[#This Row],[Date]],[1]!Forex_history[#Data],MATCH(All_Transactions[[#This Row],[Currency]],[1]!Forex_history[#Headers],0),TRUE)</f>
        <v>0.82274000000000003</v>
      </c>
      <c r="S705" s="4">
        <f>IFERROR(All_Transactions[[#This Row],[Original Price]]*All_Transactions[[#This Row],[ExRate]],0)</f>
        <v>1.9087567999999999</v>
      </c>
      <c r="T705" s="4">
        <f>IFERROR(All_Transactions[[#This Row],[item-price]]*All_Transactions[[#This Row],[ExRate]],0)</f>
        <v>1.9087567999999999</v>
      </c>
      <c r="U705" s="4">
        <f>IFERROR(All_Transactions[[#This Row],[item-tax]]*All_Transactions[[#This Row],[ExRate]],0)</f>
        <v>0.1069562</v>
      </c>
      <c r="V705" s="4">
        <f>IFERROR(All_Transactions[[#This Row],[Total product charges]]*All_Transactions[[#This Row],[ExRate]],0)</f>
        <v>1.9087567999999999</v>
      </c>
      <c r="W705" s="4">
        <f>IFERROR(All_Transactions[[#This Row],[Amazon fees]]*All_Transactions[[#This Row],[ExRate]],0)</f>
        <v>-0.34555079999999999</v>
      </c>
      <c r="X705" s="4">
        <f>IFERROR(All_Transactions[[#This Row],[Other]]*All_Transactions[[#This Row],[ExRate]],0)</f>
        <v>0</v>
      </c>
      <c r="Y705" s="4">
        <f>IFERROR(All_Transactions[[#This Row],[Total]]*All_Transactions[[#This Row],[ExRate]],0)</f>
        <v>1.5632059999999999</v>
      </c>
      <c r="Z705" s="1" t="s">
        <v>47</v>
      </c>
      <c r="AA705" t="s">
        <v>2149</v>
      </c>
      <c r="AB705" t="s">
        <v>2150</v>
      </c>
      <c r="AC705" t="s">
        <v>53</v>
      </c>
      <c r="AD705" t="s">
        <v>54</v>
      </c>
    </row>
    <row r="706" spans="1:30" x14ac:dyDescent="0.35">
      <c r="A706" t="s">
        <v>34</v>
      </c>
      <c r="B706" t="s">
        <v>2151</v>
      </c>
      <c r="C706" s="2">
        <v>44771</v>
      </c>
      <c r="D706" s="2">
        <v>44771</v>
      </c>
      <c r="E706" t="s">
        <v>2152</v>
      </c>
      <c r="F706" t="s">
        <v>2039</v>
      </c>
      <c r="G706" t="s">
        <v>40</v>
      </c>
      <c r="H706">
        <v>3.18</v>
      </c>
      <c r="I706">
        <v>1</v>
      </c>
      <c r="J706">
        <v>3.18</v>
      </c>
      <c r="L706">
        <v>0.56999999999999995</v>
      </c>
      <c r="M706">
        <v>2.61</v>
      </c>
      <c r="N706">
        <v>-0.36</v>
      </c>
      <c r="O706">
        <v>0</v>
      </c>
      <c r="P706">
        <v>2.25</v>
      </c>
      <c r="Q706">
        <v>0</v>
      </c>
      <c r="R706" s="3">
        <f>VLOOKUP(All_Transactions[[#This Row],[Date]],[1]!Forex_history[#Data],MATCH(All_Transactions[[#This Row],[Currency]],[1]!Forex_history[#Headers],0),TRUE)</f>
        <v>0.83770999999999995</v>
      </c>
      <c r="S706" s="4">
        <f>IFERROR(All_Transactions[[#This Row],[Original Price]]*All_Transactions[[#This Row],[ExRate]],0)</f>
        <v>2.6639178000000001</v>
      </c>
      <c r="T706" s="4">
        <f>IFERROR(All_Transactions[[#This Row],[item-price]]*All_Transactions[[#This Row],[ExRate]],0)</f>
        <v>2.6639178000000001</v>
      </c>
      <c r="U706" s="4">
        <f>IFERROR(All_Transactions[[#This Row],[item-tax]]*All_Transactions[[#This Row],[ExRate]],0)</f>
        <v>0.47749469999999994</v>
      </c>
      <c r="V706" s="4">
        <f>IFERROR(All_Transactions[[#This Row],[Total product charges]]*All_Transactions[[#This Row],[ExRate]],0)</f>
        <v>2.1864230999999998</v>
      </c>
      <c r="W706" s="4">
        <f>IFERROR(All_Transactions[[#This Row],[Amazon fees]]*All_Transactions[[#This Row],[ExRate]],0)</f>
        <v>-0.3015756</v>
      </c>
      <c r="X706" s="4">
        <f>IFERROR(All_Transactions[[#This Row],[Other]]*All_Transactions[[#This Row],[ExRate]],0)</f>
        <v>0</v>
      </c>
      <c r="Y706" s="4">
        <f>IFERROR(All_Transactions[[#This Row],[Total]]*All_Transactions[[#This Row],[ExRate]],0)</f>
        <v>1.8848474999999998</v>
      </c>
      <c r="Z706" s="1" t="s">
        <v>33</v>
      </c>
      <c r="AA706" t="s">
        <v>2153</v>
      </c>
      <c r="AB706" t="s">
        <v>2154</v>
      </c>
      <c r="AC706" t="s">
        <v>53</v>
      </c>
      <c r="AD706" t="s">
        <v>54</v>
      </c>
    </row>
    <row r="707" spans="1:30" x14ac:dyDescent="0.35">
      <c r="A707" t="s">
        <v>34</v>
      </c>
      <c r="B707" t="s">
        <v>2155</v>
      </c>
      <c r="C707" s="2">
        <v>44771</v>
      </c>
      <c r="D707" s="2">
        <v>44771</v>
      </c>
      <c r="E707" t="s">
        <v>2156</v>
      </c>
      <c r="F707" t="s">
        <v>1571</v>
      </c>
      <c r="G707" t="s">
        <v>44</v>
      </c>
      <c r="H707">
        <v>2.06</v>
      </c>
      <c r="I707">
        <v>1</v>
      </c>
      <c r="J707">
        <v>2.06</v>
      </c>
      <c r="L707">
        <v>0.34</v>
      </c>
      <c r="M707">
        <v>1.72</v>
      </c>
      <c r="N707">
        <v>-0.38</v>
      </c>
      <c r="O707">
        <v>0</v>
      </c>
      <c r="P707">
        <v>1.34</v>
      </c>
      <c r="Q707">
        <v>0</v>
      </c>
      <c r="R707" s="3">
        <f>VLOOKUP(All_Transactions[[#This Row],[Date]],[1]!Forex_history[#Data],MATCH(All_Transactions[[#This Row],[Currency]],[1]!Forex_history[#Headers],0),TRUE)</f>
        <v>1</v>
      </c>
      <c r="S707" s="4">
        <f>IFERROR(All_Transactions[[#This Row],[Original Price]]*All_Transactions[[#This Row],[ExRate]],0)</f>
        <v>2.06</v>
      </c>
      <c r="T707" s="4">
        <f>IFERROR(All_Transactions[[#This Row],[item-price]]*All_Transactions[[#This Row],[ExRate]],0)</f>
        <v>2.06</v>
      </c>
      <c r="U707" s="4">
        <f>IFERROR(All_Transactions[[#This Row],[item-tax]]*All_Transactions[[#This Row],[ExRate]],0)</f>
        <v>0.34</v>
      </c>
      <c r="V707" s="4">
        <f>IFERROR(All_Transactions[[#This Row],[Total product charges]]*All_Transactions[[#This Row],[ExRate]],0)</f>
        <v>1.72</v>
      </c>
      <c r="W707" s="4">
        <f>IFERROR(All_Transactions[[#This Row],[Amazon fees]]*All_Transactions[[#This Row],[ExRate]],0)</f>
        <v>-0.38</v>
      </c>
      <c r="X707" s="4">
        <f>IFERROR(All_Transactions[[#This Row],[Other]]*All_Transactions[[#This Row],[ExRate]],0)</f>
        <v>0</v>
      </c>
      <c r="Y707" s="4">
        <f>IFERROR(All_Transactions[[#This Row],[Total]]*All_Transactions[[#This Row],[ExRate]],0)</f>
        <v>1.34</v>
      </c>
      <c r="Z707" s="1" t="s">
        <v>45</v>
      </c>
      <c r="AA707" t="s">
        <v>2157</v>
      </c>
      <c r="AB707" t="s">
        <v>2158</v>
      </c>
      <c r="AC707" t="s">
        <v>53</v>
      </c>
      <c r="AD707" t="s">
        <v>54</v>
      </c>
    </row>
    <row r="708" spans="1:30" x14ac:dyDescent="0.35">
      <c r="A708" t="s">
        <v>34</v>
      </c>
      <c r="B708" t="s">
        <v>2159</v>
      </c>
      <c r="C708" s="2">
        <v>44771</v>
      </c>
      <c r="D708" s="2">
        <v>44771</v>
      </c>
      <c r="E708" t="s">
        <v>2160</v>
      </c>
      <c r="F708" t="s">
        <v>2161</v>
      </c>
      <c r="G708" t="s">
        <v>44</v>
      </c>
      <c r="H708">
        <v>1.96</v>
      </c>
      <c r="I708">
        <v>1</v>
      </c>
      <c r="J708">
        <v>1.96</v>
      </c>
      <c r="L708">
        <v>0.33</v>
      </c>
      <c r="M708">
        <v>1.63</v>
      </c>
      <c r="N708">
        <v>-0.36</v>
      </c>
      <c r="O708">
        <v>0</v>
      </c>
      <c r="P708">
        <v>1.27</v>
      </c>
      <c r="Q708">
        <v>0</v>
      </c>
      <c r="R708" s="3">
        <f>VLOOKUP(All_Transactions[[#This Row],[Date]],[1]!Forex_history[#Data],MATCH(All_Transactions[[#This Row],[Currency]],[1]!Forex_history[#Headers],0),TRUE)</f>
        <v>1</v>
      </c>
      <c r="S708" s="4">
        <f>IFERROR(All_Transactions[[#This Row],[Original Price]]*All_Transactions[[#This Row],[ExRate]],0)</f>
        <v>1.96</v>
      </c>
      <c r="T708" s="4">
        <f>IFERROR(All_Transactions[[#This Row],[item-price]]*All_Transactions[[#This Row],[ExRate]],0)</f>
        <v>1.96</v>
      </c>
      <c r="U708" s="4">
        <f>IFERROR(All_Transactions[[#This Row],[item-tax]]*All_Transactions[[#This Row],[ExRate]],0)</f>
        <v>0.33</v>
      </c>
      <c r="V708" s="4">
        <f>IFERROR(All_Transactions[[#This Row],[Total product charges]]*All_Transactions[[#This Row],[ExRate]],0)</f>
        <v>1.63</v>
      </c>
      <c r="W708" s="4">
        <f>IFERROR(All_Transactions[[#This Row],[Amazon fees]]*All_Transactions[[#This Row],[ExRate]],0)</f>
        <v>-0.36</v>
      </c>
      <c r="X708" s="4">
        <f>IFERROR(All_Transactions[[#This Row],[Other]]*All_Transactions[[#This Row],[ExRate]],0)</f>
        <v>0</v>
      </c>
      <c r="Y708" s="4">
        <f>IFERROR(All_Transactions[[#This Row],[Total]]*All_Transactions[[#This Row],[ExRate]],0)</f>
        <v>1.27</v>
      </c>
      <c r="Z708" s="1" t="s">
        <v>45</v>
      </c>
      <c r="AA708" t="s">
        <v>2162</v>
      </c>
      <c r="AB708" t="s">
        <v>2163</v>
      </c>
      <c r="AC708" t="s">
        <v>53</v>
      </c>
      <c r="AD708" t="s">
        <v>54</v>
      </c>
    </row>
    <row r="709" spans="1:30" x14ac:dyDescent="0.35">
      <c r="A709" t="s">
        <v>34</v>
      </c>
      <c r="B709" t="s">
        <v>2164</v>
      </c>
      <c r="C709" s="2">
        <v>44771</v>
      </c>
      <c r="D709" s="2">
        <v>44771</v>
      </c>
      <c r="E709" t="s">
        <v>1276</v>
      </c>
      <c r="F709" t="s">
        <v>1277</v>
      </c>
      <c r="G709" t="s">
        <v>44</v>
      </c>
      <c r="H709">
        <v>2.15</v>
      </c>
      <c r="I709">
        <v>1</v>
      </c>
      <c r="J709">
        <v>2.15</v>
      </c>
      <c r="L709">
        <v>0.36</v>
      </c>
      <c r="M709">
        <v>1.79</v>
      </c>
      <c r="N709">
        <v>-0.3</v>
      </c>
      <c r="O709">
        <v>0</v>
      </c>
      <c r="P709">
        <v>1.49</v>
      </c>
      <c r="Q709">
        <v>0</v>
      </c>
      <c r="R709" s="3">
        <f>VLOOKUP(All_Transactions[[#This Row],[Date]],[1]!Forex_history[#Data],MATCH(All_Transactions[[#This Row],[Currency]],[1]!Forex_history[#Headers],0),TRUE)</f>
        <v>1</v>
      </c>
      <c r="S709" s="4">
        <f>IFERROR(All_Transactions[[#This Row],[Original Price]]*All_Transactions[[#This Row],[ExRate]],0)</f>
        <v>2.15</v>
      </c>
      <c r="T709" s="4">
        <f>IFERROR(All_Transactions[[#This Row],[item-price]]*All_Transactions[[#This Row],[ExRate]],0)</f>
        <v>2.15</v>
      </c>
      <c r="U709" s="4">
        <f>IFERROR(All_Transactions[[#This Row],[item-tax]]*All_Transactions[[#This Row],[ExRate]],0)</f>
        <v>0.36</v>
      </c>
      <c r="V709" s="4">
        <f>IFERROR(All_Transactions[[#This Row],[Total product charges]]*All_Transactions[[#This Row],[ExRate]],0)</f>
        <v>1.79</v>
      </c>
      <c r="W709" s="4">
        <f>IFERROR(All_Transactions[[#This Row],[Amazon fees]]*All_Transactions[[#This Row],[ExRate]],0)</f>
        <v>-0.3</v>
      </c>
      <c r="X709" s="4">
        <f>IFERROR(All_Transactions[[#This Row],[Other]]*All_Transactions[[#This Row],[ExRate]],0)</f>
        <v>0</v>
      </c>
      <c r="Y709" s="4">
        <f>IFERROR(All_Transactions[[#This Row],[Total]]*All_Transactions[[#This Row],[ExRate]],0)</f>
        <v>1.49</v>
      </c>
      <c r="Z709" s="1" t="s">
        <v>45</v>
      </c>
      <c r="AA709" t="s">
        <v>2165</v>
      </c>
      <c r="AB709" t="s">
        <v>2166</v>
      </c>
      <c r="AC709" t="s">
        <v>53</v>
      </c>
      <c r="AD709" t="s">
        <v>54</v>
      </c>
    </row>
    <row r="710" spans="1:30" x14ac:dyDescent="0.35">
      <c r="A710" t="s">
        <v>35</v>
      </c>
      <c r="B710" t="s">
        <v>516</v>
      </c>
      <c r="C710" s="2">
        <v>44773</v>
      </c>
      <c r="D710" s="2">
        <v>44739</v>
      </c>
      <c r="E710" t="s">
        <v>517</v>
      </c>
      <c r="F710" t="s">
        <v>518</v>
      </c>
      <c r="G710" t="s">
        <v>46</v>
      </c>
      <c r="H710">
        <v>21.98</v>
      </c>
      <c r="I710">
        <v>2</v>
      </c>
      <c r="J710">
        <v>21.98</v>
      </c>
      <c r="L710">
        <v>2.52</v>
      </c>
      <c r="N710">
        <v>0</v>
      </c>
      <c r="O710">
        <v>3.17</v>
      </c>
      <c r="P710">
        <v>0</v>
      </c>
      <c r="Q710">
        <v>-21.98</v>
      </c>
      <c r="R710" s="3">
        <f>VLOOKUP(All_Transactions[[#This Row],[Date]],[1]!Forex_history[#Data],MATCH(All_Transactions[[#This Row],[Currency]],[1]!Forex_history[#Headers],0),TRUE)</f>
        <v>0.82023000000000001</v>
      </c>
      <c r="S710" s="4">
        <f>IFERROR(All_Transactions[[#This Row],[Original Price]]*All_Transactions[[#This Row],[ExRate]],0)</f>
        <v>18.028655400000002</v>
      </c>
      <c r="T710" s="4">
        <f>IFERROR(All_Transactions[[#This Row],[item-price]]*All_Transactions[[#This Row],[ExRate]],0)</f>
        <v>18.028655400000002</v>
      </c>
      <c r="U710" s="4">
        <f>IFERROR(All_Transactions[[#This Row],[item-tax]]*All_Transactions[[#This Row],[ExRate]],0)</f>
        <v>2.0669796000000003</v>
      </c>
      <c r="V710" s="4">
        <f>IFERROR(All_Transactions[[#This Row],[Total product charges]]*All_Transactions[[#This Row],[ExRate]],0)</f>
        <v>0</v>
      </c>
      <c r="W710" s="4">
        <f>IFERROR(All_Transactions[[#This Row],[Amazon fees]]*All_Transactions[[#This Row],[ExRate]],0)</f>
        <v>0</v>
      </c>
      <c r="X710" s="4">
        <f>IFERROR(All_Transactions[[#This Row],[Other]]*All_Transactions[[#This Row],[ExRate]],0)</f>
        <v>2.6001291000000002</v>
      </c>
      <c r="Y710" s="4">
        <f>IFERROR(All_Transactions[[#This Row],[Total]]*All_Transactions[[#This Row],[ExRate]],0)</f>
        <v>0</v>
      </c>
      <c r="Z710" s="1" t="s">
        <v>47</v>
      </c>
      <c r="AB710" t="s">
        <v>69</v>
      </c>
      <c r="AC710" t="s">
        <v>69</v>
      </c>
      <c r="AD710" t="s">
        <v>70</v>
      </c>
    </row>
    <row r="711" spans="1:30" x14ac:dyDescent="0.35">
      <c r="A711" t="s">
        <v>34</v>
      </c>
      <c r="B711" t="s">
        <v>2167</v>
      </c>
      <c r="C711" s="2">
        <v>44774</v>
      </c>
      <c r="D711" s="2">
        <v>44774</v>
      </c>
      <c r="E711" t="s">
        <v>2168</v>
      </c>
      <c r="F711" t="s">
        <v>2169</v>
      </c>
      <c r="G711" t="s">
        <v>37</v>
      </c>
      <c r="H711">
        <v>26.77</v>
      </c>
      <c r="I711">
        <v>1</v>
      </c>
      <c r="J711">
        <v>26.77</v>
      </c>
      <c r="L711">
        <v>0</v>
      </c>
      <c r="M711">
        <v>26.77</v>
      </c>
      <c r="N711">
        <v>-4.82</v>
      </c>
      <c r="O711">
        <v>0</v>
      </c>
      <c r="P711">
        <v>21.95</v>
      </c>
      <c r="Q711">
        <v>0</v>
      </c>
      <c r="R711" s="3">
        <f>VLOOKUP(All_Transactions[[#This Row],[Date]],[1]!Forex_history[#Data],MATCH(All_Transactions[[#This Row],[Currency]],[1]!Forex_history[#Headers],0),TRUE)</f>
        <v>0.64083000000000001</v>
      </c>
      <c r="S711" s="4">
        <f>IFERROR(All_Transactions[[#This Row],[Original Price]]*All_Transactions[[#This Row],[ExRate]],0)</f>
        <v>17.155019100000001</v>
      </c>
      <c r="T711" s="4">
        <f>IFERROR(All_Transactions[[#This Row],[item-price]]*All_Transactions[[#This Row],[ExRate]],0)</f>
        <v>17.155019100000001</v>
      </c>
      <c r="U711" s="4">
        <f>IFERROR(All_Transactions[[#This Row],[item-tax]]*All_Transactions[[#This Row],[ExRate]],0)</f>
        <v>0</v>
      </c>
      <c r="V711" s="4">
        <f>IFERROR(All_Transactions[[#This Row],[Total product charges]]*All_Transactions[[#This Row],[ExRate]],0)</f>
        <v>17.155019100000001</v>
      </c>
      <c r="W711" s="4">
        <f>IFERROR(All_Transactions[[#This Row],[Amazon fees]]*All_Transactions[[#This Row],[ExRate]],0)</f>
        <v>-3.0888006000000003</v>
      </c>
      <c r="X711" s="4">
        <f>IFERROR(All_Transactions[[#This Row],[Other]]*All_Transactions[[#This Row],[ExRate]],0)</f>
        <v>0</v>
      </c>
      <c r="Y711" s="4">
        <f>IFERROR(All_Transactions[[#This Row],[Total]]*All_Transactions[[#This Row],[ExRate]],0)</f>
        <v>14.0662185</v>
      </c>
      <c r="Z711" s="1" t="s">
        <v>38</v>
      </c>
      <c r="AB711" t="s">
        <v>69</v>
      </c>
      <c r="AC711" t="s">
        <v>69</v>
      </c>
      <c r="AD711" t="s">
        <v>70</v>
      </c>
    </row>
    <row r="712" spans="1:30" x14ac:dyDescent="0.35">
      <c r="A712" t="s">
        <v>34</v>
      </c>
      <c r="B712" t="s">
        <v>2170</v>
      </c>
      <c r="C712" s="2">
        <v>44774</v>
      </c>
      <c r="D712" s="2">
        <v>44774</v>
      </c>
      <c r="E712" t="s">
        <v>924</v>
      </c>
      <c r="F712" t="s">
        <v>925</v>
      </c>
      <c r="G712" t="s">
        <v>36</v>
      </c>
      <c r="H712">
        <v>10.27</v>
      </c>
      <c r="I712">
        <v>1</v>
      </c>
      <c r="J712">
        <v>10.27</v>
      </c>
      <c r="L712">
        <v>1.78</v>
      </c>
      <c r="M712">
        <v>8.49</v>
      </c>
      <c r="N712">
        <v>-1.91</v>
      </c>
      <c r="O712">
        <v>0</v>
      </c>
      <c r="P712">
        <v>6.58</v>
      </c>
      <c r="Q712">
        <v>0</v>
      </c>
      <c r="R712" s="3">
        <f>VLOOKUP(All_Transactions[[#This Row],[Date]],[1]!Forex_history[#Data],MATCH(All_Transactions[[#This Row],[Currency]],[1]!Forex_history[#Headers],0),TRUE)</f>
        <v>0.83897999999999995</v>
      </c>
      <c r="S712" s="4">
        <f>IFERROR(All_Transactions[[#This Row],[Original Price]]*All_Transactions[[#This Row],[ExRate]],0)</f>
        <v>8.6163245999999987</v>
      </c>
      <c r="T712" s="4">
        <f>IFERROR(All_Transactions[[#This Row],[item-price]]*All_Transactions[[#This Row],[ExRate]],0)</f>
        <v>8.6163245999999987</v>
      </c>
      <c r="U712" s="4">
        <f>IFERROR(All_Transactions[[#This Row],[item-tax]]*All_Transactions[[#This Row],[ExRate]],0)</f>
        <v>1.4933843999999998</v>
      </c>
      <c r="V712" s="4">
        <f>IFERROR(All_Transactions[[#This Row],[Total product charges]]*All_Transactions[[#This Row],[ExRate]],0)</f>
        <v>7.1229401999999995</v>
      </c>
      <c r="W712" s="4">
        <f>IFERROR(All_Transactions[[#This Row],[Amazon fees]]*All_Transactions[[#This Row],[ExRate]],0)</f>
        <v>-1.6024517999999999</v>
      </c>
      <c r="X712" s="4">
        <f>IFERROR(All_Transactions[[#This Row],[Other]]*All_Transactions[[#This Row],[ExRate]],0)</f>
        <v>0</v>
      </c>
      <c r="Y712" s="4">
        <f>IFERROR(All_Transactions[[#This Row],[Total]]*All_Transactions[[#This Row],[ExRate]],0)</f>
        <v>5.5204883999999996</v>
      </c>
      <c r="Z712" s="1" t="s">
        <v>33</v>
      </c>
      <c r="AB712" t="s">
        <v>69</v>
      </c>
      <c r="AC712" t="s">
        <v>69</v>
      </c>
      <c r="AD712" t="s">
        <v>70</v>
      </c>
    </row>
    <row r="713" spans="1:30" x14ac:dyDescent="0.35">
      <c r="A713" t="s">
        <v>34</v>
      </c>
      <c r="B713" t="s">
        <v>2171</v>
      </c>
      <c r="C713" s="2">
        <v>44774</v>
      </c>
      <c r="D713" s="2">
        <v>44774</v>
      </c>
      <c r="E713" t="s">
        <v>924</v>
      </c>
      <c r="F713" t="s">
        <v>925</v>
      </c>
      <c r="G713" t="s">
        <v>36</v>
      </c>
      <c r="H713">
        <v>10.27</v>
      </c>
      <c r="I713">
        <v>1</v>
      </c>
      <c r="J713">
        <v>10.27</v>
      </c>
      <c r="L713">
        <v>1.78</v>
      </c>
      <c r="M713">
        <v>8.49</v>
      </c>
      <c r="N713">
        <v>-1.91</v>
      </c>
      <c r="O713">
        <v>0</v>
      </c>
      <c r="P713">
        <v>6.58</v>
      </c>
      <c r="Q713">
        <v>0</v>
      </c>
      <c r="R713" s="3">
        <f>VLOOKUP(All_Transactions[[#This Row],[Date]],[1]!Forex_history[#Data],MATCH(All_Transactions[[#This Row],[Currency]],[1]!Forex_history[#Headers],0),TRUE)</f>
        <v>0.83897999999999995</v>
      </c>
      <c r="S713" s="4">
        <f>IFERROR(All_Transactions[[#This Row],[Original Price]]*All_Transactions[[#This Row],[ExRate]],0)</f>
        <v>8.6163245999999987</v>
      </c>
      <c r="T713" s="4">
        <f>IFERROR(All_Transactions[[#This Row],[item-price]]*All_Transactions[[#This Row],[ExRate]],0)</f>
        <v>8.6163245999999987</v>
      </c>
      <c r="U713" s="4">
        <f>IFERROR(All_Transactions[[#This Row],[item-tax]]*All_Transactions[[#This Row],[ExRate]],0)</f>
        <v>1.4933843999999998</v>
      </c>
      <c r="V713" s="4">
        <f>IFERROR(All_Transactions[[#This Row],[Total product charges]]*All_Transactions[[#This Row],[ExRate]],0)</f>
        <v>7.1229401999999995</v>
      </c>
      <c r="W713" s="4">
        <f>IFERROR(All_Transactions[[#This Row],[Amazon fees]]*All_Transactions[[#This Row],[ExRate]],0)</f>
        <v>-1.6024517999999999</v>
      </c>
      <c r="X713" s="4">
        <f>IFERROR(All_Transactions[[#This Row],[Other]]*All_Transactions[[#This Row],[ExRate]],0)</f>
        <v>0</v>
      </c>
      <c r="Y713" s="4">
        <f>IFERROR(All_Transactions[[#This Row],[Total]]*All_Transactions[[#This Row],[ExRate]],0)</f>
        <v>5.5204883999999996</v>
      </c>
      <c r="Z713" s="1" t="s">
        <v>33</v>
      </c>
      <c r="AB713" t="s">
        <v>69</v>
      </c>
      <c r="AC713" t="s">
        <v>69</v>
      </c>
      <c r="AD713" t="s">
        <v>70</v>
      </c>
    </row>
    <row r="714" spans="1:30" x14ac:dyDescent="0.35">
      <c r="A714" t="s">
        <v>34</v>
      </c>
      <c r="B714" t="s">
        <v>2172</v>
      </c>
      <c r="C714" s="2">
        <v>44774</v>
      </c>
      <c r="D714" s="2">
        <v>44774</v>
      </c>
      <c r="E714" t="s">
        <v>2055</v>
      </c>
      <c r="F714" t="s">
        <v>2056</v>
      </c>
      <c r="G714" t="s">
        <v>32</v>
      </c>
      <c r="H714">
        <v>12.66</v>
      </c>
      <c r="I714">
        <v>1</v>
      </c>
      <c r="J714">
        <v>12.66</v>
      </c>
      <c r="L714">
        <v>2.02</v>
      </c>
      <c r="M714">
        <v>10.64</v>
      </c>
      <c r="N714">
        <v>-2.2799999999999998</v>
      </c>
      <c r="O714">
        <v>0</v>
      </c>
      <c r="P714">
        <v>8.36</v>
      </c>
      <c r="Q714">
        <v>0</v>
      </c>
      <c r="R714" s="3">
        <f>VLOOKUP(All_Transactions[[#This Row],[Date]],[1]!Forex_history[#Data],MATCH(All_Transactions[[#This Row],[Currency]],[1]!Forex_history[#Headers],0),TRUE)</f>
        <v>0.83897999999999995</v>
      </c>
      <c r="S714" s="4">
        <f>IFERROR(All_Transactions[[#This Row],[Original Price]]*All_Transactions[[#This Row],[ExRate]],0)</f>
        <v>10.6214868</v>
      </c>
      <c r="T714" s="4">
        <f>IFERROR(All_Transactions[[#This Row],[item-price]]*All_Transactions[[#This Row],[ExRate]],0)</f>
        <v>10.6214868</v>
      </c>
      <c r="U714" s="4">
        <f>IFERROR(All_Transactions[[#This Row],[item-tax]]*All_Transactions[[#This Row],[ExRate]],0)</f>
        <v>1.6947395999999999</v>
      </c>
      <c r="V714" s="4">
        <f>IFERROR(All_Transactions[[#This Row],[Total product charges]]*All_Transactions[[#This Row],[ExRate]],0)</f>
        <v>8.9267471999999994</v>
      </c>
      <c r="W714" s="4">
        <f>IFERROR(All_Transactions[[#This Row],[Amazon fees]]*All_Transactions[[#This Row],[ExRate]],0)</f>
        <v>-1.9128743999999998</v>
      </c>
      <c r="X714" s="4">
        <f>IFERROR(All_Transactions[[#This Row],[Other]]*All_Transactions[[#This Row],[ExRate]],0)</f>
        <v>0</v>
      </c>
      <c r="Y714" s="4">
        <f>IFERROR(All_Transactions[[#This Row],[Total]]*All_Transactions[[#This Row],[ExRate]],0)</f>
        <v>7.0138727999999988</v>
      </c>
      <c r="Z714" s="1" t="s">
        <v>33</v>
      </c>
      <c r="AB714" t="s">
        <v>69</v>
      </c>
      <c r="AC714" t="s">
        <v>69</v>
      </c>
      <c r="AD714" t="s">
        <v>70</v>
      </c>
    </row>
    <row r="715" spans="1:30" x14ac:dyDescent="0.35">
      <c r="A715" t="s">
        <v>34</v>
      </c>
      <c r="B715" t="s">
        <v>2173</v>
      </c>
      <c r="C715" s="2">
        <v>44774</v>
      </c>
      <c r="D715" s="2">
        <v>44774</v>
      </c>
      <c r="E715" t="s">
        <v>2174</v>
      </c>
      <c r="F715" t="s">
        <v>2175</v>
      </c>
      <c r="G715" t="s">
        <v>32</v>
      </c>
      <c r="H715">
        <v>6.07</v>
      </c>
      <c r="I715">
        <v>1</v>
      </c>
      <c r="J715">
        <v>6.07</v>
      </c>
      <c r="L715">
        <v>0.97</v>
      </c>
      <c r="M715">
        <v>5.0999999999999996</v>
      </c>
      <c r="N715">
        <v>-1.0900000000000001</v>
      </c>
      <c r="O715">
        <v>0</v>
      </c>
      <c r="P715">
        <v>4.01</v>
      </c>
      <c r="Q715">
        <v>0</v>
      </c>
      <c r="R715" s="3">
        <f>VLOOKUP(All_Transactions[[#This Row],[Date]],[1]!Forex_history[#Data],MATCH(All_Transactions[[#This Row],[Currency]],[1]!Forex_history[#Headers],0),TRUE)</f>
        <v>0.83897999999999995</v>
      </c>
      <c r="S715" s="4">
        <f>IFERROR(All_Transactions[[#This Row],[Original Price]]*All_Transactions[[#This Row],[ExRate]],0)</f>
        <v>5.0926086000000002</v>
      </c>
      <c r="T715" s="4">
        <f>IFERROR(All_Transactions[[#This Row],[item-price]]*All_Transactions[[#This Row],[ExRate]],0)</f>
        <v>5.0926086000000002</v>
      </c>
      <c r="U715" s="4">
        <f>IFERROR(All_Transactions[[#This Row],[item-tax]]*All_Transactions[[#This Row],[ExRate]],0)</f>
        <v>0.81381059999999994</v>
      </c>
      <c r="V715" s="4">
        <f>IFERROR(All_Transactions[[#This Row],[Total product charges]]*All_Transactions[[#This Row],[ExRate]],0)</f>
        <v>4.2787979999999992</v>
      </c>
      <c r="W715" s="4">
        <f>IFERROR(All_Transactions[[#This Row],[Amazon fees]]*All_Transactions[[#This Row],[ExRate]],0)</f>
        <v>-0.91448819999999997</v>
      </c>
      <c r="X715" s="4">
        <f>IFERROR(All_Transactions[[#This Row],[Other]]*All_Transactions[[#This Row],[ExRate]],0)</f>
        <v>0</v>
      </c>
      <c r="Y715" s="4">
        <f>IFERROR(All_Transactions[[#This Row],[Total]]*All_Transactions[[#This Row],[ExRate]],0)</f>
        <v>3.3643097999999996</v>
      </c>
      <c r="Z715" s="1" t="s">
        <v>33</v>
      </c>
      <c r="AB715" t="s">
        <v>69</v>
      </c>
      <c r="AC715" t="s">
        <v>69</v>
      </c>
      <c r="AD715" t="s">
        <v>70</v>
      </c>
    </row>
    <row r="716" spans="1:30" x14ac:dyDescent="0.35">
      <c r="A716" t="s">
        <v>34</v>
      </c>
      <c r="B716" t="s">
        <v>2176</v>
      </c>
      <c r="C716" s="2">
        <v>44774</v>
      </c>
      <c r="D716" s="2">
        <v>44774</v>
      </c>
      <c r="E716" t="s">
        <v>928</v>
      </c>
      <c r="F716" t="s">
        <v>929</v>
      </c>
      <c r="G716" t="s">
        <v>39</v>
      </c>
      <c r="H716">
        <v>14.89</v>
      </c>
      <c r="I716">
        <v>1</v>
      </c>
      <c r="J716">
        <v>14.89</v>
      </c>
      <c r="L716">
        <v>2.48</v>
      </c>
      <c r="M716">
        <v>12.41</v>
      </c>
      <c r="N716">
        <v>-2.76</v>
      </c>
      <c r="O716">
        <v>0</v>
      </c>
      <c r="P716">
        <v>9.65</v>
      </c>
      <c r="Q716">
        <v>0</v>
      </c>
      <c r="R716" s="3">
        <f>VLOOKUP(All_Transactions[[#This Row],[Date]],[1]!Forex_history[#Data],MATCH(All_Transactions[[#This Row],[Currency]],[1]!Forex_history[#Headers],0),TRUE)</f>
        <v>0.83897999999999995</v>
      </c>
      <c r="S716" s="4">
        <f>IFERROR(All_Transactions[[#This Row],[Original Price]]*All_Transactions[[#This Row],[ExRate]],0)</f>
        <v>12.4924122</v>
      </c>
      <c r="T716" s="4">
        <f>IFERROR(All_Transactions[[#This Row],[item-price]]*All_Transactions[[#This Row],[ExRate]],0)</f>
        <v>12.4924122</v>
      </c>
      <c r="U716" s="4">
        <f>IFERROR(All_Transactions[[#This Row],[item-tax]]*All_Transactions[[#This Row],[ExRate]],0)</f>
        <v>2.0806703999999998</v>
      </c>
      <c r="V716" s="4">
        <f>IFERROR(All_Transactions[[#This Row],[Total product charges]]*All_Transactions[[#This Row],[ExRate]],0)</f>
        <v>10.4117418</v>
      </c>
      <c r="W716" s="4">
        <f>IFERROR(All_Transactions[[#This Row],[Amazon fees]]*All_Transactions[[#This Row],[ExRate]],0)</f>
        <v>-2.3155847999999999</v>
      </c>
      <c r="X716" s="4">
        <f>IFERROR(All_Transactions[[#This Row],[Other]]*All_Transactions[[#This Row],[ExRate]],0)</f>
        <v>0</v>
      </c>
      <c r="Y716" s="4">
        <f>IFERROR(All_Transactions[[#This Row],[Total]]*All_Transactions[[#This Row],[ExRate]],0)</f>
        <v>8.0961569999999998</v>
      </c>
      <c r="Z716" s="1" t="s">
        <v>33</v>
      </c>
      <c r="AB716" t="s">
        <v>69</v>
      </c>
      <c r="AC716" t="s">
        <v>69</v>
      </c>
      <c r="AD716" t="s">
        <v>70</v>
      </c>
    </row>
    <row r="717" spans="1:30" x14ac:dyDescent="0.35">
      <c r="A717" t="s">
        <v>34</v>
      </c>
      <c r="B717" t="s">
        <v>2177</v>
      </c>
      <c r="C717" s="2">
        <v>44774</v>
      </c>
      <c r="D717" s="2">
        <v>44774</v>
      </c>
      <c r="E717" t="s">
        <v>2178</v>
      </c>
      <c r="F717" t="s">
        <v>2179</v>
      </c>
      <c r="G717" t="s">
        <v>44</v>
      </c>
      <c r="H717">
        <v>7.12</v>
      </c>
      <c r="I717">
        <v>1</v>
      </c>
      <c r="J717">
        <v>7.12</v>
      </c>
      <c r="L717">
        <v>1.19</v>
      </c>
      <c r="M717">
        <v>5.93</v>
      </c>
      <c r="N717">
        <v>-1.31</v>
      </c>
      <c r="O717">
        <v>0</v>
      </c>
      <c r="P717">
        <v>4.62</v>
      </c>
      <c r="Q717">
        <v>0</v>
      </c>
      <c r="R717" s="3">
        <f>VLOOKUP(All_Transactions[[#This Row],[Date]],[1]!Forex_history[#Data],MATCH(All_Transactions[[#This Row],[Currency]],[1]!Forex_history[#Headers],0),TRUE)</f>
        <v>1</v>
      </c>
      <c r="S717" s="4">
        <f>IFERROR(All_Transactions[[#This Row],[Original Price]]*All_Transactions[[#This Row],[ExRate]],0)</f>
        <v>7.12</v>
      </c>
      <c r="T717" s="4">
        <f>IFERROR(All_Transactions[[#This Row],[item-price]]*All_Transactions[[#This Row],[ExRate]],0)</f>
        <v>7.12</v>
      </c>
      <c r="U717" s="4">
        <f>IFERROR(All_Transactions[[#This Row],[item-tax]]*All_Transactions[[#This Row],[ExRate]],0)</f>
        <v>1.19</v>
      </c>
      <c r="V717" s="4">
        <f>IFERROR(All_Transactions[[#This Row],[Total product charges]]*All_Transactions[[#This Row],[ExRate]],0)</f>
        <v>5.93</v>
      </c>
      <c r="W717" s="4">
        <f>IFERROR(All_Transactions[[#This Row],[Amazon fees]]*All_Transactions[[#This Row],[ExRate]],0)</f>
        <v>-1.31</v>
      </c>
      <c r="X717" s="4">
        <f>IFERROR(All_Transactions[[#This Row],[Other]]*All_Transactions[[#This Row],[ExRate]],0)</f>
        <v>0</v>
      </c>
      <c r="Y717" s="4">
        <f>IFERROR(All_Transactions[[#This Row],[Total]]*All_Transactions[[#This Row],[ExRate]],0)</f>
        <v>4.62</v>
      </c>
      <c r="Z717" s="1" t="s">
        <v>45</v>
      </c>
      <c r="AB717" t="s">
        <v>69</v>
      </c>
      <c r="AC717" t="s">
        <v>69</v>
      </c>
      <c r="AD717" t="s">
        <v>70</v>
      </c>
    </row>
    <row r="718" spans="1:30" x14ac:dyDescent="0.35">
      <c r="A718" t="s">
        <v>34</v>
      </c>
      <c r="B718" t="s">
        <v>2180</v>
      </c>
      <c r="C718" s="2">
        <v>44774</v>
      </c>
      <c r="D718" s="2">
        <v>44774</v>
      </c>
      <c r="E718" t="s">
        <v>2181</v>
      </c>
      <c r="F718" t="s">
        <v>2182</v>
      </c>
      <c r="G718" t="s">
        <v>44</v>
      </c>
      <c r="H718">
        <v>2.08</v>
      </c>
      <c r="I718">
        <v>1</v>
      </c>
      <c r="J718">
        <v>2.08</v>
      </c>
      <c r="L718">
        <v>0.35</v>
      </c>
      <c r="M718">
        <v>1.73</v>
      </c>
      <c r="N718">
        <v>-0.38</v>
      </c>
      <c r="O718">
        <v>0</v>
      </c>
      <c r="P718">
        <v>1.35</v>
      </c>
      <c r="Q718">
        <v>0</v>
      </c>
      <c r="R718" s="3">
        <f>VLOOKUP(All_Transactions[[#This Row],[Date]],[1]!Forex_history[#Data],MATCH(All_Transactions[[#This Row],[Currency]],[1]!Forex_history[#Headers],0),TRUE)</f>
        <v>1</v>
      </c>
      <c r="S718" s="4">
        <f>IFERROR(All_Transactions[[#This Row],[Original Price]]*All_Transactions[[#This Row],[ExRate]],0)</f>
        <v>2.08</v>
      </c>
      <c r="T718" s="4">
        <f>IFERROR(All_Transactions[[#This Row],[item-price]]*All_Transactions[[#This Row],[ExRate]],0)</f>
        <v>2.08</v>
      </c>
      <c r="U718" s="4">
        <f>IFERROR(All_Transactions[[#This Row],[item-tax]]*All_Transactions[[#This Row],[ExRate]],0)</f>
        <v>0.35</v>
      </c>
      <c r="V718" s="4">
        <f>IFERROR(All_Transactions[[#This Row],[Total product charges]]*All_Transactions[[#This Row],[ExRate]],0)</f>
        <v>1.73</v>
      </c>
      <c r="W718" s="4">
        <f>IFERROR(All_Transactions[[#This Row],[Amazon fees]]*All_Transactions[[#This Row],[ExRate]],0)</f>
        <v>-0.38</v>
      </c>
      <c r="X718" s="4">
        <f>IFERROR(All_Transactions[[#This Row],[Other]]*All_Transactions[[#This Row],[ExRate]],0)</f>
        <v>0</v>
      </c>
      <c r="Y718" s="4">
        <f>IFERROR(All_Transactions[[#This Row],[Total]]*All_Transactions[[#This Row],[ExRate]],0)</f>
        <v>1.35</v>
      </c>
      <c r="Z718" s="1" t="s">
        <v>45</v>
      </c>
      <c r="AB718" t="s">
        <v>69</v>
      </c>
      <c r="AC718" t="s">
        <v>69</v>
      </c>
      <c r="AD718" t="s">
        <v>90</v>
      </c>
    </row>
    <row r="719" spans="1:30" x14ac:dyDescent="0.35">
      <c r="A719" t="s">
        <v>34</v>
      </c>
      <c r="B719" t="s">
        <v>2183</v>
      </c>
      <c r="C719" s="2">
        <v>44774</v>
      </c>
      <c r="D719" s="2">
        <v>44774</v>
      </c>
      <c r="E719" t="s">
        <v>2184</v>
      </c>
      <c r="F719" t="s">
        <v>2185</v>
      </c>
      <c r="G719" t="s">
        <v>37</v>
      </c>
      <c r="H719">
        <v>11.59</v>
      </c>
      <c r="I719">
        <v>1</v>
      </c>
      <c r="J719">
        <v>11.59</v>
      </c>
      <c r="L719">
        <v>0</v>
      </c>
      <c r="M719">
        <v>11.59</v>
      </c>
      <c r="N719">
        <v>-2.09</v>
      </c>
      <c r="O719">
        <v>0</v>
      </c>
      <c r="P719">
        <v>9.5</v>
      </c>
      <c r="Q719">
        <v>0</v>
      </c>
      <c r="R719" s="3">
        <f>VLOOKUP(All_Transactions[[#This Row],[Date]],[1]!Forex_history[#Data],MATCH(All_Transactions[[#This Row],[Currency]],[1]!Forex_history[#Headers],0),TRUE)</f>
        <v>0.64083000000000001</v>
      </c>
      <c r="S719" s="4">
        <f>IFERROR(All_Transactions[[#This Row],[Original Price]]*All_Transactions[[#This Row],[ExRate]],0)</f>
        <v>7.4272197000000002</v>
      </c>
      <c r="T719" s="4">
        <f>IFERROR(All_Transactions[[#This Row],[item-price]]*All_Transactions[[#This Row],[ExRate]],0)</f>
        <v>7.4272197000000002</v>
      </c>
      <c r="U719" s="4">
        <f>IFERROR(All_Transactions[[#This Row],[item-tax]]*All_Transactions[[#This Row],[ExRate]],0)</f>
        <v>0</v>
      </c>
      <c r="V719" s="4">
        <f>IFERROR(All_Transactions[[#This Row],[Total product charges]]*All_Transactions[[#This Row],[ExRate]],0)</f>
        <v>7.4272197000000002</v>
      </c>
      <c r="W719" s="4">
        <f>IFERROR(All_Transactions[[#This Row],[Amazon fees]]*All_Transactions[[#This Row],[ExRate]],0)</f>
        <v>-1.3393347</v>
      </c>
      <c r="X719" s="4">
        <f>IFERROR(All_Transactions[[#This Row],[Other]]*All_Transactions[[#This Row],[ExRate]],0)</f>
        <v>0</v>
      </c>
      <c r="Y719" s="4">
        <f>IFERROR(All_Transactions[[#This Row],[Total]]*All_Transactions[[#This Row],[ExRate]],0)</f>
        <v>6.087885</v>
      </c>
      <c r="Z719" s="1" t="s">
        <v>38</v>
      </c>
      <c r="AA719" t="s">
        <v>2186</v>
      </c>
      <c r="AB719" t="s">
        <v>69</v>
      </c>
      <c r="AC719" t="s">
        <v>69</v>
      </c>
      <c r="AD719" t="s">
        <v>70</v>
      </c>
    </row>
    <row r="720" spans="1:30" x14ac:dyDescent="0.35">
      <c r="A720" t="s">
        <v>34</v>
      </c>
      <c r="B720" t="s">
        <v>2187</v>
      </c>
      <c r="C720" s="2">
        <v>44774</v>
      </c>
      <c r="D720" s="2">
        <v>44774</v>
      </c>
      <c r="E720" t="s">
        <v>2188</v>
      </c>
      <c r="F720" t="s">
        <v>2189</v>
      </c>
      <c r="G720" t="s">
        <v>32</v>
      </c>
      <c r="H720">
        <v>5.66</v>
      </c>
      <c r="I720">
        <v>1</v>
      </c>
      <c r="J720">
        <v>5.66</v>
      </c>
      <c r="L720">
        <v>0.9</v>
      </c>
      <c r="M720">
        <v>4.76</v>
      </c>
      <c r="N720">
        <v>-1.02</v>
      </c>
      <c r="O720">
        <v>0</v>
      </c>
      <c r="P720">
        <v>3.74</v>
      </c>
      <c r="Q720">
        <v>0</v>
      </c>
      <c r="R720" s="3">
        <f>VLOOKUP(All_Transactions[[#This Row],[Date]],[1]!Forex_history[#Data],MATCH(All_Transactions[[#This Row],[Currency]],[1]!Forex_history[#Headers],0),TRUE)</f>
        <v>0.83897999999999995</v>
      </c>
      <c r="S720" s="4">
        <f>IFERROR(All_Transactions[[#This Row],[Original Price]]*All_Transactions[[#This Row],[ExRate]],0)</f>
        <v>4.7486268000000003</v>
      </c>
      <c r="T720" s="4">
        <f>IFERROR(All_Transactions[[#This Row],[item-price]]*All_Transactions[[#This Row],[ExRate]],0)</f>
        <v>4.7486268000000003</v>
      </c>
      <c r="U720" s="4">
        <f>IFERROR(All_Transactions[[#This Row],[item-tax]]*All_Transactions[[#This Row],[ExRate]],0)</f>
        <v>0.75508199999999992</v>
      </c>
      <c r="V720" s="4">
        <f>IFERROR(All_Transactions[[#This Row],[Total product charges]]*All_Transactions[[#This Row],[ExRate]],0)</f>
        <v>3.9935447999999996</v>
      </c>
      <c r="W720" s="4">
        <f>IFERROR(All_Transactions[[#This Row],[Amazon fees]]*All_Transactions[[#This Row],[ExRate]],0)</f>
        <v>-0.85575959999999995</v>
      </c>
      <c r="X720" s="4">
        <f>IFERROR(All_Transactions[[#This Row],[Other]]*All_Transactions[[#This Row],[ExRate]],0)</f>
        <v>0</v>
      </c>
      <c r="Y720" s="4">
        <f>IFERROR(All_Transactions[[#This Row],[Total]]*All_Transactions[[#This Row],[ExRate]],0)</f>
        <v>3.1377852000000002</v>
      </c>
      <c r="Z720" s="1" t="s">
        <v>33</v>
      </c>
      <c r="AA720" t="s">
        <v>2190</v>
      </c>
      <c r="AB720" t="s">
        <v>69</v>
      </c>
      <c r="AC720" t="s">
        <v>69</v>
      </c>
      <c r="AD720" t="s">
        <v>70</v>
      </c>
    </row>
    <row r="721" spans="1:30" x14ac:dyDescent="0.35">
      <c r="A721" t="s">
        <v>34</v>
      </c>
      <c r="B721" t="s">
        <v>2191</v>
      </c>
      <c r="C721" s="2">
        <v>44774</v>
      </c>
      <c r="D721" s="2">
        <v>44774</v>
      </c>
      <c r="E721" t="s">
        <v>2192</v>
      </c>
      <c r="F721" t="s">
        <v>2193</v>
      </c>
      <c r="G721" t="s">
        <v>40</v>
      </c>
      <c r="H721">
        <v>5.98</v>
      </c>
      <c r="I721">
        <v>1</v>
      </c>
      <c r="J721">
        <v>5.98</v>
      </c>
      <c r="L721">
        <v>1.08</v>
      </c>
      <c r="M721">
        <v>4.9000000000000004</v>
      </c>
      <c r="N721">
        <v>-0.96</v>
      </c>
      <c r="O721">
        <v>0</v>
      </c>
      <c r="P721">
        <v>3.94</v>
      </c>
      <c r="Q721">
        <v>0</v>
      </c>
      <c r="R721" s="3">
        <f>VLOOKUP(All_Transactions[[#This Row],[Date]],[1]!Forex_history[#Data],MATCH(All_Transactions[[#This Row],[Currency]],[1]!Forex_history[#Headers],0),TRUE)</f>
        <v>0.83897999999999995</v>
      </c>
      <c r="S721" s="4">
        <f>IFERROR(All_Transactions[[#This Row],[Original Price]]*All_Transactions[[#This Row],[ExRate]],0)</f>
        <v>5.0171004000000003</v>
      </c>
      <c r="T721" s="4">
        <f>IFERROR(All_Transactions[[#This Row],[item-price]]*All_Transactions[[#This Row],[ExRate]],0)</f>
        <v>5.0171004000000003</v>
      </c>
      <c r="U721" s="4">
        <f>IFERROR(All_Transactions[[#This Row],[item-tax]]*All_Transactions[[#This Row],[ExRate]],0)</f>
        <v>0.90609839999999997</v>
      </c>
      <c r="V721" s="4">
        <f>IFERROR(All_Transactions[[#This Row],[Total product charges]]*All_Transactions[[#This Row],[ExRate]],0)</f>
        <v>4.111002</v>
      </c>
      <c r="W721" s="4">
        <f>IFERROR(All_Transactions[[#This Row],[Amazon fees]]*All_Transactions[[#This Row],[ExRate]],0)</f>
        <v>-0.80542079999999994</v>
      </c>
      <c r="X721" s="4">
        <f>IFERROR(All_Transactions[[#This Row],[Other]]*All_Transactions[[#This Row],[ExRate]],0)</f>
        <v>0</v>
      </c>
      <c r="Y721" s="4">
        <f>IFERROR(All_Transactions[[#This Row],[Total]]*All_Transactions[[#This Row],[ExRate]],0)</f>
        <v>3.3055811999999998</v>
      </c>
      <c r="Z721" s="1" t="s">
        <v>33</v>
      </c>
      <c r="AA721" t="s">
        <v>2194</v>
      </c>
      <c r="AB721" t="s">
        <v>69</v>
      </c>
      <c r="AC721" t="s">
        <v>69</v>
      </c>
      <c r="AD721" t="s">
        <v>70</v>
      </c>
    </row>
    <row r="722" spans="1:30" x14ac:dyDescent="0.35">
      <c r="A722" t="s">
        <v>34</v>
      </c>
      <c r="B722" t="s">
        <v>2195</v>
      </c>
      <c r="C722" s="2">
        <v>44774</v>
      </c>
      <c r="D722" s="2">
        <v>44774</v>
      </c>
      <c r="E722" t="s">
        <v>2196</v>
      </c>
      <c r="F722" t="s">
        <v>2197</v>
      </c>
      <c r="G722" t="s">
        <v>37</v>
      </c>
      <c r="H722">
        <v>4.47</v>
      </c>
      <c r="I722">
        <v>1</v>
      </c>
      <c r="J722">
        <v>4.47</v>
      </c>
      <c r="L722">
        <v>0</v>
      </c>
      <c r="M722">
        <v>4.47</v>
      </c>
      <c r="N722">
        <v>-0.8</v>
      </c>
      <c r="O722">
        <v>0</v>
      </c>
      <c r="P722">
        <v>3.67</v>
      </c>
      <c r="Q722">
        <v>0</v>
      </c>
      <c r="R722" s="3">
        <f>VLOOKUP(All_Transactions[[#This Row],[Date]],[1]!Forex_history[#Data],MATCH(All_Transactions[[#This Row],[Currency]],[1]!Forex_history[#Headers],0),TRUE)</f>
        <v>0.64083000000000001</v>
      </c>
      <c r="S722" s="4">
        <f>IFERROR(All_Transactions[[#This Row],[Original Price]]*All_Transactions[[#This Row],[ExRate]],0)</f>
        <v>2.8645100999999999</v>
      </c>
      <c r="T722" s="4">
        <f>IFERROR(All_Transactions[[#This Row],[item-price]]*All_Transactions[[#This Row],[ExRate]],0)</f>
        <v>2.8645100999999999</v>
      </c>
      <c r="U722" s="4">
        <f>IFERROR(All_Transactions[[#This Row],[item-tax]]*All_Transactions[[#This Row],[ExRate]],0)</f>
        <v>0</v>
      </c>
      <c r="V722" s="4">
        <f>IFERROR(All_Transactions[[#This Row],[Total product charges]]*All_Transactions[[#This Row],[ExRate]],0)</f>
        <v>2.8645100999999999</v>
      </c>
      <c r="W722" s="4">
        <f>IFERROR(All_Transactions[[#This Row],[Amazon fees]]*All_Transactions[[#This Row],[ExRate]],0)</f>
        <v>-0.51266400000000001</v>
      </c>
      <c r="X722" s="4">
        <f>IFERROR(All_Transactions[[#This Row],[Other]]*All_Transactions[[#This Row],[ExRate]],0)</f>
        <v>0</v>
      </c>
      <c r="Y722" s="4">
        <f>IFERROR(All_Transactions[[#This Row],[Total]]*All_Transactions[[#This Row],[ExRate]],0)</f>
        <v>2.3518460999999999</v>
      </c>
      <c r="Z722" s="1" t="s">
        <v>38</v>
      </c>
      <c r="AA722" t="s">
        <v>2198</v>
      </c>
      <c r="AB722" t="s">
        <v>2199</v>
      </c>
      <c r="AD722" t="s">
        <v>54</v>
      </c>
    </row>
    <row r="723" spans="1:30" x14ac:dyDescent="0.35">
      <c r="A723" t="s">
        <v>34</v>
      </c>
      <c r="B723" t="s">
        <v>2200</v>
      </c>
      <c r="C723" s="2">
        <v>44774</v>
      </c>
      <c r="D723" s="2">
        <v>44774</v>
      </c>
      <c r="E723" t="s">
        <v>2201</v>
      </c>
      <c r="F723" t="s">
        <v>2202</v>
      </c>
      <c r="G723" t="s">
        <v>39</v>
      </c>
      <c r="H723">
        <v>3.66</v>
      </c>
      <c r="I723">
        <v>1</v>
      </c>
      <c r="J723">
        <v>3.66</v>
      </c>
      <c r="L723">
        <v>0.61</v>
      </c>
      <c r="M723">
        <v>3.05</v>
      </c>
      <c r="N723">
        <v>-0.68</v>
      </c>
      <c r="O723">
        <v>0</v>
      </c>
      <c r="P723">
        <v>2.37</v>
      </c>
      <c r="Q723">
        <v>0</v>
      </c>
      <c r="R723" s="3">
        <f>VLOOKUP(All_Transactions[[#This Row],[Date]],[1]!Forex_history[#Data],MATCH(All_Transactions[[#This Row],[Currency]],[1]!Forex_history[#Headers],0),TRUE)</f>
        <v>0.83897999999999995</v>
      </c>
      <c r="S723" s="4">
        <f>IFERROR(All_Transactions[[#This Row],[Original Price]]*All_Transactions[[#This Row],[ExRate]],0)</f>
        <v>3.0706668000000001</v>
      </c>
      <c r="T723" s="4">
        <f>IFERROR(All_Transactions[[#This Row],[item-price]]*All_Transactions[[#This Row],[ExRate]],0)</f>
        <v>3.0706668000000001</v>
      </c>
      <c r="U723" s="4">
        <f>IFERROR(All_Transactions[[#This Row],[item-tax]]*All_Transactions[[#This Row],[ExRate]],0)</f>
        <v>0.51177779999999995</v>
      </c>
      <c r="V723" s="4">
        <f>IFERROR(All_Transactions[[#This Row],[Total product charges]]*All_Transactions[[#This Row],[ExRate]],0)</f>
        <v>2.5588889999999997</v>
      </c>
      <c r="W723" s="4">
        <f>IFERROR(All_Transactions[[#This Row],[Amazon fees]]*All_Transactions[[#This Row],[ExRate]],0)</f>
        <v>-0.57050639999999997</v>
      </c>
      <c r="X723" s="4">
        <f>IFERROR(All_Transactions[[#This Row],[Other]]*All_Transactions[[#This Row],[ExRate]],0)</f>
        <v>0</v>
      </c>
      <c r="Y723" s="4">
        <f>IFERROR(All_Transactions[[#This Row],[Total]]*All_Transactions[[#This Row],[ExRate]],0)</f>
        <v>1.9883826</v>
      </c>
      <c r="Z723" s="1" t="s">
        <v>33</v>
      </c>
      <c r="AA723" t="s">
        <v>2203</v>
      </c>
      <c r="AB723" t="s">
        <v>2204</v>
      </c>
      <c r="AC723" t="s">
        <v>213</v>
      </c>
      <c r="AD723" t="s">
        <v>54</v>
      </c>
    </row>
    <row r="724" spans="1:30" x14ac:dyDescent="0.35">
      <c r="A724" t="s">
        <v>34</v>
      </c>
      <c r="B724" t="s">
        <v>2205</v>
      </c>
      <c r="C724" s="2">
        <v>44774</v>
      </c>
      <c r="D724" s="2">
        <v>44774</v>
      </c>
      <c r="E724" t="s">
        <v>2206</v>
      </c>
      <c r="F724" t="s">
        <v>2207</v>
      </c>
      <c r="G724" t="s">
        <v>39</v>
      </c>
      <c r="H724">
        <v>5.36</v>
      </c>
      <c r="I724">
        <v>1</v>
      </c>
      <c r="J724">
        <v>5.36</v>
      </c>
      <c r="L724">
        <v>0.89</v>
      </c>
      <c r="M724">
        <v>4.47</v>
      </c>
      <c r="N724">
        <v>-1</v>
      </c>
      <c r="O724">
        <v>0</v>
      </c>
      <c r="P724">
        <v>3.47</v>
      </c>
      <c r="Q724">
        <v>0</v>
      </c>
      <c r="R724" s="3">
        <f>VLOOKUP(All_Transactions[[#This Row],[Date]],[1]!Forex_history[#Data],MATCH(All_Transactions[[#This Row],[Currency]],[1]!Forex_history[#Headers],0),TRUE)</f>
        <v>0.83897999999999995</v>
      </c>
      <c r="S724" s="4">
        <f>IFERROR(All_Transactions[[#This Row],[Original Price]]*All_Transactions[[#This Row],[ExRate]],0)</f>
        <v>4.4969327999999997</v>
      </c>
      <c r="T724" s="4">
        <f>IFERROR(All_Transactions[[#This Row],[item-price]]*All_Transactions[[#This Row],[ExRate]],0)</f>
        <v>4.4969327999999997</v>
      </c>
      <c r="U724" s="4">
        <f>IFERROR(All_Transactions[[#This Row],[item-tax]]*All_Transactions[[#This Row],[ExRate]],0)</f>
        <v>0.74669219999999992</v>
      </c>
      <c r="V724" s="4">
        <f>IFERROR(All_Transactions[[#This Row],[Total product charges]]*All_Transactions[[#This Row],[ExRate]],0)</f>
        <v>3.7502405999999997</v>
      </c>
      <c r="W724" s="4">
        <f>IFERROR(All_Transactions[[#This Row],[Amazon fees]]*All_Transactions[[#This Row],[ExRate]],0)</f>
        <v>-0.83897999999999995</v>
      </c>
      <c r="X724" s="4">
        <f>IFERROR(All_Transactions[[#This Row],[Other]]*All_Transactions[[#This Row],[ExRate]],0)</f>
        <v>0</v>
      </c>
      <c r="Y724" s="4">
        <f>IFERROR(All_Transactions[[#This Row],[Total]]*All_Transactions[[#This Row],[ExRate]],0)</f>
        <v>2.9112605999999999</v>
      </c>
      <c r="Z724" s="1" t="s">
        <v>33</v>
      </c>
      <c r="AA724" t="s">
        <v>2208</v>
      </c>
      <c r="AB724" t="s">
        <v>2209</v>
      </c>
      <c r="AC724" t="s">
        <v>213</v>
      </c>
      <c r="AD724" t="s">
        <v>54</v>
      </c>
    </row>
    <row r="725" spans="1:30" x14ac:dyDescent="0.35">
      <c r="A725" t="s">
        <v>34</v>
      </c>
      <c r="B725" t="s">
        <v>2210</v>
      </c>
      <c r="C725" s="2">
        <v>44774</v>
      </c>
      <c r="D725" s="2">
        <v>44774</v>
      </c>
      <c r="E725" t="s">
        <v>2211</v>
      </c>
      <c r="F725" t="s">
        <v>2212</v>
      </c>
      <c r="G725" t="s">
        <v>40</v>
      </c>
      <c r="H725">
        <v>4.9800000000000004</v>
      </c>
      <c r="I725">
        <v>1</v>
      </c>
      <c r="J725">
        <v>4.9800000000000004</v>
      </c>
      <c r="L725">
        <v>0.9</v>
      </c>
      <c r="M725">
        <v>4.08</v>
      </c>
      <c r="N725">
        <v>-0.92</v>
      </c>
      <c r="O725">
        <v>0</v>
      </c>
      <c r="P725">
        <v>3.16</v>
      </c>
      <c r="Q725">
        <v>0</v>
      </c>
      <c r="R725" s="3">
        <f>VLOOKUP(All_Transactions[[#This Row],[Date]],[1]!Forex_history[#Data],MATCH(All_Transactions[[#This Row],[Currency]],[1]!Forex_history[#Headers],0),TRUE)</f>
        <v>0.83897999999999995</v>
      </c>
      <c r="S725" s="4">
        <f>IFERROR(All_Transactions[[#This Row],[Original Price]]*All_Transactions[[#This Row],[ExRate]],0)</f>
        <v>4.1781204000000001</v>
      </c>
      <c r="T725" s="4">
        <f>IFERROR(All_Transactions[[#This Row],[item-price]]*All_Transactions[[#This Row],[ExRate]],0)</f>
        <v>4.1781204000000001</v>
      </c>
      <c r="U725" s="4">
        <f>IFERROR(All_Transactions[[#This Row],[item-tax]]*All_Transactions[[#This Row],[ExRate]],0)</f>
        <v>0.75508199999999992</v>
      </c>
      <c r="V725" s="4">
        <f>IFERROR(All_Transactions[[#This Row],[Total product charges]]*All_Transactions[[#This Row],[ExRate]],0)</f>
        <v>3.4230383999999998</v>
      </c>
      <c r="W725" s="4">
        <f>IFERROR(All_Transactions[[#This Row],[Amazon fees]]*All_Transactions[[#This Row],[ExRate]],0)</f>
        <v>-0.77186160000000004</v>
      </c>
      <c r="X725" s="4">
        <f>IFERROR(All_Transactions[[#This Row],[Other]]*All_Transactions[[#This Row],[ExRate]],0)</f>
        <v>0</v>
      </c>
      <c r="Y725" s="4">
        <f>IFERROR(All_Transactions[[#This Row],[Total]]*All_Transactions[[#This Row],[ExRate]],0)</f>
        <v>2.6511768</v>
      </c>
      <c r="Z725" s="1" t="s">
        <v>33</v>
      </c>
      <c r="AA725" t="s">
        <v>2213</v>
      </c>
      <c r="AB725" t="s">
        <v>2214</v>
      </c>
      <c r="AD725" t="s">
        <v>54</v>
      </c>
    </row>
    <row r="726" spans="1:30" x14ac:dyDescent="0.35">
      <c r="A726" t="s">
        <v>34</v>
      </c>
      <c r="B726" t="s">
        <v>2215</v>
      </c>
      <c r="C726" s="2">
        <v>44774</v>
      </c>
      <c r="D726" s="2">
        <v>44774</v>
      </c>
      <c r="E726" t="s">
        <v>1081</v>
      </c>
      <c r="F726" t="s">
        <v>1082</v>
      </c>
      <c r="G726" t="s">
        <v>32</v>
      </c>
      <c r="H726">
        <v>4.42</v>
      </c>
      <c r="I726">
        <v>2</v>
      </c>
      <c r="J726">
        <v>4.42</v>
      </c>
      <c r="L726">
        <v>0.7</v>
      </c>
      <c r="M726">
        <v>3.72</v>
      </c>
      <c r="N726">
        <v>-0.79</v>
      </c>
      <c r="O726">
        <v>0</v>
      </c>
      <c r="P726">
        <v>2.93</v>
      </c>
      <c r="Q726">
        <v>0</v>
      </c>
      <c r="R726" s="3">
        <f>VLOOKUP(All_Transactions[[#This Row],[Date]],[1]!Forex_history[#Data],MATCH(All_Transactions[[#This Row],[Currency]],[1]!Forex_history[#Headers],0),TRUE)</f>
        <v>0.83897999999999995</v>
      </c>
      <c r="S726" s="4">
        <f>IFERROR(All_Transactions[[#This Row],[Original Price]]*All_Transactions[[#This Row],[ExRate]],0)</f>
        <v>3.7082915999999999</v>
      </c>
      <c r="T726" s="4">
        <f>IFERROR(All_Transactions[[#This Row],[item-price]]*All_Transactions[[#This Row],[ExRate]],0)</f>
        <v>3.7082915999999999</v>
      </c>
      <c r="U726" s="4">
        <f>IFERROR(All_Transactions[[#This Row],[item-tax]]*All_Transactions[[#This Row],[ExRate]],0)</f>
        <v>0.58728599999999997</v>
      </c>
      <c r="V726" s="4">
        <f>IFERROR(All_Transactions[[#This Row],[Total product charges]]*All_Transactions[[#This Row],[ExRate]],0)</f>
        <v>3.1210056000000002</v>
      </c>
      <c r="W726" s="4">
        <f>IFERROR(All_Transactions[[#This Row],[Amazon fees]]*All_Transactions[[#This Row],[ExRate]],0)</f>
        <v>-0.6627942</v>
      </c>
      <c r="X726" s="4">
        <f>IFERROR(All_Transactions[[#This Row],[Other]]*All_Transactions[[#This Row],[ExRate]],0)</f>
        <v>0</v>
      </c>
      <c r="Y726" s="4">
        <f>IFERROR(All_Transactions[[#This Row],[Total]]*All_Transactions[[#This Row],[ExRate]],0)</f>
        <v>2.4582114000000002</v>
      </c>
      <c r="Z726" s="1" t="s">
        <v>33</v>
      </c>
      <c r="AA726" t="s">
        <v>2216</v>
      </c>
      <c r="AB726" t="s">
        <v>2217</v>
      </c>
      <c r="AC726" t="s">
        <v>53</v>
      </c>
      <c r="AD726" t="s">
        <v>54</v>
      </c>
    </row>
    <row r="727" spans="1:30" x14ac:dyDescent="0.35">
      <c r="A727" t="s">
        <v>34</v>
      </c>
      <c r="B727" t="s">
        <v>2218</v>
      </c>
      <c r="C727" s="2">
        <v>44774</v>
      </c>
      <c r="D727" s="2">
        <v>44774</v>
      </c>
      <c r="E727" t="s">
        <v>2219</v>
      </c>
      <c r="F727" t="s">
        <v>2220</v>
      </c>
      <c r="G727" t="s">
        <v>32</v>
      </c>
      <c r="H727">
        <v>8.58</v>
      </c>
      <c r="I727">
        <v>2</v>
      </c>
      <c r="J727">
        <v>8.58</v>
      </c>
      <c r="L727">
        <v>1.36</v>
      </c>
      <c r="M727">
        <v>7.22</v>
      </c>
      <c r="N727">
        <v>-1.54</v>
      </c>
      <c r="O727">
        <v>0</v>
      </c>
      <c r="P727">
        <v>5.68</v>
      </c>
      <c r="Q727">
        <v>0</v>
      </c>
      <c r="R727" s="3">
        <f>VLOOKUP(All_Transactions[[#This Row],[Date]],[1]!Forex_history[#Data],MATCH(All_Transactions[[#This Row],[Currency]],[1]!Forex_history[#Headers],0),TRUE)</f>
        <v>0.83897999999999995</v>
      </c>
      <c r="S727" s="4">
        <f>IFERROR(All_Transactions[[#This Row],[Original Price]]*All_Transactions[[#This Row],[ExRate]],0)</f>
        <v>7.1984483999999993</v>
      </c>
      <c r="T727" s="4">
        <f>IFERROR(All_Transactions[[#This Row],[item-price]]*All_Transactions[[#This Row],[ExRate]],0)</f>
        <v>7.1984483999999993</v>
      </c>
      <c r="U727" s="4">
        <f>IFERROR(All_Transactions[[#This Row],[item-tax]]*All_Transactions[[#This Row],[ExRate]],0)</f>
        <v>1.1410127999999999</v>
      </c>
      <c r="V727" s="4">
        <f>IFERROR(All_Transactions[[#This Row],[Total product charges]]*All_Transactions[[#This Row],[ExRate]],0)</f>
        <v>6.0574355999999998</v>
      </c>
      <c r="W727" s="4">
        <f>IFERROR(All_Transactions[[#This Row],[Amazon fees]]*All_Transactions[[#This Row],[ExRate]],0)</f>
        <v>-1.2920292</v>
      </c>
      <c r="X727" s="4">
        <f>IFERROR(All_Transactions[[#This Row],[Other]]*All_Transactions[[#This Row],[ExRate]],0)</f>
        <v>0</v>
      </c>
      <c r="Y727" s="4">
        <f>IFERROR(All_Transactions[[#This Row],[Total]]*All_Transactions[[#This Row],[ExRate]],0)</f>
        <v>4.7654063999999998</v>
      </c>
      <c r="Z727" s="1" t="s">
        <v>33</v>
      </c>
      <c r="AA727" t="s">
        <v>2221</v>
      </c>
      <c r="AB727" t="s">
        <v>2222</v>
      </c>
      <c r="AC727" t="s">
        <v>53</v>
      </c>
      <c r="AD727" t="s">
        <v>54</v>
      </c>
    </row>
    <row r="728" spans="1:30" x14ac:dyDescent="0.35">
      <c r="A728" t="s">
        <v>34</v>
      </c>
      <c r="B728" t="s">
        <v>2223</v>
      </c>
      <c r="C728" s="2">
        <v>44774</v>
      </c>
      <c r="D728" s="2">
        <v>44774</v>
      </c>
      <c r="E728" t="s">
        <v>2062</v>
      </c>
      <c r="F728" t="s">
        <v>2063</v>
      </c>
      <c r="G728" t="s">
        <v>40</v>
      </c>
      <c r="H728">
        <v>5.34</v>
      </c>
      <c r="I728">
        <v>2</v>
      </c>
      <c r="J728">
        <v>5.34</v>
      </c>
      <c r="L728">
        <v>0.96</v>
      </c>
      <c r="M728">
        <v>4.38</v>
      </c>
      <c r="N728">
        <v>-0.98</v>
      </c>
      <c r="O728">
        <v>0</v>
      </c>
      <c r="P728">
        <v>3.4</v>
      </c>
      <c r="Q728">
        <v>0</v>
      </c>
      <c r="R728" s="3">
        <f>VLOOKUP(All_Transactions[[#This Row],[Date]],[1]!Forex_history[#Data],MATCH(All_Transactions[[#This Row],[Currency]],[1]!Forex_history[#Headers],0),TRUE)</f>
        <v>0.83897999999999995</v>
      </c>
      <c r="S728" s="4">
        <f>IFERROR(All_Transactions[[#This Row],[Original Price]]*All_Transactions[[#This Row],[ExRate]],0)</f>
        <v>4.4801531999999993</v>
      </c>
      <c r="T728" s="4">
        <f>IFERROR(All_Transactions[[#This Row],[item-price]]*All_Transactions[[#This Row],[ExRate]],0)</f>
        <v>4.4801531999999993</v>
      </c>
      <c r="U728" s="4">
        <f>IFERROR(All_Transactions[[#This Row],[item-tax]]*All_Transactions[[#This Row],[ExRate]],0)</f>
        <v>0.80542079999999994</v>
      </c>
      <c r="V728" s="4">
        <f>IFERROR(All_Transactions[[#This Row],[Total product charges]]*All_Transactions[[#This Row],[ExRate]],0)</f>
        <v>3.6747323999999999</v>
      </c>
      <c r="W728" s="4">
        <f>IFERROR(All_Transactions[[#This Row],[Amazon fees]]*All_Transactions[[#This Row],[ExRate]],0)</f>
        <v>-0.82220039999999994</v>
      </c>
      <c r="X728" s="4">
        <f>IFERROR(All_Transactions[[#This Row],[Other]]*All_Transactions[[#This Row],[ExRate]],0)</f>
        <v>0</v>
      </c>
      <c r="Y728" s="4">
        <f>IFERROR(All_Transactions[[#This Row],[Total]]*All_Transactions[[#This Row],[ExRate]],0)</f>
        <v>2.8525319999999996</v>
      </c>
      <c r="Z728" s="1" t="s">
        <v>33</v>
      </c>
      <c r="AA728" t="s">
        <v>2224</v>
      </c>
      <c r="AB728" t="s">
        <v>2225</v>
      </c>
      <c r="AC728" t="s">
        <v>53</v>
      </c>
      <c r="AD728" t="s">
        <v>54</v>
      </c>
    </row>
    <row r="729" spans="1:30" x14ac:dyDescent="0.35">
      <c r="A729" t="s">
        <v>34</v>
      </c>
      <c r="B729" t="s">
        <v>2226</v>
      </c>
      <c r="C729" s="2">
        <v>44774</v>
      </c>
      <c r="D729" s="2">
        <v>44774</v>
      </c>
      <c r="E729" t="s">
        <v>2062</v>
      </c>
      <c r="F729" t="s">
        <v>2063</v>
      </c>
      <c r="G729" t="s">
        <v>40</v>
      </c>
      <c r="H729">
        <v>5.34</v>
      </c>
      <c r="I729">
        <v>2</v>
      </c>
      <c r="J729">
        <v>5.34</v>
      </c>
      <c r="L729">
        <v>0.96</v>
      </c>
      <c r="M729">
        <v>4.38</v>
      </c>
      <c r="N729">
        <v>-0.98</v>
      </c>
      <c r="O729">
        <v>0</v>
      </c>
      <c r="P729">
        <v>3.4</v>
      </c>
      <c r="Q729">
        <v>0</v>
      </c>
      <c r="R729" s="3">
        <f>VLOOKUP(All_Transactions[[#This Row],[Date]],[1]!Forex_history[#Data],MATCH(All_Transactions[[#This Row],[Currency]],[1]!Forex_history[#Headers],0),TRUE)</f>
        <v>0.83897999999999995</v>
      </c>
      <c r="S729" s="4">
        <f>IFERROR(All_Transactions[[#This Row],[Original Price]]*All_Transactions[[#This Row],[ExRate]],0)</f>
        <v>4.4801531999999993</v>
      </c>
      <c r="T729" s="4">
        <f>IFERROR(All_Transactions[[#This Row],[item-price]]*All_Transactions[[#This Row],[ExRate]],0)</f>
        <v>4.4801531999999993</v>
      </c>
      <c r="U729" s="4">
        <f>IFERROR(All_Transactions[[#This Row],[item-tax]]*All_Transactions[[#This Row],[ExRate]],0)</f>
        <v>0.80542079999999994</v>
      </c>
      <c r="V729" s="4">
        <f>IFERROR(All_Transactions[[#This Row],[Total product charges]]*All_Transactions[[#This Row],[ExRate]],0)</f>
        <v>3.6747323999999999</v>
      </c>
      <c r="W729" s="4">
        <f>IFERROR(All_Transactions[[#This Row],[Amazon fees]]*All_Transactions[[#This Row],[ExRate]],0)</f>
        <v>-0.82220039999999994</v>
      </c>
      <c r="X729" s="4">
        <f>IFERROR(All_Transactions[[#This Row],[Other]]*All_Transactions[[#This Row],[ExRate]],0)</f>
        <v>0</v>
      </c>
      <c r="Y729" s="4">
        <f>IFERROR(All_Transactions[[#This Row],[Total]]*All_Transactions[[#This Row],[ExRate]],0)</f>
        <v>2.8525319999999996</v>
      </c>
      <c r="Z729" s="1" t="s">
        <v>33</v>
      </c>
      <c r="AA729" t="s">
        <v>2227</v>
      </c>
      <c r="AB729" t="s">
        <v>2228</v>
      </c>
      <c r="AC729" t="s">
        <v>53</v>
      </c>
      <c r="AD729" t="s">
        <v>54</v>
      </c>
    </row>
    <row r="730" spans="1:30" x14ac:dyDescent="0.35">
      <c r="A730" t="s">
        <v>34</v>
      </c>
      <c r="B730" t="s">
        <v>2229</v>
      </c>
      <c r="C730" s="2">
        <v>44774</v>
      </c>
      <c r="D730" s="2">
        <v>44774</v>
      </c>
      <c r="E730" t="s">
        <v>1347</v>
      </c>
      <c r="F730" t="s">
        <v>1348</v>
      </c>
      <c r="G730" t="s">
        <v>44</v>
      </c>
      <c r="H730">
        <v>4.28</v>
      </c>
      <c r="I730">
        <v>2</v>
      </c>
      <c r="J730">
        <v>4.28</v>
      </c>
      <c r="L730">
        <v>0.72</v>
      </c>
      <c r="M730">
        <v>3.56</v>
      </c>
      <c r="N730">
        <v>-0.79</v>
      </c>
      <c r="O730">
        <v>0</v>
      </c>
      <c r="P730">
        <v>2.77</v>
      </c>
      <c r="Q730">
        <v>0</v>
      </c>
      <c r="R730" s="3">
        <f>VLOOKUP(All_Transactions[[#This Row],[Date]],[1]!Forex_history[#Data],MATCH(All_Transactions[[#This Row],[Currency]],[1]!Forex_history[#Headers],0),TRUE)</f>
        <v>1</v>
      </c>
      <c r="S730" s="4">
        <f>IFERROR(All_Transactions[[#This Row],[Original Price]]*All_Transactions[[#This Row],[ExRate]],0)</f>
        <v>4.28</v>
      </c>
      <c r="T730" s="4">
        <f>IFERROR(All_Transactions[[#This Row],[item-price]]*All_Transactions[[#This Row],[ExRate]],0)</f>
        <v>4.28</v>
      </c>
      <c r="U730" s="4">
        <f>IFERROR(All_Transactions[[#This Row],[item-tax]]*All_Transactions[[#This Row],[ExRate]],0)</f>
        <v>0.72</v>
      </c>
      <c r="V730" s="4">
        <f>IFERROR(All_Transactions[[#This Row],[Total product charges]]*All_Transactions[[#This Row],[ExRate]],0)</f>
        <v>3.56</v>
      </c>
      <c r="W730" s="4">
        <f>IFERROR(All_Transactions[[#This Row],[Amazon fees]]*All_Transactions[[#This Row],[ExRate]],0)</f>
        <v>-0.79</v>
      </c>
      <c r="X730" s="4">
        <f>IFERROR(All_Transactions[[#This Row],[Other]]*All_Transactions[[#This Row],[ExRate]],0)</f>
        <v>0</v>
      </c>
      <c r="Y730" s="4">
        <f>IFERROR(All_Transactions[[#This Row],[Total]]*All_Transactions[[#This Row],[ExRate]],0)</f>
        <v>2.77</v>
      </c>
      <c r="Z730" s="1" t="s">
        <v>45</v>
      </c>
      <c r="AA730" t="s">
        <v>2230</v>
      </c>
      <c r="AB730" t="s">
        <v>2231</v>
      </c>
      <c r="AC730" t="s">
        <v>53</v>
      </c>
      <c r="AD730" t="s">
        <v>54</v>
      </c>
    </row>
    <row r="731" spans="1:30" x14ac:dyDescent="0.35">
      <c r="A731" t="s">
        <v>34</v>
      </c>
      <c r="B731" t="s">
        <v>2232</v>
      </c>
      <c r="C731" s="2">
        <v>44774</v>
      </c>
      <c r="D731" s="2">
        <v>44774</v>
      </c>
      <c r="E731" t="s">
        <v>215</v>
      </c>
      <c r="F731" t="s">
        <v>216</v>
      </c>
      <c r="G731" t="s">
        <v>46</v>
      </c>
      <c r="H731">
        <v>2.3199999999999998</v>
      </c>
      <c r="I731">
        <v>1</v>
      </c>
      <c r="J731">
        <v>2.3199999999999998</v>
      </c>
      <c r="L731">
        <v>0.11</v>
      </c>
      <c r="M731">
        <v>2.3199999999999998</v>
      </c>
      <c r="N731">
        <v>-0.42</v>
      </c>
      <c r="O731">
        <v>0</v>
      </c>
      <c r="P731">
        <v>1.9</v>
      </c>
      <c r="Q731">
        <v>0</v>
      </c>
      <c r="R731" s="3">
        <f>VLOOKUP(All_Transactions[[#This Row],[Date]],[1]!Forex_history[#Data],MATCH(All_Transactions[[#This Row],[Currency]],[1]!Forex_history[#Headers],0),TRUE)</f>
        <v>0.82037000000000004</v>
      </c>
      <c r="S731" s="4">
        <f>IFERROR(All_Transactions[[#This Row],[Original Price]]*All_Transactions[[#This Row],[ExRate]],0)</f>
        <v>1.9032583999999999</v>
      </c>
      <c r="T731" s="4">
        <f>IFERROR(All_Transactions[[#This Row],[item-price]]*All_Transactions[[#This Row],[ExRate]],0)</f>
        <v>1.9032583999999999</v>
      </c>
      <c r="U731" s="4">
        <f>IFERROR(All_Transactions[[#This Row],[item-tax]]*All_Transactions[[#This Row],[ExRate]],0)</f>
        <v>9.0240700000000007E-2</v>
      </c>
      <c r="V731" s="4">
        <f>IFERROR(All_Transactions[[#This Row],[Total product charges]]*All_Transactions[[#This Row],[ExRate]],0)</f>
        <v>1.9032583999999999</v>
      </c>
      <c r="W731" s="4">
        <f>IFERROR(All_Transactions[[#This Row],[Amazon fees]]*All_Transactions[[#This Row],[ExRate]],0)</f>
        <v>-0.34455540000000001</v>
      </c>
      <c r="X731" s="4">
        <f>IFERROR(All_Transactions[[#This Row],[Other]]*All_Transactions[[#This Row],[ExRate]],0)</f>
        <v>0</v>
      </c>
      <c r="Y731" s="4">
        <f>IFERROR(All_Transactions[[#This Row],[Total]]*All_Transactions[[#This Row],[ExRate]],0)</f>
        <v>1.5587029999999999</v>
      </c>
      <c r="Z731" s="1" t="s">
        <v>47</v>
      </c>
      <c r="AA731" t="s">
        <v>2233</v>
      </c>
      <c r="AB731" t="s">
        <v>2234</v>
      </c>
      <c r="AC731" t="s">
        <v>53</v>
      </c>
      <c r="AD731" t="s">
        <v>54</v>
      </c>
    </row>
    <row r="732" spans="1:30" x14ac:dyDescent="0.35">
      <c r="A732" t="s">
        <v>34</v>
      </c>
      <c r="B732" t="s">
        <v>2235</v>
      </c>
      <c r="C732" s="2">
        <v>44774</v>
      </c>
      <c r="D732" s="2">
        <v>44774</v>
      </c>
      <c r="E732" t="s">
        <v>1829</v>
      </c>
      <c r="F732" t="s">
        <v>1830</v>
      </c>
      <c r="G732" t="s">
        <v>44</v>
      </c>
      <c r="H732">
        <v>2.39</v>
      </c>
      <c r="I732">
        <v>1</v>
      </c>
      <c r="J732">
        <v>2.39</v>
      </c>
      <c r="L732">
        <v>0.4</v>
      </c>
      <c r="M732">
        <v>1.99</v>
      </c>
      <c r="N732">
        <v>-0.44</v>
      </c>
      <c r="O732">
        <v>0</v>
      </c>
      <c r="P732">
        <v>1.55</v>
      </c>
      <c r="Q732">
        <v>0</v>
      </c>
      <c r="R732" s="3">
        <f>VLOOKUP(All_Transactions[[#This Row],[Date]],[1]!Forex_history[#Data],MATCH(All_Transactions[[#This Row],[Currency]],[1]!Forex_history[#Headers],0),TRUE)</f>
        <v>1</v>
      </c>
      <c r="S732" s="4">
        <f>IFERROR(All_Transactions[[#This Row],[Original Price]]*All_Transactions[[#This Row],[ExRate]],0)</f>
        <v>2.39</v>
      </c>
      <c r="T732" s="4">
        <f>IFERROR(All_Transactions[[#This Row],[item-price]]*All_Transactions[[#This Row],[ExRate]],0)</f>
        <v>2.39</v>
      </c>
      <c r="U732" s="4">
        <f>IFERROR(All_Transactions[[#This Row],[item-tax]]*All_Transactions[[#This Row],[ExRate]],0)</f>
        <v>0.4</v>
      </c>
      <c r="V732" s="4">
        <f>IFERROR(All_Transactions[[#This Row],[Total product charges]]*All_Transactions[[#This Row],[ExRate]],0)</f>
        <v>1.99</v>
      </c>
      <c r="W732" s="4">
        <f>IFERROR(All_Transactions[[#This Row],[Amazon fees]]*All_Transactions[[#This Row],[ExRate]],0)</f>
        <v>-0.44</v>
      </c>
      <c r="X732" s="4">
        <f>IFERROR(All_Transactions[[#This Row],[Other]]*All_Transactions[[#This Row],[ExRate]],0)</f>
        <v>0</v>
      </c>
      <c r="Y732" s="4">
        <f>IFERROR(All_Transactions[[#This Row],[Total]]*All_Transactions[[#This Row],[ExRate]],0)</f>
        <v>1.55</v>
      </c>
      <c r="Z732" s="1" t="s">
        <v>45</v>
      </c>
      <c r="AA732" t="s">
        <v>2236</v>
      </c>
      <c r="AB732" t="s">
        <v>2237</v>
      </c>
      <c r="AC732" t="s">
        <v>53</v>
      </c>
      <c r="AD732" t="s">
        <v>54</v>
      </c>
    </row>
    <row r="733" spans="1:30" x14ac:dyDescent="0.35">
      <c r="A733" t="s">
        <v>34</v>
      </c>
      <c r="B733" t="s">
        <v>2238</v>
      </c>
      <c r="C733" s="2">
        <v>44774</v>
      </c>
      <c r="D733" s="2">
        <v>44774</v>
      </c>
      <c r="E733" t="s">
        <v>1347</v>
      </c>
      <c r="F733" t="s">
        <v>1348</v>
      </c>
      <c r="G733" t="s">
        <v>44</v>
      </c>
      <c r="H733">
        <v>2.14</v>
      </c>
      <c r="I733">
        <v>1</v>
      </c>
      <c r="J733">
        <v>2.14</v>
      </c>
      <c r="L733">
        <v>0.36</v>
      </c>
      <c r="M733">
        <v>1.78</v>
      </c>
      <c r="N733">
        <v>-0.4</v>
      </c>
      <c r="O733">
        <v>0</v>
      </c>
      <c r="P733">
        <v>1.38</v>
      </c>
      <c r="Q733">
        <v>0</v>
      </c>
      <c r="R733" s="3">
        <f>VLOOKUP(All_Transactions[[#This Row],[Date]],[1]!Forex_history[#Data],MATCH(All_Transactions[[#This Row],[Currency]],[1]!Forex_history[#Headers],0),TRUE)</f>
        <v>1</v>
      </c>
      <c r="S733" s="4">
        <f>IFERROR(All_Transactions[[#This Row],[Original Price]]*All_Transactions[[#This Row],[ExRate]],0)</f>
        <v>2.14</v>
      </c>
      <c r="T733" s="4">
        <f>IFERROR(All_Transactions[[#This Row],[item-price]]*All_Transactions[[#This Row],[ExRate]],0)</f>
        <v>2.14</v>
      </c>
      <c r="U733" s="4">
        <f>IFERROR(All_Transactions[[#This Row],[item-tax]]*All_Transactions[[#This Row],[ExRate]],0)</f>
        <v>0.36</v>
      </c>
      <c r="V733" s="4">
        <f>IFERROR(All_Transactions[[#This Row],[Total product charges]]*All_Transactions[[#This Row],[ExRate]],0)</f>
        <v>1.78</v>
      </c>
      <c r="W733" s="4">
        <f>IFERROR(All_Transactions[[#This Row],[Amazon fees]]*All_Transactions[[#This Row],[ExRate]],0)</f>
        <v>-0.4</v>
      </c>
      <c r="X733" s="4">
        <f>IFERROR(All_Transactions[[#This Row],[Other]]*All_Transactions[[#This Row],[ExRate]],0)</f>
        <v>0</v>
      </c>
      <c r="Y733" s="4">
        <f>IFERROR(All_Transactions[[#This Row],[Total]]*All_Transactions[[#This Row],[ExRate]],0)</f>
        <v>1.38</v>
      </c>
      <c r="Z733" s="1" t="s">
        <v>45</v>
      </c>
      <c r="AA733" t="s">
        <v>2239</v>
      </c>
      <c r="AB733" t="s">
        <v>2240</v>
      </c>
      <c r="AC733" t="s">
        <v>53</v>
      </c>
      <c r="AD733" t="s">
        <v>54</v>
      </c>
    </row>
    <row r="734" spans="1:30" x14ac:dyDescent="0.35">
      <c r="A734" t="s">
        <v>34</v>
      </c>
      <c r="B734" t="s">
        <v>2241</v>
      </c>
      <c r="C734" s="2">
        <v>44774</v>
      </c>
      <c r="D734" s="2">
        <v>44774</v>
      </c>
      <c r="E734" t="s">
        <v>2242</v>
      </c>
      <c r="F734" t="s">
        <v>2243</v>
      </c>
      <c r="G734" t="s">
        <v>44</v>
      </c>
      <c r="H734">
        <v>2.82</v>
      </c>
      <c r="I734">
        <v>1</v>
      </c>
      <c r="J734">
        <v>2.82</v>
      </c>
      <c r="L734">
        <v>0.53</v>
      </c>
      <c r="M734">
        <v>2.29</v>
      </c>
      <c r="N734">
        <v>-0.52</v>
      </c>
      <c r="O734">
        <v>0</v>
      </c>
      <c r="P734">
        <v>1.77</v>
      </c>
      <c r="Q734">
        <v>0</v>
      </c>
      <c r="R734" s="3">
        <f>VLOOKUP(All_Transactions[[#This Row],[Date]],[1]!Forex_history[#Data],MATCH(All_Transactions[[#This Row],[Currency]],[1]!Forex_history[#Headers],0),TRUE)</f>
        <v>1</v>
      </c>
      <c r="S734" s="4">
        <f>IFERROR(All_Transactions[[#This Row],[Original Price]]*All_Transactions[[#This Row],[ExRate]],0)</f>
        <v>2.82</v>
      </c>
      <c r="T734" s="4">
        <f>IFERROR(All_Transactions[[#This Row],[item-price]]*All_Transactions[[#This Row],[ExRate]],0)</f>
        <v>2.82</v>
      </c>
      <c r="U734" s="4">
        <f>IFERROR(All_Transactions[[#This Row],[item-tax]]*All_Transactions[[#This Row],[ExRate]],0)</f>
        <v>0.53</v>
      </c>
      <c r="V734" s="4">
        <f>IFERROR(All_Transactions[[#This Row],[Total product charges]]*All_Transactions[[#This Row],[ExRate]],0)</f>
        <v>2.29</v>
      </c>
      <c r="W734" s="4">
        <f>IFERROR(All_Transactions[[#This Row],[Amazon fees]]*All_Transactions[[#This Row],[ExRate]],0)</f>
        <v>-0.52</v>
      </c>
      <c r="X734" s="4">
        <f>IFERROR(All_Transactions[[#This Row],[Other]]*All_Transactions[[#This Row],[ExRate]],0)</f>
        <v>0</v>
      </c>
      <c r="Y734" s="4">
        <f>IFERROR(All_Transactions[[#This Row],[Total]]*All_Transactions[[#This Row],[ExRate]],0)</f>
        <v>1.77</v>
      </c>
      <c r="Z734" s="1" t="s">
        <v>45</v>
      </c>
      <c r="AA734" t="s">
        <v>2244</v>
      </c>
      <c r="AB734" t="s">
        <v>2245</v>
      </c>
      <c r="AC734" t="s">
        <v>53</v>
      </c>
      <c r="AD734" t="s">
        <v>54</v>
      </c>
    </row>
    <row r="735" spans="1:30" x14ac:dyDescent="0.35">
      <c r="A735" t="s">
        <v>34</v>
      </c>
      <c r="B735" t="s">
        <v>2246</v>
      </c>
      <c r="C735" s="2">
        <v>44774</v>
      </c>
      <c r="D735" s="2">
        <v>44774</v>
      </c>
      <c r="E735" t="s">
        <v>2247</v>
      </c>
      <c r="F735" t="s">
        <v>2248</v>
      </c>
      <c r="G735" t="s">
        <v>36</v>
      </c>
      <c r="H735">
        <v>8.59</v>
      </c>
      <c r="I735">
        <v>1</v>
      </c>
      <c r="J735">
        <v>8.59</v>
      </c>
      <c r="L735">
        <v>1.49</v>
      </c>
      <c r="M735">
        <v>7.1</v>
      </c>
      <c r="N735">
        <v>-1.6</v>
      </c>
      <c r="O735">
        <v>0</v>
      </c>
      <c r="P735">
        <v>5.5</v>
      </c>
      <c r="Q735">
        <v>0</v>
      </c>
      <c r="R735" s="3">
        <f>VLOOKUP(All_Transactions[[#This Row],[Date]],[1]!Forex_history[#Data],MATCH(All_Transactions[[#This Row],[Currency]],[1]!Forex_history[#Headers],0),TRUE)</f>
        <v>0.83897999999999995</v>
      </c>
      <c r="S735" s="4">
        <f>IFERROR(All_Transactions[[#This Row],[Original Price]]*All_Transactions[[#This Row],[ExRate]],0)</f>
        <v>7.2068381999999991</v>
      </c>
      <c r="T735" s="4">
        <f>IFERROR(All_Transactions[[#This Row],[item-price]]*All_Transactions[[#This Row],[ExRate]],0)</f>
        <v>7.2068381999999991</v>
      </c>
      <c r="U735" s="4">
        <f>IFERROR(All_Transactions[[#This Row],[item-tax]]*All_Transactions[[#This Row],[ExRate]],0)</f>
        <v>1.2500802</v>
      </c>
      <c r="V735" s="4">
        <f>IFERROR(All_Transactions[[#This Row],[Total product charges]]*All_Transactions[[#This Row],[ExRate]],0)</f>
        <v>5.9567579999999998</v>
      </c>
      <c r="W735" s="4">
        <f>IFERROR(All_Transactions[[#This Row],[Amazon fees]]*All_Transactions[[#This Row],[ExRate]],0)</f>
        <v>-1.342368</v>
      </c>
      <c r="X735" s="4">
        <f>IFERROR(All_Transactions[[#This Row],[Other]]*All_Transactions[[#This Row],[ExRate]],0)</f>
        <v>0</v>
      </c>
      <c r="Y735" s="4">
        <f>IFERROR(All_Transactions[[#This Row],[Total]]*All_Transactions[[#This Row],[ExRate]],0)</f>
        <v>4.6143899999999993</v>
      </c>
      <c r="Z735" s="1" t="s">
        <v>33</v>
      </c>
      <c r="AA735" t="s">
        <v>2249</v>
      </c>
      <c r="AB735" t="s">
        <v>2250</v>
      </c>
      <c r="AC735" t="s">
        <v>53</v>
      </c>
      <c r="AD735" t="s">
        <v>54</v>
      </c>
    </row>
    <row r="736" spans="1:30" x14ac:dyDescent="0.35">
      <c r="A736" t="s">
        <v>34</v>
      </c>
      <c r="B736" t="s">
        <v>2251</v>
      </c>
      <c r="C736" s="2">
        <v>44774</v>
      </c>
      <c r="D736" s="2">
        <v>44774</v>
      </c>
      <c r="E736" t="s">
        <v>1081</v>
      </c>
      <c r="F736" t="s">
        <v>1082</v>
      </c>
      <c r="G736" t="s">
        <v>32</v>
      </c>
      <c r="H736">
        <v>2.21</v>
      </c>
      <c r="I736">
        <v>1</v>
      </c>
      <c r="J736">
        <v>2.21</v>
      </c>
      <c r="L736">
        <v>0.35</v>
      </c>
      <c r="M736">
        <v>1.86</v>
      </c>
      <c r="N736">
        <v>-0.4</v>
      </c>
      <c r="O736">
        <v>0</v>
      </c>
      <c r="P736">
        <v>1.46</v>
      </c>
      <c r="Q736">
        <v>0</v>
      </c>
      <c r="R736" s="3">
        <f>VLOOKUP(All_Transactions[[#This Row],[Date]],[1]!Forex_history[#Data],MATCH(All_Transactions[[#This Row],[Currency]],[1]!Forex_history[#Headers],0),TRUE)</f>
        <v>0.83897999999999995</v>
      </c>
      <c r="S736" s="4">
        <f>IFERROR(All_Transactions[[#This Row],[Original Price]]*All_Transactions[[#This Row],[ExRate]],0)</f>
        <v>1.8541458</v>
      </c>
      <c r="T736" s="4">
        <f>IFERROR(All_Transactions[[#This Row],[item-price]]*All_Transactions[[#This Row],[ExRate]],0)</f>
        <v>1.8541458</v>
      </c>
      <c r="U736" s="4">
        <f>IFERROR(All_Transactions[[#This Row],[item-tax]]*All_Transactions[[#This Row],[ExRate]],0)</f>
        <v>0.29364299999999999</v>
      </c>
      <c r="V736" s="4">
        <f>IFERROR(All_Transactions[[#This Row],[Total product charges]]*All_Transactions[[#This Row],[ExRate]],0)</f>
        <v>1.5605028000000001</v>
      </c>
      <c r="W736" s="4">
        <f>IFERROR(All_Transactions[[#This Row],[Amazon fees]]*All_Transactions[[#This Row],[ExRate]],0)</f>
        <v>-0.335592</v>
      </c>
      <c r="X736" s="4">
        <f>IFERROR(All_Transactions[[#This Row],[Other]]*All_Transactions[[#This Row],[ExRate]],0)</f>
        <v>0</v>
      </c>
      <c r="Y736" s="4">
        <f>IFERROR(All_Transactions[[#This Row],[Total]]*All_Transactions[[#This Row],[ExRate]],0)</f>
        <v>1.2249108</v>
      </c>
      <c r="Z736" s="1" t="s">
        <v>33</v>
      </c>
      <c r="AA736" t="s">
        <v>2252</v>
      </c>
      <c r="AB736" t="s">
        <v>2253</v>
      </c>
      <c r="AC736" t="s">
        <v>53</v>
      </c>
      <c r="AD736" t="s">
        <v>54</v>
      </c>
    </row>
    <row r="737" spans="1:30" x14ac:dyDescent="0.35">
      <c r="A737" t="s">
        <v>34</v>
      </c>
      <c r="B737" t="s">
        <v>2254</v>
      </c>
      <c r="C737" s="2">
        <v>44774</v>
      </c>
      <c r="D737" s="2">
        <v>44774</v>
      </c>
      <c r="E737" t="s">
        <v>2255</v>
      </c>
      <c r="F737" t="s">
        <v>2256</v>
      </c>
      <c r="G737" t="s">
        <v>40</v>
      </c>
      <c r="H737">
        <v>2.66</v>
      </c>
      <c r="I737">
        <v>1</v>
      </c>
      <c r="J737">
        <v>2.66</v>
      </c>
      <c r="L737">
        <v>0.48</v>
      </c>
      <c r="M737">
        <v>2.1800000000000002</v>
      </c>
      <c r="N737">
        <v>-0.49</v>
      </c>
      <c r="O737">
        <v>0</v>
      </c>
      <c r="P737">
        <v>1.69</v>
      </c>
      <c r="Q737">
        <v>0</v>
      </c>
      <c r="R737" s="3">
        <f>VLOOKUP(All_Transactions[[#This Row],[Date]],[1]!Forex_history[#Data],MATCH(All_Transactions[[#This Row],[Currency]],[1]!Forex_history[#Headers],0),TRUE)</f>
        <v>0.83897999999999995</v>
      </c>
      <c r="S737" s="4">
        <f>IFERROR(All_Transactions[[#This Row],[Original Price]]*All_Transactions[[#This Row],[ExRate]],0)</f>
        <v>2.2316867999999999</v>
      </c>
      <c r="T737" s="4">
        <f>IFERROR(All_Transactions[[#This Row],[item-price]]*All_Transactions[[#This Row],[ExRate]],0)</f>
        <v>2.2316867999999999</v>
      </c>
      <c r="U737" s="4">
        <f>IFERROR(All_Transactions[[#This Row],[item-tax]]*All_Transactions[[#This Row],[ExRate]],0)</f>
        <v>0.40271039999999997</v>
      </c>
      <c r="V737" s="4">
        <f>IFERROR(All_Transactions[[#This Row],[Total product charges]]*All_Transactions[[#This Row],[ExRate]],0)</f>
        <v>1.8289763999999999</v>
      </c>
      <c r="W737" s="4">
        <f>IFERROR(All_Transactions[[#This Row],[Amazon fees]]*All_Transactions[[#This Row],[ExRate]],0)</f>
        <v>-0.41110019999999997</v>
      </c>
      <c r="X737" s="4">
        <f>IFERROR(All_Transactions[[#This Row],[Other]]*All_Transactions[[#This Row],[ExRate]],0)</f>
        <v>0</v>
      </c>
      <c r="Y737" s="4">
        <f>IFERROR(All_Transactions[[#This Row],[Total]]*All_Transactions[[#This Row],[ExRate]],0)</f>
        <v>1.4178761999999998</v>
      </c>
      <c r="Z737" s="1" t="s">
        <v>33</v>
      </c>
      <c r="AA737" t="s">
        <v>2257</v>
      </c>
      <c r="AB737" t="s">
        <v>2258</v>
      </c>
      <c r="AC737" t="s">
        <v>53</v>
      </c>
      <c r="AD737" t="s">
        <v>54</v>
      </c>
    </row>
    <row r="738" spans="1:30" x14ac:dyDescent="0.35">
      <c r="A738" t="s">
        <v>34</v>
      </c>
      <c r="B738" t="s">
        <v>2259</v>
      </c>
      <c r="C738" s="2">
        <v>44774</v>
      </c>
      <c r="D738" s="2">
        <v>44774</v>
      </c>
      <c r="E738" t="s">
        <v>2255</v>
      </c>
      <c r="F738" t="s">
        <v>2256</v>
      </c>
      <c r="G738" t="s">
        <v>40</v>
      </c>
      <c r="H738">
        <v>2.66</v>
      </c>
      <c r="I738">
        <v>1</v>
      </c>
      <c r="J738">
        <v>2.66</v>
      </c>
      <c r="L738">
        <v>0.48</v>
      </c>
      <c r="M738">
        <v>2.1800000000000002</v>
      </c>
      <c r="N738">
        <v>-0.49</v>
      </c>
      <c r="O738">
        <v>0</v>
      </c>
      <c r="P738">
        <v>1.69</v>
      </c>
      <c r="Q738">
        <v>0</v>
      </c>
      <c r="R738" s="3">
        <f>VLOOKUP(All_Transactions[[#This Row],[Date]],[1]!Forex_history[#Data],MATCH(All_Transactions[[#This Row],[Currency]],[1]!Forex_history[#Headers],0),TRUE)</f>
        <v>0.83897999999999995</v>
      </c>
      <c r="S738" s="4">
        <f>IFERROR(All_Transactions[[#This Row],[Original Price]]*All_Transactions[[#This Row],[ExRate]],0)</f>
        <v>2.2316867999999999</v>
      </c>
      <c r="T738" s="4">
        <f>IFERROR(All_Transactions[[#This Row],[item-price]]*All_Transactions[[#This Row],[ExRate]],0)</f>
        <v>2.2316867999999999</v>
      </c>
      <c r="U738" s="4">
        <f>IFERROR(All_Transactions[[#This Row],[item-tax]]*All_Transactions[[#This Row],[ExRate]],0)</f>
        <v>0.40271039999999997</v>
      </c>
      <c r="V738" s="4">
        <f>IFERROR(All_Transactions[[#This Row],[Total product charges]]*All_Transactions[[#This Row],[ExRate]],0)</f>
        <v>1.8289763999999999</v>
      </c>
      <c r="W738" s="4">
        <f>IFERROR(All_Transactions[[#This Row],[Amazon fees]]*All_Transactions[[#This Row],[ExRate]],0)</f>
        <v>-0.41110019999999997</v>
      </c>
      <c r="X738" s="4">
        <f>IFERROR(All_Transactions[[#This Row],[Other]]*All_Transactions[[#This Row],[ExRate]],0)</f>
        <v>0</v>
      </c>
      <c r="Y738" s="4">
        <f>IFERROR(All_Transactions[[#This Row],[Total]]*All_Transactions[[#This Row],[ExRate]],0)</f>
        <v>1.4178761999999998</v>
      </c>
      <c r="Z738" s="1" t="s">
        <v>33</v>
      </c>
      <c r="AA738" t="s">
        <v>2260</v>
      </c>
      <c r="AB738" t="s">
        <v>2261</v>
      </c>
      <c r="AC738" t="s">
        <v>53</v>
      </c>
      <c r="AD738" t="s">
        <v>54</v>
      </c>
    </row>
    <row r="739" spans="1:30" x14ac:dyDescent="0.35">
      <c r="A739" t="s">
        <v>34</v>
      </c>
      <c r="B739" t="s">
        <v>2262</v>
      </c>
      <c r="C739" s="2">
        <v>44774</v>
      </c>
      <c r="D739" s="2">
        <v>44774</v>
      </c>
      <c r="E739" t="s">
        <v>1325</v>
      </c>
      <c r="F739" t="s">
        <v>1326</v>
      </c>
      <c r="G739" t="s">
        <v>40</v>
      </c>
      <c r="H739">
        <v>5.96</v>
      </c>
      <c r="I739">
        <v>1</v>
      </c>
      <c r="J739">
        <v>5.96</v>
      </c>
      <c r="L739">
        <v>1.07</v>
      </c>
      <c r="M739">
        <v>4.8899999999999997</v>
      </c>
      <c r="N739">
        <v>-1.1000000000000001</v>
      </c>
      <c r="O739">
        <v>0</v>
      </c>
      <c r="P739">
        <v>3.79</v>
      </c>
      <c r="Q739">
        <v>0</v>
      </c>
      <c r="R739" s="3">
        <f>VLOOKUP(All_Transactions[[#This Row],[Date]],[1]!Forex_history[#Data],MATCH(All_Transactions[[#This Row],[Currency]],[1]!Forex_history[#Headers],0),TRUE)</f>
        <v>0.83897999999999995</v>
      </c>
      <c r="S739" s="4">
        <f>IFERROR(All_Transactions[[#This Row],[Original Price]]*All_Transactions[[#This Row],[ExRate]],0)</f>
        <v>5.0003207999999999</v>
      </c>
      <c r="T739" s="4">
        <f>IFERROR(All_Transactions[[#This Row],[item-price]]*All_Transactions[[#This Row],[ExRate]],0)</f>
        <v>5.0003207999999999</v>
      </c>
      <c r="U739" s="4">
        <f>IFERROR(All_Transactions[[#This Row],[item-tax]]*All_Transactions[[#This Row],[ExRate]],0)</f>
        <v>0.89770859999999997</v>
      </c>
      <c r="V739" s="4">
        <f>IFERROR(All_Transactions[[#This Row],[Total product charges]]*All_Transactions[[#This Row],[ExRate]],0)</f>
        <v>4.1026121999999994</v>
      </c>
      <c r="W739" s="4">
        <f>IFERROR(All_Transactions[[#This Row],[Amazon fees]]*All_Transactions[[#This Row],[ExRate]],0)</f>
        <v>-0.92287799999999998</v>
      </c>
      <c r="X739" s="4">
        <f>IFERROR(All_Transactions[[#This Row],[Other]]*All_Transactions[[#This Row],[ExRate]],0)</f>
        <v>0</v>
      </c>
      <c r="Y739" s="4">
        <f>IFERROR(All_Transactions[[#This Row],[Total]]*All_Transactions[[#This Row],[ExRate]],0)</f>
        <v>3.1797342</v>
      </c>
      <c r="Z739" s="1" t="s">
        <v>33</v>
      </c>
      <c r="AA739" t="s">
        <v>2263</v>
      </c>
      <c r="AB739" t="s">
        <v>2264</v>
      </c>
      <c r="AC739" t="s">
        <v>53</v>
      </c>
      <c r="AD739" t="s">
        <v>54</v>
      </c>
    </row>
    <row r="740" spans="1:30" x14ac:dyDescent="0.35">
      <c r="A740" t="s">
        <v>34</v>
      </c>
      <c r="B740" t="s">
        <v>2265</v>
      </c>
      <c r="C740" s="2">
        <v>44774</v>
      </c>
      <c r="D740" s="2">
        <v>44774</v>
      </c>
      <c r="E740" t="s">
        <v>1645</v>
      </c>
      <c r="F740" t="s">
        <v>1646</v>
      </c>
      <c r="G740" t="s">
        <v>40</v>
      </c>
      <c r="H740">
        <v>3.92</v>
      </c>
      <c r="I740">
        <v>1</v>
      </c>
      <c r="J740">
        <v>3.92</v>
      </c>
      <c r="L740">
        <v>0.71</v>
      </c>
      <c r="M740">
        <v>3.21</v>
      </c>
      <c r="N740">
        <v>-0.73</v>
      </c>
      <c r="O740">
        <v>0</v>
      </c>
      <c r="P740">
        <v>2.48</v>
      </c>
      <c r="Q740">
        <v>0</v>
      </c>
      <c r="R740" s="3">
        <f>VLOOKUP(All_Transactions[[#This Row],[Date]],[1]!Forex_history[#Data],MATCH(All_Transactions[[#This Row],[Currency]],[1]!Forex_history[#Headers],0),TRUE)</f>
        <v>0.83897999999999995</v>
      </c>
      <c r="S740" s="4">
        <f>IFERROR(All_Transactions[[#This Row],[Original Price]]*All_Transactions[[#This Row],[ExRate]],0)</f>
        <v>3.2888015999999998</v>
      </c>
      <c r="T740" s="4">
        <f>IFERROR(All_Transactions[[#This Row],[item-price]]*All_Transactions[[#This Row],[ExRate]],0)</f>
        <v>3.2888015999999998</v>
      </c>
      <c r="U740" s="4">
        <f>IFERROR(All_Transactions[[#This Row],[item-tax]]*All_Transactions[[#This Row],[ExRate]],0)</f>
        <v>0.59567579999999998</v>
      </c>
      <c r="V740" s="4">
        <f>IFERROR(All_Transactions[[#This Row],[Total product charges]]*All_Transactions[[#This Row],[ExRate]],0)</f>
        <v>2.6931257999999998</v>
      </c>
      <c r="W740" s="4">
        <f>IFERROR(All_Transactions[[#This Row],[Amazon fees]]*All_Transactions[[#This Row],[ExRate]],0)</f>
        <v>-0.61245539999999998</v>
      </c>
      <c r="X740" s="4">
        <f>IFERROR(All_Transactions[[#This Row],[Other]]*All_Transactions[[#This Row],[ExRate]],0)</f>
        <v>0</v>
      </c>
      <c r="Y740" s="4">
        <f>IFERROR(All_Transactions[[#This Row],[Total]]*All_Transactions[[#This Row],[ExRate]],0)</f>
        <v>2.0806703999999998</v>
      </c>
      <c r="Z740" s="1" t="s">
        <v>33</v>
      </c>
      <c r="AA740" t="s">
        <v>2266</v>
      </c>
      <c r="AB740" t="s">
        <v>2267</v>
      </c>
      <c r="AC740" t="s">
        <v>53</v>
      </c>
      <c r="AD740" t="s">
        <v>54</v>
      </c>
    </row>
    <row r="741" spans="1:30" x14ac:dyDescent="0.35">
      <c r="A741" t="s">
        <v>34</v>
      </c>
      <c r="B741" t="s">
        <v>2268</v>
      </c>
      <c r="C741" s="2">
        <v>44774</v>
      </c>
      <c r="D741" s="2">
        <v>44774</v>
      </c>
      <c r="E741" t="s">
        <v>58</v>
      </c>
      <c r="F741" t="s">
        <v>59</v>
      </c>
      <c r="G741" t="s">
        <v>40</v>
      </c>
      <c r="H741">
        <v>2.65</v>
      </c>
      <c r="I741">
        <v>1</v>
      </c>
      <c r="J741">
        <v>2.65</v>
      </c>
      <c r="L741">
        <v>0.48</v>
      </c>
      <c r="M741">
        <v>2.17</v>
      </c>
      <c r="N741">
        <v>-0.36</v>
      </c>
      <c r="O741">
        <v>0</v>
      </c>
      <c r="P741">
        <v>1.81</v>
      </c>
      <c r="Q741">
        <v>0</v>
      </c>
      <c r="R741" s="3">
        <f>VLOOKUP(All_Transactions[[#This Row],[Date]],[1]!Forex_history[#Data],MATCH(All_Transactions[[#This Row],[Currency]],[1]!Forex_history[#Headers],0),TRUE)</f>
        <v>0.83897999999999995</v>
      </c>
      <c r="S741" s="4">
        <f>IFERROR(All_Transactions[[#This Row],[Original Price]]*All_Transactions[[#This Row],[ExRate]],0)</f>
        <v>2.2232969999999996</v>
      </c>
      <c r="T741" s="4">
        <f>IFERROR(All_Transactions[[#This Row],[item-price]]*All_Transactions[[#This Row],[ExRate]],0)</f>
        <v>2.2232969999999996</v>
      </c>
      <c r="U741" s="4">
        <f>IFERROR(All_Transactions[[#This Row],[item-tax]]*All_Transactions[[#This Row],[ExRate]],0)</f>
        <v>0.40271039999999997</v>
      </c>
      <c r="V741" s="4">
        <f>IFERROR(All_Transactions[[#This Row],[Total product charges]]*All_Transactions[[#This Row],[ExRate]],0)</f>
        <v>1.8205865999999997</v>
      </c>
      <c r="W741" s="4">
        <f>IFERROR(All_Transactions[[#This Row],[Amazon fees]]*All_Transactions[[#This Row],[ExRate]],0)</f>
        <v>-0.30203279999999999</v>
      </c>
      <c r="X741" s="4">
        <f>IFERROR(All_Transactions[[#This Row],[Other]]*All_Transactions[[#This Row],[ExRate]],0)</f>
        <v>0</v>
      </c>
      <c r="Y741" s="4">
        <f>IFERROR(All_Transactions[[#This Row],[Total]]*All_Transactions[[#This Row],[ExRate]],0)</f>
        <v>1.5185537999999998</v>
      </c>
      <c r="Z741" s="1" t="s">
        <v>33</v>
      </c>
      <c r="AA741" t="s">
        <v>2269</v>
      </c>
      <c r="AB741" t="s">
        <v>2270</v>
      </c>
      <c r="AC741" t="s">
        <v>53</v>
      </c>
      <c r="AD741" t="s">
        <v>54</v>
      </c>
    </row>
    <row r="742" spans="1:30" x14ac:dyDescent="0.35">
      <c r="A742" t="s">
        <v>34</v>
      </c>
      <c r="B742" t="s">
        <v>2271</v>
      </c>
      <c r="C742" s="2">
        <v>44774</v>
      </c>
      <c r="D742" s="2">
        <v>44774</v>
      </c>
      <c r="E742" t="s">
        <v>2272</v>
      </c>
      <c r="F742" t="s">
        <v>2273</v>
      </c>
      <c r="G742" t="s">
        <v>40</v>
      </c>
      <c r="H742">
        <v>1.29</v>
      </c>
      <c r="I742">
        <v>1</v>
      </c>
      <c r="J742">
        <v>1.29</v>
      </c>
      <c r="L742">
        <v>0.23</v>
      </c>
      <c r="M742">
        <v>1.06</v>
      </c>
      <c r="N742">
        <v>-0.36</v>
      </c>
      <c r="O742">
        <v>0</v>
      </c>
      <c r="P742">
        <v>0.7</v>
      </c>
      <c r="Q742">
        <v>0</v>
      </c>
      <c r="R742" s="3">
        <f>VLOOKUP(All_Transactions[[#This Row],[Date]],[1]!Forex_history[#Data],MATCH(All_Transactions[[#This Row],[Currency]],[1]!Forex_history[#Headers],0),TRUE)</f>
        <v>0.83897999999999995</v>
      </c>
      <c r="S742" s="4">
        <f>IFERROR(All_Transactions[[#This Row],[Original Price]]*All_Transactions[[#This Row],[ExRate]],0)</f>
        <v>1.0822841999999999</v>
      </c>
      <c r="T742" s="4">
        <f>IFERROR(All_Transactions[[#This Row],[item-price]]*All_Transactions[[#This Row],[ExRate]],0)</f>
        <v>1.0822841999999999</v>
      </c>
      <c r="U742" s="4">
        <f>IFERROR(All_Transactions[[#This Row],[item-tax]]*All_Transactions[[#This Row],[ExRate]],0)</f>
        <v>0.19296540000000001</v>
      </c>
      <c r="V742" s="4">
        <f>IFERROR(All_Transactions[[#This Row],[Total product charges]]*All_Transactions[[#This Row],[ExRate]],0)</f>
        <v>0.88931879999999996</v>
      </c>
      <c r="W742" s="4">
        <f>IFERROR(All_Transactions[[#This Row],[Amazon fees]]*All_Transactions[[#This Row],[ExRate]],0)</f>
        <v>-0.30203279999999999</v>
      </c>
      <c r="X742" s="4">
        <f>IFERROR(All_Transactions[[#This Row],[Other]]*All_Transactions[[#This Row],[ExRate]],0)</f>
        <v>0</v>
      </c>
      <c r="Y742" s="4">
        <f>IFERROR(All_Transactions[[#This Row],[Total]]*All_Transactions[[#This Row],[ExRate]],0)</f>
        <v>0.58728599999999997</v>
      </c>
      <c r="Z742" s="1" t="s">
        <v>33</v>
      </c>
      <c r="AA742" t="s">
        <v>2274</v>
      </c>
      <c r="AB742" t="s">
        <v>2275</v>
      </c>
      <c r="AC742" t="s">
        <v>53</v>
      </c>
      <c r="AD742" t="s">
        <v>54</v>
      </c>
    </row>
    <row r="743" spans="1:30" x14ac:dyDescent="0.35">
      <c r="A743" t="s">
        <v>34</v>
      </c>
      <c r="B743" t="s">
        <v>2276</v>
      </c>
      <c r="C743" s="2">
        <v>44774</v>
      </c>
      <c r="D743" s="2">
        <v>44774</v>
      </c>
      <c r="E743" t="s">
        <v>2277</v>
      </c>
      <c r="F743" t="s">
        <v>2278</v>
      </c>
      <c r="G743" t="s">
        <v>41</v>
      </c>
      <c r="H743">
        <v>2.87</v>
      </c>
      <c r="I743">
        <v>1</v>
      </c>
      <c r="J743">
        <v>2.87</v>
      </c>
      <c r="L743">
        <v>0.5</v>
      </c>
      <c r="M743">
        <v>2.37</v>
      </c>
      <c r="N743">
        <v>-0.52</v>
      </c>
      <c r="O743">
        <v>0</v>
      </c>
      <c r="P743">
        <v>1.85</v>
      </c>
      <c r="Q743">
        <v>0</v>
      </c>
      <c r="R743" s="3">
        <f>VLOOKUP(All_Transactions[[#This Row],[Date]],[1]!Forex_history[#Data],MATCH(All_Transactions[[#This Row],[Currency]],[1]!Forex_history[#Headers],0),TRUE)</f>
        <v>0.83897999999999995</v>
      </c>
      <c r="S743" s="4">
        <f>IFERROR(All_Transactions[[#This Row],[Original Price]]*All_Transactions[[#This Row],[ExRate]],0)</f>
        <v>2.4078726000000001</v>
      </c>
      <c r="T743" s="4">
        <f>IFERROR(All_Transactions[[#This Row],[item-price]]*All_Transactions[[#This Row],[ExRate]],0)</f>
        <v>2.4078726000000001</v>
      </c>
      <c r="U743" s="4">
        <f>IFERROR(All_Transactions[[#This Row],[item-tax]]*All_Transactions[[#This Row],[ExRate]],0)</f>
        <v>0.41948999999999997</v>
      </c>
      <c r="V743" s="4">
        <f>IFERROR(All_Transactions[[#This Row],[Total product charges]]*All_Transactions[[#This Row],[ExRate]],0)</f>
        <v>1.9883826</v>
      </c>
      <c r="W743" s="4">
        <f>IFERROR(All_Transactions[[#This Row],[Amazon fees]]*All_Transactions[[#This Row],[ExRate]],0)</f>
        <v>-0.43626959999999998</v>
      </c>
      <c r="X743" s="4">
        <f>IFERROR(All_Transactions[[#This Row],[Other]]*All_Transactions[[#This Row],[ExRate]],0)</f>
        <v>0</v>
      </c>
      <c r="Y743" s="4">
        <f>IFERROR(All_Transactions[[#This Row],[Total]]*All_Transactions[[#This Row],[ExRate]],0)</f>
        <v>1.5521130000000001</v>
      </c>
      <c r="Z743" s="1" t="s">
        <v>33</v>
      </c>
      <c r="AA743" t="s">
        <v>2279</v>
      </c>
      <c r="AB743" t="s">
        <v>2280</v>
      </c>
      <c r="AC743" t="s">
        <v>53</v>
      </c>
      <c r="AD743" t="s">
        <v>54</v>
      </c>
    </row>
    <row r="744" spans="1:30" x14ac:dyDescent="0.35">
      <c r="A744" t="s">
        <v>55</v>
      </c>
      <c r="B744" t="s">
        <v>31</v>
      </c>
      <c r="C744" s="2">
        <v>44774</v>
      </c>
      <c r="D744" s="2"/>
      <c r="G744" t="s">
        <v>37</v>
      </c>
      <c r="M744">
        <v>0</v>
      </c>
      <c r="N744">
        <v>0</v>
      </c>
      <c r="O744">
        <v>849.98</v>
      </c>
      <c r="P744">
        <v>849.98</v>
      </c>
      <c r="Q744">
        <v>0</v>
      </c>
      <c r="R744" s="3">
        <f>VLOOKUP(All_Transactions[[#This Row],[Date]],[1]!Forex_history[#Data],MATCH(All_Transactions[[#This Row],[Currency]],[1]!Forex_history[#Headers],0),TRUE)</f>
        <v>0.64083000000000001</v>
      </c>
      <c r="S744" s="4">
        <f>IFERROR(All_Transactions[[#This Row],[Original Price]]*All_Transactions[[#This Row],[ExRate]],0)</f>
        <v>0</v>
      </c>
      <c r="T744" s="4">
        <f>IFERROR(All_Transactions[[#This Row],[item-price]]*All_Transactions[[#This Row],[ExRate]],0)</f>
        <v>0</v>
      </c>
      <c r="U744" s="4">
        <f>IFERROR(All_Transactions[[#This Row],[item-tax]]*All_Transactions[[#This Row],[ExRate]],0)</f>
        <v>0</v>
      </c>
      <c r="V744" s="4">
        <f>IFERROR(All_Transactions[[#This Row],[Total product charges]]*All_Transactions[[#This Row],[ExRate]],0)</f>
        <v>0</v>
      </c>
      <c r="W744" s="4">
        <f>IFERROR(All_Transactions[[#This Row],[Amazon fees]]*All_Transactions[[#This Row],[ExRate]],0)</f>
        <v>0</v>
      </c>
      <c r="X744" s="4">
        <f>IFERROR(All_Transactions[[#This Row],[Other]]*All_Transactions[[#This Row],[ExRate]],0)</f>
        <v>544.69268339999996</v>
      </c>
      <c r="Y744" s="4">
        <f>IFERROR(All_Transactions[[#This Row],[Total]]*All_Transactions[[#This Row],[ExRate]],0)</f>
        <v>544.69268339999996</v>
      </c>
      <c r="Z744" s="1" t="s">
        <v>38</v>
      </c>
    </row>
    <row r="745" spans="1:30" x14ac:dyDescent="0.35">
      <c r="A745" t="s">
        <v>55</v>
      </c>
      <c r="B745" t="s">
        <v>31</v>
      </c>
      <c r="C745" s="2">
        <v>44774</v>
      </c>
      <c r="D745" s="2"/>
      <c r="G745" t="s">
        <v>46</v>
      </c>
      <c r="M745">
        <v>0</v>
      </c>
      <c r="N745">
        <v>0</v>
      </c>
      <c r="O745">
        <v>956.36</v>
      </c>
      <c r="P745">
        <v>956.36</v>
      </c>
      <c r="Q745">
        <v>0</v>
      </c>
      <c r="R745" s="3">
        <f>VLOOKUP(All_Transactions[[#This Row],[Date]],[1]!Forex_history[#Data],MATCH(All_Transactions[[#This Row],[Currency]],[1]!Forex_history[#Headers],0),TRUE)</f>
        <v>0.82037000000000004</v>
      </c>
      <c r="S745" s="4">
        <f>IFERROR(All_Transactions[[#This Row],[Original Price]]*All_Transactions[[#This Row],[ExRate]],0)</f>
        <v>0</v>
      </c>
      <c r="T745" s="4">
        <f>IFERROR(All_Transactions[[#This Row],[item-price]]*All_Transactions[[#This Row],[ExRate]],0)</f>
        <v>0</v>
      </c>
      <c r="U745" s="4">
        <f>IFERROR(All_Transactions[[#This Row],[item-tax]]*All_Transactions[[#This Row],[ExRate]],0)</f>
        <v>0</v>
      </c>
      <c r="V745" s="4">
        <f>IFERROR(All_Transactions[[#This Row],[Total product charges]]*All_Transactions[[#This Row],[ExRate]],0)</f>
        <v>0</v>
      </c>
      <c r="W745" s="4">
        <f>IFERROR(All_Transactions[[#This Row],[Amazon fees]]*All_Transactions[[#This Row],[ExRate]],0)</f>
        <v>0</v>
      </c>
      <c r="X745" s="4">
        <f>IFERROR(All_Transactions[[#This Row],[Other]]*All_Transactions[[#This Row],[ExRate]],0)</f>
        <v>784.5690532000001</v>
      </c>
      <c r="Y745" s="4">
        <f>IFERROR(All_Transactions[[#This Row],[Total]]*All_Transactions[[#This Row],[ExRate]],0)</f>
        <v>784.5690532000001</v>
      </c>
      <c r="Z745" s="1" t="s">
        <v>47</v>
      </c>
    </row>
    <row r="746" spans="1:30" x14ac:dyDescent="0.35">
      <c r="A746" t="s">
        <v>56</v>
      </c>
      <c r="B746" t="s">
        <v>31</v>
      </c>
      <c r="C746" s="2">
        <v>44774</v>
      </c>
      <c r="D746" s="2"/>
      <c r="G746" t="s">
        <v>37</v>
      </c>
      <c r="M746">
        <v>0</v>
      </c>
      <c r="N746">
        <v>0</v>
      </c>
      <c r="O746">
        <v>-849.98</v>
      </c>
      <c r="P746">
        <v>-849.98</v>
      </c>
      <c r="Q746">
        <v>0</v>
      </c>
      <c r="R746" s="3">
        <f>VLOOKUP(All_Transactions[[#This Row],[Date]],[1]!Forex_history[#Data],MATCH(All_Transactions[[#This Row],[Currency]],[1]!Forex_history[#Headers],0),TRUE)</f>
        <v>0.64083000000000001</v>
      </c>
      <c r="S746" s="4">
        <f>IFERROR(All_Transactions[[#This Row],[Original Price]]*All_Transactions[[#This Row],[ExRate]],0)</f>
        <v>0</v>
      </c>
      <c r="T746" s="4">
        <f>IFERROR(All_Transactions[[#This Row],[item-price]]*All_Transactions[[#This Row],[ExRate]],0)</f>
        <v>0</v>
      </c>
      <c r="U746" s="4">
        <f>IFERROR(All_Transactions[[#This Row],[item-tax]]*All_Transactions[[#This Row],[ExRate]],0)</f>
        <v>0</v>
      </c>
      <c r="V746" s="4">
        <f>IFERROR(All_Transactions[[#This Row],[Total product charges]]*All_Transactions[[#This Row],[ExRate]],0)</f>
        <v>0</v>
      </c>
      <c r="W746" s="4">
        <f>IFERROR(All_Transactions[[#This Row],[Amazon fees]]*All_Transactions[[#This Row],[ExRate]],0)</f>
        <v>0</v>
      </c>
      <c r="X746" s="4">
        <f>IFERROR(All_Transactions[[#This Row],[Other]]*All_Transactions[[#This Row],[ExRate]],0)</f>
        <v>-544.69268339999996</v>
      </c>
      <c r="Y746" s="4">
        <f>IFERROR(All_Transactions[[#This Row],[Total]]*All_Transactions[[#This Row],[ExRate]],0)</f>
        <v>-544.69268339999996</v>
      </c>
      <c r="Z746" s="1" t="s">
        <v>38</v>
      </c>
    </row>
    <row r="747" spans="1:30" x14ac:dyDescent="0.35">
      <c r="A747" t="s">
        <v>56</v>
      </c>
      <c r="B747" t="s">
        <v>31</v>
      </c>
      <c r="C747" s="2">
        <v>44774</v>
      </c>
      <c r="D747" s="2"/>
      <c r="G747" t="s">
        <v>46</v>
      </c>
      <c r="M747">
        <v>0</v>
      </c>
      <c r="N747">
        <v>0</v>
      </c>
      <c r="O747">
        <v>-956.36</v>
      </c>
      <c r="P747">
        <v>-956.36</v>
      </c>
      <c r="Q747">
        <v>0</v>
      </c>
      <c r="R747" s="3">
        <f>VLOOKUP(All_Transactions[[#This Row],[Date]],[1]!Forex_history[#Data],MATCH(All_Transactions[[#This Row],[Currency]],[1]!Forex_history[#Headers],0),TRUE)</f>
        <v>0.82037000000000004</v>
      </c>
      <c r="S747" s="4">
        <f>IFERROR(All_Transactions[[#This Row],[Original Price]]*All_Transactions[[#This Row],[ExRate]],0)</f>
        <v>0</v>
      </c>
      <c r="T747" s="4">
        <f>IFERROR(All_Transactions[[#This Row],[item-price]]*All_Transactions[[#This Row],[ExRate]],0)</f>
        <v>0</v>
      </c>
      <c r="U747" s="4">
        <f>IFERROR(All_Transactions[[#This Row],[item-tax]]*All_Transactions[[#This Row],[ExRate]],0)</f>
        <v>0</v>
      </c>
      <c r="V747" s="4">
        <f>IFERROR(All_Transactions[[#This Row],[Total product charges]]*All_Transactions[[#This Row],[ExRate]],0)</f>
        <v>0</v>
      </c>
      <c r="W747" s="4">
        <f>IFERROR(All_Transactions[[#This Row],[Amazon fees]]*All_Transactions[[#This Row],[ExRate]],0)</f>
        <v>0</v>
      </c>
      <c r="X747" s="4">
        <f>IFERROR(All_Transactions[[#This Row],[Other]]*All_Transactions[[#This Row],[ExRate]],0)</f>
        <v>-784.5690532000001</v>
      </c>
      <c r="Y747" s="4">
        <f>IFERROR(All_Transactions[[#This Row],[Total]]*All_Transactions[[#This Row],[ExRate]],0)</f>
        <v>-784.5690532000001</v>
      </c>
      <c r="Z747" s="1" t="s">
        <v>47</v>
      </c>
    </row>
    <row r="748" spans="1:30" x14ac:dyDescent="0.35">
      <c r="A748" t="s">
        <v>55</v>
      </c>
      <c r="B748" t="s">
        <v>31</v>
      </c>
      <c r="C748" s="2">
        <v>44775</v>
      </c>
      <c r="D748" s="2"/>
      <c r="G748" t="s">
        <v>36</v>
      </c>
      <c r="M748">
        <v>0</v>
      </c>
      <c r="N748">
        <v>0</v>
      </c>
      <c r="O748">
        <v>143.62</v>
      </c>
      <c r="P748">
        <v>143.62</v>
      </c>
      <c r="Q748">
        <v>0</v>
      </c>
      <c r="R748" s="3">
        <f>VLOOKUP(All_Transactions[[#This Row],[Date]],[1]!Forex_history[#Data],MATCH(All_Transactions[[#This Row],[Currency]],[1]!Forex_history[#Headers],0),TRUE)</f>
        <v>0.83779999999999999</v>
      </c>
      <c r="S748" s="4">
        <f>IFERROR(All_Transactions[[#This Row],[Original Price]]*All_Transactions[[#This Row],[ExRate]],0)</f>
        <v>0</v>
      </c>
      <c r="T748" s="4">
        <f>IFERROR(All_Transactions[[#This Row],[item-price]]*All_Transactions[[#This Row],[ExRate]],0)</f>
        <v>0</v>
      </c>
      <c r="U748" s="4">
        <f>IFERROR(All_Transactions[[#This Row],[item-tax]]*All_Transactions[[#This Row],[ExRate]],0)</f>
        <v>0</v>
      </c>
      <c r="V748" s="4">
        <f>IFERROR(All_Transactions[[#This Row],[Total product charges]]*All_Transactions[[#This Row],[ExRate]],0)</f>
        <v>0</v>
      </c>
      <c r="W748" s="4">
        <f>IFERROR(All_Transactions[[#This Row],[Amazon fees]]*All_Transactions[[#This Row],[ExRate]],0)</f>
        <v>0</v>
      </c>
      <c r="X748" s="4">
        <f>IFERROR(All_Transactions[[#This Row],[Other]]*All_Transactions[[#This Row],[ExRate]],0)</f>
        <v>120.324836</v>
      </c>
      <c r="Y748" s="4">
        <f>IFERROR(All_Transactions[[#This Row],[Total]]*All_Transactions[[#This Row],[ExRate]],0)</f>
        <v>120.324836</v>
      </c>
      <c r="Z748" s="1" t="s">
        <v>33</v>
      </c>
    </row>
    <row r="749" spans="1:30" x14ac:dyDescent="0.35">
      <c r="A749" t="s">
        <v>55</v>
      </c>
      <c r="B749" t="s">
        <v>31</v>
      </c>
      <c r="C749" s="2">
        <v>44775</v>
      </c>
      <c r="D749" s="2"/>
      <c r="G749" t="s">
        <v>32</v>
      </c>
      <c r="M749">
        <v>0</v>
      </c>
      <c r="N749">
        <v>0</v>
      </c>
      <c r="O749">
        <v>500.14</v>
      </c>
      <c r="P749">
        <v>500.14</v>
      </c>
      <c r="Q749">
        <v>0</v>
      </c>
      <c r="R749" s="3">
        <f>VLOOKUP(All_Transactions[[#This Row],[Date]],[1]!Forex_history[#Data],MATCH(All_Transactions[[#This Row],[Currency]],[1]!Forex_history[#Headers],0),TRUE)</f>
        <v>0.83779999999999999</v>
      </c>
      <c r="S749" s="4">
        <f>IFERROR(All_Transactions[[#This Row],[Original Price]]*All_Transactions[[#This Row],[ExRate]],0)</f>
        <v>0</v>
      </c>
      <c r="T749" s="4">
        <f>IFERROR(All_Transactions[[#This Row],[item-price]]*All_Transactions[[#This Row],[ExRate]],0)</f>
        <v>0</v>
      </c>
      <c r="U749" s="4">
        <f>IFERROR(All_Transactions[[#This Row],[item-tax]]*All_Transactions[[#This Row],[ExRate]],0)</f>
        <v>0</v>
      </c>
      <c r="V749" s="4">
        <f>IFERROR(All_Transactions[[#This Row],[Total product charges]]*All_Transactions[[#This Row],[ExRate]],0)</f>
        <v>0</v>
      </c>
      <c r="W749" s="4">
        <f>IFERROR(All_Transactions[[#This Row],[Amazon fees]]*All_Transactions[[#This Row],[ExRate]],0)</f>
        <v>0</v>
      </c>
      <c r="X749" s="4">
        <f>IFERROR(All_Transactions[[#This Row],[Other]]*All_Transactions[[#This Row],[ExRate]],0)</f>
        <v>419.017292</v>
      </c>
      <c r="Y749" s="4">
        <f>IFERROR(All_Transactions[[#This Row],[Total]]*All_Transactions[[#This Row],[ExRate]],0)</f>
        <v>419.017292</v>
      </c>
      <c r="Z749" s="1" t="s">
        <v>33</v>
      </c>
    </row>
    <row r="750" spans="1:30" x14ac:dyDescent="0.35">
      <c r="A750" t="s">
        <v>55</v>
      </c>
      <c r="B750" t="s">
        <v>31</v>
      </c>
      <c r="C750" s="2">
        <v>44775</v>
      </c>
      <c r="D750" s="2"/>
      <c r="G750" t="s">
        <v>39</v>
      </c>
      <c r="M750">
        <v>0</v>
      </c>
      <c r="N750">
        <v>0</v>
      </c>
      <c r="O750">
        <v>323.75</v>
      </c>
      <c r="P750">
        <v>323.75</v>
      </c>
      <c r="Q750">
        <v>0</v>
      </c>
      <c r="R750" s="3">
        <f>VLOOKUP(All_Transactions[[#This Row],[Date]],[1]!Forex_history[#Data],MATCH(All_Transactions[[#This Row],[Currency]],[1]!Forex_history[#Headers],0),TRUE)</f>
        <v>0.83779999999999999</v>
      </c>
      <c r="S750" s="4">
        <f>IFERROR(All_Transactions[[#This Row],[Original Price]]*All_Transactions[[#This Row],[ExRate]],0)</f>
        <v>0</v>
      </c>
      <c r="T750" s="4">
        <f>IFERROR(All_Transactions[[#This Row],[item-price]]*All_Transactions[[#This Row],[ExRate]],0)</f>
        <v>0</v>
      </c>
      <c r="U750" s="4">
        <f>IFERROR(All_Transactions[[#This Row],[item-tax]]*All_Transactions[[#This Row],[ExRate]],0)</f>
        <v>0</v>
      </c>
      <c r="V750" s="4">
        <f>IFERROR(All_Transactions[[#This Row],[Total product charges]]*All_Transactions[[#This Row],[ExRate]],0)</f>
        <v>0</v>
      </c>
      <c r="W750" s="4">
        <f>IFERROR(All_Transactions[[#This Row],[Amazon fees]]*All_Transactions[[#This Row],[ExRate]],0)</f>
        <v>0</v>
      </c>
      <c r="X750" s="4">
        <f>IFERROR(All_Transactions[[#This Row],[Other]]*All_Transactions[[#This Row],[ExRate]],0)</f>
        <v>271.23775000000001</v>
      </c>
      <c r="Y750" s="4">
        <f>IFERROR(All_Transactions[[#This Row],[Total]]*All_Transactions[[#This Row],[ExRate]],0)</f>
        <v>271.23775000000001</v>
      </c>
      <c r="Z750" s="1" t="s">
        <v>33</v>
      </c>
    </row>
    <row r="751" spans="1:30" x14ac:dyDescent="0.35">
      <c r="A751" t="s">
        <v>55</v>
      </c>
      <c r="B751" t="s">
        <v>31</v>
      </c>
      <c r="C751" s="2">
        <v>44775</v>
      </c>
      <c r="D751" s="2"/>
      <c r="G751" t="s">
        <v>40</v>
      </c>
      <c r="M751">
        <v>0</v>
      </c>
      <c r="N751">
        <v>0</v>
      </c>
      <c r="O751">
        <v>130.47999999999999</v>
      </c>
      <c r="P751">
        <v>130.47999999999999</v>
      </c>
      <c r="Q751">
        <v>0</v>
      </c>
      <c r="R751" s="3">
        <f>VLOOKUP(All_Transactions[[#This Row],[Date]],[1]!Forex_history[#Data],MATCH(All_Transactions[[#This Row],[Currency]],[1]!Forex_history[#Headers],0),TRUE)</f>
        <v>0.83779999999999999</v>
      </c>
      <c r="S751" s="4">
        <f>IFERROR(All_Transactions[[#This Row],[Original Price]]*All_Transactions[[#This Row],[ExRate]],0)</f>
        <v>0</v>
      </c>
      <c r="T751" s="4">
        <f>IFERROR(All_Transactions[[#This Row],[item-price]]*All_Transactions[[#This Row],[ExRate]],0)</f>
        <v>0</v>
      </c>
      <c r="U751" s="4">
        <f>IFERROR(All_Transactions[[#This Row],[item-tax]]*All_Transactions[[#This Row],[ExRate]],0)</f>
        <v>0</v>
      </c>
      <c r="V751" s="4">
        <f>IFERROR(All_Transactions[[#This Row],[Total product charges]]*All_Transactions[[#This Row],[ExRate]],0)</f>
        <v>0</v>
      </c>
      <c r="W751" s="4">
        <f>IFERROR(All_Transactions[[#This Row],[Amazon fees]]*All_Transactions[[#This Row],[ExRate]],0)</f>
        <v>0</v>
      </c>
      <c r="X751" s="4">
        <f>IFERROR(All_Transactions[[#This Row],[Other]]*All_Transactions[[#This Row],[ExRate]],0)</f>
        <v>109.31614399999999</v>
      </c>
      <c r="Y751" s="4">
        <f>IFERROR(All_Transactions[[#This Row],[Total]]*All_Transactions[[#This Row],[ExRate]],0)</f>
        <v>109.31614399999999</v>
      </c>
      <c r="Z751" s="1" t="s">
        <v>33</v>
      </c>
    </row>
    <row r="752" spans="1:30" x14ac:dyDescent="0.35">
      <c r="A752" t="s">
        <v>55</v>
      </c>
      <c r="B752" t="s">
        <v>31</v>
      </c>
      <c r="C752" s="2">
        <v>44775</v>
      </c>
      <c r="D752" s="2"/>
      <c r="G752" t="s">
        <v>41</v>
      </c>
      <c r="M752">
        <v>0</v>
      </c>
      <c r="N752">
        <v>0</v>
      </c>
      <c r="O752">
        <v>82.76</v>
      </c>
      <c r="P752">
        <v>82.76</v>
      </c>
      <c r="Q752">
        <v>0</v>
      </c>
      <c r="R752" s="3">
        <f>VLOOKUP(All_Transactions[[#This Row],[Date]],[1]!Forex_history[#Data],MATCH(All_Transactions[[#This Row],[Currency]],[1]!Forex_history[#Headers],0),TRUE)</f>
        <v>0.83779999999999999</v>
      </c>
      <c r="S752" s="4">
        <f>IFERROR(All_Transactions[[#This Row],[Original Price]]*All_Transactions[[#This Row],[ExRate]],0)</f>
        <v>0</v>
      </c>
      <c r="T752" s="4">
        <f>IFERROR(All_Transactions[[#This Row],[item-price]]*All_Transactions[[#This Row],[ExRate]],0)</f>
        <v>0</v>
      </c>
      <c r="U752" s="4">
        <f>IFERROR(All_Transactions[[#This Row],[item-tax]]*All_Transactions[[#This Row],[ExRate]],0)</f>
        <v>0</v>
      </c>
      <c r="V752" s="4">
        <f>IFERROR(All_Transactions[[#This Row],[Total product charges]]*All_Transactions[[#This Row],[ExRate]],0)</f>
        <v>0</v>
      </c>
      <c r="W752" s="4">
        <f>IFERROR(All_Transactions[[#This Row],[Amazon fees]]*All_Transactions[[#This Row],[ExRate]],0)</f>
        <v>0</v>
      </c>
      <c r="X752" s="4">
        <f>IFERROR(All_Transactions[[#This Row],[Other]]*All_Transactions[[#This Row],[ExRate]],0)</f>
        <v>69.336328000000009</v>
      </c>
      <c r="Y752" s="4">
        <f>IFERROR(All_Transactions[[#This Row],[Total]]*All_Transactions[[#This Row],[ExRate]],0)</f>
        <v>69.336328000000009</v>
      </c>
      <c r="Z752" s="1" t="s">
        <v>33</v>
      </c>
    </row>
    <row r="753" spans="1:30" x14ac:dyDescent="0.35">
      <c r="A753" t="s">
        <v>56</v>
      </c>
      <c r="B753" t="s">
        <v>31</v>
      </c>
      <c r="C753" s="2">
        <v>44775</v>
      </c>
      <c r="D753" s="2"/>
      <c r="G753" t="s">
        <v>36</v>
      </c>
      <c r="M753">
        <v>0</v>
      </c>
      <c r="N753">
        <v>0</v>
      </c>
      <c r="O753">
        <v>-143.62</v>
      </c>
      <c r="P753">
        <v>-143.62</v>
      </c>
      <c r="Q753">
        <v>0</v>
      </c>
      <c r="R753" s="3">
        <f>VLOOKUP(All_Transactions[[#This Row],[Date]],[1]!Forex_history[#Data],MATCH(All_Transactions[[#This Row],[Currency]],[1]!Forex_history[#Headers],0),TRUE)</f>
        <v>0.83779999999999999</v>
      </c>
      <c r="S753" s="4">
        <f>IFERROR(All_Transactions[[#This Row],[Original Price]]*All_Transactions[[#This Row],[ExRate]],0)</f>
        <v>0</v>
      </c>
      <c r="T753" s="4">
        <f>IFERROR(All_Transactions[[#This Row],[item-price]]*All_Transactions[[#This Row],[ExRate]],0)</f>
        <v>0</v>
      </c>
      <c r="U753" s="4">
        <f>IFERROR(All_Transactions[[#This Row],[item-tax]]*All_Transactions[[#This Row],[ExRate]],0)</f>
        <v>0</v>
      </c>
      <c r="V753" s="4">
        <f>IFERROR(All_Transactions[[#This Row],[Total product charges]]*All_Transactions[[#This Row],[ExRate]],0)</f>
        <v>0</v>
      </c>
      <c r="W753" s="4">
        <f>IFERROR(All_Transactions[[#This Row],[Amazon fees]]*All_Transactions[[#This Row],[ExRate]],0)</f>
        <v>0</v>
      </c>
      <c r="X753" s="4">
        <f>IFERROR(All_Transactions[[#This Row],[Other]]*All_Transactions[[#This Row],[ExRate]],0)</f>
        <v>-120.324836</v>
      </c>
      <c r="Y753" s="4">
        <f>IFERROR(All_Transactions[[#This Row],[Total]]*All_Transactions[[#This Row],[ExRate]],0)</f>
        <v>-120.324836</v>
      </c>
      <c r="Z753" s="1" t="s">
        <v>33</v>
      </c>
    </row>
    <row r="754" spans="1:30" x14ac:dyDescent="0.35">
      <c r="A754" t="s">
        <v>56</v>
      </c>
      <c r="B754" t="s">
        <v>31</v>
      </c>
      <c r="C754" s="2">
        <v>44775</v>
      </c>
      <c r="D754" s="2"/>
      <c r="G754" t="s">
        <v>32</v>
      </c>
      <c r="M754">
        <v>0</v>
      </c>
      <c r="N754">
        <v>0</v>
      </c>
      <c r="O754">
        <v>-500.14</v>
      </c>
      <c r="P754">
        <v>-500.14</v>
      </c>
      <c r="Q754">
        <v>0</v>
      </c>
      <c r="R754" s="3">
        <f>VLOOKUP(All_Transactions[[#This Row],[Date]],[1]!Forex_history[#Data],MATCH(All_Transactions[[#This Row],[Currency]],[1]!Forex_history[#Headers],0),TRUE)</f>
        <v>0.83779999999999999</v>
      </c>
      <c r="S754" s="4">
        <f>IFERROR(All_Transactions[[#This Row],[Original Price]]*All_Transactions[[#This Row],[ExRate]],0)</f>
        <v>0</v>
      </c>
      <c r="T754" s="4">
        <f>IFERROR(All_Transactions[[#This Row],[item-price]]*All_Transactions[[#This Row],[ExRate]],0)</f>
        <v>0</v>
      </c>
      <c r="U754" s="4">
        <f>IFERROR(All_Transactions[[#This Row],[item-tax]]*All_Transactions[[#This Row],[ExRate]],0)</f>
        <v>0</v>
      </c>
      <c r="V754" s="4">
        <f>IFERROR(All_Transactions[[#This Row],[Total product charges]]*All_Transactions[[#This Row],[ExRate]],0)</f>
        <v>0</v>
      </c>
      <c r="W754" s="4">
        <f>IFERROR(All_Transactions[[#This Row],[Amazon fees]]*All_Transactions[[#This Row],[ExRate]],0)</f>
        <v>0</v>
      </c>
      <c r="X754" s="4">
        <f>IFERROR(All_Transactions[[#This Row],[Other]]*All_Transactions[[#This Row],[ExRate]],0)</f>
        <v>-419.017292</v>
      </c>
      <c r="Y754" s="4">
        <f>IFERROR(All_Transactions[[#This Row],[Total]]*All_Transactions[[#This Row],[ExRate]],0)</f>
        <v>-419.017292</v>
      </c>
      <c r="Z754" s="1" t="s">
        <v>33</v>
      </c>
    </row>
    <row r="755" spans="1:30" x14ac:dyDescent="0.35">
      <c r="A755" t="s">
        <v>56</v>
      </c>
      <c r="B755" t="s">
        <v>31</v>
      </c>
      <c r="C755" s="2">
        <v>44775</v>
      </c>
      <c r="D755" s="2"/>
      <c r="G755" t="s">
        <v>39</v>
      </c>
      <c r="M755">
        <v>0</v>
      </c>
      <c r="N755">
        <v>0</v>
      </c>
      <c r="O755">
        <v>-323.75</v>
      </c>
      <c r="P755">
        <v>-323.75</v>
      </c>
      <c r="Q755">
        <v>0</v>
      </c>
      <c r="R755" s="3">
        <f>VLOOKUP(All_Transactions[[#This Row],[Date]],[1]!Forex_history[#Data],MATCH(All_Transactions[[#This Row],[Currency]],[1]!Forex_history[#Headers],0),TRUE)</f>
        <v>0.83779999999999999</v>
      </c>
      <c r="S755" s="4">
        <f>IFERROR(All_Transactions[[#This Row],[Original Price]]*All_Transactions[[#This Row],[ExRate]],0)</f>
        <v>0</v>
      </c>
      <c r="T755" s="4">
        <f>IFERROR(All_Transactions[[#This Row],[item-price]]*All_Transactions[[#This Row],[ExRate]],0)</f>
        <v>0</v>
      </c>
      <c r="U755" s="4">
        <f>IFERROR(All_Transactions[[#This Row],[item-tax]]*All_Transactions[[#This Row],[ExRate]],0)</f>
        <v>0</v>
      </c>
      <c r="V755" s="4">
        <f>IFERROR(All_Transactions[[#This Row],[Total product charges]]*All_Transactions[[#This Row],[ExRate]],0)</f>
        <v>0</v>
      </c>
      <c r="W755" s="4">
        <f>IFERROR(All_Transactions[[#This Row],[Amazon fees]]*All_Transactions[[#This Row],[ExRate]],0)</f>
        <v>0</v>
      </c>
      <c r="X755" s="4">
        <f>IFERROR(All_Transactions[[#This Row],[Other]]*All_Transactions[[#This Row],[ExRate]],0)</f>
        <v>-271.23775000000001</v>
      </c>
      <c r="Y755" s="4">
        <f>IFERROR(All_Transactions[[#This Row],[Total]]*All_Transactions[[#This Row],[ExRate]],0)</f>
        <v>-271.23775000000001</v>
      </c>
      <c r="Z755" s="1" t="s">
        <v>33</v>
      </c>
    </row>
    <row r="756" spans="1:30" x14ac:dyDescent="0.35">
      <c r="A756" t="s">
        <v>56</v>
      </c>
      <c r="B756" t="s">
        <v>31</v>
      </c>
      <c r="C756" s="2">
        <v>44775</v>
      </c>
      <c r="D756" s="2"/>
      <c r="G756" t="s">
        <v>40</v>
      </c>
      <c r="M756">
        <v>0</v>
      </c>
      <c r="N756">
        <v>0</v>
      </c>
      <c r="O756">
        <v>-130.47999999999999</v>
      </c>
      <c r="P756">
        <v>-130.47999999999999</v>
      </c>
      <c r="Q756">
        <v>0</v>
      </c>
      <c r="R756" s="3">
        <f>VLOOKUP(All_Transactions[[#This Row],[Date]],[1]!Forex_history[#Data],MATCH(All_Transactions[[#This Row],[Currency]],[1]!Forex_history[#Headers],0),TRUE)</f>
        <v>0.83779999999999999</v>
      </c>
      <c r="S756" s="4">
        <f>IFERROR(All_Transactions[[#This Row],[Original Price]]*All_Transactions[[#This Row],[ExRate]],0)</f>
        <v>0</v>
      </c>
      <c r="T756" s="4">
        <f>IFERROR(All_Transactions[[#This Row],[item-price]]*All_Transactions[[#This Row],[ExRate]],0)</f>
        <v>0</v>
      </c>
      <c r="U756" s="4">
        <f>IFERROR(All_Transactions[[#This Row],[item-tax]]*All_Transactions[[#This Row],[ExRate]],0)</f>
        <v>0</v>
      </c>
      <c r="V756" s="4">
        <f>IFERROR(All_Transactions[[#This Row],[Total product charges]]*All_Transactions[[#This Row],[ExRate]],0)</f>
        <v>0</v>
      </c>
      <c r="W756" s="4">
        <f>IFERROR(All_Transactions[[#This Row],[Amazon fees]]*All_Transactions[[#This Row],[ExRate]],0)</f>
        <v>0</v>
      </c>
      <c r="X756" s="4">
        <f>IFERROR(All_Transactions[[#This Row],[Other]]*All_Transactions[[#This Row],[ExRate]],0)</f>
        <v>-109.31614399999999</v>
      </c>
      <c r="Y756" s="4">
        <f>IFERROR(All_Transactions[[#This Row],[Total]]*All_Transactions[[#This Row],[ExRate]],0)</f>
        <v>-109.31614399999999</v>
      </c>
      <c r="Z756" s="1" t="s">
        <v>33</v>
      </c>
    </row>
    <row r="757" spans="1:30" x14ac:dyDescent="0.35">
      <c r="A757" t="s">
        <v>56</v>
      </c>
      <c r="B757" t="s">
        <v>31</v>
      </c>
      <c r="C757" s="2">
        <v>44775</v>
      </c>
      <c r="D757" s="2"/>
      <c r="G757" t="s">
        <v>41</v>
      </c>
      <c r="M757">
        <v>0</v>
      </c>
      <c r="N757">
        <v>0</v>
      </c>
      <c r="O757">
        <v>-82.76</v>
      </c>
      <c r="P757">
        <v>-82.76</v>
      </c>
      <c r="Q757">
        <v>0</v>
      </c>
      <c r="R757" s="3">
        <f>VLOOKUP(All_Transactions[[#This Row],[Date]],[1]!Forex_history[#Data],MATCH(All_Transactions[[#This Row],[Currency]],[1]!Forex_history[#Headers],0),TRUE)</f>
        <v>0.83779999999999999</v>
      </c>
      <c r="S757" s="4">
        <f>IFERROR(All_Transactions[[#This Row],[Original Price]]*All_Transactions[[#This Row],[ExRate]],0)</f>
        <v>0</v>
      </c>
      <c r="T757" s="4">
        <f>IFERROR(All_Transactions[[#This Row],[item-price]]*All_Transactions[[#This Row],[ExRate]],0)</f>
        <v>0</v>
      </c>
      <c r="U757" s="4">
        <f>IFERROR(All_Transactions[[#This Row],[item-tax]]*All_Transactions[[#This Row],[ExRate]],0)</f>
        <v>0</v>
      </c>
      <c r="V757" s="4">
        <f>IFERROR(All_Transactions[[#This Row],[Total product charges]]*All_Transactions[[#This Row],[ExRate]],0)</f>
        <v>0</v>
      </c>
      <c r="W757" s="4">
        <f>IFERROR(All_Transactions[[#This Row],[Amazon fees]]*All_Transactions[[#This Row],[ExRate]],0)</f>
        <v>0</v>
      </c>
      <c r="X757" s="4">
        <f>IFERROR(All_Transactions[[#This Row],[Other]]*All_Transactions[[#This Row],[ExRate]],0)</f>
        <v>-69.336328000000009</v>
      </c>
      <c r="Y757" s="4">
        <f>IFERROR(All_Transactions[[#This Row],[Total]]*All_Transactions[[#This Row],[ExRate]],0)</f>
        <v>-69.336328000000009</v>
      </c>
      <c r="Z757" s="1" t="s">
        <v>33</v>
      </c>
    </row>
    <row r="758" spans="1:30" x14ac:dyDescent="0.35">
      <c r="A758" t="s">
        <v>34</v>
      </c>
      <c r="B758" t="s">
        <v>2281</v>
      </c>
      <c r="C758" s="2">
        <v>44776</v>
      </c>
      <c r="D758" s="2">
        <v>44776</v>
      </c>
      <c r="E758" t="s">
        <v>1754</v>
      </c>
      <c r="F758" t="s">
        <v>1755</v>
      </c>
      <c r="G758" t="s">
        <v>37</v>
      </c>
      <c r="H758">
        <v>7.23</v>
      </c>
      <c r="I758">
        <v>1</v>
      </c>
      <c r="J758">
        <v>7.23</v>
      </c>
      <c r="L758">
        <v>0</v>
      </c>
      <c r="M758">
        <v>7.23</v>
      </c>
      <c r="N758">
        <v>-1.3</v>
      </c>
      <c r="O758">
        <v>0</v>
      </c>
      <c r="P758">
        <v>5.93</v>
      </c>
      <c r="Q758">
        <v>0</v>
      </c>
      <c r="R758" s="3">
        <f>VLOOKUP(All_Transactions[[#This Row],[Date]],[1]!Forex_history[#Data],MATCH(All_Transactions[[#This Row],[Currency]],[1]!Forex_history[#Headers],0),TRUE)</f>
        <v>0.63658000000000003</v>
      </c>
      <c r="S758" s="4">
        <f>IFERROR(All_Transactions[[#This Row],[Original Price]]*All_Transactions[[#This Row],[ExRate]],0)</f>
        <v>4.6024734000000009</v>
      </c>
      <c r="T758" s="4">
        <f>IFERROR(All_Transactions[[#This Row],[item-price]]*All_Transactions[[#This Row],[ExRate]],0)</f>
        <v>4.6024734000000009</v>
      </c>
      <c r="U758" s="4">
        <f>IFERROR(All_Transactions[[#This Row],[item-tax]]*All_Transactions[[#This Row],[ExRate]],0)</f>
        <v>0</v>
      </c>
      <c r="V758" s="4">
        <f>IFERROR(All_Transactions[[#This Row],[Total product charges]]*All_Transactions[[#This Row],[ExRate]],0)</f>
        <v>4.6024734000000009</v>
      </c>
      <c r="W758" s="4">
        <f>IFERROR(All_Transactions[[#This Row],[Amazon fees]]*All_Transactions[[#This Row],[ExRate]],0)</f>
        <v>-0.82755400000000012</v>
      </c>
      <c r="X758" s="4">
        <f>IFERROR(All_Transactions[[#This Row],[Other]]*All_Transactions[[#This Row],[ExRate]],0)</f>
        <v>0</v>
      </c>
      <c r="Y758" s="4">
        <f>IFERROR(All_Transactions[[#This Row],[Total]]*All_Transactions[[#This Row],[ExRate]],0)</f>
        <v>3.7749193999999999</v>
      </c>
      <c r="Z758" s="1" t="s">
        <v>38</v>
      </c>
      <c r="AB758" t="s">
        <v>69</v>
      </c>
      <c r="AC758" t="s">
        <v>69</v>
      </c>
      <c r="AD758" t="s">
        <v>70</v>
      </c>
    </row>
    <row r="759" spans="1:30" x14ac:dyDescent="0.35">
      <c r="A759" t="s">
        <v>34</v>
      </c>
      <c r="B759" t="s">
        <v>2282</v>
      </c>
      <c r="C759" s="2">
        <v>44776</v>
      </c>
      <c r="D759" s="2">
        <v>44776</v>
      </c>
      <c r="E759" t="s">
        <v>2283</v>
      </c>
      <c r="F759" t="s">
        <v>2284</v>
      </c>
      <c r="G759" t="s">
        <v>32</v>
      </c>
      <c r="H759">
        <v>13.56</v>
      </c>
      <c r="I759">
        <v>1</v>
      </c>
      <c r="J759">
        <v>13.56</v>
      </c>
      <c r="L759">
        <v>2.17</v>
      </c>
      <c r="M759">
        <v>11.39</v>
      </c>
      <c r="N759">
        <v>-2.44</v>
      </c>
      <c r="O759">
        <v>0</v>
      </c>
      <c r="P759">
        <v>8.9499999999999993</v>
      </c>
      <c r="Q759">
        <v>0</v>
      </c>
      <c r="R759" s="3">
        <f>VLOOKUP(All_Transactions[[#This Row],[Date]],[1]!Forex_history[#Data],MATCH(All_Transactions[[#This Row],[Currency]],[1]!Forex_history[#Headers],0),TRUE)</f>
        <v>0.83682000000000001</v>
      </c>
      <c r="S759" s="4">
        <f>IFERROR(All_Transactions[[#This Row],[Original Price]]*All_Transactions[[#This Row],[ExRate]],0)</f>
        <v>11.347279200000001</v>
      </c>
      <c r="T759" s="4">
        <f>IFERROR(All_Transactions[[#This Row],[item-price]]*All_Transactions[[#This Row],[ExRate]],0)</f>
        <v>11.347279200000001</v>
      </c>
      <c r="U759" s="4">
        <f>IFERROR(All_Transactions[[#This Row],[item-tax]]*All_Transactions[[#This Row],[ExRate]],0)</f>
        <v>1.8158993999999999</v>
      </c>
      <c r="V759" s="4">
        <f>IFERROR(All_Transactions[[#This Row],[Total product charges]]*All_Transactions[[#This Row],[ExRate]],0)</f>
        <v>9.5313797999999998</v>
      </c>
      <c r="W759" s="4">
        <f>IFERROR(All_Transactions[[#This Row],[Amazon fees]]*All_Transactions[[#This Row],[ExRate]],0)</f>
        <v>-2.0418408000000001</v>
      </c>
      <c r="X759" s="4">
        <f>IFERROR(All_Transactions[[#This Row],[Other]]*All_Transactions[[#This Row],[ExRate]],0)</f>
        <v>0</v>
      </c>
      <c r="Y759" s="4">
        <f>IFERROR(All_Transactions[[#This Row],[Total]]*All_Transactions[[#This Row],[ExRate]],0)</f>
        <v>7.4895389999999997</v>
      </c>
      <c r="Z759" s="1" t="s">
        <v>33</v>
      </c>
      <c r="AB759" t="s">
        <v>69</v>
      </c>
      <c r="AC759" t="s">
        <v>69</v>
      </c>
      <c r="AD759" t="s">
        <v>70</v>
      </c>
    </row>
    <row r="760" spans="1:30" x14ac:dyDescent="0.35">
      <c r="A760" t="s">
        <v>34</v>
      </c>
      <c r="B760" t="s">
        <v>2285</v>
      </c>
      <c r="C760" s="2">
        <v>44776</v>
      </c>
      <c r="D760" s="2">
        <v>44776</v>
      </c>
      <c r="E760" t="s">
        <v>2286</v>
      </c>
      <c r="F760" t="s">
        <v>2287</v>
      </c>
      <c r="G760" t="s">
        <v>32</v>
      </c>
      <c r="H760">
        <v>9.7799999999999994</v>
      </c>
      <c r="I760">
        <v>1</v>
      </c>
      <c r="J760">
        <v>9.7799999999999994</v>
      </c>
      <c r="L760">
        <v>1.56</v>
      </c>
      <c r="M760">
        <v>8.2200000000000006</v>
      </c>
      <c r="N760">
        <v>-1.76</v>
      </c>
      <c r="O760">
        <v>0</v>
      </c>
      <c r="P760">
        <v>6.46</v>
      </c>
      <c r="Q760">
        <v>0</v>
      </c>
      <c r="R760" s="3">
        <f>VLOOKUP(All_Transactions[[#This Row],[Date]],[1]!Forex_history[#Data],MATCH(All_Transactions[[#This Row],[Currency]],[1]!Forex_history[#Headers],0),TRUE)</f>
        <v>0.83682000000000001</v>
      </c>
      <c r="S760" s="4">
        <f>IFERROR(All_Transactions[[#This Row],[Original Price]]*All_Transactions[[#This Row],[ExRate]],0)</f>
        <v>8.1840995999999997</v>
      </c>
      <c r="T760" s="4">
        <f>IFERROR(All_Transactions[[#This Row],[item-price]]*All_Transactions[[#This Row],[ExRate]],0)</f>
        <v>8.1840995999999997</v>
      </c>
      <c r="U760" s="4">
        <f>IFERROR(All_Transactions[[#This Row],[item-tax]]*All_Transactions[[#This Row],[ExRate]],0)</f>
        <v>1.3054392000000001</v>
      </c>
      <c r="V760" s="4">
        <f>IFERROR(All_Transactions[[#This Row],[Total product charges]]*All_Transactions[[#This Row],[ExRate]],0)</f>
        <v>6.8786604000000002</v>
      </c>
      <c r="W760" s="4">
        <f>IFERROR(All_Transactions[[#This Row],[Amazon fees]]*All_Transactions[[#This Row],[ExRate]],0)</f>
        <v>-1.4728032</v>
      </c>
      <c r="X760" s="4">
        <f>IFERROR(All_Transactions[[#This Row],[Other]]*All_Transactions[[#This Row],[ExRate]],0)</f>
        <v>0</v>
      </c>
      <c r="Y760" s="4">
        <f>IFERROR(All_Transactions[[#This Row],[Total]]*All_Transactions[[#This Row],[ExRate]],0)</f>
        <v>5.4058571999999998</v>
      </c>
      <c r="Z760" s="1" t="s">
        <v>33</v>
      </c>
      <c r="AB760" t="s">
        <v>69</v>
      </c>
      <c r="AC760" t="s">
        <v>69</v>
      </c>
      <c r="AD760" t="s">
        <v>70</v>
      </c>
    </row>
    <row r="761" spans="1:30" x14ac:dyDescent="0.35">
      <c r="A761" t="s">
        <v>34</v>
      </c>
      <c r="B761" t="s">
        <v>2288</v>
      </c>
      <c r="C761" s="2">
        <v>44776</v>
      </c>
      <c r="D761" s="2">
        <v>44776</v>
      </c>
      <c r="E761" t="s">
        <v>2289</v>
      </c>
      <c r="F761" t="s">
        <v>2290</v>
      </c>
      <c r="G761" t="s">
        <v>32</v>
      </c>
      <c r="H761">
        <v>19.79</v>
      </c>
      <c r="I761">
        <v>1</v>
      </c>
      <c r="J761">
        <v>19.79</v>
      </c>
      <c r="L761">
        <v>3.16</v>
      </c>
      <c r="M761">
        <v>16.63</v>
      </c>
      <c r="N761">
        <v>-3.56</v>
      </c>
      <c r="O761">
        <v>0</v>
      </c>
      <c r="P761">
        <v>13.07</v>
      </c>
      <c r="Q761">
        <v>0</v>
      </c>
      <c r="R761" s="3">
        <f>VLOOKUP(All_Transactions[[#This Row],[Date]],[1]!Forex_history[#Data],MATCH(All_Transactions[[#This Row],[Currency]],[1]!Forex_history[#Headers],0),TRUE)</f>
        <v>0.83682000000000001</v>
      </c>
      <c r="S761" s="4">
        <f>IFERROR(All_Transactions[[#This Row],[Original Price]]*All_Transactions[[#This Row],[ExRate]],0)</f>
        <v>16.560667800000001</v>
      </c>
      <c r="T761" s="4">
        <f>IFERROR(All_Transactions[[#This Row],[item-price]]*All_Transactions[[#This Row],[ExRate]],0)</f>
        <v>16.560667800000001</v>
      </c>
      <c r="U761" s="4">
        <f>IFERROR(All_Transactions[[#This Row],[item-tax]]*All_Transactions[[#This Row],[ExRate]],0)</f>
        <v>2.6443512</v>
      </c>
      <c r="V761" s="4">
        <f>IFERROR(All_Transactions[[#This Row],[Total product charges]]*All_Transactions[[#This Row],[ExRate]],0)</f>
        <v>13.9163166</v>
      </c>
      <c r="W761" s="4">
        <f>IFERROR(All_Transactions[[#This Row],[Amazon fees]]*All_Transactions[[#This Row],[ExRate]],0)</f>
        <v>-2.9790792000000001</v>
      </c>
      <c r="X761" s="4">
        <f>IFERROR(All_Transactions[[#This Row],[Other]]*All_Transactions[[#This Row],[ExRate]],0)</f>
        <v>0</v>
      </c>
      <c r="Y761" s="4">
        <f>IFERROR(All_Transactions[[#This Row],[Total]]*All_Transactions[[#This Row],[ExRate]],0)</f>
        <v>10.937237400000001</v>
      </c>
      <c r="Z761" s="1" t="s">
        <v>33</v>
      </c>
      <c r="AB761" t="s">
        <v>69</v>
      </c>
      <c r="AC761" t="s">
        <v>69</v>
      </c>
      <c r="AD761" t="s">
        <v>70</v>
      </c>
    </row>
    <row r="762" spans="1:30" x14ac:dyDescent="0.35">
      <c r="A762" t="s">
        <v>34</v>
      </c>
      <c r="B762" t="s">
        <v>2291</v>
      </c>
      <c r="C762" s="2">
        <v>44776</v>
      </c>
      <c r="D762" s="2">
        <v>44776</v>
      </c>
      <c r="E762" t="s">
        <v>2292</v>
      </c>
      <c r="F762" t="s">
        <v>2293</v>
      </c>
      <c r="G762" t="s">
        <v>37</v>
      </c>
      <c r="H762">
        <v>18.62</v>
      </c>
      <c r="I762">
        <v>2</v>
      </c>
      <c r="J762">
        <v>18.62</v>
      </c>
      <c r="L762">
        <v>0</v>
      </c>
      <c r="M762">
        <v>18.62</v>
      </c>
      <c r="N762">
        <v>-3.36</v>
      </c>
      <c r="O762">
        <v>0</v>
      </c>
      <c r="P762">
        <v>15.26</v>
      </c>
      <c r="Q762">
        <v>0</v>
      </c>
      <c r="R762" s="3">
        <f>VLOOKUP(All_Transactions[[#This Row],[Date]],[1]!Forex_history[#Data],MATCH(All_Transactions[[#This Row],[Currency]],[1]!Forex_history[#Headers],0),TRUE)</f>
        <v>0.63658000000000003</v>
      </c>
      <c r="S762" s="4">
        <f>IFERROR(All_Transactions[[#This Row],[Original Price]]*All_Transactions[[#This Row],[ExRate]],0)</f>
        <v>11.853119600000001</v>
      </c>
      <c r="T762" s="4">
        <f>IFERROR(All_Transactions[[#This Row],[item-price]]*All_Transactions[[#This Row],[ExRate]],0)</f>
        <v>11.853119600000001</v>
      </c>
      <c r="U762" s="4">
        <f>IFERROR(All_Transactions[[#This Row],[item-tax]]*All_Transactions[[#This Row],[ExRate]],0)</f>
        <v>0</v>
      </c>
      <c r="V762" s="4">
        <f>IFERROR(All_Transactions[[#This Row],[Total product charges]]*All_Transactions[[#This Row],[ExRate]],0)</f>
        <v>11.853119600000001</v>
      </c>
      <c r="W762" s="4">
        <f>IFERROR(All_Transactions[[#This Row],[Amazon fees]]*All_Transactions[[#This Row],[ExRate]],0)</f>
        <v>-2.1389087999999998</v>
      </c>
      <c r="X762" s="4">
        <f>IFERROR(All_Transactions[[#This Row],[Other]]*All_Transactions[[#This Row],[ExRate]],0)</f>
        <v>0</v>
      </c>
      <c r="Y762" s="4">
        <f>IFERROR(All_Transactions[[#This Row],[Total]]*All_Transactions[[#This Row],[ExRate]],0)</f>
        <v>9.7142108</v>
      </c>
      <c r="Z762" s="1" t="s">
        <v>38</v>
      </c>
      <c r="AB762" t="s">
        <v>69</v>
      </c>
      <c r="AC762" t="s">
        <v>69</v>
      </c>
      <c r="AD762" t="s">
        <v>70</v>
      </c>
    </row>
    <row r="763" spans="1:30" x14ac:dyDescent="0.35">
      <c r="A763" t="s">
        <v>34</v>
      </c>
      <c r="B763" t="s">
        <v>2294</v>
      </c>
      <c r="C763" s="2">
        <v>44776</v>
      </c>
      <c r="D763" s="2">
        <v>44776</v>
      </c>
      <c r="E763" t="s">
        <v>2295</v>
      </c>
      <c r="F763" t="s">
        <v>2296</v>
      </c>
      <c r="G763" t="s">
        <v>41</v>
      </c>
      <c r="H763">
        <v>97.2</v>
      </c>
      <c r="I763">
        <v>10</v>
      </c>
      <c r="J763">
        <v>97.2</v>
      </c>
      <c r="L763">
        <v>16.899999999999999</v>
      </c>
      <c r="M763">
        <v>80.3</v>
      </c>
      <c r="N763">
        <v>-17.52</v>
      </c>
      <c r="O763">
        <v>0</v>
      </c>
      <c r="P763">
        <v>62.78</v>
      </c>
      <c r="Q763">
        <v>0</v>
      </c>
      <c r="R763" s="3">
        <f>VLOOKUP(All_Transactions[[#This Row],[Date]],[1]!Forex_history[#Data],MATCH(All_Transactions[[#This Row],[Currency]],[1]!Forex_history[#Headers],0),TRUE)</f>
        <v>0.83682000000000001</v>
      </c>
      <c r="S763" s="4">
        <f>IFERROR(All_Transactions[[#This Row],[Original Price]]*All_Transactions[[#This Row],[ExRate]],0)</f>
        <v>81.338903999999999</v>
      </c>
      <c r="T763" s="4">
        <f>IFERROR(All_Transactions[[#This Row],[item-price]]*All_Transactions[[#This Row],[ExRate]],0)</f>
        <v>81.338903999999999</v>
      </c>
      <c r="U763" s="4">
        <f>IFERROR(All_Transactions[[#This Row],[item-tax]]*All_Transactions[[#This Row],[ExRate]],0)</f>
        <v>14.142257999999998</v>
      </c>
      <c r="V763" s="4">
        <f>IFERROR(All_Transactions[[#This Row],[Total product charges]]*All_Transactions[[#This Row],[ExRate]],0)</f>
        <v>67.196646000000001</v>
      </c>
      <c r="W763" s="4">
        <f>IFERROR(All_Transactions[[#This Row],[Amazon fees]]*All_Transactions[[#This Row],[ExRate]],0)</f>
        <v>-14.6610864</v>
      </c>
      <c r="X763" s="4">
        <f>IFERROR(All_Transactions[[#This Row],[Other]]*All_Transactions[[#This Row],[ExRate]],0)</f>
        <v>0</v>
      </c>
      <c r="Y763" s="4">
        <f>IFERROR(All_Transactions[[#This Row],[Total]]*All_Transactions[[#This Row],[ExRate]],0)</f>
        <v>52.535559599999999</v>
      </c>
      <c r="Z763" s="1" t="s">
        <v>33</v>
      </c>
      <c r="AB763" t="s">
        <v>69</v>
      </c>
      <c r="AC763" t="s">
        <v>69</v>
      </c>
      <c r="AD763" t="s">
        <v>70</v>
      </c>
    </row>
    <row r="764" spans="1:30" x14ac:dyDescent="0.35">
      <c r="A764" t="s">
        <v>34</v>
      </c>
      <c r="B764" t="s">
        <v>2297</v>
      </c>
      <c r="C764" s="2">
        <v>44776</v>
      </c>
      <c r="D764" s="2">
        <v>44776</v>
      </c>
      <c r="E764" t="s">
        <v>2298</v>
      </c>
      <c r="F764" t="s">
        <v>2299</v>
      </c>
      <c r="G764" t="s">
        <v>44</v>
      </c>
      <c r="H764">
        <v>7.16</v>
      </c>
      <c r="I764">
        <v>2</v>
      </c>
      <c r="J764">
        <v>7.16</v>
      </c>
      <c r="L764">
        <v>1.2</v>
      </c>
      <c r="M764">
        <v>5.96</v>
      </c>
      <c r="N764">
        <v>-1.32</v>
      </c>
      <c r="O764">
        <v>0</v>
      </c>
      <c r="P764">
        <v>4.6399999999999997</v>
      </c>
      <c r="Q764">
        <v>0</v>
      </c>
      <c r="R764" s="3">
        <f>VLOOKUP(All_Transactions[[#This Row],[Date]],[1]!Forex_history[#Data],MATCH(All_Transactions[[#This Row],[Currency]],[1]!Forex_history[#Headers],0),TRUE)</f>
        <v>1</v>
      </c>
      <c r="S764" s="4">
        <f>IFERROR(All_Transactions[[#This Row],[Original Price]]*All_Transactions[[#This Row],[ExRate]],0)</f>
        <v>7.16</v>
      </c>
      <c r="T764" s="4">
        <f>IFERROR(All_Transactions[[#This Row],[item-price]]*All_Transactions[[#This Row],[ExRate]],0)</f>
        <v>7.16</v>
      </c>
      <c r="U764" s="4">
        <f>IFERROR(All_Transactions[[#This Row],[item-tax]]*All_Transactions[[#This Row],[ExRate]],0)</f>
        <v>1.2</v>
      </c>
      <c r="V764" s="4">
        <f>IFERROR(All_Transactions[[#This Row],[Total product charges]]*All_Transactions[[#This Row],[ExRate]],0)</f>
        <v>5.96</v>
      </c>
      <c r="W764" s="4">
        <f>IFERROR(All_Transactions[[#This Row],[Amazon fees]]*All_Transactions[[#This Row],[ExRate]],0)</f>
        <v>-1.32</v>
      </c>
      <c r="X764" s="4">
        <f>IFERROR(All_Transactions[[#This Row],[Other]]*All_Transactions[[#This Row],[ExRate]],0)</f>
        <v>0</v>
      </c>
      <c r="Y764" s="4">
        <f>IFERROR(All_Transactions[[#This Row],[Total]]*All_Transactions[[#This Row],[ExRate]],0)</f>
        <v>4.6399999999999997</v>
      </c>
      <c r="Z764" s="1" t="s">
        <v>45</v>
      </c>
      <c r="AB764" t="s">
        <v>69</v>
      </c>
      <c r="AC764" t="s">
        <v>69</v>
      </c>
      <c r="AD764" t="s">
        <v>70</v>
      </c>
    </row>
    <row r="765" spans="1:30" x14ac:dyDescent="0.35">
      <c r="A765" t="s">
        <v>34</v>
      </c>
      <c r="B765" t="s">
        <v>2300</v>
      </c>
      <c r="C765" s="2">
        <v>44776</v>
      </c>
      <c r="D765" s="2">
        <v>44776</v>
      </c>
      <c r="E765" t="s">
        <v>2301</v>
      </c>
      <c r="F765" t="s">
        <v>2302</v>
      </c>
      <c r="G765" t="s">
        <v>44</v>
      </c>
      <c r="H765">
        <v>21.12</v>
      </c>
      <c r="I765">
        <v>3</v>
      </c>
      <c r="J765">
        <v>21.12</v>
      </c>
      <c r="L765">
        <v>3.51</v>
      </c>
      <c r="M765">
        <v>17.61</v>
      </c>
      <c r="N765">
        <v>-3.35</v>
      </c>
      <c r="O765">
        <v>0</v>
      </c>
      <c r="P765">
        <v>14.26</v>
      </c>
      <c r="Q765">
        <v>0</v>
      </c>
      <c r="R765" s="3">
        <f>VLOOKUP(All_Transactions[[#This Row],[Date]],[1]!Forex_history[#Data],MATCH(All_Transactions[[#This Row],[Currency]],[1]!Forex_history[#Headers],0),TRUE)</f>
        <v>1</v>
      </c>
      <c r="S765" s="4">
        <f>IFERROR(All_Transactions[[#This Row],[Original Price]]*All_Transactions[[#This Row],[ExRate]],0)</f>
        <v>21.12</v>
      </c>
      <c r="T765" s="4">
        <f>IFERROR(All_Transactions[[#This Row],[item-price]]*All_Transactions[[#This Row],[ExRate]],0)</f>
        <v>21.12</v>
      </c>
      <c r="U765" s="4">
        <f>IFERROR(All_Transactions[[#This Row],[item-tax]]*All_Transactions[[#This Row],[ExRate]],0)</f>
        <v>3.51</v>
      </c>
      <c r="V765" s="4">
        <f>IFERROR(All_Transactions[[#This Row],[Total product charges]]*All_Transactions[[#This Row],[ExRate]],0)</f>
        <v>17.61</v>
      </c>
      <c r="W765" s="4">
        <f>IFERROR(All_Transactions[[#This Row],[Amazon fees]]*All_Transactions[[#This Row],[ExRate]],0)</f>
        <v>-3.35</v>
      </c>
      <c r="X765" s="4">
        <f>IFERROR(All_Transactions[[#This Row],[Other]]*All_Transactions[[#This Row],[ExRate]],0)</f>
        <v>0</v>
      </c>
      <c r="Y765" s="4">
        <f>IFERROR(All_Transactions[[#This Row],[Total]]*All_Transactions[[#This Row],[ExRate]],0)</f>
        <v>14.26</v>
      </c>
      <c r="Z765" s="1" t="s">
        <v>45</v>
      </c>
      <c r="AB765" t="s">
        <v>69</v>
      </c>
      <c r="AC765" t="s">
        <v>69</v>
      </c>
      <c r="AD765" t="s">
        <v>70</v>
      </c>
    </row>
    <row r="766" spans="1:30" x14ac:dyDescent="0.35">
      <c r="A766" t="s">
        <v>34</v>
      </c>
      <c r="B766" t="s">
        <v>2303</v>
      </c>
      <c r="C766" s="2">
        <v>44776</v>
      </c>
      <c r="D766" s="2">
        <v>44776</v>
      </c>
      <c r="E766" t="s">
        <v>2304</v>
      </c>
      <c r="F766" t="s">
        <v>2185</v>
      </c>
      <c r="G766" t="s">
        <v>37</v>
      </c>
      <c r="H766">
        <v>11.59</v>
      </c>
      <c r="I766">
        <v>1</v>
      </c>
      <c r="J766">
        <v>11.59</v>
      </c>
      <c r="L766">
        <v>0</v>
      </c>
      <c r="M766">
        <v>11.59</v>
      </c>
      <c r="N766">
        <v>-2.09</v>
      </c>
      <c r="O766">
        <v>0</v>
      </c>
      <c r="P766">
        <v>9.5</v>
      </c>
      <c r="Q766">
        <v>0</v>
      </c>
      <c r="R766" s="3">
        <f>VLOOKUP(All_Transactions[[#This Row],[Date]],[1]!Forex_history[#Data],MATCH(All_Transactions[[#This Row],[Currency]],[1]!Forex_history[#Headers],0),TRUE)</f>
        <v>0.63658000000000003</v>
      </c>
      <c r="S766" s="4">
        <f>IFERROR(All_Transactions[[#This Row],[Original Price]]*All_Transactions[[#This Row],[ExRate]],0)</f>
        <v>7.3779622000000007</v>
      </c>
      <c r="T766" s="4">
        <f>IFERROR(All_Transactions[[#This Row],[item-price]]*All_Transactions[[#This Row],[ExRate]],0)</f>
        <v>7.3779622000000007</v>
      </c>
      <c r="U766" s="4">
        <f>IFERROR(All_Transactions[[#This Row],[item-tax]]*All_Transactions[[#This Row],[ExRate]],0)</f>
        <v>0</v>
      </c>
      <c r="V766" s="4">
        <f>IFERROR(All_Transactions[[#This Row],[Total product charges]]*All_Transactions[[#This Row],[ExRate]],0)</f>
        <v>7.3779622000000007</v>
      </c>
      <c r="W766" s="4">
        <f>IFERROR(All_Transactions[[#This Row],[Amazon fees]]*All_Transactions[[#This Row],[ExRate]],0)</f>
        <v>-1.3304522000000001</v>
      </c>
      <c r="X766" s="4">
        <f>IFERROR(All_Transactions[[#This Row],[Other]]*All_Transactions[[#This Row],[ExRate]],0)</f>
        <v>0</v>
      </c>
      <c r="Y766" s="4">
        <f>IFERROR(All_Transactions[[#This Row],[Total]]*All_Transactions[[#This Row],[ExRate]],0)</f>
        <v>6.0475099999999999</v>
      </c>
      <c r="Z766" s="1" t="s">
        <v>38</v>
      </c>
      <c r="AA766" t="s">
        <v>2305</v>
      </c>
      <c r="AB766" t="s">
        <v>69</v>
      </c>
      <c r="AC766" t="s">
        <v>69</v>
      </c>
      <c r="AD766" t="s">
        <v>70</v>
      </c>
    </row>
    <row r="767" spans="1:30" x14ac:dyDescent="0.35">
      <c r="A767" t="s">
        <v>34</v>
      </c>
      <c r="B767" t="s">
        <v>2306</v>
      </c>
      <c r="C767" s="2">
        <v>44776</v>
      </c>
      <c r="D767" s="2">
        <v>44776</v>
      </c>
      <c r="E767" t="s">
        <v>2307</v>
      </c>
      <c r="F767" t="s">
        <v>2308</v>
      </c>
      <c r="G767" t="s">
        <v>37</v>
      </c>
      <c r="H767">
        <v>3.15</v>
      </c>
      <c r="I767">
        <v>1</v>
      </c>
      <c r="J767">
        <v>3.15</v>
      </c>
      <c r="L767">
        <v>0</v>
      </c>
      <c r="M767">
        <v>3.15</v>
      </c>
      <c r="N767">
        <v>-0.56000000000000005</v>
      </c>
      <c r="O767">
        <v>0</v>
      </c>
      <c r="P767">
        <v>2.59</v>
      </c>
      <c r="Q767">
        <v>0</v>
      </c>
      <c r="R767" s="3">
        <f>VLOOKUP(All_Transactions[[#This Row],[Date]],[1]!Forex_history[#Data],MATCH(All_Transactions[[#This Row],[Currency]],[1]!Forex_history[#Headers],0),TRUE)</f>
        <v>0.63658000000000003</v>
      </c>
      <c r="S767" s="4">
        <f>IFERROR(All_Transactions[[#This Row],[Original Price]]*All_Transactions[[#This Row],[ExRate]],0)</f>
        <v>2.0052270000000001</v>
      </c>
      <c r="T767" s="4">
        <f>IFERROR(All_Transactions[[#This Row],[item-price]]*All_Transactions[[#This Row],[ExRate]],0)</f>
        <v>2.0052270000000001</v>
      </c>
      <c r="U767" s="4">
        <f>IFERROR(All_Transactions[[#This Row],[item-tax]]*All_Transactions[[#This Row],[ExRate]],0)</f>
        <v>0</v>
      </c>
      <c r="V767" s="4">
        <f>IFERROR(All_Transactions[[#This Row],[Total product charges]]*All_Transactions[[#This Row],[ExRate]],0)</f>
        <v>2.0052270000000001</v>
      </c>
      <c r="W767" s="4">
        <f>IFERROR(All_Transactions[[#This Row],[Amazon fees]]*All_Transactions[[#This Row],[ExRate]],0)</f>
        <v>-0.35648480000000005</v>
      </c>
      <c r="X767" s="4">
        <f>IFERROR(All_Transactions[[#This Row],[Other]]*All_Transactions[[#This Row],[ExRate]],0)</f>
        <v>0</v>
      </c>
      <c r="Y767" s="4">
        <f>IFERROR(All_Transactions[[#This Row],[Total]]*All_Transactions[[#This Row],[ExRate]],0)</f>
        <v>1.6487422</v>
      </c>
      <c r="Z767" s="1" t="s">
        <v>38</v>
      </c>
      <c r="AA767" t="s">
        <v>2309</v>
      </c>
      <c r="AB767" t="s">
        <v>69</v>
      </c>
      <c r="AC767" t="s">
        <v>69</v>
      </c>
      <c r="AD767" t="s">
        <v>70</v>
      </c>
    </row>
    <row r="768" spans="1:30" x14ac:dyDescent="0.35">
      <c r="A768" t="s">
        <v>34</v>
      </c>
      <c r="B768" t="s">
        <v>2310</v>
      </c>
      <c r="C768" s="2">
        <v>44776</v>
      </c>
      <c r="D768" s="2">
        <v>44776</v>
      </c>
      <c r="E768" t="s">
        <v>2311</v>
      </c>
      <c r="F768" t="s">
        <v>2312</v>
      </c>
      <c r="G768" t="s">
        <v>36</v>
      </c>
      <c r="H768">
        <v>2.5099999999999998</v>
      </c>
      <c r="I768">
        <v>1</v>
      </c>
      <c r="J768">
        <v>2.5099999999999998</v>
      </c>
      <c r="L768">
        <v>0.44</v>
      </c>
      <c r="M768">
        <v>2.0699999999999998</v>
      </c>
      <c r="N768">
        <v>-0.47</v>
      </c>
      <c r="O768">
        <v>0</v>
      </c>
      <c r="P768">
        <v>1.6</v>
      </c>
      <c r="Q768">
        <v>0</v>
      </c>
      <c r="R768" s="3">
        <f>VLOOKUP(All_Transactions[[#This Row],[Date]],[1]!Forex_history[#Data],MATCH(All_Transactions[[#This Row],[Currency]],[1]!Forex_history[#Headers],0),TRUE)</f>
        <v>0.83682000000000001</v>
      </c>
      <c r="S768" s="4">
        <f>IFERROR(All_Transactions[[#This Row],[Original Price]]*All_Transactions[[#This Row],[ExRate]],0)</f>
        <v>2.1004182</v>
      </c>
      <c r="T768" s="4">
        <f>IFERROR(All_Transactions[[#This Row],[item-price]]*All_Transactions[[#This Row],[ExRate]],0)</f>
        <v>2.1004182</v>
      </c>
      <c r="U768" s="4">
        <f>IFERROR(All_Transactions[[#This Row],[item-tax]]*All_Transactions[[#This Row],[ExRate]],0)</f>
        <v>0.36820079999999999</v>
      </c>
      <c r="V768" s="4">
        <f>IFERROR(All_Transactions[[#This Row],[Total product charges]]*All_Transactions[[#This Row],[ExRate]],0)</f>
        <v>1.7322173999999999</v>
      </c>
      <c r="W768" s="4">
        <f>IFERROR(All_Transactions[[#This Row],[Amazon fees]]*All_Transactions[[#This Row],[ExRate]],0)</f>
        <v>-0.39330539999999997</v>
      </c>
      <c r="X768" s="4">
        <f>IFERROR(All_Transactions[[#This Row],[Other]]*All_Transactions[[#This Row],[ExRate]],0)</f>
        <v>0</v>
      </c>
      <c r="Y768" s="4">
        <f>IFERROR(All_Transactions[[#This Row],[Total]]*All_Transactions[[#This Row],[ExRate]],0)</f>
        <v>1.3389120000000001</v>
      </c>
      <c r="Z768" s="1" t="s">
        <v>33</v>
      </c>
      <c r="AA768" t="s">
        <v>2313</v>
      </c>
      <c r="AB768" t="s">
        <v>69</v>
      </c>
      <c r="AC768" t="s">
        <v>69</v>
      </c>
      <c r="AD768" t="s">
        <v>70</v>
      </c>
    </row>
    <row r="769" spans="1:30" x14ac:dyDescent="0.35">
      <c r="A769" t="s">
        <v>34</v>
      </c>
      <c r="B769" t="s">
        <v>2314</v>
      </c>
      <c r="C769" s="2">
        <v>44776</v>
      </c>
      <c r="D769" s="2">
        <v>44776</v>
      </c>
      <c r="E769" t="s">
        <v>2315</v>
      </c>
      <c r="F769" t="s">
        <v>2316</v>
      </c>
      <c r="G769" t="s">
        <v>32</v>
      </c>
      <c r="H769">
        <v>3.41</v>
      </c>
      <c r="I769">
        <v>1</v>
      </c>
      <c r="J769">
        <v>3.41</v>
      </c>
      <c r="L769">
        <v>0.56999999999999995</v>
      </c>
      <c r="M769">
        <v>2.84</v>
      </c>
      <c r="N769">
        <v>-0.61</v>
      </c>
      <c r="O769">
        <v>0</v>
      </c>
      <c r="P769">
        <v>2.23</v>
      </c>
      <c r="Q769">
        <v>0</v>
      </c>
      <c r="R769" s="3">
        <f>VLOOKUP(All_Transactions[[#This Row],[Date]],[1]!Forex_history[#Data],MATCH(All_Transactions[[#This Row],[Currency]],[1]!Forex_history[#Headers],0),TRUE)</f>
        <v>0.83682000000000001</v>
      </c>
      <c r="S769" s="4">
        <f>IFERROR(All_Transactions[[#This Row],[Original Price]]*All_Transactions[[#This Row],[ExRate]],0)</f>
        <v>2.8535562000000003</v>
      </c>
      <c r="T769" s="4">
        <f>IFERROR(All_Transactions[[#This Row],[item-price]]*All_Transactions[[#This Row],[ExRate]],0)</f>
        <v>2.8535562000000003</v>
      </c>
      <c r="U769" s="4">
        <f>IFERROR(All_Transactions[[#This Row],[item-tax]]*All_Transactions[[#This Row],[ExRate]],0)</f>
        <v>0.47698739999999995</v>
      </c>
      <c r="V769" s="4">
        <f>IFERROR(All_Transactions[[#This Row],[Total product charges]]*All_Transactions[[#This Row],[ExRate]],0)</f>
        <v>2.3765687999999998</v>
      </c>
      <c r="W769" s="4">
        <f>IFERROR(All_Transactions[[#This Row],[Amazon fees]]*All_Transactions[[#This Row],[ExRate]],0)</f>
        <v>-0.51046020000000003</v>
      </c>
      <c r="X769" s="4">
        <f>IFERROR(All_Transactions[[#This Row],[Other]]*All_Transactions[[#This Row],[ExRate]],0)</f>
        <v>0</v>
      </c>
      <c r="Y769" s="4">
        <f>IFERROR(All_Transactions[[#This Row],[Total]]*All_Transactions[[#This Row],[ExRate]],0)</f>
        <v>1.8661086</v>
      </c>
      <c r="Z769" s="1" t="s">
        <v>33</v>
      </c>
      <c r="AA769" t="s">
        <v>2317</v>
      </c>
      <c r="AB769" t="s">
        <v>2318</v>
      </c>
      <c r="AD769" t="s">
        <v>54</v>
      </c>
    </row>
    <row r="770" spans="1:30" x14ac:dyDescent="0.35">
      <c r="A770" t="s">
        <v>34</v>
      </c>
      <c r="B770" t="s">
        <v>2319</v>
      </c>
      <c r="C770" s="2">
        <v>44776</v>
      </c>
      <c r="D770" s="2">
        <v>44776</v>
      </c>
      <c r="E770" t="s">
        <v>2320</v>
      </c>
      <c r="F770" t="s">
        <v>2321</v>
      </c>
      <c r="G770" t="s">
        <v>39</v>
      </c>
      <c r="H770">
        <v>5.2</v>
      </c>
      <c r="I770">
        <v>1</v>
      </c>
      <c r="J770">
        <v>5.2</v>
      </c>
      <c r="L770">
        <v>0.87</v>
      </c>
      <c r="M770">
        <v>4.33</v>
      </c>
      <c r="N770">
        <v>-0.96</v>
      </c>
      <c r="O770">
        <v>0</v>
      </c>
      <c r="P770">
        <v>3.37</v>
      </c>
      <c r="Q770">
        <v>0</v>
      </c>
      <c r="R770" s="3">
        <f>VLOOKUP(All_Transactions[[#This Row],[Date]],[1]!Forex_history[#Data],MATCH(All_Transactions[[#This Row],[Currency]],[1]!Forex_history[#Headers],0),TRUE)</f>
        <v>0.83682000000000001</v>
      </c>
      <c r="S770" s="4">
        <f>IFERROR(All_Transactions[[#This Row],[Original Price]]*All_Transactions[[#This Row],[ExRate]],0)</f>
        <v>4.351464</v>
      </c>
      <c r="T770" s="4">
        <f>IFERROR(All_Transactions[[#This Row],[item-price]]*All_Transactions[[#This Row],[ExRate]],0)</f>
        <v>4.351464</v>
      </c>
      <c r="U770" s="4">
        <f>IFERROR(All_Transactions[[#This Row],[item-tax]]*All_Transactions[[#This Row],[ExRate]],0)</f>
        <v>0.72803340000000005</v>
      </c>
      <c r="V770" s="4">
        <f>IFERROR(All_Transactions[[#This Row],[Total product charges]]*All_Transactions[[#This Row],[ExRate]],0)</f>
        <v>3.6234306000000003</v>
      </c>
      <c r="W770" s="4">
        <f>IFERROR(All_Transactions[[#This Row],[Amazon fees]]*All_Transactions[[#This Row],[ExRate]],0)</f>
        <v>-0.80334719999999993</v>
      </c>
      <c r="X770" s="4">
        <f>IFERROR(All_Transactions[[#This Row],[Other]]*All_Transactions[[#This Row],[ExRate]],0)</f>
        <v>0</v>
      </c>
      <c r="Y770" s="4">
        <f>IFERROR(All_Transactions[[#This Row],[Total]]*All_Transactions[[#This Row],[ExRate]],0)</f>
        <v>2.8200834000000001</v>
      </c>
      <c r="Z770" s="1" t="s">
        <v>33</v>
      </c>
      <c r="AA770" t="s">
        <v>2322</v>
      </c>
      <c r="AB770" t="s">
        <v>2323</v>
      </c>
      <c r="AC770" t="s">
        <v>213</v>
      </c>
      <c r="AD770" t="s">
        <v>54</v>
      </c>
    </row>
    <row r="771" spans="1:30" x14ac:dyDescent="0.35">
      <c r="A771" t="s">
        <v>34</v>
      </c>
      <c r="B771" t="s">
        <v>2324</v>
      </c>
      <c r="C771" s="2">
        <v>44776</v>
      </c>
      <c r="D771" s="2">
        <v>44776</v>
      </c>
      <c r="E771" t="s">
        <v>2325</v>
      </c>
      <c r="F771" t="s">
        <v>2193</v>
      </c>
      <c r="G771" t="s">
        <v>40</v>
      </c>
      <c r="H771">
        <v>5.98</v>
      </c>
      <c r="I771">
        <v>1</v>
      </c>
      <c r="J771">
        <v>5.98</v>
      </c>
      <c r="L771">
        <v>1.08</v>
      </c>
      <c r="M771">
        <v>4.9000000000000004</v>
      </c>
      <c r="N771">
        <v>-0.96</v>
      </c>
      <c r="O771">
        <v>0</v>
      </c>
      <c r="P771">
        <v>3.94</v>
      </c>
      <c r="Q771">
        <v>0</v>
      </c>
      <c r="R771" s="3">
        <f>VLOOKUP(All_Transactions[[#This Row],[Date]],[1]!Forex_history[#Data],MATCH(All_Transactions[[#This Row],[Currency]],[1]!Forex_history[#Headers],0),TRUE)</f>
        <v>0.83682000000000001</v>
      </c>
      <c r="S771" s="4">
        <f>IFERROR(All_Transactions[[#This Row],[Original Price]]*All_Transactions[[#This Row],[ExRate]],0)</f>
        <v>5.0041836000000002</v>
      </c>
      <c r="T771" s="4">
        <f>IFERROR(All_Transactions[[#This Row],[item-price]]*All_Transactions[[#This Row],[ExRate]],0)</f>
        <v>5.0041836000000002</v>
      </c>
      <c r="U771" s="4">
        <f>IFERROR(All_Transactions[[#This Row],[item-tax]]*All_Transactions[[#This Row],[ExRate]],0)</f>
        <v>0.90376560000000006</v>
      </c>
      <c r="V771" s="4">
        <f>IFERROR(All_Transactions[[#This Row],[Total product charges]]*All_Transactions[[#This Row],[ExRate]],0)</f>
        <v>4.1004180000000003</v>
      </c>
      <c r="W771" s="4">
        <f>IFERROR(All_Transactions[[#This Row],[Amazon fees]]*All_Transactions[[#This Row],[ExRate]],0)</f>
        <v>-0.80334719999999993</v>
      </c>
      <c r="X771" s="4">
        <f>IFERROR(All_Transactions[[#This Row],[Other]]*All_Transactions[[#This Row],[ExRate]],0)</f>
        <v>0</v>
      </c>
      <c r="Y771" s="4">
        <f>IFERROR(All_Transactions[[#This Row],[Total]]*All_Transactions[[#This Row],[ExRate]],0)</f>
        <v>3.2970708000000002</v>
      </c>
      <c r="Z771" s="1" t="s">
        <v>33</v>
      </c>
      <c r="AA771" t="s">
        <v>2326</v>
      </c>
      <c r="AB771" t="s">
        <v>2327</v>
      </c>
      <c r="AD771" t="s">
        <v>54</v>
      </c>
    </row>
    <row r="772" spans="1:30" x14ac:dyDescent="0.35">
      <c r="A772" t="s">
        <v>34</v>
      </c>
      <c r="B772" t="s">
        <v>2328</v>
      </c>
      <c r="C772" s="2">
        <v>44776</v>
      </c>
      <c r="D772" s="2">
        <v>44776</v>
      </c>
      <c r="E772" t="s">
        <v>2329</v>
      </c>
      <c r="F772" t="s">
        <v>2330</v>
      </c>
      <c r="G772" t="s">
        <v>44</v>
      </c>
      <c r="H772">
        <v>104.86</v>
      </c>
      <c r="I772">
        <v>7</v>
      </c>
      <c r="J772">
        <v>104.86</v>
      </c>
      <c r="L772">
        <v>17.5</v>
      </c>
      <c r="M772">
        <v>87.36</v>
      </c>
      <c r="N772">
        <v>-19.239999999999998</v>
      </c>
      <c r="O772">
        <v>0</v>
      </c>
      <c r="P772">
        <v>68.12</v>
      </c>
      <c r="Q772">
        <v>0</v>
      </c>
      <c r="R772" s="3">
        <f>VLOOKUP(All_Transactions[[#This Row],[Date]],[1]!Forex_history[#Data],MATCH(All_Transactions[[#This Row],[Currency]],[1]!Forex_history[#Headers],0),TRUE)</f>
        <v>1</v>
      </c>
      <c r="S772" s="4">
        <f>IFERROR(All_Transactions[[#This Row],[Original Price]]*All_Transactions[[#This Row],[ExRate]],0)</f>
        <v>104.86</v>
      </c>
      <c r="T772" s="4">
        <f>IFERROR(All_Transactions[[#This Row],[item-price]]*All_Transactions[[#This Row],[ExRate]],0)</f>
        <v>104.86</v>
      </c>
      <c r="U772" s="4">
        <f>IFERROR(All_Transactions[[#This Row],[item-tax]]*All_Transactions[[#This Row],[ExRate]],0)</f>
        <v>17.5</v>
      </c>
      <c r="V772" s="4">
        <f>IFERROR(All_Transactions[[#This Row],[Total product charges]]*All_Transactions[[#This Row],[ExRate]],0)</f>
        <v>87.36</v>
      </c>
      <c r="W772" s="4">
        <f>IFERROR(All_Transactions[[#This Row],[Amazon fees]]*All_Transactions[[#This Row],[ExRate]],0)</f>
        <v>-19.239999999999998</v>
      </c>
      <c r="X772" s="4">
        <f>IFERROR(All_Transactions[[#This Row],[Other]]*All_Transactions[[#This Row],[ExRate]],0)</f>
        <v>0</v>
      </c>
      <c r="Y772" s="4">
        <f>IFERROR(All_Transactions[[#This Row],[Total]]*All_Transactions[[#This Row],[ExRate]],0)</f>
        <v>68.12</v>
      </c>
      <c r="Z772" s="1" t="s">
        <v>45</v>
      </c>
      <c r="AA772" t="s">
        <v>2331</v>
      </c>
      <c r="AB772" t="s">
        <v>2332</v>
      </c>
      <c r="AC772" t="s">
        <v>53</v>
      </c>
      <c r="AD772" t="s">
        <v>54</v>
      </c>
    </row>
    <row r="773" spans="1:30" x14ac:dyDescent="0.35">
      <c r="A773" t="s">
        <v>34</v>
      </c>
      <c r="B773" t="s">
        <v>2333</v>
      </c>
      <c r="C773" s="2">
        <v>44776</v>
      </c>
      <c r="D773" s="2">
        <v>44776</v>
      </c>
      <c r="E773" t="s">
        <v>2334</v>
      </c>
      <c r="F773" t="s">
        <v>2335</v>
      </c>
      <c r="G773" t="s">
        <v>46</v>
      </c>
      <c r="H773">
        <v>5.94</v>
      </c>
      <c r="I773">
        <v>1</v>
      </c>
      <c r="J773">
        <v>5.94</v>
      </c>
      <c r="L773">
        <v>0.46</v>
      </c>
      <c r="M773">
        <v>5.94</v>
      </c>
      <c r="N773">
        <v>-1.07</v>
      </c>
      <c r="O773">
        <v>0</v>
      </c>
      <c r="P773">
        <v>4.87</v>
      </c>
      <c r="Q773">
        <v>0</v>
      </c>
      <c r="R773" s="3">
        <f>VLOOKUP(All_Transactions[[#This Row],[Date]],[1]!Forex_history[#Data],MATCH(All_Transactions[[#This Row],[Currency]],[1]!Forex_history[#Headers],0),TRUE)</f>
        <v>0.81877999999999995</v>
      </c>
      <c r="S773" s="4">
        <f>IFERROR(All_Transactions[[#This Row],[Original Price]]*All_Transactions[[#This Row],[ExRate]],0)</f>
        <v>4.8635532000000001</v>
      </c>
      <c r="T773" s="4">
        <f>IFERROR(All_Transactions[[#This Row],[item-price]]*All_Transactions[[#This Row],[ExRate]],0)</f>
        <v>4.8635532000000001</v>
      </c>
      <c r="U773" s="4">
        <f>IFERROR(All_Transactions[[#This Row],[item-tax]]*All_Transactions[[#This Row],[ExRate]],0)</f>
        <v>0.3766388</v>
      </c>
      <c r="V773" s="4">
        <f>IFERROR(All_Transactions[[#This Row],[Total product charges]]*All_Transactions[[#This Row],[ExRate]],0)</f>
        <v>4.8635532000000001</v>
      </c>
      <c r="W773" s="4">
        <f>IFERROR(All_Transactions[[#This Row],[Amazon fees]]*All_Transactions[[#This Row],[ExRate]],0)</f>
        <v>-0.87609459999999995</v>
      </c>
      <c r="X773" s="4">
        <f>IFERROR(All_Transactions[[#This Row],[Other]]*All_Transactions[[#This Row],[ExRate]],0)</f>
        <v>0</v>
      </c>
      <c r="Y773" s="4">
        <f>IFERROR(All_Transactions[[#This Row],[Total]]*All_Transactions[[#This Row],[ExRate]],0)</f>
        <v>3.9874586000000001</v>
      </c>
      <c r="Z773" s="1" t="s">
        <v>47</v>
      </c>
      <c r="AA773" t="s">
        <v>2336</v>
      </c>
      <c r="AB773" t="s">
        <v>2337</v>
      </c>
      <c r="AC773" t="s">
        <v>53</v>
      </c>
      <c r="AD773" t="s">
        <v>54</v>
      </c>
    </row>
    <row r="774" spans="1:30" x14ac:dyDescent="0.35">
      <c r="A774" t="s">
        <v>34</v>
      </c>
      <c r="B774" t="s">
        <v>2338</v>
      </c>
      <c r="C774" s="2">
        <v>44776</v>
      </c>
      <c r="D774" s="2">
        <v>44776</v>
      </c>
      <c r="E774" t="s">
        <v>2339</v>
      </c>
      <c r="F774" t="s">
        <v>2340</v>
      </c>
      <c r="G774" t="s">
        <v>46</v>
      </c>
      <c r="H774">
        <v>14.77</v>
      </c>
      <c r="I774">
        <v>1</v>
      </c>
      <c r="J774">
        <v>14.77</v>
      </c>
      <c r="L774">
        <v>1.1399999999999999</v>
      </c>
      <c r="M774">
        <v>14.77</v>
      </c>
      <c r="N774">
        <v>-2.66</v>
      </c>
      <c r="O774">
        <v>0</v>
      </c>
      <c r="P774">
        <v>12.11</v>
      </c>
      <c r="Q774">
        <v>0</v>
      </c>
      <c r="R774" s="3">
        <f>VLOOKUP(All_Transactions[[#This Row],[Date]],[1]!Forex_history[#Data],MATCH(All_Transactions[[#This Row],[Currency]],[1]!Forex_history[#Headers],0),TRUE)</f>
        <v>0.81877999999999995</v>
      </c>
      <c r="S774" s="4">
        <f>IFERROR(All_Transactions[[#This Row],[Original Price]]*All_Transactions[[#This Row],[ExRate]],0)</f>
        <v>12.0933806</v>
      </c>
      <c r="T774" s="4">
        <f>IFERROR(All_Transactions[[#This Row],[item-price]]*All_Transactions[[#This Row],[ExRate]],0)</f>
        <v>12.0933806</v>
      </c>
      <c r="U774" s="4">
        <f>IFERROR(All_Transactions[[#This Row],[item-tax]]*All_Transactions[[#This Row],[ExRate]],0)</f>
        <v>0.93340919999999983</v>
      </c>
      <c r="V774" s="4">
        <f>IFERROR(All_Transactions[[#This Row],[Total product charges]]*All_Transactions[[#This Row],[ExRate]],0)</f>
        <v>12.0933806</v>
      </c>
      <c r="W774" s="4">
        <f>IFERROR(All_Transactions[[#This Row],[Amazon fees]]*All_Transactions[[#This Row],[ExRate]],0)</f>
        <v>-2.1779548000000002</v>
      </c>
      <c r="X774" s="4">
        <f>IFERROR(All_Transactions[[#This Row],[Other]]*All_Transactions[[#This Row],[ExRate]],0)</f>
        <v>0</v>
      </c>
      <c r="Y774" s="4">
        <f>IFERROR(All_Transactions[[#This Row],[Total]]*All_Transactions[[#This Row],[ExRate]],0)</f>
        <v>9.9154257999999995</v>
      </c>
      <c r="Z774" s="1" t="s">
        <v>47</v>
      </c>
      <c r="AA774" t="s">
        <v>2341</v>
      </c>
      <c r="AB774" t="s">
        <v>2342</v>
      </c>
      <c r="AC774" t="s">
        <v>53</v>
      </c>
      <c r="AD774" t="s">
        <v>54</v>
      </c>
    </row>
    <row r="775" spans="1:30" x14ac:dyDescent="0.35">
      <c r="A775" t="s">
        <v>34</v>
      </c>
      <c r="B775" t="s">
        <v>2343</v>
      </c>
      <c r="C775" s="2">
        <v>44776</v>
      </c>
      <c r="D775" s="2">
        <v>44776</v>
      </c>
      <c r="E775" t="s">
        <v>539</v>
      </c>
      <c r="F775" t="s">
        <v>540</v>
      </c>
      <c r="G775" t="s">
        <v>37</v>
      </c>
      <c r="H775">
        <v>5.76</v>
      </c>
      <c r="I775">
        <v>1</v>
      </c>
      <c r="J775">
        <v>5.76</v>
      </c>
      <c r="L775">
        <v>0</v>
      </c>
      <c r="M775">
        <v>5.76</v>
      </c>
      <c r="N775">
        <v>-1.03</v>
      </c>
      <c r="O775">
        <v>0</v>
      </c>
      <c r="P775">
        <v>4.7300000000000004</v>
      </c>
      <c r="Q775">
        <v>0</v>
      </c>
      <c r="R775" s="3">
        <f>VLOOKUP(All_Transactions[[#This Row],[Date]],[1]!Forex_history[#Data],MATCH(All_Transactions[[#This Row],[Currency]],[1]!Forex_history[#Headers],0),TRUE)</f>
        <v>0.63658000000000003</v>
      </c>
      <c r="S775" s="4">
        <f>IFERROR(All_Transactions[[#This Row],[Original Price]]*All_Transactions[[#This Row],[ExRate]],0)</f>
        <v>3.6667008000000001</v>
      </c>
      <c r="T775" s="4">
        <f>IFERROR(All_Transactions[[#This Row],[item-price]]*All_Transactions[[#This Row],[ExRate]],0)</f>
        <v>3.6667008000000001</v>
      </c>
      <c r="U775" s="4">
        <f>IFERROR(All_Transactions[[#This Row],[item-tax]]*All_Transactions[[#This Row],[ExRate]],0)</f>
        <v>0</v>
      </c>
      <c r="V775" s="4">
        <f>IFERROR(All_Transactions[[#This Row],[Total product charges]]*All_Transactions[[#This Row],[ExRate]],0)</f>
        <v>3.6667008000000001</v>
      </c>
      <c r="W775" s="4">
        <f>IFERROR(All_Transactions[[#This Row],[Amazon fees]]*All_Transactions[[#This Row],[ExRate]],0)</f>
        <v>-0.65567740000000008</v>
      </c>
      <c r="X775" s="4">
        <f>IFERROR(All_Transactions[[#This Row],[Other]]*All_Transactions[[#This Row],[ExRate]],0)</f>
        <v>0</v>
      </c>
      <c r="Y775" s="4">
        <f>IFERROR(All_Transactions[[#This Row],[Total]]*All_Transactions[[#This Row],[ExRate]],0)</f>
        <v>3.0110234000000005</v>
      </c>
      <c r="Z775" s="1" t="s">
        <v>38</v>
      </c>
      <c r="AA775" t="s">
        <v>2344</v>
      </c>
      <c r="AB775" t="s">
        <v>2345</v>
      </c>
      <c r="AC775" t="s">
        <v>53</v>
      </c>
      <c r="AD775" t="s">
        <v>54</v>
      </c>
    </row>
    <row r="776" spans="1:30" x14ac:dyDescent="0.35">
      <c r="A776" t="s">
        <v>34</v>
      </c>
      <c r="B776" t="s">
        <v>2346</v>
      </c>
      <c r="C776" s="2">
        <v>44776</v>
      </c>
      <c r="D776" s="2">
        <v>44776</v>
      </c>
      <c r="E776" t="s">
        <v>2347</v>
      </c>
      <c r="F776" t="s">
        <v>2348</v>
      </c>
      <c r="G776" t="s">
        <v>44</v>
      </c>
      <c r="H776">
        <v>4.78</v>
      </c>
      <c r="I776">
        <v>1</v>
      </c>
      <c r="J776">
        <v>4.78</v>
      </c>
      <c r="L776">
        <v>0.8</v>
      </c>
      <c r="M776">
        <v>3.98</v>
      </c>
      <c r="N776">
        <v>-0.88</v>
      </c>
      <c r="O776">
        <v>0</v>
      </c>
      <c r="P776">
        <v>3.1</v>
      </c>
      <c r="Q776">
        <v>0</v>
      </c>
      <c r="R776" s="3">
        <f>VLOOKUP(All_Transactions[[#This Row],[Date]],[1]!Forex_history[#Data],MATCH(All_Transactions[[#This Row],[Currency]],[1]!Forex_history[#Headers],0),TRUE)</f>
        <v>1</v>
      </c>
      <c r="S776" s="4">
        <f>IFERROR(All_Transactions[[#This Row],[Original Price]]*All_Transactions[[#This Row],[ExRate]],0)</f>
        <v>4.78</v>
      </c>
      <c r="T776" s="4">
        <f>IFERROR(All_Transactions[[#This Row],[item-price]]*All_Transactions[[#This Row],[ExRate]],0)</f>
        <v>4.78</v>
      </c>
      <c r="U776" s="4">
        <f>IFERROR(All_Transactions[[#This Row],[item-tax]]*All_Transactions[[#This Row],[ExRate]],0)</f>
        <v>0.8</v>
      </c>
      <c r="V776" s="4">
        <f>IFERROR(All_Transactions[[#This Row],[Total product charges]]*All_Transactions[[#This Row],[ExRate]],0)</f>
        <v>3.98</v>
      </c>
      <c r="W776" s="4">
        <f>IFERROR(All_Transactions[[#This Row],[Amazon fees]]*All_Transactions[[#This Row],[ExRate]],0)</f>
        <v>-0.88</v>
      </c>
      <c r="X776" s="4">
        <f>IFERROR(All_Transactions[[#This Row],[Other]]*All_Transactions[[#This Row],[ExRate]],0)</f>
        <v>0</v>
      </c>
      <c r="Y776" s="4">
        <f>IFERROR(All_Transactions[[#This Row],[Total]]*All_Transactions[[#This Row],[ExRate]],0)</f>
        <v>3.1</v>
      </c>
      <c r="Z776" s="1" t="s">
        <v>45</v>
      </c>
      <c r="AA776" t="s">
        <v>2349</v>
      </c>
      <c r="AB776" t="s">
        <v>2350</v>
      </c>
      <c r="AC776" t="s">
        <v>53</v>
      </c>
      <c r="AD776" t="s">
        <v>54</v>
      </c>
    </row>
    <row r="777" spans="1:30" x14ac:dyDescent="0.35">
      <c r="A777" t="s">
        <v>34</v>
      </c>
      <c r="B777" t="s">
        <v>2351</v>
      </c>
      <c r="C777" s="2">
        <v>44776</v>
      </c>
      <c r="D777" s="2">
        <v>44776</v>
      </c>
      <c r="E777" t="s">
        <v>2352</v>
      </c>
      <c r="F777" t="s">
        <v>2353</v>
      </c>
      <c r="G777" t="s">
        <v>44</v>
      </c>
      <c r="H777">
        <v>2.62</v>
      </c>
      <c r="I777">
        <v>1</v>
      </c>
      <c r="J777">
        <v>2.62</v>
      </c>
      <c r="L777">
        <v>0.44</v>
      </c>
      <c r="M777">
        <v>2.1800000000000002</v>
      </c>
      <c r="N777">
        <v>-0.3</v>
      </c>
      <c r="O777">
        <v>0</v>
      </c>
      <c r="P777">
        <v>1.88</v>
      </c>
      <c r="Q777">
        <v>0</v>
      </c>
      <c r="R777" s="3">
        <f>VLOOKUP(All_Transactions[[#This Row],[Date]],[1]!Forex_history[#Data],MATCH(All_Transactions[[#This Row],[Currency]],[1]!Forex_history[#Headers],0),TRUE)</f>
        <v>1</v>
      </c>
      <c r="S777" s="4">
        <f>IFERROR(All_Transactions[[#This Row],[Original Price]]*All_Transactions[[#This Row],[ExRate]],0)</f>
        <v>2.62</v>
      </c>
      <c r="T777" s="4">
        <f>IFERROR(All_Transactions[[#This Row],[item-price]]*All_Transactions[[#This Row],[ExRate]],0)</f>
        <v>2.62</v>
      </c>
      <c r="U777" s="4">
        <f>IFERROR(All_Transactions[[#This Row],[item-tax]]*All_Transactions[[#This Row],[ExRate]],0)</f>
        <v>0.44</v>
      </c>
      <c r="V777" s="4">
        <f>IFERROR(All_Transactions[[#This Row],[Total product charges]]*All_Transactions[[#This Row],[ExRate]],0)</f>
        <v>2.1800000000000002</v>
      </c>
      <c r="W777" s="4">
        <f>IFERROR(All_Transactions[[#This Row],[Amazon fees]]*All_Transactions[[#This Row],[ExRate]],0)</f>
        <v>-0.3</v>
      </c>
      <c r="X777" s="4">
        <f>IFERROR(All_Transactions[[#This Row],[Other]]*All_Transactions[[#This Row],[ExRate]],0)</f>
        <v>0</v>
      </c>
      <c r="Y777" s="4">
        <f>IFERROR(All_Transactions[[#This Row],[Total]]*All_Transactions[[#This Row],[ExRate]],0)</f>
        <v>1.88</v>
      </c>
      <c r="Z777" s="1" t="s">
        <v>45</v>
      </c>
      <c r="AA777" t="s">
        <v>2354</v>
      </c>
      <c r="AB777" t="s">
        <v>2355</v>
      </c>
      <c r="AC777" t="s">
        <v>53</v>
      </c>
      <c r="AD777" t="s">
        <v>54</v>
      </c>
    </row>
    <row r="778" spans="1:30" x14ac:dyDescent="0.35">
      <c r="A778" t="s">
        <v>34</v>
      </c>
      <c r="B778" t="s">
        <v>2356</v>
      </c>
      <c r="C778" s="2">
        <v>44776</v>
      </c>
      <c r="D778" s="2">
        <v>44776</v>
      </c>
      <c r="E778" t="s">
        <v>2357</v>
      </c>
      <c r="F778" t="s">
        <v>2358</v>
      </c>
      <c r="G778" t="s">
        <v>44</v>
      </c>
      <c r="H778">
        <v>2.7</v>
      </c>
      <c r="I778">
        <v>1</v>
      </c>
      <c r="J778">
        <v>2.7</v>
      </c>
      <c r="L778">
        <v>0.45</v>
      </c>
      <c r="M778">
        <v>2.25</v>
      </c>
      <c r="N778">
        <v>-0.49</v>
      </c>
      <c r="O778">
        <v>0</v>
      </c>
      <c r="P778">
        <v>1.76</v>
      </c>
      <c r="Q778">
        <v>0</v>
      </c>
      <c r="R778" s="3">
        <f>VLOOKUP(All_Transactions[[#This Row],[Date]],[1]!Forex_history[#Data],MATCH(All_Transactions[[#This Row],[Currency]],[1]!Forex_history[#Headers],0),TRUE)</f>
        <v>1</v>
      </c>
      <c r="S778" s="4">
        <f>IFERROR(All_Transactions[[#This Row],[Original Price]]*All_Transactions[[#This Row],[ExRate]],0)</f>
        <v>2.7</v>
      </c>
      <c r="T778" s="4">
        <f>IFERROR(All_Transactions[[#This Row],[item-price]]*All_Transactions[[#This Row],[ExRate]],0)</f>
        <v>2.7</v>
      </c>
      <c r="U778" s="4">
        <f>IFERROR(All_Transactions[[#This Row],[item-tax]]*All_Transactions[[#This Row],[ExRate]],0)</f>
        <v>0.45</v>
      </c>
      <c r="V778" s="4">
        <f>IFERROR(All_Transactions[[#This Row],[Total product charges]]*All_Transactions[[#This Row],[ExRate]],0)</f>
        <v>2.25</v>
      </c>
      <c r="W778" s="4">
        <f>IFERROR(All_Transactions[[#This Row],[Amazon fees]]*All_Transactions[[#This Row],[ExRate]],0)</f>
        <v>-0.49</v>
      </c>
      <c r="X778" s="4">
        <f>IFERROR(All_Transactions[[#This Row],[Other]]*All_Transactions[[#This Row],[ExRate]],0)</f>
        <v>0</v>
      </c>
      <c r="Y778" s="4">
        <f>IFERROR(All_Transactions[[#This Row],[Total]]*All_Transactions[[#This Row],[ExRate]],0)</f>
        <v>1.76</v>
      </c>
      <c r="Z778" s="1" t="s">
        <v>45</v>
      </c>
      <c r="AA778" t="s">
        <v>2359</v>
      </c>
      <c r="AB778" t="s">
        <v>2360</v>
      </c>
      <c r="AC778" t="s">
        <v>53</v>
      </c>
      <c r="AD778" t="s">
        <v>54</v>
      </c>
    </row>
    <row r="779" spans="1:30" x14ac:dyDescent="0.35">
      <c r="A779" t="s">
        <v>34</v>
      </c>
      <c r="B779" t="s">
        <v>2361</v>
      </c>
      <c r="C779" s="2">
        <v>44776</v>
      </c>
      <c r="D779" s="2">
        <v>44776</v>
      </c>
      <c r="E779" t="s">
        <v>2362</v>
      </c>
      <c r="F779" t="s">
        <v>2363</v>
      </c>
      <c r="G779" t="s">
        <v>44</v>
      </c>
      <c r="H779">
        <v>2.68</v>
      </c>
      <c r="I779">
        <v>1</v>
      </c>
      <c r="J779">
        <v>2.68</v>
      </c>
      <c r="L779">
        <v>0.45</v>
      </c>
      <c r="M779">
        <v>2.23</v>
      </c>
      <c r="N779">
        <v>-0.49</v>
      </c>
      <c r="O779">
        <v>0</v>
      </c>
      <c r="P779">
        <v>1.74</v>
      </c>
      <c r="Q779">
        <v>0</v>
      </c>
      <c r="R779" s="3">
        <f>VLOOKUP(All_Transactions[[#This Row],[Date]],[1]!Forex_history[#Data],MATCH(All_Transactions[[#This Row],[Currency]],[1]!Forex_history[#Headers],0),TRUE)</f>
        <v>1</v>
      </c>
      <c r="S779" s="4">
        <f>IFERROR(All_Transactions[[#This Row],[Original Price]]*All_Transactions[[#This Row],[ExRate]],0)</f>
        <v>2.68</v>
      </c>
      <c r="T779" s="4">
        <f>IFERROR(All_Transactions[[#This Row],[item-price]]*All_Transactions[[#This Row],[ExRate]],0)</f>
        <v>2.68</v>
      </c>
      <c r="U779" s="4">
        <f>IFERROR(All_Transactions[[#This Row],[item-tax]]*All_Transactions[[#This Row],[ExRate]],0)</f>
        <v>0.45</v>
      </c>
      <c r="V779" s="4">
        <f>IFERROR(All_Transactions[[#This Row],[Total product charges]]*All_Transactions[[#This Row],[ExRate]],0)</f>
        <v>2.23</v>
      </c>
      <c r="W779" s="4">
        <f>IFERROR(All_Transactions[[#This Row],[Amazon fees]]*All_Transactions[[#This Row],[ExRate]],0)</f>
        <v>-0.49</v>
      </c>
      <c r="X779" s="4">
        <f>IFERROR(All_Transactions[[#This Row],[Other]]*All_Transactions[[#This Row],[ExRate]],0)</f>
        <v>0</v>
      </c>
      <c r="Y779" s="4">
        <f>IFERROR(All_Transactions[[#This Row],[Total]]*All_Transactions[[#This Row],[ExRate]],0)</f>
        <v>1.74</v>
      </c>
      <c r="Z779" s="1" t="s">
        <v>45</v>
      </c>
      <c r="AA779" t="s">
        <v>2364</v>
      </c>
      <c r="AB779" t="s">
        <v>2365</v>
      </c>
      <c r="AC779" t="s">
        <v>53</v>
      </c>
      <c r="AD779" t="s">
        <v>54</v>
      </c>
    </row>
    <row r="780" spans="1:30" x14ac:dyDescent="0.35">
      <c r="A780" t="s">
        <v>34</v>
      </c>
      <c r="B780" t="s">
        <v>2366</v>
      </c>
      <c r="C780" s="2">
        <v>44776</v>
      </c>
      <c r="D780" s="2">
        <v>44776</v>
      </c>
      <c r="E780" t="s">
        <v>2367</v>
      </c>
      <c r="F780" t="s">
        <v>2368</v>
      </c>
      <c r="G780" t="s">
        <v>32</v>
      </c>
      <c r="H780">
        <v>3.05</v>
      </c>
      <c r="I780">
        <v>1</v>
      </c>
      <c r="J780">
        <v>3.05</v>
      </c>
      <c r="L780">
        <v>0.61</v>
      </c>
      <c r="M780">
        <v>2.44</v>
      </c>
      <c r="N780">
        <v>-0.55000000000000004</v>
      </c>
      <c r="O780">
        <v>0</v>
      </c>
      <c r="P780">
        <v>1.89</v>
      </c>
      <c r="Q780">
        <v>0</v>
      </c>
      <c r="R780" s="3">
        <f>VLOOKUP(All_Transactions[[#This Row],[Date]],[1]!Forex_history[#Data],MATCH(All_Transactions[[#This Row],[Currency]],[1]!Forex_history[#Headers],0),TRUE)</f>
        <v>0.83682000000000001</v>
      </c>
      <c r="S780" s="4">
        <f>IFERROR(All_Transactions[[#This Row],[Original Price]]*All_Transactions[[#This Row],[ExRate]],0)</f>
        <v>2.5523009999999999</v>
      </c>
      <c r="T780" s="4">
        <f>IFERROR(All_Transactions[[#This Row],[item-price]]*All_Transactions[[#This Row],[ExRate]],0)</f>
        <v>2.5523009999999999</v>
      </c>
      <c r="U780" s="4">
        <f>IFERROR(All_Transactions[[#This Row],[item-tax]]*All_Transactions[[#This Row],[ExRate]],0)</f>
        <v>0.51046020000000003</v>
      </c>
      <c r="V780" s="4">
        <f>IFERROR(All_Transactions[[#This Row],[Total product charges]]*All_Transactions[[#This Row],[ExRate]],0)</f>
        <v>2.0418408000000001</v>
      </c>
      <c r="W780" s="4">
        <f>IFERROR(All_Transactions[[#This Row],[Amazon fees]]*All_Transactions[[#This Row],[ExRate]],0)</f>
        <v>-0.46025100000000002</v>
      </c>
      <c r="X780" s="4">
        <f>IFERROR(All_Transactions[[#This Row],[Other]]*All_Transactions[[#This Row],[ExRate]],0)</f>
        <v>0</v>
      </c>
      <c r="Y780" s="4">
        <f>IFERROR(All_Transactions[[#This Row],[Total]]*All_Transactions[[#This Row],[ExRate]],0)</f>
        <v>1.5815897999999999</v>
      </c>
      <c r="Z780" s="1" t="s">
        <v>33</v>
      </c>
      <c r="AA780" t="s">
        <v>2369</v>
      </c>
      <c r="AB780" t="s">
        <v>2370</v>
      </c>
      <c r="AC780" t="s">
        <v>53</v>
      </c>
      <c r="AD780" t="s">
        <v>54</v>
      </c>
    </row>
    <row r="781" spans="1:30" x14ac:dyDescent="0.35">
      <c r="A781" t="s">
        <v>34</v>
      </c>
      <c r="B781" t="s">
        <v>2371</v>
      </c>
      <c r="C781" s="2">
        <v>44776</v>
      </c>
      <c r="D781" s="2">
        <v>44776</v>
      </c>
      <c r="E781" t="s">
        <v>1081</v>
      </c>
      <c r="F781" t="s">
        <v>1082</v>
      </c>
      <c r="G781" t="s">
        <v>32</v>
      </c>
      <c r="H781">
        <v>2.1800000000000002</v>
      </c>
      <c r="I781">
        <v>1</v>
      </c>
      <c r="J781">
        <v>2.1800000000000002</v>
      </c>
      <c r="L781">
        <v>0.35</v>
      </c>
      <c r="M781">
        <v>1.83</v>
      </c>
      <c r="N781">
        <v>-0.4</v>
      </c>
      <c r="O781">
        <v>0</v>
      </c>
      <c r="P781">
        <v>1.43</v>
      </c>
      <c r="Q781">
        <v>0</v>
      </c>
      <c r="R781" s="3">
        <f>VLOOKUP(All_Transactions[[#This Row],[Date]],[1]!Forex_history[#Data],MATCH(All_Transactions[[#This Row],[Currency]],[1]!Forex_history[#Headers],0),TRUE)</f>
        <v>0.83682000000000001</v>
      </c>
      <c r="S781" s="4">
        <f>IFERROR(All_Transactions[[#This Row],[Original Price]]*All_Transactions[[#This Row],[ExRate]],0)</f>
        <v>1.8242676000000002</v>
      </c>
      <c r="T781" s="4">
        <f>IFERROR(All_Transactions[[#This Row],[item-price]]*All_Transactions[[#This Row],[ExRate]],0)</f>
        <v>1.8242676000000002</v>
      </c>
      <c r="U781" s="4">
        <f>IFERROR(All_Transactions[[#This Row],[item-tax]]*All_Transactions[[#This Row],[ExRate]],0)</f>
        <v>0.29288700000000001</v>
      </c>
      <c r="V781" s="4">
        <f>IFERROR(All_Transactions[[#This Row],[Total product charges]]*All_Transactions[[#This Row],[ExRate]],0)</f>
        <v>1.5313806000000001</v>
      </c>
      <c r="W781" s="4">
        <f>IFERROR(All_Transactions[[#This Row],[Amazon fees]]*All_Transactions[[#This Row],[ExRate]],0)</f>
        <v>-0.33472800000000003</v>
      </c>
      <c r="X781" s="4">
        <f>IFERROR(All_Transactions[[#This Row],[Other]]*All_Transactions[[#This Row],[ExRate]],0)</f>
        <v>0</v>
      </c>
      <c r="Y781" s="4">
        <f>IFERROR(All_Transactions[[#This Row],[Total]]*All_Transactions[[#This Row],[ExRate]],0)</f>
        <v>1.1966526</v>
      </c>
      <c r="Z781" s="1" t="s">
        <v>33</v>
      </c>
      <c r="AA781" t="s">
        <v>2372</v>
      </c>
      <c r="AB781" t="s">
        <v>2373</v>
      </c>
      <c r="AC781" t="s">
        <v>53</v>
      </c>
      <c r="AD781" t="s">
        <v>54</v>
      </c>
    </row>
    <row r="782" spans="1:30" x14ac:dyDescent="0.35">
      <c r="A782" t="s">
        <v>34</v>
      </c>
      <c r="B782" t="s">
        <v>2374</v>
      </c>
      <c r="C782" s="2">
        <v>44776</v>
      </c>
      <c r="D782" s="2">
        <v>44776</v>
      </c>
      <c r="E782" t="s">
        <v>2104</v>
      </c>
      <c r="F782" t="s">
        <v>2105</v>
      </c>
      <c r="G782" t="s">
        <v>40</v>
      </c>
      <c r="H782">
        <v>2.75</v>
      </c>
      <c r="I782">
        <v>1</v>
      </c>
      <c r="J782">
        <v>2.75</v>
      </c>
      <c r="L782">
        <v>0.5</v>
      </c>
      <c r="M782">
        <v>2.25</v>
      </c>
      <c r="N782">
        <v>-0.36</v>
      </c>
      <c r="O782">
        <v>0</v>
      </c>
      <c r="P782">
        <v>1.89</v>
      </c>
      <c r="Q782">
        <v>0</v>
      </c>
      <c r="R782" s="3">
        <f>VLOOKUP(All_Transactions[[#This Row],[Date]],[1]!Forex_history[#Data],MATCH(All_Transactions[[#This Row],[Currency]],[1]!Forex_history[#Headers],0),TRUE)</f>
        <v>0.83682000000000001</v>
      </c>
      <c r="S782" s="4">
        <f>IFERROR(All_Transactions[[#This Row],[Original Price]]*All_Transactions[[#This Row],[ExRate]],0)</f>
        <v>2.3012549999999998</v>
      </c>
      <c r="T782" s="4">
        <f>IFERROR(All_Transactions[[#This Row],[item-price]]*All_Transactions[[#This Row],[ExRate]],0)</f>
        <v>2.3012549999999998</v>
      </c>
      <c r="U782" s="4">
        <f>IFERROR(All_Transactions[[#This Row],[item-tax]]*All_Transactions[[#This Row],[ExRate]],0)</f>
        <v>0.41841</v>
      </c>
      <c r="V782" s="4">
        <f>IFERROR(All_Transactions[[#This Row],[Total product charges]]*All_Transactions[[#This Row],[ExRate]],0)</f>
        <v>1.8828450000000001</v>
      </c>
      <c r="W782" s="4">
        <f>IFERROR(All_Transactions[[#This Row],[Amazon fees]]*All_Transactions[[#This Row],[ExRate]],0)</f>
        <v>-0.3012552</v>
      </c>
      <c r="X782" s="4">
        <f>IFERROR(All_Transactions[[#This Row],[Other]]*All_Transactions[[#This Row],[ExRate]],0)</f>
        <v>0</v>
      </c>
      <c r="Y782" s="4">
        <f>IFERROR(All_Transactions[[#This Row],[Total]]*All_Transactions[[#This Row],[ExRate]],0)</f>
        <v>1.5815897999999999</v>
      </c>
      <c r="Z782" s="1" t="s">
        <v>33</v>
      </c>
      <c r="AA782" t="s">
        <v>2375</v>
      </c>
      <c r="AB782" t="s">
        <v>2376</v>
      </c>
      <c r="AC782" t="s">
        <v>53</v>
      </c>
      <c r="AD782" t="s">
        <v>54</v>
      </c>
    </row>
    <row r="783" spans="1:30" x14ac:dyDescent="0.35">
      <c r="A783" t="s">
        <v>35</v>
      </c>
      <c r="B783" t="s">
        <v>1867</v>
      </c>
      <c r="C783" s="2">
        <v>44777</v>
      </c>
      <c r="D783" s="2">
        <v>44767</v>
      </c>
      <c r="E783" t="s">
        <v>1076</v>
      </c>
      <c r="F783" t="s">
        <v>1077</v>
      </c>
      <c r="G783" t="s">
        <v>32</v>
      </c>
      <c r="H783">
        <v>7.52</v>
      </c>
      <c r="I783">
        <v>1</v>
      </c>
      <c r="J783">
        <v>7.52</v>
      </c>
      <c r="L783">
        <v>1.2</v>
      </c>
      <c r="M783">
        <v>-6.32</v>
      </c>
      <c r="N783">
        <v>1.08</v>
      </c>
      <c r="O783">
        <v>0</v>
      </c>
      <c r="P783">
        <v>-5.24</v>
      </c>
      <c r="Q783">
        <v>0</v>
      </c>
      <c r="R783" s="3">
        <f>VLOOKUP(All_Transactions[[#This Row],[Date]],[1]!Forex_history[#Data],MATCH(All_Transactions[[#This Row],[Currency]],[1]!Forex_history[#Headers],0),TRUE)</f>
        <v>0.83621999999999996</v>
      </c>
      <c r="S783" s="4">
        <f>IFERROR(All_Transactions[[#This Row],[Original Price]]*All_Transactions[[#This Row],[ExRate]],0)</f>
        <v>6.2883743999999995</v>
      </c>
      <c r="T783" s="4">
        <f>IFERROR(All_Transactions[[#This Row],[item-price]]*All_Transactions[[#This Row],[ExRate]],0)</f>
        <v>6.2883743999999995</v>
      </c>
      <c r="U783" s="4">
        <f>IFERROR(All_Transactions[[#This Row],[item-tax]]*All_Transactions[[#This Row],[ExRate]],0)</f>
        <v>1.0034639999999999</v>
      </c>
      <c r="V783" s="4">
        <f>IFERROR(All_Transactions[[#This Row],[Total product charges]]*All_Transactions[[#This Row],[ExRate]],0)</f>
        <v>-5.2849104000000002</v>
      </c>
      <c r="W783" s="4">
        <f>IFERROR(All_Transactions[[#This Row],[Amazon fees]]*All_Transactions[[#This Row],[ExRate]],0)</f>
        <v>0.90311759999999996</v>
      </c>
      <c r="X783" s="4">
        <f>IFERROR(All_Transactions[[#This Row],[Other]]*All_Transactions[[#This Row],[ExRate]],0)</f>
        <v>0</v>
      </c>
      <c r="Y783" s="4">
        <f>IFERROR(All_Transactions[[#This Row],[Total]]*All_Transactions[[#This Row],[ExRate]],0)</f>
        <v>-4.3817928000000004</v>
      </c>
      <c r="Z783" s="1" t="s">
        <v>33</v>
      </c>
      <c r="AA783" t="s">
        <v>1868</v>
      </c>
      <c r="AB783" t="s">
        <v>1869</v>
      </c>
      <c r="AC783" t="s">
        <v>53</v>
      </c>
      <c r="AD783" t="s">
        <v>54</v>
      </c>
    </row>
    <row r="784" spans="1:30" x14ac:dyDescent="0.35">
      <c r="A784" t="s">
        <v>34</v>
      </c>
      <c r="B784" t="s">
        <v>2377</v>
      </c>
      <c r="C784" s="2">
        <v>44778</v>
      </c>
      <c r="D784" s="2">
        <v>44778</v>
      </c>
      <c r="E784" t="s">
        <v>2378</v>
      </c>
      <c r="F784" t="s">
        <v>2379</v>
      </c>
      <c r="G784" t="s">
        <v>32</v>
      </c>
      <c r="H784">
        <v>7.58</v>
      </c>
      <c r="I784">
        <v>1</v>
      </c>
      <c r="J784">
        <v>7.58</v>
      </c>
      <c r="L784">
        <v>1.21</v>
      </c>
      <c r="M784">
        <v>6.37</v>
      </c>
      <c r="N784">
        <v>-1.37</v>
      </c>
      <c r="O784">
        <v>0</v>
      </c>
      <c r="P784">
        <v>5</v>
      </c>
      <c r="Q784">
        <v>0</v>
      </c>
      <c r="R784" s="3">
        <f>VLOOKUP(All_Transactions[[#This Row],[Date]],[1]!Forex_history[#Data],MATCH(All_Transactions[[#This Row],[Currency]],[1]!Forex_history[#Headers],0),TRUE)</f>
        <v>0.83955000000000002</v>
      </c>
      <c r="S784" s="4">
        <f>IFERROR(All_Transactions[[#This Row],[Original Price]]*All_Transactions[[#This Row],[ExRate]],0)</f>
        <v>6.3637890000000006</v>
      </c>
      <c r="T784" s="4">
        <f>IFERROR(All_Transactions[[#This Row],[item-price]]*All_Transactions[[#This Row],[ExRate]],0)</f>
        <v>6.3637890000000006</v>
      </c>
      <c r="U784" s="4">
        <f>IFERROR(All_Transactions[[#This Row],[item-tax]]*All_Transactions[[#This Row],[ExRate]],0)</f>
        <v>1.0158555</v>
      </c>
      <c r="V784" s="4">
        <f>IFERROR(All_Transactions[[#This Row],[Total product charges]]*All_Transactions[[#This Row],[ExRate]],0)</f>
        <v>5.3479334999999999</v>
      </c>
      <c r="W784" s="4">
        <f>IFERROR(All_Transactions[[#This Row],[Amazon fees]]*All_Transactions[[#This Row],[ExRate]],0)</f>
        <v>-1.1501835</v>
      </c>
      <c r="X784" s="4">
        <f>IFERROR(All_Transactions[[#This Row],[Other]]*All_Transactions[[#This Row],[ExRate]],0)</f>
        <v>0</v>
      </c>
      <c r="Y784" s="4">
        <f>IFERROR(All_Transactions[[#This Row],[Total]]*All_Transactions[[#This Row],[ExRate]],0)</f>
        <v>4.1977500000000001</v>
      </c>
      <c r="Z784" s="1" t="s">
        <v>33</v>
      </c>
      <c r="AB784" t="s">
        <v>69</v>
      </c>
      <c r="AC784" t="s">
        <v>69</v>
      </c>
      <c r="AD784" t="s">
        <v>70</v>
      </c>
    </row>
    <row r="785" spans="1:30" x14ac:dyDescent="0.35">
      <c r="A785" t="s">
        <v>34</v>
      </c>
      <c r="B785" t="s">
        <v>2380</v>
      </c>
      <c r="C785" s="2">
        <v>44778</v>
      </c>
      <c r="D785" s="2">
        <v>44778</v>
      </c>
      <c r="E785" t="s">
        <v>2381</v>
      </c>
      <c r="F785" t="s">
        <v>2382</v>
      </c>
      <c r="G785" t="s">
        <v>41</v>
      </c>
      <c r="H785">
        <v>4.82</v>
      </c>
      <c r="I785">
        <v>1</v>
      </c>
      <c r="J785">
        <v>4.82</v>
      </c>
      <c r="L785">
        <v>0.84</v>
      </c>
      <c r="M785">
        <v>3.98</v>
      </c>
      <c r="N785">
        <v>-0.86</v>
      </c>
      <c r="O785">
        <v>0</v>
      </c>
      <c r="P785">
        <v>3.12</v>
      </c>
      <c r="Q785">
        <v>0</v>
      </c>
      <c r="R785" s="3">
        <f>VLOOKUP(All_Transactions[[#This Row],[Date]],[1]!Forex_history[#Data],MATCH(All_Transactions[[#This Row],[Currency]],[1]!Forex_history[#Headers],0),TRUE)</f>
        <v>0.83955000000000002</v>
      </c>
      <c r="S785" s="4">
        <f>IFERROR(All_Transactions[[#This Row],[Original Price]]*All_Transactions[[#This Row],[ExRate]],0)</f>
        <v>4.0466310000000005</v>
      </c>
      <c r="T785" s="4">
        <f>IFERROR(All_Transactions[[#This Row],[item-price]]*All_Transactions[[#This Row],[ExRate]],0)</f>
        <v>4.0466310000000005</v>
      </c>
      <c r="U785" s="4">
        <f>IFERROR(All_Transactions[[#This Row],[item-tax]]*All_Transactions[[#This Row],[ExRate]],0)</f>
        <v>0.70522200000000002</v>
      </c>
      <c r="V785" s="4">
        <f>IFERROR(All_Transactions[[#This Row],[Total product charges]]*All_Transactions[[#This Row],[ExRate]],0)</f>
        <v>3.3414090000000001</v>
      </c>
      <c r="W785" s="4">
        <f>IFERROR(All_Transactions[[#This Row],[Amazon fees]]*All_Transactions[[#This Row],[ExRate]],0)</f>
        <v>-0.72201300000000002</v>
      </c>
      <c r="X785" s="4">
        <f>IFERROR(All_Transactions[[#This Row],[Other]]*All_Transactions[[#This Row],[ExRate]],0)</f>
        <v>0</v>
      </c>
      <c r="Y785" s="4">
        <f>IFERROR(All_Transactions[[#This Row],[Total]]*All_Transactions[[#This Row],[ExRate]],0)</f>
        <v>2.6193960000000001</v>
      </c>
      <c r="Z785" s="1" t="s">
        <v>33</v>
      </c>
      <c r="AB785" t="s">
        <v>69</v>
      </c>
      <c r="AC785" t="s">
        <v>69</v>
      </c>
      <c r="AD785" t="s">
        <v>70</v>
      </c>
    </row>
    <row r="786" spans="1:30" x14ac:dyDescent="0.35">
      <c r="A786" t="s">
        <v>34</v>
      </c>
      <c r="B786" t="s">
        <v>2383</v>
      </c>
      <c r="C786" s="2">
        <v>44778</v>
      </c>
      <c r="D786" s="2">
        <v>44778</v>
      </c>
      <c r="E786" t="s">
        <v>1674</v>
      </c>
      <c r="F786" t="s">
        <v>1675</v>
      </c>
      <c r="G786" t="s">
        <v>44</v>
      </c>
      <c r="H786">
        <v>24.71</v>
      </c>
      <c r="I786">
        <v>1</v>
      </c>
      <c r="J786">
        <v>24.71</v>
      </c>
      <c r="L786">
        <v>4.12</v>
      </c>
      <c r="M786">
        <v>20.59</v>
      </c>
      <c r="N786">
        <v>-2.11</v>
      </c>
      <c r="O786">
        <v>0</v>
      </c>
      <c r="P786">
        <v>18.48</v>
      </c>
      <c r="Q786">
        <v>0</v>
      </c>
      <c r="R786" s="3">
        <f>VLOOKUP(All_Transactions[[#This Row],[Date]],[1]!Forex_history[#Data],MATCH(All_Transactions[[#This Row],[Currency]],[1]!Forex_history[#Headers],0),TRUE)</f>
        <v>1</v>
      </c>
      <c r="S786" s="4">
        <f>IFERROR(All_Transactions[[#This Row],[Original Price]]*All_Transactions[[#This Row],[ExRate]],0)</f>
        <v>24.71</v>
      </c>
      <c r="T786" s="4">
        <f>IFERROR(All_Transactions[[#This Row],[item-price]]*All_Transactions[[#This Row],[ExRate]],0)</f>
        <v>24.71</v>
      </c>
      <c r="U786" s="4">
        <f>IFERROR(All_Transactions[[#This Row],[item-tax]]*All_Transactions[[#This Row],[ExRate]],0)</f>
        <v>4.12</v>
      </c>
      <c r="V786" s="4">
        <f>IFERROR(All_Transactions[[#This Row],[Total product charges]]*All_Transactions[[#This Row],[ExRate]],0)</f>
        <v>20.59</v>
      </c>
      <c r="W786" s="4">
        <f>IFERROR(All_Transactions[[#This Row],[Amazon fees]]*All_Transactions[[#This Row],[ExRate]],0)</f>
        <v>-2.11</v>
      </c>
      <c r="X786" s="4">
        <f>IFERROR(All_Transactions[[#This Row],[Other]]*All_Transactions[[#This Row],[ExRate]],0)</f>
        <v>0</v>
      </c>
      <c r="Y786" s="4">
        <f>IFERROR(All_Transactions[[#This Row],[Total]]*All_Transactions[[#This Row],[ExRate]],0)</f>
        <v>18.48</v>
      </c>
      <c r="Z786" s="1" t="s">
        <v>45</v>
      </c>
      <c r="AB786" t="s">
        <v>69</v>
      </c>
      <c r="AC786" t="s">
        <v>69</v>
      </c>
      <c r="AD786" t="s">
        <v>70</v>
      </c>
    </row>
    <row r="787" spans="1:30" x14ac:dyDescent="0.35">
      <c r="A787" t="s">
        <v>35</v>
      </c>
      <c r="B787" t="s">
        <v>2180</v>
      </c>
      <c r="C787" s="2">
        <v>44778</v>
      </c>
      <c r="D787" s="2">
        <v>44774</v>
      </c>
      <c r="E787" t="s">
        <v>2181</v>
      </c>
      <c r="F787" t="s">
        <v>2182</v>
      </c>
      <c r="G787" t="s">
        <v>44</v>
      </c>
      <c r="H787">
        <v>2.08</v>
      </c>
      <c r="I787">
        <v>1</v>
      </c>
      <c r="J787">
        <v>2.08</v>
      </c>
      <c r="L787">
        <v>0.35</v>
      </c>
      <c r="M787">
        <v>-1.73</v>
      </c>
      <c r="N787">
        <v>0.38</v>
      </c>
      <c r="O787">
        <v>0</v>
      </c>
      <c r="P787">
        <v>-1.35</v>
      </c>
      <c r="Q787">
        <v>0</v>
      </c>
      <c r="R787" s="3">
        <f>VLOOKUP(All_Transactions[[#This Row],[Date]],[1]!Forex_history[#Data],MATCH(All_Transactions[[#This Row],[Currency]],[1]!Forex_history[#Headers],0),TRUE)</f>
        <v>1</v>
      </c>
      <c r="S787" s="4">
        <f>IFERROR(All_Transactions[[#This Row],[Original Price]]*All_Transactions[[#This Row],[ExRate]],0)</f>
        <v>2.08</v>
      </c>
      <c r="T787" s="4">
        <f>IFERROR(All_Transactions[[#This Row],[item-price]]*All_Transactions[[#This Row],[ExRate]],0)</f>
        <v>2.08</v>
      </c>
      <c r="U787" s="4">
        <f>IFERROR(All_Transactions[[#This Row],[item-tax]]*All_Transactions[[#This Row],[ExRate]],0)</f>
        <v>0.35</v>
      </c>
      <c r="V787" s="4">
        <f>IFERROR(All_Transactions[[#This Row],[Total product charges]]*All_Transactions[[#This Row],[ExRate]],0)</f>
        <v>-1.73</v>
      </c>
      <c r="W787" s="4">
        <f>IFERROR(All_Transactions[[#This Row],[Amazon fees]]*All_Transactions[[#This Row],[ExRate]],0)</f>
        <v>0.38</v>
      </c>
      <c r="X787" s="4">
        <f>IFERROR(All_Transactions[[#This Row],[Other]]*All_Transactions[[#This Row],[ExRate]],0)</f>
        <v>0</v>
      </c>
      <c r="Y787" s="4">
        <f>IFERROR(All_Transactions[[#This Row],[Total]]*All_Transactions[[#This Row],[ExRate]],0)</f>
        <v>-1.35</v>
      </c>
      <c r="Z787" s="1" t="s">
        <v>45</v>
      </c>
      <c r="AB787" t="s">
        <v>69</v>
      </c>
      <c r="AC787" t="s">
        <v>69</v>
      </c>
      <c r="AD787" t="s">
        <v>90</v>
      </c>
    </row>
    <row r="788" spans="1:30" x14ac:dyDescent="0.35">
      <c r="A788" t="s">
        <v>35</v>
      </c>
      <c r="B788" t="s">
        <v>1689</v>
      </c>
      <c r="C788" s="2">
        <v>44778</v>
      </c>
      <c r="D788" s="2">
        <v>44764</v>
      </c>
      <c r="E788" t="s">
        <v>1690</v>
      </c>
      <c r="F788" t="s">
        <v>1691</v>
      </c>
      <c r="G788" t="s">
        <v>39</v>
      </c>
      <c r="H788">
        <v>6.32</v>
      </c>
      <c r="I788">
        <v>2</v>
      </c>
      <c r="J788">
        <v>6.32</v>
      </c>
      <c r="L788">
        <v>1.06</v>
      </c>
      <c r="M788">
        <v>-5.26</v>
      </c>
      <c r="N788">
        <v>0.94</v>
      </c>
      <c r="O788">
        <v>0</v>
      </c>
      <c r="P788">
        <v>-4.32</v>
      </c>
      <c r="Q788">
        <v>0</v>
      </c>
      <c r="R788" s="3">
        <f>VLOOKUP(All_Transactions[[#This Row],[Date]],[1]!Forex_history[#Data],MATCH(All_Transactions[[#This Row],[Currency]],[1]!Forex_history[#Headers],0),TRUE)</f>
        <v>0.83955000000000002</v>
      </c>
      <c r="S788" s="4">
        <f>IFERROR(All_Transactions[[#This Row],[Original Price]]*All_Transactions[[#This Row],[ExRate]],0)</f>
        <v>5.3059560000000001</v>
      </c>
      <c r="T788" s="4">
        <f>IFERROR(All_Transactions[[#This Row],[item-price]]*All_Transactions[[#This Row],[ExRate]],0)</f>
        <v>5.3059560000000001</v>
      </c>
      <c r="U788" s="4">
        <f>IFERROR(All_Transactions[[#This Row],[item-tax]]*All_Transactions[[#This Row],[ExRate]],0)</f>
        <v>0.88992300000000002</v>
      </c>
      <c r="V788" s="4">
        <f>IFERROR(All_Transactions[[#This Row],[Total product charges]]*All_Transactions[[#This Row],[ExRate]],0)</f>
        <v>-4.4160329999999997</v>
      </c>
      <c r="W788" s="4">
        <f>IFERROR(All_Transactions[[#This Row],[Amazon fees]]*All_Transactions[[#This Row],[ExRate]],0)</f>
        <v>0.78917700000000002</v>
      </c>
      <c r="X788" s="4">
        <f>IFERROR(All_Transactions[[#This Row],[Other]]*All_Transactions[[#This Row],[ExRate]],0)</f>
        <v>0</v>
      </c>
      <c r="Y788" s="4">
        <f>IFERROR(All_Transactions[[#This Row],[Total]]*All_Transactions[[#This Row],[ExRate]],0)</f>
        <v>-3.6268560000000005</v>
      </c>
      <c r="Z788" s="1" t="s">
        <v>33</v>
      </c>
      <c r="AA788" t="s">
        <v>1692</v>
      </c>
      <c r="AB788" t="s">
        <v>69</v>
      </c>
      <c r="AC788" t="s">
        <v>69</v>
      </c>
      <c r="AD788" t="s">
        <v>70</v>
      </c>
    </row>
    <row r="789" spans="1:30" x14ac:dyDescent="0.35">
      <c r="A789" t="s">
        <v>34</v>
      </c>
      <c r="B789" t="s">
        <v>2384</v>
      </c>
      <c r="C789" s="2">
        <v>44778</v>
      </c>
      <c r="D789" s="2">
        <v>44778</v>
      </c>
      <c r="E789" t="s">
        <v>2385</v>
      </c>
      <c r="F789" t="s">
        <v>2386</v>
      </c>
      <c r="G789" t="s">
        <v>46</v>
      </c>
      <c r="H789">
        <v>2.86</v>
      </c>
      <c r="I789">
        <v>1</v>
      </c>
      <c r="J789">
        <v>2.86</v>
      </c>
      <c r="L789">
        <v>0.25</v>
      </c>
      <c r="M789">
        <v>2.86</v>
      </c>
      <c r="N789">
        <v>-0.52</v>
      </c>
      <c r="O789">
        <v>0</v>
      </c>
      <c r="P789">
        <v>2.34</v>
      </c>
      <c r="Q789">
        <v>0</v>
      </c>
      <c r="R789" s="3">
        <f>VLOOKUP(All_Transactions[[#This Row],[Date]],[1]!Forex_history[#Data],MATCH(All_Transactions[[#This Row],[Currency]],[1]!Forex_history[#Headers],0),TRUE)</f>
        <v>0.82306000000000001</v>
      </c>
      <c r="S789" s="4">
        <f>IFERROR(All_Transactions[[#This Row],[Original Price]]*All_Transactions[[#This Row],[ExRate]],0)</f>
        <v>2.3539515999999998</v>
      </c>
      <c r="T789" s="4">
        <f>IFERROR(All_Transactions[[#This Row],[item-price]]*All_Transactions[[#This Row],[ExRate]],0)</f>
        <v>2.3539515999999998</v>
      </c>
      <c r="U789" s="4">
        <f>IFERROR(All_Transactions[[#This Row],[item-tax]]*All_Transactions[[#This Row],[ExRate]],0)</f>
        <v>0.205765</v>
      </c>
      <c r="V789" s="4">
        <f>IFERROR(All_Transactions[[#This Row],[Total product charges]]*All_Transactions[[#This Row],[ExRate]],0)</f>
        <v>2.3539515999999998</v>
      </c>
      <c r="W789" s="4">
        <f>IFERROR(All_Transactions[[#This Row],[Amazon fees]]*All_Transactions[[#This Row],[ExRate]],0)</f>
        <v>-0.42799120000000002</v>
      </c>
      <c r="X789" s="4">
        <f>IFERROR(All_Transactions[[#This Row],[Other]]*All_Transactions[[#This Row],[ExRate]],0)</f>
        <v>0</v>
      </c>
      <c r="Y789" s="4">
        <f>IFERROR(All_Transactions[[#This Row],[Total]]*All_Transactions[[#This Row],[ExRate]],0)</f>
        <v>1.9259603999999999</v>
      </c>
      <c r="Z789" s="1" t="s">
        <v>47</v>
      </c>
      <c r="AA789" t="s">
        <v>2387</v>
      </c>
      <c r="AB789" t="s">
        <v>69</v>
      </c>
      <c r="AC789" t="s">
        <v>69</v>
      </c>
      <c r="AD789" t="s">
        <v>70</v>
      </c>
    </row>
    <row r="790" spans="1:30" x14ac:dyDescent="0.35">
      <c r="A790" t="s">
        <v>34</v>
      </c>
      <c r="B790" t="s">
        <v>2388</v>
      </c>
      <c r="C790" s="2">
        <v>44778</v>
      </c>
      <c r="D790" s="2">
        <v>44778</v>
      </c>
      <c r="E790" t="s">
        <v>2389</v>
      </c>
      <c r="F790" t="s">
        <v>2390</v>
      </c>
      <c r="G790" t="s">
        <v>42</v>
      </c>
      <c r="H790">
        <v>39.46</v>
      </c>
      <c r="I790">
        <v>1</v>
      </c>
      <c r="J790">
        <v>39.46</v>
      </c>
      <c r="L790">
        <v>7.89</v>
      </c>
      <c r="M790">
        <v>31.57</v>
      </c>
      <c r="N790">
        <v>-7.1</v>
      </c>
      <c r="O790">
        <v>0</v>
      </c>
      <c r="P790">
        <v>24.47</v>
      </c>
      <c r="Q790">
        <v>0</v>
      </c>
      <c r="R790" s="3">
        <f>VLOOKUP(All_Transactions[[#This Row],[Date]],[1]!Forex_history[#Data],MATCH(All_Transactions[[#This Row],[Currency]],[1]!Forex_history[#Headers],0),TRUE)</f>
        <v>8.0930000000000002E-2</v>
      </c>
      <c r="S790" s="4">
        <f>IFERROR(All_Transactions[[#This Row],[Original Price]]*All_Transactions[[#This Row],[ExRate]],0)</f>
        <v>3.1934978000000003</v>
      </c>
      <c r="T790" s="4">
        <f>IFERROR(All_Transactions[[#This Row],[item-price]]*All_Transactions[[#This Row],[ExRate]],0)</f>
        <v>3.1934978000000003</v>
      </c>
      <c r="U790" s="4">
        <f>IFERROR(All_Transactions[[#This Row],[item-tax]]*All_Transactions[[#This Row],[ExRate]],0)</f>
        <v>0.63853769999999999</v>
      </c>
      <c r="V790" s="4">
        <f>IFERROR(All_Transactions[[#This Row],[Total product charges]]*All_Transactions[[#This Row],[ExRate]],0)</f>
        <v>2.5549601000000002</v>
      </c>
      <c r="W790" s="4">
        <f>IFERROR(All_Transactions[[#This Row],[Amazon fees]]*All_Transactions[[#This Row],[ExRate]],0)</f>
        <v>-0.57460299999999997</v>
      </c>
      <c r="X790" s="4">
        <f>IFERROR(All_Transactions[[#This Row],[Other]]*All_Transactions[[#This Row],[ExRate]],0)</f>
        <v>0</v>
      </c>
      <c r="Y790" s="4">
        <f>IFERROR(All_Transactions[[#This Row],[Total]]*All_Transactions[[#This Row],[ExRate]],0)</f>
        <v>1.9803571</v>
      </c>
      <c r="Z790" s="1" t="s">
        <v>43</v>
      </c>
      <c r="AA790" t="s">
        <v>2391</v>
      </c>
      <c r="AB790" t="s">
        <v>69</v>
      </c>
      <c r="AC790" t="s">
        <v>69</v>
      </c>
      <c r="AD790" t="s">
        <v>70</v>
      </c>
    </row>
    <row r="791" spans="1:30" x14ac:dyDescent="0.35">
      <c r="A791" t="s">
        <v>34</v>
      </c>
      <c r="B791" t="s">
        <v>2392</v>
      </c>
      <c r="C791" s="2">
        <v>44778</v>
      </c>
      <c r="D791" s="2">
        <v>44778</v>
      </c>
      <c r="E791" t="s">
        <v>2393</v>
      </c>
      <c r="F791" t="s">
        <v>2394</v>
      </c>
      <c r="G791" t="s">
        <v>42</v>
      </c>
      <c r="H791">
        <v>60.74</v>
      </c>
      <c r="I791">
        <v>1</v>
      </c>
      <c r="J791">
        <v>60.74</v>
      </c>
      <c r="L791">
        <v>12.15</v>
      </c>
      <c r="M791">
        <v>48.59</v>
      </c>
      <c r="N791">
        <v>-10.93</v>
      </c>
      <c r="O791">
        <v>0</v>
      </c>
      <c r="P791">
        <v>37.659999999999997</v>
      </c>
      <c r="Q791">
        <v>0</v>
      </c>
      <c r="R791" s="3">
        <f>VLOOKUP(All_Transactions[[#This Row],[Date]],[1]!Forex_history[#Data],MATCH(All_Transactions[[#This Row],[Currency]],[1]!Forex_history[#Headers],0),TRUE)</f>
        <v>8.0930000000000002E-2</v>
      </c>
      <c r="S791" s="4">
        <f>IFERROR(All_Transactions[[#This Row],[Original Price]]*All_Transactions[[#This Row],[ExRate]],0)</f>
        <v>4.9156882</v>
      </c>
      <c r="T791" s="4">
        <f>IFERROR(All_Transactions[[#This Row],[item-price]]*All_Transactions[[#This Row],[ExRate]],0)</f>
        <v>4.9156882</v>
      </c>
      <c r="U791" s="4">
        <f>IFERROR(All_Transactions[[#This Row],[item-tax]]*All_Transactions[[#This Row],[ExRate]],0)</f>
        <v>0.9832995000000001</v>
      </c>
      <c r="V791" s="4">
        <f>IFERROR(All_Transactions[[#This Row],[Total product charges]]*All_Transactions[[#This Row],[ExRate]],0)</f>
        <v>3.9323887000000002</v>
      </c>
      <c r="W791" s="4">
        <f>IFERROR(All_Transactions[[#This Row],[Amazon fees]]*All_Transactions[[#This Row],[ExRate]],0)</f>
        <v>-0.88456489999999999</v>
      </c>
      <c r="X791" s="4">
        <f>IFERROR(All_Transactions[[#This Row],[Other]]*All_Transactions[[#This Row],[ExRate]],0)</f>
        <v>0</v>
      </c>
      <c r="Y791" s="4">
        <f>IFERROR(All_Transactions[[#This Row],[Total]]*All_Transactions[[#This Row],[ExRate]],0)</f>
        <v>3.0478237999999997</v>
      </c>
      <c r="Z791" s="1" t="s">
        <v>43</v>
      </c>
      <c r="AA791" t="s">
        <v>2395</v>
      </c>
      <c r="AB791" t="s">
        <v>69</v>
      </c>
      <c r="AC791" t="s">
        <v>69</v>
      </c>
      <c r="AD791" t="s">
        <v>70</v>
      </c>
    </row>
    <row r="792" spans="1:30" x14ac:dyDescent="0.35">
      <c r="A792" t="s">
        <v>34</v>
      </c>
      <c r="B792" t="s">
        <v>2396</v>
      </c>
      <c r="C792" s="2">
        <v>44778</v>
      </c>
      <c r="D792" s="2">
        <v>44778</v>
      </c>
      <c r="E792" t="s">
        <v>2397</v>
      </c>
      <c r="F792" t="s">
        <v>2398</v>
      </c>
      <c r="G792" t="s">
        <v>44</v>
      </c>
      <c r="H792">
        <v>3.05</v>
      </c>
      <c r="I792">
        <v>1</v>
      </c>
      <c r="J792">
        <v>3.05</v>
      </c>
      <c r="L792">
        <v>0.51</v>
      </c>
      <c r="M792">
        <v>2.54</v>
      </c>
      <c r="N792">
        <v>-0.56000000000000005</v>
      </c>
      <c r="O792">
        <v>0</v>
      </c>
      <c r="P792">
        <v>1.98</v>
      </c>
      <c r="Q792">
        <v>0</v>
      </c>
      <c r="R792" s="3">
        <f>VLOOKUP(All_Transactions[[#This Row],[Date]],[1]!Forex_history[#Data],MATCH(All_Transactions[[#This Row],[Currency]],[1]!Forex_history[#Headers],0),TRUE)</f>
        <v>1</v>
      </c>
      <c r="S792" s="4">
        <f>IFERROR(All_Transactions[[#This Row],[Original Price]]*All_Transactions[[#This Row],[ExRate]],0)</f>
        <v>3.05</v>
      </c>
      <c r="T792" s="4">
        <f>IFERROR(All_Transactions[[#This Row],[item-price]]*All_Transactions[[#This Row],[ExRate]],0)</f>
        <v>3.05</v>
      </c>
      <c r="U792" s="4">
        <f>IFERROR(All_Transactions[[#This Row],[item-tax]]*All_Transactions[[#This Row],[ExRate]],0)</f>
        <v>0.51</v>
      </c>
      <c r="V792" s="4">
        <f>IFERROR(All_Transactions[[#This Row],[Total product charges]]*All_Transactions[[#This Row],[ExRate]],0)</f>
        <v>2.54</v>
      </c>
      <c r="W792" s="4">
        <f>IFERROR(All_Transactions[[#This Row],[Amazon fees]]*All_Transactions[[#This Row],[ExRate]],0)</f>
        <v>-0.56000000000000005</v>
      </c>
      <c r="X792" s="4">
        <f>IFERROR(All_Transactions[[#This Row],[Other]]*All_Transactions[[#This Row],[ExRate]],0)</f>
        <v>0</v>
      </c>
      <c r="Y792" s="4">
        <f>IFERROR(All_Transactions[[#This Row],[Total]]*All_Transactions[[#This Row],[ExRate]],0)</f>
        <v>1.98</v>
      </c>
      <c r="Z792" s="1" t="s">
        <v>45</v>
      </c>
      <c r="AA792" t="s">
        <v>2399</v>
      </c>
      <c r="AB792" t="s">
        <v>69</v>
      </c>
      <c r="AC792" t="s">
        <v>69</v>
      </c>
      <c r="AD792" t="s">
        <v>70</v>
      </c>
    </row>
    <row r="793" spans="1:30" x14ac:dyDescent="0.35">
      <c r="A793" t="s">
        <v>35</v>
      </c>
      <c r="B793" t="s">
        <v>1455</v>
      </c>
      <c r="C793" s="2">
        <v>44778</v>
      </c>
      <c r="D793" s="2">
        <v>44760</v>
      </c>
      <c r="E793" t="s">
        <v>1456</v>
      </c>
      <c r="F793" t="s">
        <v>1387</v>
      </c>
      <c r="G793" t="s">
        <v>46</v>
      </c>
      <c r="H793">
        <v>13.45</v>
      </c>
      <c r="I793">
        <v>5</v>
      </c>
      <c r="J793">
        <v>13.45</v>
      </c>
      <c r="L793">
        <v>0.85</v>
      </c>
      <c r="M793">
        <v>-13.45</v>
      </c>
      <c r="N793">
        <v>1.92</v>
      </c>
      <c r="O793">
        <v>0</v>
      </c>
      <c r="P793">
        <v>-11.53</v>
      </c>
      <c r="Q793">
        <v>0</v>
      </c>
      <c r="R793" s="3">
        <f>VLOOKUP(All_Transactions[[#This Row],[Date]],[1]!Forex_history[#Data],MATCH(All_Transactions[[#This Row],[Currency]],[1]!Forex_history[#Headers],0),TRUE)</f>
        <v>0.82306000000000001</v>
      </c>
      <c r="S793" s="4">
        <f>IFERROR(All_Transactions[[#This Row],[Original Price]]*All_Transactions[[#This Row],[ExRate]],0)</f>
        <v>11.070157</v>
      </c>
      <c r="T793" s="4">
        <f>IFERROR(All_Transactions[[#This Row],[item-price]]*All_Transactions[[#This Row],[ExRate]],0)</f>
        <v>11.070157</v>
      </c>
      <c r="U793" s="4">
        <f>IFERROR(All_Transactions[[#This Row],[item-tax]]*All_Transactions[[#This Row],[ExRate]],0)</f>
        <v>0.69960100000000003</v>
      </c>
      <c r="V793" s="4">
        <f>IFERROR(All_Transactions[[#This Row],[Total product charges]]*All_Transactions[[#This Row],[ExRate]],0)</f>
        <v>-11.070157</v>
      </c>
      <c r="W793" s="4">
        <f>IFERROR(All_Transactions[[#This Row],[Amazon fees]]*All_Transactions[[#This Row],[ExRate]],0)</f>
        <v>1.5802752</v>
      </c>
      <c r="X793" s="4">
        <f>IFERROR(All_Transactions[[#This Row],[Other]]*All_Transactions[[#This Row],[ExRate]],0)</f>
        <v>0</v>
      </c>
      <c r="Y793" s="4">
        <f>IFERROR(All_Transactions[[#This Row],[Total]]*All_Transactions[[#This Row],[ExRate]],0)</f>
        <v>-9.4898817999999991</v>
      </c>
      <c r="Z793" s="1" t="s">
        <v>47</v>
      </c>
      <c r="AA793" t="s">
        <v>1457</v>
      </c>
      <c r="AB793" t="s">
        <v>1458</v>
      </c>
      <c r="AC793" t="s">
        <v>1459</v>
      </c>
      <c r="AD793" t="s">
        <v>54</v>
      </c>
    </row>
    <row r="794" spans="1:30" x14ac:dyDescent="0.35">
      <c r="A794" t="s">
        <v>34</v>
      </c>
      <c r="B794" t="s">
        <v>2400</v>
      </c>
      <c r="C794" s="2">
        <v>44778</v>
      </c>
      <c r="D794" s="2">
        <v>44778</v>
      </c>
      <c r="E794" t="s">
        <v>2401</v>
      </c>
      <c r="F794" t="s">
        <v>2402</v>
      </c>
      <c r="G794" t="s">
        <v>39</v>
      </c>
      <c r="H794">
        <v>3.35</v>
      </c>
      <c r="I794">
        <v>1</v>
      </c>
      <c r="J794">
        <v>3.35</v>
      </c>
      <c r="L794">
        <v>0.57999999999999996</v>
      </c>
      <c r="M794">
        <v>2.77</v>
      </c>
      <c r="N794">
        <v>-0.62</v>
      </c>
      <c r="O794">
        <v>0</v>
      </c>
      <c r="P794">
        <v>2.15</v>
      </c>
      <c r="Q794">
        <v>0</v>
      </c>
      <c r="R794" s="3">
        <f>VLOOKUP(All_Transactions[[#This Row],[Date]],[1]!Forex_history[#Data],MATCH(All_Transactions[[#This Row],[Currency]],[1]!Forex_history[#Headers],0),TRUE)</f>
        <v>0.83955000000000002</v>
      </c>
      <c r="S794" s="4">
        <f>IFERROR(All_Transactions[[#This Row],[Original Price]]*All_Transactions[[#This Row],[ExRate]],0)</f>
        <v>2.8124925000000003</v>
      </c>
      <c r="T794" s="4">
        <f>IFERROR(All_Transactions[[#This Row],[item-price]]*All_Transactions[[#This Row],[ExRate]],0)</f>
        <v>2.8124925000000003</v>
      </c>
      <c r="U794" s="4">
        <f>IFERROR(All_Transactions[[#This Row],[item-tax]]*All_Transactions[[#This Row],[ExRate]],0)</f>
        <v>0.48693899999999996</v>
      </c>
      <c r="V794" s="4">
        <f>IFERROR(All_Transactions[[#This Row],[Total product charges]]*All_Transactions[[#This Row],[ExRate]],0)</f>
        <v>2.3255535000000003</v>
      </c>
      <c r="W794" s="4">
        <f>IFERROR(All_Transactions[[#This Row],[Amazon fees]]*All_Transactions[[#This Row],[ExRate]],0)</f>
        <v>-0.52052100000000001</v>
      </c>
      <c r="X794" s="4">
        <f>IFERROR(All_Transactions[[#This Row],[Other]]*All_Transactions[[#This Row],[ExRate]],0)</f>
        <v>0</v>
      </c>
      <c r="Y794" s="4">
        <f>IFERROR(All_Transactions[[#This Row],[Total]]*All_Transactions[[#This Row],[ExRate]],0)</f>
        <v>1.8050325</v>
      </c>
      <c r="Z794" s="1" t="s">
        <v>33</v>
      </c>
      <c r="AA794" t="s">
        <v>2403</v>
      </c>
      <c r="AB794" t="s">
        <v>2404</v>
      </c>
      <c r="AD794" t="s">
        <v>54</v>
      </c>
    </row>
    <row r="795" spans="1:30" x14ac:dyDescent="0.35">
      <c r="A795" t="s">
        <v>35</v>
      </c>
      <c r="B795" t="s">
        <v>1706</v>
      </c>
      <c r="C795" s="2">
        <v>44778</v>
      </c>
      <c r="D795" s="2">
        <v>44764</v>
      </c>
      <c r="E795" t="s">
        <v>1136</v>
      </c>
      <c r="F795" t="s">
        <v>1137</v>
      </c>
      <c r="G795" t="s">
        <v>46</v>
      </c>
      <c r="H795">
        <v>9.56</v>
      </c>
      <c r="I795">
        <v>1</v>
      </c>
      <c r="J795">
        <v>9.56</v>
      </c>
      <c r="L795">
        <v>0.6</v>
      </c>
      <c r="M795">
        <v>-9.56</v>
      </c>
      <c r="N795">
        <v>1.37</v>
      </c>
      <c r="O795">
        <v>0</v>
      </c>
      <c r="P795">
        <v>-8.19</v>
      </c>
      <c r="Q795">
        <v>0</v>
      </c>
      <c r="R795" s="3">
        <f>VLOOKUP(All_Transactions[[#This Row],[Date]],[1]!Forex_history[#Data],MATCH(All_Transactions[[#This Row],[Currency]],[1]!Forex_history[#Headers],0),TRUE)</f>
        <v>0.82306000000000001</v>
      </c>
      <c r="S795" s="4">
        <f>IFERROR(All_Transactions[[#This Row],[Original Price]]*All_Transactions[[#This Row],[ExRate]],0)</f>
        <v>7.8684536000000005</v>
      </c>
      <c r="T795" s="4">
        <f>IFERROR(All_Transactions[[#This Row],[item-price]]*All_Transactions[[#This Row],[ExRate]],0)</f>
        <v>7.8684536000000005</v>
      </c>
      <c r="U795" s="4">
        <f>IFERROR(All_Transactions[[#This Row],[item-tax]]*All_Transactions[[#This Row],[ExRate]],0)</f>
        <v>0.493836</v>
      </c>
      <c r="V795" s="4">
        <f>IFERROR(All_Transactions[[#This Row],[Total product charges]]*All_Transactions[[#This Row],[ExRate]],0)</f>
        <v>-7.8684536000000005</v>
      </c>
      <c r="W795" s="4">
        <f>IFERROR(All_Transactions[[#This Row],[Amazon fees]]*All_Transactions[[#This Row],[ExRate]],0)</f>
        <v>1.1275922</v>
      </c>
      <c r="X795" s="4">
        <f>IFERROR(All_Transactions[[#This Row],[Other]]*All_Transactions[[#This Row],[ExRate]],0)</f>
        <v>0</v>
      </c>
      <c r="Y795" s="4">
        <f>IFERROR(All_Transactions[[#This Row],[Total]]*All_Transactions[[#This Row],[ExRate]],0)</f>
        <v>-6.7408614</v>
      </c>
      <c r="Z795" s="1" t="s">
        <v>47</v>
      </c>
      <c r="AA795" t="s">
        <v>1707</v>
      </c>
      <c r="AB795" t="s">
        <v>1708</v>
      </c>
      <c r="AC795" t="s">
        <v>53</v>
      </c>
      <c r="AD795" t="s">
        <v>54</v>
      </c>
    </row>
    <row r="796" spans="1:30" x14ac:dyDescent="0.35">
      <c r="A796" t="s">
        <v>34</v>
      </c>
      <c r="B796" t="s">
        <v>2405</v>
      </c>
      <c r="C796" s="2">
        <v>44778</v>
      </c>
      <c r="D796" s="2">
        <v>44778</v>
      </c>
      <c r="E796" t="s">
        <v>2062</v>
      </c>
      <c r="F796" t="s">
        <v>2063</v>
      </c>
      <c r="G796" t="s">
        <v>40</v>
      </c>
      <c r="H796">
        <v>5.34</v>
      </c>
      <c r="I796">
        <v>2</v>
      </c>
      <c r="J796">
        <v>5.34</v>
      </c>
      <c r="L796">
        <v>0.96</v>
      </c>
      <c r="M796">
        <v>4.38</v>
      </c>
      <c r="N796">
        <v>-0.98</v>
      </c>
      <c r="O796">
        <v>0</v>
      </c>
      <c r="P796">
        <v>3.4</v>
      </c>
      <c r="Q796">
        <v>0</v>
      </c>
      <c r="R796" s="3">
        <f>VLOOKUP(All_Transactions[[#This Row],[Date]],[1]!Forex_history[#Data],MATCH(All_Transactions[[#This Row],[Currency]],[1]!Forex_history[#Headers],0),TRUE)</f>
        <v>0.83955000000000002</v>
      </c>
      <c r="S796" s="4">
        <f>IFERROR(All_Transactions[[#This Row],[Original Price]]*All_Transactions[[#This Row],[ExRate]],0)</f>
        <v>4.4831969999999997</v>
      </c>
      <c r="T796" s="4">
        <f>IFERROR(All_Transactions[[#This Row],[item-price]]*All_Transactions[[#This Row],[ExRate]],0)</f>
        <v>4.4831969999999997</v>
      </c>
      <c r="U796" s="4">
        <f>IFERROR(All_Transactions[[#This Row],[item-tax]]*All_Transactions[[#This Row],[ExRate]],0)</f>
        <v>0.80596800000000002</v>
      </c>
      <c r="V796" s="4">
        <f>IFERROR(All_Transactions[[#This Row],[Total product charges]]*All_Transactions[[#This Row],[ExRate]],0)</f>
        <v>3.6772290000000001</v>
      </c>
      <c r="W796" s="4">
        <f>IFERROR(All_Transactions[[#This Row],[Amazon fees]]*All_Transactions[[#This Row],[ExRate]],0)</f>
        <v>-0.82275900000000002</v>
      </c>
      <c r="X796" s="4">
        <f>IFERROR(All_Transactions[[#This Row],[Other]]*All_Transactions[[#This Row],[ExRate]],0)</f>
        <v>0</v>
      </c>
      <c r="Y796" s="4">
        <f>IFERROR(All_Transactions[[#This Row],[Total]]*All_Transactions[[#This Row],[ExRate]],0)</f>
        <v>2.8544700000000001</v>
      </c>
      <c r="Z796" s="1" t="s">
        <v>33</v>
      </c>
      <c r="AA796" t="s">
        <v>2406</v>
      </c>
      <c r="AB796" t="s">
        <v>2407</v>
      </c>
      <c r="AC796" t="s">
        <v>53</v>
      </c>
      <c r="AD796" t="s">
        <v>54</v>
      </c>
    </row>
    <row r="797" spans="1:30" x14ac:dyDescent="0.35">
      <c r="A797" t="s">
        <v>34</v>
      </c>
      <c r="B797" t="s">
        <v>2408</v>
      </c>
      <c r="C797" s="2">
        <v>44778</v>
      </c>
      <c r="D797" s="2">
        <v>44778</v>
      </c>
      <c r="E797" t="s">
        <v>1258</v>
      </c>
      <c r="F797" t="s">
        <v>1259</v>
      </c>
      <c r="G797" t="s">
        <v>44</v>
      </c>
      <c r="H797">
        <v>3.92</v>
      </c>
      <c r="I797">
        <v>1</v>
      </c>
      <c r="J797">
        <v>3.92</v>
      </c>
      <c r="L797">
        <v>0.65</v>
      </c>
      <c r="M797">
        <v>3.27</v>
      </c>
      <c r="N797">
        <v>-0.72</v>
      </c>
      <c r="O797">
        <v>0</v>
      </c>
      <c r="P797">
        <v>2.5499999999999998</v>
      </c>
      <c r="Q797">
        <v>0</v>
      </c>
      <c r="R797" s="3">
        <f>VLOOKUP(All_Transactions[[#This Row],[Date]],[1]!Forex_history[#Data],MATCH(All_Transactions[[#This Row],[Currency]],[1]!Forex_history[#Headers],0),TRUE)</f>
        <v>1</v>
      </c>
      <c r="S797" s="4">
        <f>IFERROR(All_Transactions[[#This Row],[Original Price]]*All_Transactions[[#This Row],[ExRate]],0)</f>
        <v>3.92</v>
      </c>
      <c r="T797" s="4">
        <f>IFERROR(All_Transactions[[#This Row],[item-price]]*All_Transactions[[#This Row],[ExRate]],0)</f>
        <v>3.92</v>
      </c>
      <c r="U797" s="4">
        <f>IFERROR(All_Transactions[[#This Row],[item-tax]]*All_Transactions[[#This Row],[ExRate]],0)</f>
        <v>0.65</v>
      </c>
      <c r="V797" s="4">
        <f>IFERROR(All_Transactions[[#This Row],[Total product charges]]*All_Transactions[[#This Row],[ExRate]],0)</f>
        <v>3.27</v>
      </c>
      <c r="W797" s="4">
        <f>IFERROR(All_Transactions[[#This Row],[Amazon fees]]*All_Transactions[[#This Row],[ExRate]],0)</f>
        <v>-0.72</v>
      </c>
      <c r="X797" s="4">
        <f>IFERROR(All_Transactions[[#This Row],[Other]]*All_Transactions[[#This Row],[ExRate]],0)</f>
        <v>0</v>
      </c>
      <c r="Y797" s="4">
        <f>IFERROR(All_Transactions[[#This Row],[Total]]*All_Transactions[[#This Row],[ExRate]],0)</f>
        <v>2.5499999999999998</v>
      </c>
      <c r="Z797" s="1" t="s">
        <v>45</v>
      </c>
      <c r="AA797" t="s">
        <v>2409</v>
      </c>
      <c r="AB797" t="s">
        <v>2410</v>
      </c>
      <c r="AC797" t="s">
        <v>53</v>
      </c>
      <c r="AD797" t="s">
        <v>54</v>
      </c>
    </row>
    <row r="798" spans="1:30" x14ac:dyDescent="0.35">
      <c r="A798" t="s">
        <v>34</v>
      </c>
      <c r="B798" t="s">
        <v>2411</v>
      </c>
      <c r="C798" s="2">
        <v>44778</v>
      </c>
      <c r="D798" s="2">
        <v>44778</v>
      </c>
      <c r="E798" t="s">
        <v>2412</v>
      </c>
      <c r="F798" t="s">
        <v>50</v>
      </c>
      <c r="G798" t="s">
        <v>44</v>
      </c>
      <c r="H798">
        <v>1.94</v>
      </c>
      <c r="I798">
        <v>1</v>
      </c>
      <c r="J798">
        <v>1.94</v>
      </c>
      <c r="L798">
        <v>0.32</v>
      </c>
      <c r="M798">
        <v>1.62</v>
      </c>
      <c r="N798">
        <v>-0.3</v>
      </c>
      <c r="O798">
        <v>0</v>
      </c>
      <c r="P798">
        <v>1.32</v>
      </c>
      <c r="Q798">
        <v>0</v>
      </c>
      <c r="R798" s="3">
        <f>VLOOKUP(All_Transactions[[#This Row],[Date]],[1]!Forex_history[#Data],MATCH(All_Transactions[[#This Row],[Currency]],[1]!Forex_history[#Headers],0),TRUE)</f>
        <v>1</v>
      </c>
      <c r="S798" s="4">
        <f>IFERROR(All_Transactions[[#This Row],[Original Price]]*All_Transactions[[#This Row],[ExRate]],0)</f>
        <v>1.94</v>
      </c>
      <c r="T798" s="4">
        <f>IFERROR(All_Transactions[[#This Row],[item-price]]*All_Transactions[[#This Row],[ExRate]],0)</f>
        <v>1.94</v>
      </c>
      <c r="U798" s="4">
        <f>IFERROR(All_Transactions[[#This Row],[item-tax]]*All_Transactions[[#This Row],[ExRate]],0)</f>
        <v>0.32</v>
      </c>
      <c r="V798" s="4">
        <f>IFERROR(All_Transactions[[#This Row],[Total product charges]]*All_Transactions[[#This Row],[ExRate]],0)</f>
        <v>1.62</v>
      </c>
      <c r="W798" s="4">
        <f>IFERROR(All_Transactions[[#This Row],[Amazon fees]]*All_Transactions[[#This Row],[ExRate]],0)</f>
        <v>-0.3</v>
      </c>
      <c r="X798" s="4">
        <f>IFERROR(All_Transactions[[#This Row],[Other]]*All_Transactions[[#This Row],[ExRate]],0)</f>
        <v>0</v>
      </c>
      <c r="Y798" s="4">
        <f>IFERROR(All_Transactions[[#This Row],[Total]]*All_Transactions[[#This Row],[ExRate]],0)</f>
        <v>1.32</v>
      </c>
      <c r="Z798" s="1" t="s">
        <v>45</v>
      </c>
      <c r="AA798" t="s">
        <v>2413</v>
      </c>
      <c r="AB798" t="s">
        <v>2414</v>
      </c>
      <c r="AC798" t="s">
        <v>53</v>
      </c>
      <c r="AD798" t="s">
        <v>54</v>
      </c>
    </row>
    <row r="799" spans="1:30" x14ac:dyDescent="0.35">
      <c r="A799" t="s">
        <v>34</v>
      </c>
      <c r="B799" t="s">
        <v>2415</v>
      </c>
      <c r="C799" s="2">
        <v>44778</v>
      </c>
      <c r="D799" s="2">
        <v>44778</v>
      </c>
      <c r="E799" t="s">
        <v>2416</v>
      </c>
      <c r="F799" t="s">
        <v>2417</v>
      </c>
      <c r="G799" t="s">
        <v>46</v>
      </c>
      <c r="H799">
        <v>13.36</v>
      </c>
      <c r="I799">
        <v>4</v>
      </c>
      <c r="J799">
        <v>13.36</v>
      </c>
      <c r="L799">
        <v>0.88</v>
      </c>
      <c r="M799">
        <v>13.36</v>
      </c>
      <c r="N799">
        <v>-2.2999999999999998</v>
      </c>
      <c r="O799">
        <v>0</v>
      </c>
      <c r="P799">
        <v>10.53</v>
      </c>
      <c r="Q799">
        <v>-0.53</v>
      </c>
      <c r="R799" s="3">
        <f>VLOOKUP(All_Transactions[[#This Row],[Date]],[1]!Forex_history[#Data],MATCH(All_Transactions[[#This Row],[Currency]],[1]!Forex_history[#Headers],0),TRUE)</f>
        <v>0.82306000000000001</v>
      </c>
      <c r="S799" s="4">
        <f>IFERROR(All_Transactions[[#This Row],[Original Price]]*All_Transactions[[#This Row],[ExRate]],0)</f>
        <v>10.9960816</v>
      </c>
      <c r="T799" s="4">
        <f>IFERROR(All_Transactions[[#This Row],[item-price]]*All_Transactions[[#This Row],[ExRate]],0)</f>
        <v>10.9960816</v>
      </c>
      <c r="U799" s="4">
        <f>IFERROR(All_Transactions[[#This Row],[item-tax]]*All_Transactions[[#This Row],[ExRate]],0)</f>
        <v>0.72429280000000007</v>
      </c>
      <c r="V799" s="4">
        <f>IFERROR(All_Transactions[[#This Row],[Total product charges]]*All_Transactions[[#This Row],[ExRate]],0)</f>
        <v>10.9960816</v>
      </c>
      <c r="W799" s="4">
        <f>IFERROR(All_Transactions[[#This Row],[Amazon fees]]*All_Transactions[[#This Row],[ExRate]],0)</f>
        <v>-1.8930379999999998</v>
      </c>
      <c r="X799" s="4">
        <f>IFERROR(All_Transactions[[#This Row],[Other]]*All_Transactions[[#This Row],[ExRate]],0)</f>
        <v>0</v>
      </c>
      <c r="Y799" s="4">
        <f>IFERROR(All_Transactions[[#This Row],[Total]]*All_Transactions[[#This Row],[ExRate]],0)</f>
        <v>8.6668217999999992</v>
      </c>
      <c r="Z799" s="1" t="s">
        <v>47</v>
      </c>
      <c r="AA799" t="s">
        <v>2418</v>
      </c>
      <c r="AB799" t="s">
        <v>2419</v>
      </c>
      <c r="AC799" t="s">
        <v>53</v>
      </c>
      <c r="AD799" t="s">
        <v>54</v>
      </c>
    </row>
    <row r="800" spans="1:30" x14ac:dyDescent="0.35">
      <c r="A800" t="s">
        <v>34</v>
      </c>
      <c r="B800" t="s">
        <v>2420</v>
      </c>
      <c r="C800" s="2">
        <v>44778</v>
      </c>
      <c r="D800" s="2">
        <v>44778</v>
      </c>
      <c r="E800" t="s">
        <v>2421</v>
      </c>
      <c r="F800" t="s">
        <v>2105</v>
      </c>
      <c r="G800" t="s">
        <v>36</v>
      </c>
      <c r="H800">
        <v>2.71</v>
      </c>
      <c r="I800">
        <v>1</v>
      </c>
      <c r="J800">
        <v>2.71</v>
      </c>
      <c r="L800">
        <v>0.45</v>
      </c>
      <c r="M800">
        <v>2.2599999999999998</v>
      </c>
      <c r="N800">
        <v>-0.36</v>
      </c>
      <c r="O800">
        <v>0</v>
      </c>
      <c r="P800">
        <v>1.81</v>
      </c>
      <c r="Q800">
        <v>-0.09</v>
      </c>
      <c r="R800" s="3">
        <f>VLOOKUP(All_Transactions[[#This Row],[Date]],[1]!Forex_history[#Data],MATCH(All_Transactions[[#This Row],[Currency]],[1]!Forex_history[#Headers],0),TRUE)</f>
        <v>0.83955000000000002</v>
      </c>
      <c r="S800" s="4">
        <f>IFERROR(All_Transactions[[#This Row],[Original Price]]*All_Transactions[[#This Row],[ExRate]],0)</f>
        <v>2.2751804999999998</v>
      </c>
      <c r="T800" s="4">
        <f>IFERROR(All_Transactions[[#This Row],[item-price]]*All_Transactions[[#This Row],[ExRate]],0)</f>
        <v>2.2751804999999998</v>
      </c>
      <c r="U800" s="4">
        <f>IFERROR(All_Transactions[[#This Row],[item-tax]]*All_Transactions[[#This Row],[ExRate]],0)</f>
        <v>0.37779750000000001</v>
      </c>
      <c r="V800" s="4">
        <f>IFERROR(All_Transactions[[#This Row],[Total product charges]]*All_Transactions[[#This Row],[ExRate]],0)</f>
        <v>1.8973829999999998</v>
      </c>
      <c r="W800" s="4">
        <f>IFERROR(All_Transactions[[#This Row],[Amazon fees]]*All_Transactions[[#This Row],[ExRate]],0)</f>
        <v>-0.30223800000000001</v>
      </c>
      <c r="X800" s="4">
        <f>IFERROR(All_Transactions[[#This Row],[Other]]*All_Transactions[[#This Row],[ExRate]],0)</f>
        <v>0</v>
      </c>
      <c r="Y800" s="4">
        <f>IFERROR(All_Transactions[[#This Row],[Total]]*All_Transactions[[#This Row],[ExRate]],0)</f>
        <v>1.5195855</v>
      </c>
      <c r="Z800" s="1" t="s">
        <v>33</v>
      </c>
      <c r="AA800" t="s">
        <v>2422</v>
      </c>
      <c r="AB800" t="s">
        <v>2423</v>
      </c>
      <c r="AC800" t="s">
        <v>53</v>
      </c>
      <c r="AD800" t="s">
        <v>54</v>
      </c>
    </row>
    <row r="801" spans="1:30" x14ac:dyDescent="0.35">
      <c r="A801" t="s">
        <v>34</v>
      </c>
      <c r="B801" t="s">
        <v>2424</v>
      </c>
      <c r="C801" s="2">
        <v>44778</v>
      </c>
      <c r="D801" s="2">
        <v>44778</v>
      </c>
      <c r="E801" t="s">
        <v>2425</v>
      </c>
      <c r="F801" t="s">
        <v>2426</v>
      </c>
      <c r="G801" t="s">
        <v>32</v>
      </c>
      <c r="H801">
        <v>2.5</v>
      </c>
      <c r="I801">
        <v>1</v>
      </c>
      <c r="J801">
        <v>2.5</v>
      </c>
      <c r="L801">
        <v>0.4</v>
      </c>
      <c r="M801">
        <v>2.1</v>
      </c>
      <c r="N801">
        <v>-0.43</v>
      </c>
      <c r="O801">
        <v>0</v>
      </c>
      <c r="P801">
        <v>1.59</v>
      </c>
      <c r="Q801">
        <v>-0.08</v>
      </c>
      <c r="R801" s="3">
        <f>VLOOKUP(All_Transactions[[#This Row],[Date]],[1]!Forex_history[#Data],MATCH(All_Transactions[[#This Row],[Currency]],[1]!Forex_history[#Headers],0),TRUE)</f>
        <v>0.83955000000000002</v>
      </c>
      <c r="S801" s="4">
        <f>IFERROR(All_Transactions[[#This Row],[Original Price]]*All_Transactions[[#This Row],[ExRate]],0)</f>
        <v>2.098875</v>
      </c>
      <c r="T801" s="4">
        <f>IFERROR(All_Transactions[[#This Row],[item-price]]*All_Transactions[[#This Row],[ExRate]],0)</f>
        <v>2.098875</v>
      </c>
      <c r="U801" s="4">
        <f>IFERROR(All_Transactions[[#This Row],[item-tax]]*All_Transactions[[#This Row],[ExRate]],0)</f>
        <v>0.33582000000000001</v>
      </c>
      <c r="V801" s="4">
        <f>IFERROR(All_Transactions[[#This Row],[Total product charges]]*All_Transactions[[#This Row],[ExRate]],0)</f>
        <v>1.763055</v>
      </c>
      <c r="W801" s="4">
        <f>IFERROR(All_Transactions[[#This Row],[Amazon fees]]*All_Transactions[[#This Row],[ExRate]],0)</f>
        <v>-0.36100650000000001</v>
      </c>
      <c r="X801" s="4">
        <f>IFERROR(All_Transactions[[#This Row],[Other]]*All_Transactions[[#This Row],[ExRate]],0)</f>
        <v>0</v>
      </c>
      <c r="Y801" s="4">
        <f>IFERROR(All_Transactions[[#This Row],[Total]]*All_Transactions[[#This Row],[ExRate]],0)</f>
        <v>1.3348845</v>
      </c>
      <c r="Z801" s="1" t="s">
        <v>33</v>
      </c>
      <c r="AA801" t="s">
        <v>2427</v>
      </c>
      <c r="AB801" t="s">
        <v>2428</v>
      </c>
      <c r="AC801" t="s">
        <v>53</v>
      </c>
      <c r="AD801" t="s">
        <v>54</v>
      </c>
    </row>
    <row r="802" spans="1:30" x14ac:dyDescent="0.35">
      <c r="A802" t="s">
        <v>34</v>
      </c>
      <c r="B802" t="s">
        <v>2429</v>
      </c>
      <c r="C802" s="2">
        <v>44778</v>
      </c>
      <c r="D802" s="2">
        <v>44778</v>
      </c>
      <c r="E802" t="s">
        <v>2430</v>
      </c>
      <c r="F802" t="s">
        <v>2431</v>
      </c>
      <c r="G802" t="s">
        <v>40</v>
      </c>
      <c r="H802">
        <v>2.95</v>
      </c>
      <c r="I802">
        <v>1</v>
      </c>
      <c r="J802">
        <v>2.95</v>
      </c>
      <c r="L802">
        <v>0.52</v>
      </c>
      <c r="M802">
        <v>2.4300000000000002</v>
      </c>
      <c r="N802">
        <v>-0.53</v>
      </c>
      <c r="O802">
        <v>0</v>
      </c>
      <c r="P802">
        <v>1.8</v>
      </c>
      <c r="Q802">
        <v>-0.1</v>
      </c>
      <c r="R802" s="3">
        <f>VLOOKUP(All_Transactions[[#This Row],[Date]],[1]!Forex_history[#Data],MATCH(All_Transactions[[#This Row],[Currency]],[1]!Forex_history[#Headers],0),TRUE)</f>
        <v>0.83955000000000002</v>
      </c>
      <c r="S802" s="4">
        <f>IFERROR(All_Transactions[[#This Row],[Original Price]]*All_Transactions[[#This Row],[ExRate]],0)</f>
        <v>2.4766725000000003</v>
      </c>
      <c r="T802" s="4">
        <f>IFERROR(All_Transactions[[#This Row],[item-price]]*All_Transactions[[#This Row],[ExRate]],0)</f>
        <v>2.4766725000000003</v>
      </c>
      <c r="U802" s="4">
        <f>IFERROR(All_Transactions[[#This Row],[item-tax]]*All_Transactions[[#This Row],[ExRate]],0)</f>
        <v>0.43656600000000001</v>
      </c>
      <c r="V802" s="4">
        <f>IFERROR(All_Transactions[[#This Row],[Total product charges]]*All_Transactions[[#This Row],[ExRate]],0)</f>
        <v>2.0401065000000003</v>
      </c>
      <c r="W802" s="4">
        <f>IFERROR(All_Transactions[[#This Row],[Amazon fees]]*All_Transactions[[#This Row],[ExRate]],0)</f>
        <v>-0.44496150000000001</v>
      </c>
      <c r="X802" s="4">
        <f>IFERROR(All_Transactions[[#This Row],[Other]]*All_Transactions[[#This Row],[ExRate]],0)</f>
        <v>0</v>
      </c>
      <c r="Y802" s="4">
        <f>IFERROR(All_Transactions[[#This Row],[Total]]*All_Transactions[[#This Row],[ExRate]],0)</f>
        <v>1.51119</v>
      </c>
      <c r="Z802" s="1" t="s">
        <v>33</v>
      </c>
      <c r="AA802" t="s">
        <v>2432</v>
      </c>
      <c r="AB802" t="s">
        <v>2433</v>
      </c>
      <c r="AC802" t="s">
        <v>53</v>
      </c>
      <c r="AD802" t="s">
        <v>54</v>
      </c>
    </row>
    <row r="803" spans="1:30" x14ac:dyDescent="0.35">
      <c r="A803" t="s">
        <v>34</v>
      </c>
      <c r="B803" t="s">
        <v>2434</v>
      </c>
      <c r="C803" s="2">
        <v>44778</v>
      </c>
      <c r="D803" s="2">
        <v>44778</v>
      </c>
      <c r="E803" t="s">
        <v>2435</v>
      </c>
      <c r="F803" t="s">
        <v>2436</v>
      </c>
      <c r="G803" t="s">
        <v>40</v>
      </c>
      <c r="H803">
        <v>4.33</v>
      </c>
      <c r="I803">
        <v>1</v>
      </c>
      <c r="J803">
        <v>4.33</v>
      </c>
      <c r="L803">
        <v>0.76</v>
      </c>
      <c r="M803">
        <v>3.57</v>
      </c>
      <c r="N803">
        <v>-0.36</v>
      </c>
      <c r="O803">
        <v>0</v>
      </c>
      <c r="P803">
        <v>3.07</v>
      </c>
      <c r="Q803">
        <v>-0.14000000000000001</v>
      </c>
      <c r="R803" s="3">
        <f>VLOOKUP(All_Transactions[[#This Row],[Date]],[1]!Forex_history[#Data],MATCH(All_Transactions[[#This Row],[Currency]],[1]!Forex_history[#Headers],0),TRUE)</f>
        <v>0.83955000000000002</v>
      </c>
      <c r="S803" s="4">
        <f>IFERROR(All_Transactions[[#This Row],[Original Price]]*All_Transactions[[#This Row],[ExRate]],0)</f>
        <v>3.6352515000000003</v>
      </c>
      <c r="T803" s="4">
        <f>IFERROR(All_Transactions[[#This Row],[item-price]]*All_Transactions[[#This Row],[ExRate]],0)</f>
        <v>3.6352515000000003</v>
      </c>
      <c r="U803" s="4">
        <f>IFERROR(All_Transactions[[#This Row],[item-tax]]*All_Transactions[[#This Row],[ExRate]],0)</f>
        <v>0.63805800000000001</v>
      </c>
      <c r="V803" s="4">
        <f>IFERROR(All_Transactions[[#This Row],[Total product charges]]*All_Transactions[[#This Row],[ExRate]],0)</f>
        <v>2.9971934999999998</v>
      </c>
      <c r="W803" s="4">
        <f>IFERROR(All_Transactions[[#This Row],[Amazon fees]]*All_Transactions[[#This Row],[ExRate]],0)</f>
        <v>-0.30223800000000001</v>
      </c>
      <c r="X803" s="4">
        <f>IFERROR(All_Transactions[[#This Row],[Other]]*All_Transactions[[#This Row],[ExRate]],0)</f>
        <v>0</v>
      </c>
      <c r="Y803" s="4">
        <f>IFERROR(All_Transactions[[#This Row],[Total]]*All_Transactions[[#This Row],[ExRate]],0)</f>
        <v>2.5774184999999998</v>
      </c>
      <c r="Z803" s="1" t="s">
        <v>33</v>
      </c>
      <c r="AA803" t="s">
        <v>2437</v>
      </c>
      <c r="AB803" t="s">
        <v>2438</v>
      </c>
      <c r="AC803" t="s">
        <v>53</v>
      </c>
      <c r="AD803" t="s">
        <v>54</v>
      </c>
    </row>
    <row r="804" spans="1:30" x14ac:dyDescent="0.35">
      <c r="A804" t="s">
        <v>34</v>
      </c>
      <c r="B804" t="s">
        <v>2439</v>
      </c>
      <c r="C804" s="2">
        <v>44778</v>
      </c>
      <c r="D804" s="2">
        <v>44778</v>
      </c>
      <c r="E804" t="s">
        <v>2440</v>
      </c>
      <c r="F804" t="s">
        <v>2441</v>
      </c>
      <c r="G804" t="s">
        <v>40</v>
      </c>
      <c r="H804">
        <v>5.56</v>
      </c>
      <c r="I804">
        <v>2</v>
      </c>
      <c r="J804">
        <v>5.56</v>
      </c>
      <c r="L804">
        <v>0.96</v>
      </c>
      <c r="M804">
        <v>4.5999999999999996</v>
      </c>
      <c r="N804">
        <v>-0.79</v>
      </c>
      <c r="O804">
        <v>0</v>
      </c>
      <c r="P804">
        <v>3.63</v>
      </c>
      <c r="Q804">
        <v>-0.18</v>
      </c>
      <c r="R804" s="3">
        <f>VLOOKUP(All_Transactions[[#This Row],[Date]],[1]!Forex_history[#Data],MATCH(All_Transactions[[#This Row],[Currency]],[1]!Forex_history[#Headers],0),TRUE)</f>
        <v>0.83955000000000002</v>
      </c>
      <c r="S804" s="4">
        <f>IFERROR(All_Transactions[[#This Row],[Original Price]]*All_Transactions[[#This Row],[ExRate]],0)</f>
        <v>4.6678980000000001</v>
      </c>
      <c r="T804" s="4">
        <f>IFERROR(All_Transactions[[#This Row],[item-price]]*All_Transactions[[#This Row],[ExRate]],0)</f>
        <v>4.6678980000000001</v>
      </c>
      <c r="U804" s="4">
        <f>IFERROR(All_Transactions[[#This Row],[item-tax]]*All_Transactions[[#This Row],[ExRate]],0)</f>
        <v>0.80596800000000002</v>
      </c>
      <c r="V804" s="4">
        <f>IFERROR(All_Transactions[[#This Row],[Total product charges]]*All_Transactions[[#This Row],[ExRate]],0)</f>
        <v>3.8619299999999996</v>
      </c>
      <c r="W804" s="4">
        <f>IFERROR(All_Transactions[[#This Row],[Amazon fees]]*All_Transactions[[#This Row],[ExRate]],0)</f>
        <v>-0.66324450000000001</v>
      </c>
      <c r="X804" s="4">
        <f>IFERROR(All_Transactions[[#This Row],[Other]]*All_Transactions[[#This Row],[ExRate]],0)</f>
        <v>0</v>
      </c>
      <c r="Y804" s="4">
        <f>IFERROR(All_Transactions[[#This Row],[Total]]*All_Transactions[[#This Row],[ExRate]],0)</f>
        <v>3.0475664999999998</v>
      </c>
      <c r="Z804" s="1" t="s">
        <v>33</v>
      </c>
      <c r="AA804" t="s">
        <v>2442</v>
      </c>
      <c r="AB804" t="s">
        <v>2443</v>
      </c>
      <c r="AC804" t="s">
        <v>53</v>
      </c>
      <c r="AD804" t="s">
        <v>54</v>
      </c>
    </row>
    <row r="805" spans="1:30" x14ac:dyDescent="0.35">
      <c r="A805" t="s">
        <v>34</v>
      </c>
      <c r="B805" t="s">
        <v>2444</v>
      </c>
      <c r="C805" s="2">
        <v>44778</v>
      </c>
      <c r="D805" s="2">
        <v>44778</v>
      </c>
      <c r="E805" t="s">
        <v>1194</v>
      </c>
      <c r="F805" t="s">
        <v>1195</v>
      </c>
      <c r="G805" t="s">
        <v>44</v>
      </c>
      <c r="H805">
        <v>4.43</v>
      </c>
      <c r="I805">
        <v>1</v>
      </c>
      <c r="J805">
        <v>4.43</v>
      </c>
      <c r="L805">
        <v>0.71</v>
      </c>
      <c r="M805">
        <v>3.72</v>
      </c>
      <c r="N805">
        <v>-0.78</v>
      </c>
      <c r="O805">
        <v>0</v>
      </c>
      <c r="P805">
        <v>2.79</v>
      </c>
      <c r="Q805">
        <v>-0.15</v>
      </c>
      <c r="R805" s="3">
        <f>VLOOKUP(All_Transactions[[#This Row],[Date]],[1]!Forex_history[#Data],MATCH(All_Transactions[[#This Row],[Currency]],[1]!Forex_history[#Headers],0),TRUE)</f>
        <v>1</v>
      </c>
      <c r="S805" s="4">
        <f>IFERROR(All_Transactions[[#This Row],[Original Price]]*All_Transactions[[#This Row],[ExRate]],0)</f>
        <v>4.43</v>
      </c>
      <c r="T805" s="4">
        <f>IFERROR(All_Transactions[[#This Row],[item-price]]*All_Transactions[[#This Row],[ExRate]],0)</f>
        <v>4.43</v>
      </c>
      <c r="U805" s="4">
        <f>IFERROR(All_Transactions[[#This Row],[item-tax]]*All_Transactions[[#This Row],[ExRate]],0)</f>
        <v>0.71</v>
      </c>
      <c r="V805" s="4">
        <f>IFERROR(All_Transactions[[#This Row],[Total product charges]]*All_Transactions[[#This Row],[ExRate]],0)</f>
        <v>3.72</v>
      </c>
      <c r="W805" s="4">
        <f>IFERROR(All_Transactions[[#This Row],[Amazon fees]]*All_Transactions[[#This Row],[ExRate]],0)</f>
        <v>-0.78</v>
      </c>
      <c r="X805" s="4">
        <f>IFERROR(All_Transactions[[#This Row],[Other]]*All_Transactions[[#This Row],[ExRate]],0)</f>
        <v>0</v>
      </c>
      <c r="Y805" s="4">
        <f>IFERROR(All_Transactions[[#This Row],[Total]]*All_Transactions[[#This Row],[ExRate]],0)</f>
        <v>2.79</v>
      </c>
      <c r="Z805" s="1" t="s">
        <v>45</v>
      </c>
      <c r="AA805" t="s">
        <v>2445</v>
      </c>
      <c r="AB805" t="s">
        <v>2446</v>
      </c>
      <c r="AC805" t="s">
        <v>53</v>
      </c>
      <c r="AD805" t="s">
        <v>54</v>
      </c>
    </row>
    <row r="806" spans="1:30" x14ac:dyDescent="0.35">
      <c r="A806" t="s">
        <v>34</v>
      </c>
      <c r="B806" t="s">
        <v>2447</v>
      </c>
      <c r="C806" s="2">
        <v>44778</v>
      </c>
      <c r="D806" s="2">
        <v>44778</v>
      </c>
      <c r="E806" t="s">
        <v>2448</v>
      </c>
      <c r="F806" t="s">
        <v>2220</v>
      </c>
      <c r="G806" t="s">
        <v>32</v>
      </c>
      <c r="H806">
        <v>4.26</v>
      </c>
      <c r="I806">
        <v>1</v>
      </c>
      <c r="J806">
        <v>4.26</v>
      </c>
      <c r="L806">
        <v>0.65</v>
      </c>
      <c r="M806">
        <v>3.61</v>
      </c>
      <c r="N806">
        <v>-0.74</v>
      </c>
      <c r="O806">
        <v>0</v>
      </c>
      <c r="P806">
        <v>2.73</v>
      </c>
      <c r="Q806">
        <v>-0.14000000000000001</v>
      </c>
      <c r="R806" s="3">
        <f>VLOOKUP(All_Transactions[[#This Row],[Date]],[1]!Forex_history[#Data],MATCH(All_Transactions[[#This Row],[Currency]],[1]!Forex_history[#Headers],0),TRUE)</f>
        <v>0.83955000000000002</v>
      </c>
      <c r="S806" s="4">
        <f>IFERROR(All_Transactions[[#This Row],[Original Price]]*All_Transactions[[#This Row],[ExRate]],0)</f>
        <v>3.5764830000000001</v>
      </c>
      <c r="T806" s="4">
        <f>IFERROR(All_Transactions[[#This Row],[item-price]]*All_Transactions[[#This Row],[ExRate]],0)</f>
        <v>3.5764830000000001</v>
      </c>
      <c r="U806" s="4">
        <f>IFERROR(All_Transactions[[#This Row],[item-tax]]*All_Transactions[[#This Row],[ExRate]],0)</f>
        <v>0.54570750000000001</v>
      </c>
      <c r="V806" s="4">
        <f>IFERROR(All_Transactions[[#This Row],[Total product charges]]*All_Transactions[[#This Row],[ExRate]],0)</f>
        <v>3.0307754999999998</v>
      </c>
      <c r="W806" s="4">
        <f>IFERROR(All_Transactions[[#This Row],[Amazon fees]]*All_Transactions[[#This Row],[ExRate]],0)</f>
        <v>-0.62126700000000001</v>
      </c>
      <c r="X806" s="4">
        <f>IFERROR(All_Transactions[[#This Row],[Other]]*All_Transactions[[#This Row],[ExRate]],0)</f>
        <v>0</v>
      </c>
      <c r="Y806" s="4">
        <f>IFERROR(All_Transactions[[#This Row],[Total]]*All_Transactions[[#This Row],[ExRate]],0)</f>
        <v>2.2919714999999998</v>
      </c>
      <c r="Z806" s="1" t="s">
        <v>33</v>
      </c>
      <c r="AA806" t="s">
        <v>2449</v>
      </c>
      <c r="AB806" t="s">
        <v>2450</v>
      </c>
      <c r="AD806" t="s">
        <v>54</v>
      </c>
    </row>
    <row r="807" spans="1:30" x14ac:dyDescent="0.35">
      <c r="A807" t="s">
        <v>34</v>
      </c>
      <c r="B807" t="s">
        <v>2451</v>
      </c>
      <c r="C807" s="2">
        <v>44778</v>
      </c>
      <c r="D807" s="2">
        <v>44778</v>
      </c>
      <c r="E807" t="s">
        <v>1784</v>
      </c>
      <c r="F807" t="s">
        <v>1785</v>
      </c>
      <c r="G807" t="s">
        <v>36</v>
      </c>
      <c r="H807">
        <v>9.1999999999999993</v>
      </c>
      <c r="I807">
        <v>4</v>
      </c>
      <c r="J807">
        <v>9.1999999999999993</v>
      </c>
      <c r="L807">
        <v>1.64</v>
      </c>
      <c r="M807">
        <v>7.56</v>
      </c>
      <c r="N807">
        <v>-1.63</v>
      </c>
      <c r="O807">
        <v>0</v>
      </c>
      <c r="P807">
        <v>5.64</v>
      </c>
      <c r="Q807">
        <v>-0.28999999999999998</v>
      </c>
      <c r="R807" s="3">
        <f>VLOOKUP(All_Transactions[[#This Row],[Date]],[1]!Forex_history[#Data],MATCH(All_Transactions[[#This Row],[Currency]],[1]!Forex_history[#Headers],0),TRUE)</f>
        <v>0.83955000000000002</v>
      </c>
      <c r="S807" s="4">
        <f>IFERROR(All_Transactions[[#This Row],[Original Price]]*All_Transactions[[#This Row],[ExRate]],0)</f>
        <v>7.7238599999999993</v>
      </c>
      <c r="T807" s="4">
        <f>IFERROR(All_Transactions[[#This Row],[item-price]]*All_Transactions[[#This Row],[ExRate]],0)</f>
        <v>7.7238599999999993</v>
      </c>
      <c r="U807" s="4">
        <f>IFERROR(All_Transactions[[#This Row],[item-tax]]*All_Transactions[[#This Row],[ExRate]],0)</f>
        <v>1.376862</v>
      </c>
      <c r="V807" s="4">
        <f>IFERROR(All_Transactions[[#This Row],[Total product charges]]*All_Transactions[[#This Row],[ExRate]],0)</f>
        <v>6.3469980000000001</v>
      </c>
      <c r="W807" s="4">
        <f>IFERROR(All_Transactions[[#This Row],[Amazon fees]]*All_Transactions[[#This Row],[ExRate]],0)</f>
        <v>-1.3684665</v>
      </c>
      <c r="X807" s="4">
        <f>IFERROR(All_Transactions[[#This Row],[Other]]*All_Transactions[[#This Row],[ExRate]],0)</f>
        <v>0</v>
      </c>
      <c r="Y807" s="4">
        <f>IFERROR(All_Transactions[[#This Row],[Total]]*All_Transactions[[#This Row],[ExRate]],0)</f>
        <v>4.7350620000000001</v>
      </c>
      <c r="Z807" s="1" t="s">
        <v>33</v>
      </c>
      <c r="AA807" t="s">
        <v>2452</v>
      </c>
      <c r="AB807" t="s">
        <v>69</v>
      </c>
      <c r="AC807" t="s">
        <v>69</v>
      </c>
      <c r="AD807" t="s">
        <v>70</v>
      </c>
    </row>
    <row r="808" spans="1:30" x14ac:dyDescent="0.35">
      <c r="A808" t="s">
        <v>34</v>
      </c>
      <c r="B808" t="s">
        <v>2453</v>
      </c>
      <c r="C808" s="2">
        <v>44778</v>
      </c>
      <c r="D808" s="2">
        <v>44778</v>
      </c>
      <c r="E808" t="s">
        <v>1194</v>
      </c>
      <c r="F808" t="s">
        <v>1195</v>
      </c>
      <c r="G808" t="s">
        <v>44</v>
      </c>
      <c r="H808">
        <v>26.58</v>
      </c>
      <c r="I808">
        <v>6</v>
      </c>
      <c r="J808">
        <v>26.58</v>
      </c>
      <c r="L808">
        <v>4.26</v>
      </c>
      <c r="M808">
        <v>22.32</v>
      </c>
      <c r="N808">
        <v>-4.68</v>
      </c>
      <c r="O808">
        <v>0</v>
      </c>
      <c r="P808">
        <v>16.75</v>
      </c>
      <c r="Q808">
        <v>-0.89</v>
      </c>
      <c r="R808" s="3">
        <f>VLOOKUP(All_Transactions[[#This Row],[Date]],[1]!Forex_history[#Data],MATCH(All_Transactions[[#This Row],[Currency]],[1]!Forex_history[#Headers],0),TRUE)</f>
        <v>1</v>
      </c>
      <c r="S808" s="4">
        <f>IFERROR(All_Transactions[[#This Row],[Original Price]]*All_Transactions[[#This Row],[ExRate]],0)</f>
        <v>26.58</v>
      </c>
      <c r="T808" s="4">
        <f>IFERROR(All_Transactions[[#This Row],[item-price]]*All_Transactions[[#This Row],[ExRate]],0)</f>
        <v>26.58</v>
      </c>
      <c r="U808" s="4">
        <f>IFERROR(All_Transactions[[#This Row],[item-tax]]*All_Transactions[[#This Row],[ExRate]],0)</f>
        <v>4.26</v>
      </c>
      <c r="V808" s="4">
        <f>IFERROR(All_Transactions[[#This Row],[Total product charges]]*All_Transactions[[#This Row],[ExRate]],0)</f>
        <v>22.32</v>
      </c>
      <c r="W808" s="4">
        <f>IFERROR(All_Transactions[[#This Row],[Amazon fees]]*All_Transactions[[#This Row],[ExRate]],0)</f>
        <v>-4.68</v>
      </c>
      <c r="X808" s="4">
        <f>IFERROR(All_Transactions[[#This Row],[Other]]*All_Transactions[[#This Row],[ExRate]],0)</f>
        <v>0</v>
      </c>
      <c r="Y808" s="4">
        <f>IFERROR(All_Transactions[[#This Row],[Total]]*All_Transactions[[#This Row],[ExRate]],0)</f>
        <v>16.75</v>
      </c>
      <c r="Z808" s="1" t="s">
        <v>45</v>
      </c>
      <c r="AA808" t="s">
        <v>2454</v>
      </c>
      <c r="AB808" t="s">
        <v>69</v>
      </c>
      <c r="AC808" t="s">
        <v>69</v>
      </c>
      <c r="AD808" t="s">
        <v>70</v>
      </c>
    </row>
    <row r="809" spans="1:30" x14ac:dyDescent="0.35">
      <c r="A809" t="s">
        <v>34</v>
      </c>
      <c r="B809" t="s">
        <v>2455</v>
      </c>
      <c r="C809" s="2">
        <v>44778</v>
      </c>
      <c r="D809" s="2">
        <v>44778</v>
      </c>
      <c r="E809" t="s">
        <v>2456</v>
      </c>
      <c r="F809" t="s">
        <v>2457</v>
      </c>
      <c r="G809" t="s">
        <v>46</v>
      </c>
      <c r="H809">
        <v>4.3899999999999997</v>
      </c>
      <c r="I809">
        <v>1</v>
      </c>
      <c r="J809">
        <v>4.3899999999999997</v>
      </c>
      <c r="L809">
        <v>0.35</v>
      </c>
      <c r="M809">
        <v>4.3899999999999997</v>
      </c>
      <c r="N809">
        <v>-0.76</v>
      </c>
      <c r="O809">
        <v>0</v>
      </c>
      <c r="P809">
        <v>3.45</v>
      </c>
      <c r="Q809">
        <v>-0.18</v>
      </c>
      <c r="R809" s="3">
        <f>VLOOKUP(All_Transactions[[#This Row],[Date]],[1]!Forex_history[#Data],MATCH(All_Transactions[[#This Row],[Currency]],[1]!Forex_history[#Headers],0),TRUE)</f>
        <v>0.82306000000000001</v>
      </c>
      <c r="S809" s="4">
        <f>IFERROR(All_Transactions[[#This Row],[Original Price]]*All_Transactions[[#This Row],[ExRate]],0)</f>
        <v>3.6132333999999999</v>
      </c>
      <c r="T809" s="4">
        <f>IFERROR(All_Transactions[[#This Row],[item-price]]*All_Transactions[[#This Row],[ExRate]],0)</f>
        <v>3.6132333999999999</v>
      </c>
      <c r="U809" s="4">
        <f>IFERROR(All_Transactions[[#This Row],[item-tax]]*All_Transactions[[#This Row],[ExRate]],0)</f>
        <v>0.28807099999999997</v>
      </c>
      <c r="V809" s="4">
        <f>IFERROR(All_Transactions[[#This Row],[Total product charges]]*All_Transactions[[#This Row],[ExRate]],0)</f>
        <v>3.6132333999999999</v>
      </c>
      <c r="W809" s="4">
        <f>IFERROR(All_Transactions[[#This Row],[Amazon fees]]*All_Transactions[[#This Row],[ExRate]],0)</f>
        <v>-0.62552560000000001</v>
      </c>
      <c r="X809" s="4">
        <f>IFERROR(All_Transactions[[#This Row],[Other]]*All_Transactions[[#This Row],[ExRate]],0)</f>
        <v>0</v>
      </c>
      <c r="Y809" s="4">
        <f>IFERROR(All_Transactions[[#This Row],[Total]]*All_Transactions[[#This Row],[ExRate]],0)</f>
        <v>2.8395570000000001</v>
      </c>
      <c r="Z809" s="1" t="s">
        <v>47</v>
      </c>
      <c r="AA809" t="s">
        <v>2458</v>
      </c>
      <c r="AB809" t="s">
        <v>69</v>
      </c>
      <c r="AC809" t="s">
        <v>69</v>
      </c>
      <c r="AD809" t="s">
        <v>70</v>
      </c>
    </row>
    <row r="810" spans="1:30" x14ac:dyDescent="0.35">
      <c r="A810" t="s">
        <v>34</v>
      </c>
      <c r="B810" t="s">
        <v>2459</v>
      </c>
      <c r="C810" s="2">
        <v>44778</v>
      </c>
      <c r="D810" s="2">
        <v>44778</v>
      </c>
      <c r="E810" t="s">
        <v>2460</v>
      </c>
      <c r="F810" t="s">
        <v>2461</v>
      </c>
      <c r="G810" t="s">
        <v>46</v>
      </c>
      <c r="H810">
        <v>4.9000000000000004</v>
      </c>
      <c r="I810">
        <v>1</v>
      </c>
      <c r="J810">
        <v>4.9000000000000004</v>
      </c>
      <c r="L810">
        <v>0.28000000000000003</v>
      </c>
      <c r="M810">
        <v>4.9000000000000004</v>
      </c>
      <c r="N810">
        <v>-0.85</v>
      </c>
      <c r="O810">
        <v>0</v>
      </c>
      <c r="P810">
        <v>3.85</v>
      </c>
      <c r="Q810">
        <v>-0.2</v>
      </c>
      <c r="R810" s="3">
        <f>VLOOKUP(All_Transactions[[#This Row],[Date]],[1]!Forex_history[#Data],MATCH(All_Transactions[[#This Row],[Currency]],[1]!Forex_history[#Headers],0),TRUE)</f>
        <v>0.82306000000000001</v>
      </c>
      <c r="S810" s="4">
        <f>IFERROR(All_Transactions[[#This Row],[Original Price]]*All_Transactions[[#This Row],[ExRate]],0)</f>
        <v>4.0329940000000004</v>
      </c>
      <c r="T810" s="4">
        <f>IFERROR(All_Transactions[[#This Row],[item-price]]*All_Transactions[[#This Row],[ExRate]],0)</f>
        <v>4.0329940000000004</v>
      </c>
      <c r="U810" s="4">
        <f>IFERROR(All_Transactions[[#This Row],[item-tax]]*All_Transactions[[#This Row],[ExRate]],0)</f>
        <v>0.23045680000000002</v>
      </c>
      <c r="V810" s="4">
        <f>IFERROR(All_Transactions[[#This Row],[Total product charges]]*All_Transactions[[#This Row],[ExRate]],0)</f>
        <v>4.0329940000000004</v>
      </c>
      <c r="W810" s="4">
        <f>IFERROR(All_Transactions[[#This Row],[Amazon fees]]*All_Transactions[[#This Row],[ExRate]],0)</f>
        <v>-0.69960100000000003</v>
      </c>
      <c r="X810" s="4">
        <f>IFERROR(All_Transactions[[#This Row],[Other]]*All_Transactions[[#This Row],[ExRate]],0)</f>
        <v>0</v>
      </c>
      <c r="Y810" s="4">
        <f>IFERROR(All_Transactions[[#This Row],[Total]]*All_Transactions[[#This Row],[ExRate]],0)</f>
        <v>3.1687810000000001</v>
      </c>
      <c r="Z810" s="1" t="s">
        <v>47</v>
      </c>
      <c r="AA810" t="s">
        <v>2462</v>
      </c>
      <c r="AB810" t="s">
        <v>69</v>
      </c>
      <c r="AC810" t="s">
        <v>69</v>
      </c>
      <c r="AD810" t="s">
        <v>70</v>
      </c>
    </row>
    <row r="811" spans="1:30" x14ac:dyDescent="0.35">
      <c r="A811" t="s">
        <v>34</v>
      </c>
      <c r="B811" t="s">
        <v>2463</v>
      </c>
      <c r="C811" s="2">
        <v>44778</v>
      </c>
      <c r="D811" s="2">
        <v>44778</v>
      </c>
      <c r="E811" t="s">
        <v>2464</v>
      </c>
      <c r="F811" t="s">
        <v>2465</v>
      </c>
      <c r="G811" t="s">
        <v>46</v>
      </c>
      <c r="H811">
        <v>9.77</v>
      </c>
      <c r="I811">
        <v>1</v>
      </c>
      <c r="J811">
        <v>9.77</v>
      </c>
      <c r="L811">
        <v>0.96</v>
      </c>
      <c r="M811">
        <v>9.77</v>
      </c>
      <c r="N811">
        <v>-1.69</v>
      </c>
      <c r="O811">
        <v>0</v>
      </c>
      <c r="P811">
        <v>7.69</v>
      </c>
      <c r="Q811">
        <v>-0.39</v>
      </c>
      <c r="R811" s="3">
        <f>VLOOKUP(All_Transactions[[#This Row],[Date]],[1]!Forex_history[#Data],MATCH(All_Transactions[[#This Row],[Currency]],[1]!Forex_history[#Headers],0),TRUE)</f>
        <v>0.82306000000000001</v>
      </c>
      <c r="S811" s="4">
        <f>IFERROR(All_Transactions[[#This Row],[Original Price]]*All_Transactions[[#This Row],[ExRate]],0)</f>
        <v>8.0412961999999997</v>
      </c>
      <c r="T811" s="4">
        <f>IFERROR(All_Transactions[[#This Row],[item-price]]*All_Transactions[[#This Row],[ExRate]],0)</f>
        <v>8.0412961999999997</v>
      </c>
      <c r="U811" s="4">
        <f>IFERROR(All_Transactions[[#This Row],[item-tax]]*All_Transactions[[#This Row],[ExRate]],0)</f>
        <v>0.7901376</v>
      </c>
      <c r="V811" s="4">
        <f>IFERROR(All_Transactions[[#This Row],[Total product charges]]*All_Transactions[[#This Row],[ExRate]],0)</f>
        <v>8.0412961999999997</v>
      </c>
      <c r="W811" s="4">
        <f>IFERROR(All_Transactions[[#This Row],[Amazon fees]]*All_Transactions[[#This Row],[ExRate]],0)</f>
        <v>-1.3909714</v>
      </c>
      <c r="X811" s="4">
        <f>IFERROR(All_Transactions[[#This Row],[Other]]*All_Transactions[[#This Row],[ExRate]],0)</f>
        <v>0</v>
      </c>
      <c r="Y811" s="4">
        <f>IFERROR(All_Transactions[[#This Row],[Total]]*All_Transactions[[#This Row],[ExRate]],0)</f>
        <v>6.3293314000000001</v>
      </c>
      <c r="Z811" s="1" t="s">
        <v>47</v>
      </c>
      <c r="AA811" t="s">
        <v>2466</v>
      </c>
      <c r="AB811" t="s">
        <v>69</v>
      </c>
      <c r="AC811" t="s">
        <v>69</v>
      </c>
      <c r="AD811" t="s">
        <v>70</v>
      </c>
    </row>
    <row r="812" spans="1:30" x14ac:dyDescent="0.35">
      <c r="A812" t="s">
        <v>34</v>
      </c>
      <c r="B812" t="s">
        <v>2467</v>
      </c>
      <c r="C812" s="2">
        <v>44778</v>
      </c>
      <c r="D812" s="2">
        <v>44778</v>
      </c>
      <c r="E812" t="s">
        <v>2468</v>
      </c>
      <c r="F812" t="s">
        <v>2469</v>
      </c>
      <c r="G812" t="s">
        <v>46</v>
      </c>
      <c r="H812">
        <v>3.74</v>
      </c>
      <c r="I812">
        <v>1</v>
      </c>
      <c r="J812">
        <v>3.74</v>
      </c>
      <c r="L812">
        <v>0.33</v>
      </c>
      <c r="M812">
        <v>3.74</v>
      </c>
      <c r="N812">
        <v>-0.52</v>
      </c>
      <c r="O812">
        <v>0</v>
      </c>
      <c r="P812">
        <v>3.07</v>
      </c>
      <c r="Q812">
        <v>-0.15</v>
      </c>
      <c r="R812" s="3">
        <f>VLOOKUP(All_Transactions[[#This Row],[Date]],[1]!Forex_history[#Data],MATCH(All_Transactions[[#This Row],[Currency]],[1]!Forex_history[#Headers],0),TRUE)</f>
        <v>0.82306000000000001</v>
      </c>
      <c r="S812" s="4">
        <f>IFERROR(All_Transactions[[#This Row],[Original Price]]*All_Transactions[[#This Row],[ExRate]],0)</f>
        <v>3.0782444000000004</v>
      </c>
      <c r="T812" s="4">
        <f>IFERROR(All_Transactions[[#This Row],[item-price]]*All_Transactions[[#This Row],[ExRate]],0)</f>
        <v>3.0782444000000004</v>
      </c>
      <c r="U812" s="4">
        <f>IFERROR(All_Transactions[[#This Row],[item-tax]]*All_Transactions[[#This Row],[ExRate]],0)</f>
        <v>0.27160980000000001</v>
      </c>
      <c r="V812" s="4">
        <f>IFERROR(All_Transactions[[#This Row],[Total product charges]]*All_Transactions[[#This Row],[ExRate]],0)</f>
        <v>3.0782444000000004</v>
      </c>
      <c r="W812" s="4">
        <f>IFERROR(All_Transactions[[#This Row],[Amazon fees]]*All_Transactions[[#This Row],[ExRate]],0)</f>
        <v>-0.42799120000000002</v>
      </c>
      <c r="X812" s="4">
        <f>IFERROR(All_Transactions[[#This Row],[Other]]*All_Transactions[[#This Row],[ExRate]],0)</f>
        <v>0</v>
      </c>
      <c r="Y812" s="4">
        <f>IFERROR(All_Transactions[[#This Row],[Total]]*All_Transactions[[#This Row],[ExRate]],0)</f>
        <v>2.5267941999999999</v>
      </c>
      <c r="Z812" s="1" t="s">
        <v>47</v>
      </c>
      <c r="AA812" t="s">
        <v>2470</v>
      </c>
      <c r="AB812" t="s">
        <v>69</v>
      </c>
      <c r="AC812" t="s">
        <v>69</v>
      </c>
      <c r="AD812" t="s">
        <v>70</v>
      </c>
    </row>
    <row r="813" spans="1:30" x14ac:dyDescent="0.35">
      <c r="A813" t="s">
        <v>34</v>
      </c>
      <c r="B813" t="s">
        <v>2471</v>
      </c>
      <c r="C813" s="2">
        <v>44778</v>
      </c>
      <c r="D813" s="2">
        <v>44778</v>
      </c>
      <c r="E813" t="s">
        <v>2472</v>
      </c>
      <c r="F813" t="s">
        <v>2473</v>
      </c>
      <c r="G813" t="s">
        <v>32</v>
      </c>
      <c r="H813">
        <v>2.5299999999999998</v>
      </c>
      <c r="I813">
        <v>1</v>
      </c>
      <c r="J813">
        <v>2.5299999999999998</v>
      </c>
      <c r="L813">
        <v>0.39</v>
      </c>
      <c r="M813">
        <v>2.14</v>
      </c>
      <c r="N813">
        <v>-0.44</v>
      </c>
      <c r="O813">
        <v>0</v>
      </c>
      <c r="P813">
        <v>1.62</v>
      </c>
      <c r="Q813">
        <v>-0.08</v>
      </c>
      <c r="R813" s="3">
        <f>VLOOKUP(All_Transactions[[#This Row],[Date]],[1]!Forex_history[#Data],MATCH(All_Transactions[[#This Row],[Currency]],[1]!Forex_history[#Headers],0),TRUE)</f>
        <v>0.83955000000000002</v>
      </c>
      <c r="S813" s="4">
        <f>IFERROR(All_Transactions[[#This Row],[Original Price]]*All_Transactions[[#This Row],[ExRate]],0)</f>
        <v>2.1240614999999998</v>
      </c>
      <c r="T813" s="4">
        <f>IFERROR(All_Transactions[[#This Row],[item-price]]*All_Transactions[[#This Row],[ExRate]],0)</f>
        <v>2.1240614999999998</v>
      </c>
      <c r="U813" s="4">
        <f>IFERROR(All_Transactions[[#This Row],[item-tax]]*All_Transactions[[#This Row],[ExRate]],0)</f>
        <v>0.32742450000000001</v>
      </c>
      <c r="V813" s="4">
        <f>IFERROR(All_Transactions[[#This Row],[Total product charges]]*All_Transactions[[#This Row],[ExRate]],0)</f>
        <v>1.796637</v>
      </c>
      <c r="W813" s="4">
        <f>IFERROR(All_Transactions[[#This Row],[Amazon fees]]*All_Transactions[[#This Row],[ExRate]],0)</f>
        <v>-0.36940200000000001</v>
      </c>
      <c r="X813" s="4">
        <f>IFERROR(All_Transactions[[#This Row],[Other]]*All_Transactions[[#This Row],[ExRate]],0)</f>
        <v>0</v>
      </c>
      <c r="Y813" s="4">
        <f>IFERROR(All_Transactions[[#This Row],[Total]]*All_Transactions[[#This Row],[ExRate]],0)</f>
        <v>1.360071</v>
      </c>
      <c r="Z813" s="1" t="s">
        <v>33</v>
      </c>
      <c r="AA813" t="s">
        <v>2474</v>
      </c>
      <c r="AB813" t="s">
        <v>69</v>
      </c>
      <c r="AC813" t="s">
        <v>69</v>
      </c>
      <c r="AD813" t="s">
        <v>70</v>
      </c>
    </row>
    <row r="814" spans="1:30" x14ac:dyDescent="0.35">
      <c r="A814" t="s">
        <v>34</v>
      </c>
      <c r="B814" t="s">
        <v>2475</v>
      </c>
      <c r="C814" s="2">
        <v>44778</v>
      </c>
      <c r="D814" s="2">
        <v>44778</v>
      </c>
      <c r="E814" t="s">
        <v>2476</v>
      </c>
      <c r="F814" t="s">
        <v>2477</v>
      </c>
      <c r="G814" t="s">
        <v>32</v>
      </c>
      <c r="H814">
        <v>6.18</v>
      </c>
      <c r="I814">
        <v>1</v>
      </c>
      <c r="J814">
        <v>6.18</v>
      </c>
      <c r="L814">
        <v>0.95</v>
      </c>
      <c r="M814">
        <v>5.23</v>
      </c>
      <c r="N814">
        <v>-1.08</v>
      </c>
      <c r="O814">
        <v>0</v>
      </c>
      <c r="P814">
        <v>3.94</v>
      </c>
      <c r="Q814">
        <v>-0.21</v>
      </c>
      <c r="R814" s="3">
        <f>VLOOKUP(All_Transactions[[#This Row],[Date]],[1]!Forex_history[#Data],MATCH(All_Transactions[[#This Row],[Currency]],[1]!Forex_history[#Headers],0),TRUE)</f>
        <v>0.83955000000000002</v>
      </c>
      <c r="S814" s="4">
        <f>IFERROR(All_Transactions[[#This Row],[Original Price]]*All_Transactions[[#This Row],[ExRate]],0)</f>
        <v>5.1884189999999997</v>
      </c>
      <c r="T814" s="4">
        <f>IFERROR(All_Transactions[[#This Row],[item-price]]*All_Transactions[[#This Row],[ExRate]],0)</f>
        <v>5.1884189999999997</v>
      </c>
      <c r="U814" s="4">
        <f>IFERROR(All_Transactions[[#This Row],[item-tax]]*All_Transactions[[#This Row],[ExRate]],0)</f>
        <v>0.79757250000000002</v>
      </c>
      <c r="V814" s="4">
        <f>IFERROR(All_Transactions[[#This Row],[Total product charges]]*All_Transactions[[#This Row],[ExRate]],0)</f>
        <v>4.3908465000000003</v>
      </c>
      <c r="W814" s="4">
        <f>IFERROR(All_Transactions[[#This Row],[Amazon fees]]*All_Transactions[[#This Row],[ExRate]],0)</f>
        <v>-0.90671400000000013</v>
      </c>
      <c r="X814" s="4">
        <f>IFERROR(All_Transactions[[#This Row],[Other]]*All_Transactions[[#This Row],[ExRate]],0)</f>
        <v>0</v>
      </c>
      <c r="Y814" s="4">
        <f>IFERROR(All_Transactions[[#This Row],[Total]]*All_Transactions[[#This Row],[ExRate]],0)</f>
        <v>3.3078270000000001</v>
      </c>
      <c r="Z814" s="1" t="s">
        <v>33</v>
      </c>
      <c r="AA814" t="s">
        <v>2478</v>
      </c>
      <c r="AB814" t="s">
        <v>69</v>
      </c>
      <c r="AC814" t="s">
        <v>69</v>
      </c>
      <c r="AD814" t="s">
        <v>70</v>
      </c>
    </row>
    <row r="815" spans="1:30" x14ac:dyDescent="0.35">
      <c r="A815" t="s">
        <v>34</v>
      </c>
      <c r="B815" t="s">
        <v>2479</v>
      </c>
      <c r="C815" s="2">
        <v>44778</v>
      </c>
      <c r="D815" s="2">
        <v>44778</v>
      </c>
      <c r="E815" t="s">
        <v>2480</v>
      </c>
      <c r="F815" t="s">
        <v>2481</v>
      </c>
      <c r="G815" t="s">
        <v>39</v>
      </c>
      <c r="H815">
        <v>4.08</v>
      </c>
      <c r="I815">
        <v>1</v>
      </c>
      <c r="J815">
        <v>4.08</v>
      </c>
      <c r="L815">
        <v>0.66</v>
      </c>
      <c r="M815">
        <v>3.42</v>
      </c>
      <c r="N815">
        <v>-0.4</v>
      </c>
      <c r="O815">
        <v>0</v>
      </c>
      <c r="P815">
        <v>2.89</v>
      </c>
      <c r="Q815">
        <v>-0.13</v>
      </c>
      <c r="R815" s="3">
        <f>VLOOKUP(All_Transactions[[#This Row],[Date]],[1]!Forex_history[#Data],MATCH(All_Transactions[[#This Row],[Currency]],[1]!Forex_history[#Headers],0),TRUE)</f>
        <v>0.83955000000000002</v>
      </c>
      <c r="S815" s="4">
        <f>IFERROR(All_Transactions[[#This Row],[Original Price]]*All_Transactions[[#This Row],[ExRate]],0)</f>
        <v>3.4253640000000001</v>
      </c>
      <c r="T815" s="4">
        <f>IFERROR(All_Transactions[[#This Row],[item-price]]*All_Transactions[[#This Row],[ExRate]],0)</f>
        <v>3.4253640000000001</v>
      </c>
      <c r="U815" s="4">
        <f>IFERROR(All_Transactions[[#This Row],[item-tax]]*All_Transactions[[#This Row],[ExRate]],0)</f>
        <v>0.55410300000000001</v>
      </c>
      <c r="V815" s="4">
        <f>IFERROR(All_Transactions[[#This Row],[Total product charges]]*All_Transactions[[#This Row],[ExRate]],0)</f>
        <v>2.8712610000000001</v>
      </c>
      <c r="W815" s="4">
        <f>IFERROR(All_Transactions[[#This Row],[Amazon fees]]*All_Transactions[[#This Row],[ExRate]],0)</f>
        <v>-0.33582000000000001</v>
      </c>
      <c r="X815" s="4">
        <f>IFERROR(All_Transactions[[#This Row],[Other]]*All_Transactions[[#This Row],[ExRate]],0)</f>
        <v>0</v>
      </c>
      <c r="Y815" s="4">
        <f>IFERROR(All_Transactions[[#This Row],[Total]]*All_Transactions[[#This Row],[ExRate]],0)</f>
        <v>2.4262995000000003</v>
      </c>
      <c r="Z815" s="1" t="s">
        <v>33</v>
      </c>
      <c r="AA815" t="s">
        <v>2482</v>
      </c>
      <c r="AB815" t="s">
        <v>69</v>
      </c>
      <c r="AC815" t="s">
        <v>69</v>
      </c>
      <c r="AD815" t="s">
        <v>70</v>
      </c>
    </row>
    <row r="816" spans="1:30" x14ac:dyDescent="0.35">
      <c r="A816" t="s">
        <v>34</v>
      </c>
      <c r="B816" t="s">
        <v>2483</v>
      </c>
      <c r="C816" s="2">
        <v>44778</v>
      </c>
      <c r="D816" s="2">
        <v>44778</v>
      </c>
      <c r="E816" t="s">
        <v>2484</v>
      </c>
      <c r="F816" t="s">
        <v>2485</v>
      </c>
      <c r="G816" t="s">
        <v>40</v>
      </c>
      <c r="H816">
        <v>5.75</v>
      </c>
      <c r="I816">
        <v>1</v>
      </c>
      <c r="J816">
        <v>5.75</v>
      </c>
      <c r="L816">
        <v>1</v>
      </c>
      <c r="M816">
        <v>4.75</v>
      </c>
      <c r="N816">
        <v>-1.03</v>
      </c>
      <c r="O816">
        <v>0</v>
      </c>
      <c r="P816">
        <v>3.53</v>
      </c>
      <c r="Q816">
        <v>-0.19</v>
      </c>
      <c r="R816" s="3">
        <f>VLOOKUP(All_Transactions[[#This Row],[Date]],[1]!Forex_history[#Data],MATCH(All_Transactions[[#This Row],[Currency]],[1]!Forex_history[#Headers],0),TRUE)</f>
        <v>0.83955000000000002</v>
      </c>
      <c r="S816" s="4">
        <f>IFERROR(All_Transactions[[#This Row],[Original Price]]*All_Transactions[[#This Row],[ExRate]],0)</f>
        <v>4.8274125000000003</v>
      </c>
      <c r="T816" s="4">
        <f>IFERROR(All_Transactions[[#This Row],[item-price]]*All_Transactions[[#This Row],[ExRate]],0)</f>
        <v>4.8274125000000003</v>
      </c>
      <c r="U816" s="4">
        <f>IFERROR(All_Transactions[[#This Row],[item-tax]]*All_Transactions[[#This Row],[ExRate]],0)</f>
        <v>0.83955000000000002</v>
      </c>
      <c r="V816" s="4">
        <f>IFERROR(All_Transactions[[#This Row],[Total product charges]]*All_Transactions[[#This Row],[ExRate]],0)</f>
        <v>3.9878625000000003</v>
      </c>
      <c r="W816" s="4">
        <f>IFERROR(All_Transactions[[#This Row],[Amazon fees]]*All_Transactions[[#This Row],[ExRate]],0)</f>
        <v>-0.86473650000000002</v>
      </c>
      <c r="X816" s="4">
        <f>IFERROR(All_Transactions[[#This Row],[Other]]*All_Transactions[[#This Row],[ExRate]],0)</f>
        <v>0</v>
      </c>
      <c r="Y816" s="4">
        <f>IFERROR(All_Transactions[[#This Row],[Total]]*All_Transactions[[#This Row],[ExRate]],0)</f>
        <v>2.9636114999999998</v>
      </c>
      <c r="Z816" s="1" t="s">
        <v>33</v>
      </c>
      <c r="AA816" t="s">
        <v>2486</v>
      </c>
      <c r="AB816" t="s">
        <v>69</v>
      </c>
      <c r="AC816" t="s">
        <v>69</v>
      </c>
      <c r="AD816" t="s">
        <v>70</v>
      </c>
    </row>
    <row r="817" spans="1:30" x14ac:dyDescent="0.35">
      <c r="A817" t="s">
        <v>34</v>
      </c>
      <c r="B817" t="s">
        <v>2487</v>
      </c>
      <c r="C817" s="2">
        <v>44778</v>
      </c>
      <c r="D817" s="2">
        <v>44778</v>
      </c>
      <c r="E817" t="s">
        <v>2488</v>
      </c>
      <c r="F817" t="s">
        <v>2489</v>
      </c>
      <c r="G817" t="s">
        <v>40</v>
      </c>
      <c r="H817">
        <v>5.87</v>
      </c>
      <c r="I817">
        <v>1</v>
      </c>
      <c r="J817">
        <v>5.87</v>
      </c>
      <c r="L817">
        <v>1.03</v>
      </c>
      <c r="M817">
        <v>4.84</v>
      </c>
      <c r="N817">
        <v>-1.06</v>
      </c>
      <c r="O817">
        <v>0</v>
      </c>
      <c r="P817">
        <v>3.58</v>
      </c>
      <c r="Q817">
        <v>-0.2</v>
      </c>
      <c r="R817" s="3">
        <f>VLOOKUP(All_Transactions[[#This Row],[Date]],[1]!Forex_history[#Data],MATCH(All_Transactions[[#This Row],[Currency]],[1]!Forex_history[#Headers],0),TRUE)</f>
        <v>0.83955000000000002</v>
      </c>
      <c r="S817" s="4">
        <f>IFERROR(All_Transactions[[#This Row],[Original Price]]*All_Transactions[[#This Row],[ExRate]],0)</f>
        <v>4.9281585000000003</v>
      </c>
      <c r="T817" s="4">
        <f>IFERROR(All_Transactions[[#This Row],[item-price]]*All_Transactions[[#This Row],[ExRate]],0)</f>
        <v>4.9281585000000003</v>
      </c>
      <c r="U817" s="4">
        <f>IFERROR(All_Transactions[[#This Row],[item-tax]]*All_Transactions[[#This Row],[ExRate]],0)</f>
        <v>0.86473650000000002</v>
      </c>
      <c r="V817" s="4">
        <f>IFERROR(All_Transactions[[#This Row],[Total product charges]]*All_Transactions[[#This Row],[ExRate]],0)</f>
        <v>4.0634220000000001</v>
      </c>
      <c r="W817" s="4">
        <f>IFERROR(All_Transactions[[#This Row],[Amazon fees]]*All_Transactions[[#This Row],[ExRate]],0)</f>
        <v>-0.88992300000000002</v>
      </c>
      <c r="X817" s="4">
        <f>IFERROR(All_Transactions[[#This Row],[Other]]*All_Transactions[[#This Row],[ExRate]],0)</f>
        <v>0</v>
      </c>
      <c r="Y817" s="4">
        <f>IFERROR(All_Transactions[[#This Row],[Total]]*All_Transactions[[#This Row],[ExRate]],0)</f>
        <v>3.0055890000000001</v>
      </c>
      <c r="Z817" s="1" t="s">
        <v>33</v>
      </c>
      <c r="AA817" t="s">
        <v>2490</v>
      </c>
      <c r="AB817" t="s">
        <v>69</v>
      </c>
      <c r="AC817" t="s">
        <v>69</v>
      </c>
      <c r="AD817" t="s">
        <v>70</v>
      </c>
    </row>
    <row r="818" spans="1:30" x14ac:dyDescent="0.35">
      <c r="A818" t="s">
        <v>30</v>
      </c>
      <c r="B818" t="s">
        <v>31</v>
      </c>
      <c r="C818" s="2">
        <v>44780</v>
      </c>
      <c r="D818" s="2"/>
      <c r="G818" t="s">
        <v>37</v>
      </c>
      <c r="M818">
        <v>0</v>
      </c>
      <c r="N818">
        <v>-15.42</v>
      </c>
      <c r="O818">
        <v>0</v>
      </c>
      <c r="P818">
        <v>-15.42</v>
      </c>
      <c r="Q818">
        <v>0</v>
      </c>
      <c r="R818" s="3">
        <f>VLOOKUP(All_Transactions[[#This Row],[Date]],[1]!Forex_history[#Data],MATCH(All_Transactions[[#This Row],[Currency]],[1]!Forex_history[#Headers],0),TRUE)</f>
        <v>0.64005000000000001</v>
      </c>
      <c r="S818" s="4">
        <f>IFERROR(All_Transactions[[#This Row],[Original Price]]*All_Transactions[[#This Row],[ExRate]],0)</f>
        <v>0</v>
      </c>
      <c r="T818" s="4">
        <f>IFERROR(All_Transactions[[#This Row],[item-price]]*All_Transactions[[#This Row],[ExRate]],0)</f>
        <v>0</v>
      </c>
      <c r="U818" s="4">
        <f>IFERROR(All_Transactions[[#This Row],[item-tax]]*All_Transactions[[#This Row],[ExRate]],0)</f>
        <v>0</v>
      </c>
      <c r="V818" s="4">
        <f>IFERROR(All_Transactions[[#This Row],[Total product charges]]*All_Transactions[[#This Row],[ExRate]],0)</f>
        <v>0</v>
      </c>
      <c r="W818" s="4">
        <f>IFERROR(All_Transactions[[#This Row],[Amazon fees]]*All_Transactions[[#This Row],[ExRate]],0)</f>
        <v>-9.8695710000000005</v>
      </c>
      <c r="X818" s="4">
        <f>IFERROR(All_Transactions[[#This Row],[Other]]*All_Transactions[[#This Row],[ExRate]],0)</f>
        <v>0</v>
      </c>
      <c r="Y818" s="4">
        <f>IFERROR(All_Transactions[[#This Row],[Total]]*All_Transactions[[#This Row],[ExRate]],0)</f>
        <v>-9.8695710000000005</v>
      </c>
      <c r="Z818" s="1" t="s">
        <v>38</v>
      </c>
    </row>
    <row r="819" spans="1:30" x14ac:dyDescent="0.35">
      <c r="A819" t="s">
        <v>30</v>
      </c>
      <c r="B819" t="s">
        <v>31</v>
      </c>
      <c r="C819" s="2">
        <v>44780</v>
      </c>
      <c r="D819" s="2"/>
      <c r="G819" t="s">
        <v>46</v>
      </c>
      <c r="M819">
        <v>0</v>
      </c>
      <c r="N819">
        <v>-20.56</v>
      </c>
      <c r="O819">
        <v>0</v>
      </c>
      <c r="P819">
        <v>-20.56</v>
      </c>
      <c r="Q819">
        <v>0</v>
      </c>
      <c r="R819" s="3">
        <f>VLOOKUP(All_Transactions[[#This Row],[Date]],[1]!Forex_history[#Data],MATCH(All_Transactions[[#This Row],[Currency]],[1]!Forex_history[#Headers],0),TRUE)</f>
        <v>0.82823000000000002</v>
      </c>
      <c r="S819" s="4">
        <f>IFERROR(All_Transactions[[#This Row],[Original Price]]*All_Transactions[[#This Row],[ExRate]],0)</f>
        <v>0</v>
      </c>
      <c r="T819" s="4">
        <f>IFERROR(All_Transactions[[#This Row],[item-price]]*All_Transactions[[#This Row],[ExRate]],0)</f>
        <v>0</v>
      </c>
      <c r="U819" s="4">
        <f>IFERROR(All_Transactions[[#This Row],[item-tax]]*All_Transactions[[#This Row],[ExRate]],0)</f>
        <v>0</v>
      </c>
      <c r="V819" s="4">
        <f>IFERROR(All_Transactions[[#This Row],[Total product charges]]*All_Transactions[[#This Row],[ExRate]],0)</f>
        <v>0</v>
      </c>
      <c r="W819" s="4">
        <f>IFERROR(All_Transactions[[#This Row],[Amazon fees]]*All_Transactions[[#This Row],[ExRate]],0)</f>
        <v>-17.028408800000001</v>
      </c>
      <c r="X819" s="4">
        <f>IFERROR(All_Transactions[[#This Row],[Other]]*All_Transactions[[#This Row],[ExRate]],0)</f>
        <v>0</v>
      </c>
      <c r="Y819" s="4">
        <f>IFERROR(All_Transactions[[#This Row],[Total]]*All_Transactions[[#This Row],[ExRate]],0)</f>
        <v>-17.028408800000001</v>
      </c>
      <c r="Z819" s="1" t="s">
        <v>47</v>
      </c>
    </row>
    <row r="820" spans="1:30" x14ac:dyDescent="0.35">
      <c r="A820" t="s">
        <v>30</v>
      </c>
      <c r="B820" t="s">
        <v>31</v>
      </c>
      <c r="C820" s="2">
        <v>44780</v>
      </c>
      <c r="D820" s="2"/>
      <c r="G820" t="s">
        <v>44</v>
      </c>
      <c r="M820">
        <v>0</v>
      </c>
      <c r="N820">
        <v>-12.85</v>
      </c>
      <c r="O820">
        <v>0</v>
      </c>
      <c r="P820">
        <v>-12.85</v>
      </c>
      <c r="Q820">
        <v>0</v>
      </c>
      <c r="R820" s="3">
        <f>VLOOKUP(All_Transactions[[#This Row],[Date]],[1]!Forex_history[#Data],MATCH(All_Transactions[[#This Row],[Currency]],[1]!Forex_history[#Headers],0),TRUE)</f>
        <v>1</v>
      </c>
      <c r="S820" s="4">
        <f>IFERROR(All_Transactions[[#This Row],[Original Price]]*All_Transactions[[#This Row],[ExRate]],0)</f>
        <v>0</v>
      </c>
      <c r="T820" s="4">
        <f>IFERROR(All_Transactions[[#This Row],[item-price]]*All_Transactions[[#This Row],[ExRate]],0)</f>
        <v>0</v>
      </c>
      <c r="U820" s="4">
        <f>IFERROR(All_Transactions[[#This Row],[item-tax]]*All_Transactions[[#This Row],[ExRate]],0)</f>
        <v>0</v>
      </c>
      <c r="V820" s="4">
        <f>IFERROR(All_Transactions[[#This Row],[Total product charges]]*All_Transactions[[#This Row],[ExRate]],0)</f>
        <v>0</v>
      </c>
      <c r="W820" s="4">
        <f>IFERROR(All_Transactions[[#This Row],[Amazon fees]]*All_Transactions[[#This Row],[ExRate]],0)</f>
        <v>-12.85</v>
      </c>
      <c r="X820" s="4">
        <f>IFERROR(All_Transactions[[#This Row],[Other]]*All_Transactions[[#This Row],[ExRate]],0)</f>
        <v>0</v>
      </c>
      <c r="Y820" s="4">
        <f>IFERROR(All_Transactions[[#This Row],[Total]]*All_Transactions[[#This Row],[ExRate]],0)</f>
        <v>-12.85</v>
      </c>
      <c r="Z820" s="1" t="s">
        <v>45</v>
      </c>
    </row>
    <row r="821" spans="1:30" x14ac:dyDescent="0.35">
      <c r="A821" t="s">
        <v>34</v>
      </c>
      <c r="B821" t="s">
        <v>2491</v>
      </c>
      <c r="C821" s="2">
        <v>44781</v>
      </c>
      <c r="D821" s="2">
        <v>44781</v>
      </c>
      <c r="E821" t="s">
        <v>2492</v>
      </c>
      <c r="F821" t="s">
        <v>2493</v>
      </c>
      <c r="G821" t="s">
        <v>37</v>
      </c>
      <c r="H821">
        <v>16.3</v>
      </c>
      <c r="I821">
        <v>1</v>
      </c>
      <c r="J821">
        <v>16.3</v>
      </c>
      <c r="L821">
        <v>0</v>
      </c>
      <c r="M821">
        <v>16.3</v>
      </c>
      <c r="N821">
        <v>-2.94</v>
      </c>
      <c r="O821">
        <v>0</v>
      </c>
      <c r="P821">
        <v>13.36</v>
      </c>
      <c r="Q821">
        <v>0</v>
      </c>
      <c r="R821" s="3">
        <f>VLOOKUP(All_Transactions[[#This Row],[Date]],[1]!Forex_history[#Data],MATCH(All_Transactions[[#This Row],[Currency]],[1]!Forex_history[#Headers],0),TRUE)</f>
        <v>0.64009000000000005</v>
      </c>
      <c r="S821" s="4">
        <f>IFERROR(All_Transactions[[#This Row],[Original Price]]*All_Transactions[[#This Row],[ExRate]],0)</f>
        <v>10.433467000000002</v>
      </c>
      <c r="T821" s="4">
        <f>IFERROR(All_Transactions[[#This Row],[item-price]]*All_Transactions[[#This Row],[ExRate]],0)</f>
        <v>10.433467000000002</v>
      </c>
      <c r="U821" s="4">
        <f>IFERROR(All_Transactions[[#This Row],[item-tax]]*All_Transactions[[#This Row],[ExRate]],0)</f>
        <v>0</v>
      </c>
      <c r="V821" s="4">
        <f>IFERROR(All_Transactions[[#This Row],[Total product charges]]*All_Transactions[[#This Row],[ExRate]],0)</f>
        <v>10.433467000000002</v>
      </c>
      <c r="W821" s="4">
        <f>IFERROR(All_Transactions[[#This Row],[Amazon fees]]*All_Transactions[[#This Row],[ExRate]],0)</f>
        <v>-1.8818646000000001</v>
      </c>
      <c r="X821" s="4">
        <f>IFERROR(All_Transactions[[#This Row],[Other]]*All_Transactions[[#This Row],[ExRate]],0)</f>
        <v>0</v>
      </c>
      <c r="Y821" s="4">
        <f>IFERROR(All_Transactions[[#This Row],[Total]]*All_Transactions[[#This Row],[ExRate]],0)</f>
        <v>8.5516024000000002</v>
      </c>
      <c r="Z821" s="1" t="s">
        <v>38</v>
      </c>
      <c r="AB821" t="s">
        <v>69</v>
      </c>
      <c r="AC821" t="s">
        <v>69</v>
      </c>
      <c r="AD821" t="s">
        <v>70</v>
      </c>
    </row>
    <row r="822" spans="1:30" x14ac:dyDescent="0.35">
      <c r="A822" t="s">
        <v>34</v>
      </c>
      <c r="B822" t="s">
        <v>2494</v>
      </c>
      <c r="C822" s="2">
        <v>44781</v>
      </c>
      <c r="D822" s="2">
        <v>44781</v>
      </c>
      <c r="E822" t="s">
        <v>2495</v>
      </c>
      <c r="F822" t="s">
        <v>2496</v>
      </c>
      <c r="G822" t="s">
        <v>37</v>
      </c>
      <c r="H822">
        <v>14.5</v>
      </c>
      <c r="I822">
        <v>1</v>
      </c>
      <c r="J822">
        <v>14.5</v>
      </c>
      <c r="L822">
        <v>0</v>
      </c>
      <c r="M822">
        <v>14.5</v>
      </c>
      <c r="N822">
        <v>-2.09</v>
      </c>
      <c r="O822">
        <v>0</v>
      </c>
      <c r="P822">
        <v>12.41</v>
      </c>
      <c r="Q822">
        <v>0</v>
      </c>
      <c r="R822" s="3">
        <f>VLOOKUP(All_Transactions[[#This Row],[Date]],[1]!Forex_history[#Data],MATCH(All_Transactions[[#This Row],[Currency]],[1]!Forex_history[#Headers],0),TRUE)</f>
        <v>0.64009000000000005</v>
      </c>
      <c r="S822" s="4">
        <f>IFERROR(All_Transactions[[#This Row],[Original Price]]*All_Transactions[[#This Row],[ExRate]],0)</f>
        <v>9.2813050000000015</v>
      </c>
      <c r="T822" s="4">
        <f>IFERROR(All_Transactions[[#This Row],[item-price]]*All_Transactions[[#This Row],[ExRate]],0)</f>
        <v>9.2813050000000015</v>
      </c>
      <c r="U822" s="4">
        <f>IFERROR(All_Transactions[[#This Row],[item-tax]]*All_Transactions[[#This Row],[ExRate]],0)</f>
        <v>0</v>
      </c>
      <c r="V822" s="4">
        <f>IFERROR(All_Transactions[[#This Row],[Total product charges]]*All_Transactions[[#This Row],[ExRate]],0)</f>
        <v>9.2813050000000015</v>
      </c>
      <c r="W822" s="4">
        <f>IFERROR(All_Transactions[[#This Row],[Amazon fees]]*All_Transactions[[#This Row],[ExRate]],0)</f>
        <v>-1.3377881</v>
      </c>
      <c r="X822" s="4">
        <f>IFERROR(All_Transactions[[#This Row],[Other]]*All_Transactions[[#This Row],[ExRate]],0)</f>
        <v>0</v>
      </c>
      <c r="Y822" s="4">
        <f>IFERROR(All_Transactions[[#This Row],[Total]]*All_Transactions[[#This Row],[ExRate]],0)</f>
        <v>7.9435169000000005</v>
      </c>
      <c r="Z822" s="1" t="s">
        <v>38</v>
      </c>
      <c r="AB822" t="s">
        <v>69</v>
      </c>
      <c r="AC822" t="s">
        <v>69</v>
      </c>
      <c r="AD822" t="s">
        <v>70</v>
      </c>
    </row>
    <row r="823" spans="1:30" x14ac:dyDescent="0.35">
      <c r="A823" t="s">
        <v>34</v>
      </c>
      <c r="B823" t="s">
        <v>2497</v>
      </c>
      <c r="C823" s="2">
        <v>44781</v>
      </c>
      <c r="D823" s="2">
        <v>44781</v>
      </c>
      <c r="E823" t="s">
        <v>2498</v>
      </c>
      <c r="F823" t="s">
        <v>2499</v>
      </c>
      <c r="G823" t="s">
        <v>42</v>
      </c>
      <c r="H823">
        <v>87.14</v>
      </c>
      <c r="I823">
        <v>1</v>
      </c>
      <c r="J823">
        <v>87.14</v>
      </c>
      <c r="L823">
        <v>17.43</v>
      </c>
      <c r="M823">
        <v>69.709999999999994</v>
      </c>
      <c r="N823">
        <v>-15.68</v>
      </c>
      <c r="O823">
        <v>0</v>
      </c>
      <c r="P823">
        <v>54.03</v>
      </c>
      <c r="Q823">
        <v>0</v>
      </c>
      <c r="R823" s="3">
        <f>VLOOKUP(All_Transactions[[#This Row],[Date]],[1]!Forex_history[#Data],MATCH(All_Transactions[[#This Row],[Currency]],[1]!Forex_history[#Headers],0),TRUE)</f>
        <v>8.1210000000000004E-2</v>
      </c>
      <c r="S823" s="4">
        <f>IFERROR(All_Transactions[[#This Row],[Original Price]]*All_Transactions[[#This Row],[ExRate]],0)</f>
        <v>7.0766394000000004</v>
      </c>
      <c r="T823" s="4">
        <f>IFERROR(All_Transactions[[#This Row],[item-price]]*All_Transactions[[#This Row],[ExRate]],0)</f>
        <v>7.0766394000000004</v>
      </c>
      <c r="U823" s="4">
        <f>IFERROR(All_Transactions[[#This Row],[item-tax]]*All_Transactions[[#This Row],[ExRate]],0)</f>
        <v>1.4154903000000001</v>
      </c>
      <c r="V823" s="4">
        <f>IFERROR(All_Transactions[[#This Row],[Total product charges]]*All_Transactions[[#This Row],[ExRate]],0)</f>
        <v>5.6611490999999994</v>
      </c>
      <c r="W823" s="4">
        <f>IFERROR(All_Transactions[[#This Row],[Amazon fees]]*All_Transactions[[#This Row],[ExRate]],0)</f>
        <v>-1.2733728</v>
      </c>
      <c r="X823" s="4">
        <f>IFERROR(All_Transactions[[#This Row],[Other]]*All_Transactions[[#This Row],[ExRate]],0)</f>
        <v>0</v>
      </c>
      <c r="Y823" s="4">
        <f>IFERROR(All_Transactions[[#This Row],[Total]]*All_Transactions[[#This Row],[ExRate]],0)</f>
        <v>4.3877763000000005</v>
      </c>
      <c r="Z823" s="1" t="s">
        <v>43</v>
      </c>
      <c r="AB823" t="s">
        <v>69</v>
      </c>
      <c r="AC823" t="s">
        <v>69</v>
      </c>
      <c r="AD823" t="s">
        <v>70</v>
      </c>
    </row>
    <row r="824" spans="1:30" x14ac:dyDescent="0.35">
      <c r="A824" t="s">
        <v>34</v>
      </c>
      <c r="B824" t="s">
        <v>2500</v>
      </c>
      <c r="C824" s="2">
        <v>44781</v>
      </c>
      <c r="D824" s="2">
        <v>44781</v>
      </c>
      <c r="E824" t="s">
        <v>2501</v>
      </c>
      <c r="F824" t="s">
        <v>2502</v>
      </c>
      <c r="G824" t="s">
        <v>42</v>
      </c>
      <c r="H824">
        <v>325.26</v>
      </c>
      <c r="I824">
        <v>3</v>
      </c>
      <c r="J824">
        <v>325.26</v>
      </c>
      <c r="L824">
        <v>65.040000000000006</v>
      </c>
      <c r="M824">
        <v>260.22000000000003</v>
      </c>
      <c r="N824">
        <v>-58.54</v>
      </c>
      <c r="O824">
        <v>0</v>
      </c>
      <c r="P824">
        <v>201.68</v>
      </c>
      <c r="Q824">
        <v>0</v>
      </c>
      <c r="R824" s="3">
        <f>VLOOKUP(All_Transactions[[#This Row],[Date]],[1]!Forex_history[#Data],MATCH(All_Transactions[[#This Row],[Currency]],[1]!Forex_history[#Headers],0),TRUE)</f>
        <v>8.1210000000000004E-2</v>
      </c>
      <c r="S824" s="4">
        <f>IFERROR(All_Transactions[[#This Row],[Original Price]]*All_Transactions[[#This Row],[ExRate]],0)</f>
        <v>26.414364599999999</v>
      </c>
      <c r="T824" s="4">
        <f>IFERROR(All_Transactions[[#This Row],[item-price]]*All_Transactions[[#This Row],[ExRate]],0)</f>
        <v>26.414364599999999</v>
      </c>
      <c r="U824" s="4">
        <f>IFERROR(All_Transactions[[#This Row],[item-tax]]*All_Transactions[[#This Row],[ExRate]],0)</f>
        <v>5.2818984000000011</v>
      </c>
      <c r="V824" s="4">
        <f>IFERROR(All_Transactions[[#This Row],[Total product charges]]*All_Transactions[[#This Row],[ExRate]],0)</f>
        <v>21.132466200000003</v>
      </c>
      <c r="W824" s="4">
        <f>IFERROR(All_Transactions[[#This Row],[Amazon fees]]*All_Transactions[[#This Row],[ExRate]],0)</f>
        <v>-4.7540334</v>
      </c>
      <c r="X824" s="4">
        <f>IFERROR(All_Transactions[[#This Row],[Other]]*All_Transactions[[#This Row],[ExRate]],0)</f>
        <v>0</v>
      </c>
      <c r="Y824" s="4">
        <f>IFERROR(All_Transactions[[#This Row],[Total]]*All_Transactions[[#This Row],[ExRate]],0)</f>
        <v>16.378432800000002</v>
      </c>
      <c r="Z824" s="1" t="s">
        <v>43</v>
      </c>
      <c r="AB824" t="s">
        <v>69</v>
      </c>
      <c r="AC824" t="s">
        <v>69</v>
      </c>
      <c r="AD824" t="s">
        <v>70</v>
      </c>
    </row>
    <row r="825" spans="1:30" x14ac:dyDescent="0.35">
      <c r="A825" t="s">
        <v>34</v>
      </c>
      <c r="B825" t="s">
        <v>2503</v>
      </c>
      <c r="C825" s="2">
        <v>44781</v>
      </c>
      <c r="D825" s="2">
        <v>44781</v>
      </c>
      <c r="E825" t="s">
        <v>2504</v>
      </c>
      <c r="F825" t="s">
        <v>2505</v>
      </c>
      <c r="G825" t="s">
        <v>37</v>
      </c>
      <c r="H825">
        <v>9.58</v>
      </c>
      <c r="I825">
        <v>1</v>
      </c>
      <c r="J825">
        <v>9.58</v>
      </c>
      <c r="L825">
        <v>0</v>
      </c>
      <c r="M825">
        <v>9.58</v>
      </c>
      <c r="N825">
        <v>-1.73</v>
      </c>
      <c r="O825">
        <v>0</v>
      </c>
      <c r="P825">
        <v>7.85</v>
      </c>
      <c r="Q825">
        <v>0</v>
      </c>
      <c r="R825" s="3">
        <f>VLOOKUP(All_Transactions[[#This Row],[Date]],[1]!Forex_history[#Data],MATCH(All_Transactions[[#This Row],[Currency]],[1]!Forex_history[#Headers],0),TRUE)</f>
        <v>0.64009000000000005</v>
      </c>
      <c r="S825" s="4">
        <f>IFERROR(All_Transactions[[#This Row],[Original Price]]*All_Transactions[[#This Row],[ExRate]],0)</f>
        <v>6.1320622000000009</v>
      </c>
      <c r="T825" s="4">
        <f>IFERROR(All_Transactions[[#This Row],[item-price]]*All_Transactions[[#This Row],[ExRate]],0)</f>
        <v>6.1320622000000009</v>
      </c>
      <c r="U825" s="4">
        <f>IFERROR(All_Transactions[[#This Row],[item-tax]]*All_Transactions[[#This Row],[ExRate]],0)</f>
        <v>0</v>
      </c>
      <c r="V825" s="4">
        <f>IFERROR(All_Transactions[[#This Row],[Total product charges]]*All_Transactions[[#This Row],[ExRate]],0)</f>
        <v>6.1320622000000009</v>
      </c>
      <c r="W825" s="4">
        <f>IFERROR(All_Transactions[[#This Row],[Amazon fees]]*All_Transactions[[#This Row],[ExRate]],0)</f>
        <v>-1.1073557000000001</v>
      </c>
      <c r="X825" s="4">
        <f>IFERROR(All_Transactions[[#This Row],[Other]]*All_Transactions[[#This Row],[ExRate]],0)</f>
        <v>0</v>
      </c>
      <c r="Y825" s="4">
        <f>IFERROR(All_Transactions[[#This Row],[Total]]*All_Transactions[[#This Row],[ExRate]],0)</f>
        <v>5.0247064999999997</v>
      </c>
      <c r="Z825" s="1" t="s">
        <v>38</v>
      </c>
      <c r="AA825" t="s">
        <v>2506</v>
      </c>
      <c r="AB825" t="s">
        <v>69</v>
      </c>
      <c r="AC825" t="s">
        <v>69</v>
      </c>
      <c r="AD825" t="s">
        <v>70</v>
      </c>
    </row>
    <row r="826" spans="1:30" x14ac:dyDescent="0.35">
      <c r="A826" t="s">
        <v>34</v>
      </c>
      <c r="B826" t="s">
        <v>2507</v>
      </c>
      <c r="C826" s="2">
        <v>44781</v>
      </c>
      <c r="D826" s="2">
        <v>44781</v>
      </c>
      <c r="E826" t="s">
        <v>539</v>
      </c>
      <c r="F826" t="s">
        <v>540</v>
      </c>
      <c r="G826" t="s">
        <v>37</v>
      </c>
      <c r="H826">
        <v>5.76</v>
      </c>
      <c r="I826">
        <v>1</v>
      </c>
      <c r="J826">
        <v>5.76</v>
      </c>
      <c r="L826">
        <v>0</v>
      </c>
      <c r="M826">
        <v>5.76</v>
      </c>
      <c r="N826">
        <v>-1.03</v>
      </c>
      <c r="O826">
        <v>0</v>
      </c>
      <c r="P826">
        <v>4.7300000000000004</v>
      </c>
      <c r="Q826">
        <v>0</v>
      </c>
      <c r="R826" s="3">
        <f>VLOOKUP(All_Transactions[[#This Row],[Date]],[1]!Forex_history[#Data],MATCH(All_Transactions[[#This Row],[Currency]],[1]!Forex_history[#Headers],0),TRUE)</f>
        <v>0.64009000000000005</v>
      </c>
      <c r="S826" s="4">
        <f>IFERROR(All_Transactions[[#This Row],[Original Price]]*All_Transactions[[#This Row],[ExRate]],0)</f>
        <v>3.6869184000000002</v>
      </c>
      <c r="T826" s="4">
        <f>IFERROR(All_Transactions[[#This Row],[item-price]]*All_Transactions[[#This Row],[ExRate]],0)</f>
        <v>3.6869184000000002</v>
      </c>
      <c r="U826" s="4">
        <f>IFERROR(All_Transactions[[#This Row],[item-tax]]*All_Transactions[[#This Row],[ExRate]],0)</f>
        <v>0</v>
      </c>
      <c r="V826" s="4">
        <f>IFERROR(All_Transactions[[#This Row],[Total product charges]]*All_Transactions[[#This Row],[ExRate]],0)</f>
        <v>3.6869184000000002</v>
      </c>
      <c r="W826" s="4">
        <f>IFERROR(All_Transactions[[#This Row],[Amazon fees]]*All_Transactions[[#This Row],[ExRate]],0)</f>
        <v>-0.65929270000000006</v>
      </c>
      <c r="X826" s="4">
        <f>IFERROR(All_Transactions[[#This Row],[Other]]*All_Transactions[[#This Row],[ExRate]],0)</f>
        <v>0</v>
      </c>
      <c r="Y826" s="4">
        <f>IFERROR(All_Transactions[[#This Row],[Total]]*All_Transactions[[#This Row],[ExRate]],0)</f>
        <v>3.0276257000000006</v>
      </c>
      <c r="Z826" s="1" t="s">
        <v>38</v>
      </c>
      <c r="AA826" t="s">
        <v>2508</v>
      </c>
      <c r="AB826" t="s">
        <v>2509</v>
      </c>
      <c r="AD826" t="s">
        <v>54</v>
      </c>
    </row>
    <row r="827" spans="1:30" x14ac:dyDescent="0.35">
      <c r="A827" t="s">
        <v>34</v>
      </c>
      <c r="B827" t="s">
        <v>2510</v>
      </c>
      <c r="C827" s="2">
        <v>44781</v>
      </c>
      <c r="D827" s="2">
        <v>44781</v>
      </c>
      <c r="E827" t="s">
        <v>1981</v>
      </c>
      <c r="F827" t="s">
        <v>1982</v>
      </c>
      <c r="G827" t="s">
        <v>37</v>
      </c>
      <c r="H827">
        <v>6.72</v>
      </c>
      <c r="I827">
        <v>1</v>
      </c>
      <c r="J827">
        <v>6.72</v>
      </c>
      <c r="L827">
        <v>0</v>
      </c>
      <c r="M827">
        <v>6.72</v>
      </c>
      <c r="N827">
        <v>-1.21</v>
      </c>
      <c r="O827">
        <v>0</v>
      </c>
      <c r="P827">
        <v>5.51</v>
      </c>
      <c r="Q827">
        <v>0</v>
      </c>
      <c r="R827" s="3">
        <f>VLOOKUP(All_Transactions[[#This Row],[Date]],[1]!Forex_history[#Data],MATCH(All_Transactions[[#This Row],[Currency]],[1]!Forex_history[#Headers],0),TRUE)</f>
        <v>0.64009000000000005</v>
      </c>
      <c r="S827" s="4">
        <f>IFERROR(All_Transactions[[#This Row],[Original Price]]*All_Transactions[[#This Row],[ExRate]],0)</f>
        <v>4.3014048000000003</v>
      </c>
      <c r="T827" s="4">
        <f>IFERROR(All_Transactions[[#This Row],[item-price]]*All_Transactions[[#This Row],[ExRate]],0)</f>
        <v>4.3014048000000003</v>
      </c>
      <c r="U827" s="4">
        <f>IFERROR(All_Transactions[[#This Row],[item-tax]]*All_Transactions[[#This Row],[ExRate]],0)</f>
        <v>0</v>
      </c>
      <c r="V827" s="4">
        <f>IFERROR(All_Transactions[[#This Row],[Total product charges]]*All_Transactions[[#This Row],[ExRate]],0)</f>
        <v>4.3014048000000003</v>
      </c>
      <c r="W827" s="4">
        <f>IFERROR(All_Transactions[[#This Row],[Amazon fees]]*All_Transactions[[#This Row],[ExRate]],0)</f>
        <v>-0.77450890000000006</v>
      </c>
      <c r="X827" s="4">
        <f>IFERROR(All_Transactions[[#This Row],[Other]]*All_Transactions[[#This Row],[ExRate]],0)</f>
        <v>0</v>
      </c>
      <c r="Y827" s="4">
        <f>IFERROR(All_Transactions[[#This Row],[Total]]*All_Transactions[[#This Row],[ExRate]],0)</f>
        <v>3.5268959</v>
      </c>
      <c r="Z827" s="1" t="s">
        <v>38</v>
      </c>
      <c r="AA827" t="s">
        <v>2511</v>
      </c>
      <c r="AB827" t="s">
        <v>2512</v>
      </c>
      <c r="AC827" t="s">
        <v>53</v>
      </c>
      <c r="AD827" t="s">
        <v>54</v>
      </c>
    </row>
    <row r="828" spans="1:30" x14ac:dyDescent="0.35">
      <c r="A828" t="s">
        <v>34</v>
      </c>
      <c r="B828" t="s">
        <v>2513</v>
      </c>
      <c r="C828" s="2">
        <v>44781</v>
      </c>
      <c r="D828" s="2">
        <v>44781</v>
      </c>
      <c r="E828" t="s">
        <v>2514</v>
      </c>
      <c r="F828" t="s">
        <v>2515</v>
      </c>
      <c r="G828" t="s">
        <v>46</v>
      </c>
      <c r="H828">
        <v>7.2</v>
      </c>
      <c r="I828">
        <v>1</v>
      </c>
      <c r="J828">
        <v>7.2</v>
      </c>
      <c r="L828">
        <v>0.42</v>
      </c>
      <c r="M828">
        <v>7.2</v>
      </c>
      <c r="N828">
        <v>-1.25</v>
      </c>
      <c r="O828">
        <v>0</v>
      </c>
      <c r="P828">
        <v>5.66</v>
      </c>
      <c r="Q828">
        <v>-0.28999999999999998</v>
      </c>
      <c r="R828" s="3">
        <f>VLOOKUP(All_Transactions[[#This Row],[Date]],[1]!Forex_history[#Data],MATCH(All_Transactions[[#This Row],[Currency]],[1]!Forex_history[#Headers],0),TRUE)</f>
        <v>0.82830000000000004</v>
      </c>
      <c r="S828" s="4">
        <f>IFERROR(All_Transactions[[#This Row],[Original Price]]*All_Transactions[[#This Row],[ExRate]],0)</f>
        <v>5.9637600000000006</v>
      </c>
      <c r="T828" s="4">
        <f>IFERROR(All_Transactions[[#This Row],[item-price]]*All_Transactions[[#This Row],[ExRate]],0)</f>
        <v>5.9637600000000006</v>
      </c>
      <c r="U828" s="4">
        <f>IFERROR(All_Transactions[[#This Row],[item-tax]]*All_Transactions[[#This Row],[ExRate]],0)</f>
        <v>0.34788600000000003</v>
      </c>
      <c r="V828" s="4">
        <f>IFERROR(All_Transactions[[#This Row],[Total product charges]]*All_Transactions[[#This Row],[ExRate]],0)</f>
        <v>5.9637600000000006</v>
      </c>
      <c r="W828" s="4">
        <f>IFERROR(All_Transactions[[#This Row],[Amazon fees]]*All_Transactions[[#This Row],[ExRate]],0)</f>
        <v>-1.0353750000000002</v>
      </c>
      <c r="X828" s="4">
        <f>IFERROR(All_Transactions[[#This Row],[Other]]*All_Transactions[[#This Row],[ExRate]],0)</f>
        <v>0</v>
      </c>
      <c r="Y828" s="4">
        <f>IFERROR(All_Transactions[[#This Row],[Total]]*All_Transactions[[#This Row],[ExRate]],0)</f>
        <v>4.6881780000000006</v>
      </c>
      <c r="Z828" s="1" t="s">
        <v>47</v>
      </c>
      <c r="AA828" t="s">
        <v>2516</v>
      </c>
      <c r="AB828" t="s">
        <v>2517</v>
      </c>
      <c r="AC828" t="s">
        <v>53</v>
      </c>
      <c r="AD828" t="s">
        <v>54</v>
      </c>
    </row>
    <row r="829" spans="1:30" x14ac:dyDescent="0.35">
      <c r="A829" t="s">
        <v>34</v>
      </c>
      <c r="B829" t="s">
        <v>2518</v>
      </c>
      <c r="C829" s="2">
        <v>44781</v>
      </c>
      <c r="D829" s="2">
        <v>44781</v>
      </c>
      <c r="E829" t="s">
        <v>334</v>
      </c>
      <c r="F829" t="s">
        <v>335</v>
      </c>
      <c r="G829" t="s">
        <v>46</v>
      </c>
      <c r="H829">
        <v>9.42</v>
      </c>
      <c r="I829">
        <v>2</v>
      </c>
      <c r="J829">
        <v>9.42</v>
      </c>
      <c r="L829">
        <v>0.8</v>
      </c>
      <c r="M829">
        <v>9.42</v>
      </c>
      <c r="N829">
        <v>-1.63</v>
      </c>
      <c r="O829">
        <v>0</v>
      </c>
      <c r="P829">
        <v>7.41</v>
      </c>
      <c r="Q829">
        <v>-0.38</v>
      </c>
      <c r="R829" s="3">
        <f>VLOOKUP(All_Transactions[[#This Row],[Date]],[1]!Forex_history[#Data],MATCH(All_Transactions[[#This Row],[Currency]],[1]!Forex_history[#Headers],0),TRUE)</f>
        <v>0.82830000000000004</v>
      </c>
      <c r="S829" s="4">
        <f>IFERROR(All_Transactions[[#This Row],[Original Price]]*All_Transactions[[#This Row],[ExRate]],0)</f>
        <v>7.8025860000000007</v>
      </c>
      <c r="T829" s="4">
        <f>IFERROR(All_Transactions[[#This Row],[item-price]]*All_Transactions[[#This Row],[ExRate]],0)</f>
        <v>7.8025860000000007</v>
      </c>
      <c r="U829" s="4">
        <f>IFERROR(All_Transactions[[#This Row],[item-tax]]*All_Transactions[[#This Row],[ExRate]],0)</f>
        <v>0.66264000000000012</v>
      </c>
      <c r="V829" s="4">
        <f>IFERROR(All_Transactions[[#This Row],[Total product charges]]*All_Transactions[[#This Row],[ExRate]],0)</f>
        <v>7.8025860000000007</v>
      </c>
      <c r="W829" s="4">
        <f>IFERROR(All_Transactions[[#This Row],[Amazon fees]]*All_Transactions[[#This Row],[ExRate]],0)</f>
        <v>-1.3501289999999999</v>
      </c>
      <c r="X829" s="4">
        <f>IFERROR(All_Transactions[[#This Row],[Other]]*All_Transactions[[#This Row],[ExRate]],0)</f>
        <v>0</v>
      </c>
      <c r="Y829" s="4">
        <f>IFERROR(All_Transactions[[#This Row],[Total]]*All_Transactions[[#This Row],[ExRate]],0)</f>
        <v>6.1377030000000001</v>
      </c>
      <c r="Z829" s="1" t="s">
        <v>47</v>
      </c>
      <c r="AA829" t="s">
        <v>2519</v>
      </c>
      <c r="AB829" t="s">
        <v>2520</v>
      </c>
      <c r="AC829" t="s">
        <v>53</v>
      </c>
      <c r="AD829" t="s">
        <v>54</v>
      </c>
    </row>
    <row r="830" spans="1:30" x14ac:dyDescent="0.35">
      <c r="A830" t="s">
        <v>34</v>
      </c>
      <c r="B830" t="s">
        <v>2521</v>
      </c>
      <c r="C830" s="2">
        <v>44781</v>
      </c>
      <c r="D830" s="2">
        <v>44781</v>
      </c>
      <c r="E830" t="s">
        <v>2522</v>
      </c>
      <c r="F830" t="s">
        <v>2523</v>
      </c>
      <c r="G830" t="s">
        <v>46</v>
      </c>
      <c r="H830">
        <v>6.63</v>
      </c>
      <c r="I830">
        <v>1</v>
      </c>
      <c r="J830">
        <v>6.63</v>
      </c>
      <c r="L830">
        <v>0.56000000000000005</v>
      </c>
      <c r="M830">
        <v>6.63</v>
      </c>
      <c r="N830">
        <v>-1.1399999999999999</v>
      </c>
      <c r="O830">
        <v>0</v>
      </c>
      <c r="P830">
        <v>5.22</v>
      </c>
      <c r="Q830">
        <v>-0.27</v>
      </c>
      <c r="R830" s="3">
        <f>VLOOKUP(All_Transactions[[#This Row],[Date]],[1]!Forex_history[#Data],MATCH(All_Transactions[[#This Row],[Currency]],[1]!Forex_history[#Headers],0),TRUE)</f>
        <v>0.82830000000000004</v>
      </c>
      <c r="S830" s="4">
        <f>IFERROR(All_Transactions[[#This Row],[Original Price]]*All_Transactions[[#This Row],[ExRate]],0)</f>
        <v>5.4916290000000005</v>
      </c>
      <c r="T830" s="4">
        <f>IFERROR(All_Transactions[[#This Row],[item-price]]*All_Transactions[[#This Row],[ExRate]],0)</f>
        <v>5.4916290000000005</v>
      </c>
      <c r="U830" s="4">
        <f>IFERROR(All_Transactions[[#This Row],[item-tax]]*All_Transactions[[#This Row],[ExRate]],0)</f>
        <v>0.46384800000000004</v>
      </c>
      <c r="V830" s="4">
        <f>IFERROR(All_Transactions[[#This Row],[Total product charges]]*All_Transactions[[#This Row],[ExRate]],0)</f>
        <v>5.4916290000000005</v>
      </c>
      <c r="W830" s="4">
        <f>IFERROR(All_Transactions[[#This Row],[Amazon fees]]*All_Transactions[[#This Row],[ExRate]],0)</f>
        <v>-0.94426199999999993</v>
      </c>
      <c r="X830" s="4">
        <f>IFERROR(All_Transactions[[#This Row],[Other]]*All_Transactions[[#This Row],[ExRate]],0)</f>
        <v>0</v>
      </c>
      <c r="Y830" s="4">
        <f>IFERROR(All_Transactions[[#This Row],[Total]]*All_Transactions[[#This Row],[ExRate]],0)</f>
        <v>4.3237259999999997</v>
      </c>
      <c r="Z830" s="1" t="s">
        <v>47</v>
      </c>
      <c r="AA830" t="s">
        <v>2524</v>
      </c>
      <c r="AB830" t="s">
        <v>2525</v>
      </c>
      <c r="AC830" t="s">
        <v>53</v>
      </c>
      <c r="AD830" t="s">
        <v>54</v>
      </c>
    </row>
    <row r="831" spans="1:30" x14ac:dyDescent="0.35">
      <c r="A831" t="s">
        <v>34</v>
      </c>
      <c r="B831" t="s">
        <v>2526</v>
      </c>
      <c r="C831" s="2">
        <v>44781</v>
      </c>
      <c r="D831" s="2">
        <v>44781</v>
      </c>
      <c r="E831" t="s">
        <v>2527</v>
      </c>
      <c r="F831" t="s">
        <v>2528</v>
      </c>
      <c r="G831" t="s">
        <v>46</v>
      </c>
      <c r="H831">
        <v>5.2</v>
      </c>
      <c r="I831">
        <v>1</v>
      </c>
      <c r="J831">
        <v>5.2</v>
      </c>
      <c r="L831">
        <v>0.41</v>
      </c>
      <c r="M831">
        <v>5.2</v>
      </c>
      <c r="N831">
        <v>-0.9</v>
      </c>
      <c r="O831">
        <v>0</v>
      </c>
      <c r="P831">
        <v>4.09</v>
      </c>
      <c r="Q831">
        <v>-0.21</v>
      </c>
      <c r="R831" s="3">
        <f>VLOOKUP(All_Transactions[[#This Row],[Date]],[1]!Forex_history[#Data],MATCH(All_Transactions[[#This Row],[Currency]],[1]!Forex_history[#Headers],0),TRUE)</f>
        <v>0.82830000000000004</v>
      </c>
      <c r="S831" s="4">
        <f>IFERROR(All_Transactions[[#This Row],[Original Price]]*All_Transactions[[#This Row],[ExRate]],0)</f>
        <v>4.3071600000000005</v>
      </c>
      <c r="T831" s="4">
        <f>IFERROR(All_Transactions[[#This Row],[item-price]]*All_Transactions[[#This Row],[ExRate]],0)</f>
        <v>4.3071600000000005</v>
      </c>
      <c r="U831" s="4">
        <f>IFERROR(All_Transactions[[#This Row],[item-tax]]*All_Transactions[[#This Row],[ExRate]],0)</f>
        <v>0.33960299999999999</v>
      </c>
      <c r="V831" s="4">
        <f>IFERROR(All_Transactions[[#This Row],[Total product charges]]*All_Transactions[[#This Row],[ExRate]],0)</f>
        <v>4.3071600000000005</v>
      </c>
      <c r="W831" s="4">
        <f>IFERROR(All_Transactions[[#This Row],[Amazon fees]]*All_Transactions[[#This Row],[ExRate]],0)</f>
        <v>-0.74547000000000008</v>
      </c>
      <c r="X831" s="4">
        <f>IFERROR(All_Transactions[[#This Row],[Other]]*All_Transactions[[#This Row],[ExRate]],0)</f>
        <v>0</v>
      </c>
      <c r="Y831" s="4">
        <f>IFERROR(All_Transactions[[#This Row],[Total]]*All_Transactions[[#This Row],[ExRate]],0)</f>
        <v>3.3877470000000001</v>
      </c>
      <c r="Z831" s="1" t="s">
        <v>47</v>
      </c>
      <c r="AA831" t="s">
        <v>2529</v>
      </c>
      <c r="AB831" t="s">
        <v>2530</v>
      </c>
      <c r="AC831" t="s">
        <v>53</v>
      </c>
      <c r="AD831" t="s">
        <v>54</v>
      </c>
    </row>
    <row r="832" spans="1:30" x14ac:dyDescent="0.35">
      <c r="A832" t="s">
        <v>34</v>
      </c>
      <c r="B832" t="s">
        <v>2531</v>
      </c>
      <c r="C832" s="2">
        <v>44781</v>
      </c>
      <c r="D832" s="2">
        <v>44781</v>
      </c>
      <c r="E832" t="s">
        <v>2532</v>
      </c>
      <c r="F832" t="s">
        <v>2533</v>
      </c>
      <c r="G832" t="s">
        <v>32</v>
      </c>
      <c r="H832">
        <v>2.5</v>
      </c>
      <c r="I832">
        <v>1</v>
      </c>
      <c r="J832">
        <v>2.5</v>
      </c>
      <c r="L832">
        <v>0.38</v>
      </c>
      <c r="M832">
        <v>2.12</v>
      </c>
      <c r="N832">
        <v>-0.43</v>
      </c>
      <c r="O832">
        <v>0</v>
      </c>
      <c r="P832">
        <v>1.61</v>
      </c>
      <c r="Q832">
        <v>-0.08</v>
      </c>
      <c r="R832" s="3">
        <f>VLOOKUP(All_Transactions[[#This Row],[Date]],[1]!Forex_history[#Data],MATCH(All_Transactions[[#This Row],[Currency]],[1]!Forex_history[#Headers],0),TRUE)</f>
        <v>0.84292</v>
      </c>
      <c r="S832" s="4">
        <f>IFERROR(All_Transactions[[#This Row],[Original Price]]*All_Transactions[[#This Row],[ExRate]],0)</f>
        <v>2.1073</v>
      </c>
      <c r="T832" s="4">
        <f>IFERROR(All_Transactions[[#This Row],[item-price]]*All_Transactions[[#This Row],[ExRate]],0)</f>
        <v>2.1073</v>
      </c>
      <c r="U832" s="4">
        <f>IFERROR(All_Transactions[[#This Row],[item-tax]]*All_Transactions[[#This Row],[ExRate]],0)</f>
        <v>0.32030960000000003</v>
      </c>
      <c r="V832" s="4">
        <f>IFERROR(All_Transactions[[#This Row],[Total product charges]]*All_Transactions[[#This Row],[ExRate]],0)</f>
        <v>1.7869904000000001</v>
      </c>
      <c r="W832" s="4">
        <f>IFERROR(All_Transactions[[#This Row],[Amazon fees]]*All_Transactions[[#This Row],[ExRate]],0)</f>
        <v>-0.36245559999999999</v>
      </c>
      <c r="X832" s="4">
        <f>IFERROR(All_Transactions[[#This Row],[Other]]*All_Transactions[[#This Row],[ExRate]],0)</f>
        <v>0</v>
      </c>
      <c r="Y832" s="4">
        <f>IFERROR(All_Transactions[[#This Row],[Total]]*All_Transactions[[#This Row],[ExRate]],0)</f>
        <v>1.3571012</v>
      </c>
      <c r="Z832" s="1" t="s">
        <v>33</v>
      </c>
      <c r="AA832" t="s">
        <v>2534</v>
      </c>
      <c r="AB832" t="s">
        <v>2535</v>
      </c>
      <c r="AC832" t="s">
        <v>53</v>
      </c>
      <c r="AD832" t="s">
        <v>54</v>
      </c>
    </row>
    <row r="833" spans="1:30" x14ac:dyDescent="0.35">
      <c r="A833" t="s">
        <v>34</v>
      </c>
      <c r="B833" t="s">
        <v>2536</v>
      </c>
      <c r="C833" s="2">
        <v>44781</v>
      </c>
      <c r="D833" s="2">
        <v>44781</v>
      </c>
      <c r="E833" t="s">
        <v>2537</v>
      </c>
      <c r="F833" t="s">
        <v>2321</v>
      </c>
      <c r="G833" t="s">
        <v>32</v>
      </c>
      <c r="H833">
        <v>5.12</v>
      </c>
      <c r="I833">
        <v>1</v>
      </c>
      <c r="J833">
        <v>5.12</v>
      </c>
      <c r="L833">
        <v>0.79</v>
      </c>
      <c r="M833">
        <v>4.33</v>
      </c>
      <c r="N833">
        <v>-0.89</v>
      </c>
      <c r="O833">
        <v>0</v>
      </c>
      <c r="P833">
        <v>3.26</v>
      </c>
      <c r="Q833">
        <v>-0.18</v>
      </c>
      <c r="R833" s="3">
        <f>VLOOKUP(All_Transactions[[#This Row],[Date]],[1]!Forex_history[#Data],MATCH(All_Transactions[[#This Row],[Currency]],[1]!Forex_history[#Headers],0),TRUE)</f>
        <v>0.84292</v>
      </c>
      <c r="S833" s="4">
        <f>IFERROR(All_Transactions[[#This Row],[Original Price]]*All_Transactions[[#This Row],[ExRate]],0)</f>
        <v>4.3157503999999998</v>
      </c>
      <c r="T833" s="4">
        <f>IFERROR(All_Transactions[[#This Row],[item-price]]*All_Transactions[[#This Row],[ExRate]],0)</f>
        <v>4.3157503999999998</v>
      </c>
      <c r="U833" s="4">
        <f>IFERROR(All_Transactions[[#This Row],[item-tax]]*All_Transactions[[#This Row],[ExRate]],0)</f>
        <v>0.66590680000000002</v>
      </c>
      <c r="V833" s="4">
        <f>IFERROR(All_Transactions[[#This Row],[Total product charges]]*All_Transactions[[#This Row],[ExRate]],0)</f>
        <v>3.6498436000000001</v>
      </c>
      <c r="W833" s="4">
        <f>IFERROR(All_Transactions[[#This Row],[Amazon fees]]*All_Transactions[[#This Row],[ExRate]],0)</f>
        <v>-0.75019880000000005</v>
      </c>
      <c r="X833" s="4">
        <f>IFERROR(All_Transactions[[#This Row],[Other]]*All_Transactions[[#This Row],[ExRate]],0)</f>
        <v>0</v>
      </c>
      <c r="Y833" s="4">
        <f>IFERROR(All_Transactions[[#This Row],[Total]]*All_Transactions[[#This Row],[ExRate]],0)</f>
        <v>2.7479191999999997</v>
      </c>
      <c r="Z833" s="1" t="s">
        <v>33</v>
      </c>
      <c r="AA833" t="s">
        <v>2538</v>
      </c>
      <c r="AB833" t="s">
        <v>2539</v>
      </c>
      <c r="AC833" t="s">
        <v>53</v>
      </c>
      <c r="AD833" t="s">
        <v>54</v>
      </c>
    </row>
    <row r="834" spans="1:30" x14ac:dyDescent="0.35">
      <c r="A834" t="s">
        <v>34</v>
      </c>
      <c r="B834" t="s">
        <v>2540</v>
      </c>
      <c r="C834" s="2">
        <v>44781</v>
      </c>
      <c r="D834" s="2">
        <v>44781</v>
      </c>
      <c r="E834" t="s">
        <v>2541</v>
      </c>
      <c r="F834" t="s">
        <v>2542</v>
      </c>
      <c r="G834" t="s">
        <v>32</v>
      </c>
      <c r="H834">
        <v>2.34</v>
      </c>
      <c r="I834">
        <v>1</v>
      </c>
      <c r="J834">
        <v>2.34</v>
      </c>
      <c r="L834">
        <v>0.37</v>
      </c>
      <c r="M834">
        <v>1.97</v>
      </c>
      <c r="N834">
        <v>-0.41</v>
      </c>
      <c r="O834">
        <v>0</v>
      </c>
      <c r="P834">
        <v>1.48</v>
      </c>
      <c r="Q834">
        <v>-0.08</v>
      </c>
      <c r="R834" s="3">
        <f>VLOOKUP(All_Transactions[[#This Row],[Date]],[1]!Forex_history[#Data],MATCH(All_Transactions[[#This Row],[Currency]],[1]!Forex_history[#Headers],0),TRUE)</f>
        <v>0.84292</v>
      </c>
      <c r="S834" s="4">
        <f>IFERROR(All_Transactions[[#This Row],[Original Price]]*All_Transactions[[#This Row],[ExRate]],0)</f>
        <v>1.9724328</v>
      </c>
      <c r="T834" s="4">
        <f>IFERROR(All_Transactions[[#This Row],[item-price]]*All_Transactions[[#This Row],[ExRate]],0)</f>
        <v>1.9724328</v>
      </c>
      <c r="U834" s="4">
        <f>IFERROR(All_Transactions[[#This Row],[item-tax]]*All_Transactions[[#This Row],[ExRate]],0)</f>
        <v>0.3118804</v>
      </c>
      <c r="V834" s="4">
        <f>IFERROR(All_Transactions[[#This Row],[Total product charges]]*All_Transactions[[#This Row],[ExRate]],0)</f>
        <v>1.6605524</v>
      </c>
      <c r="W834" s="4">
        <f>IFERROR(All_Transactions[[#This Row],[Amazon fees]]*All_Transactions[[#This Row],[ExRate]],0)</f>
        <v>-0.34559719999999999</v>
      </c>
      <c r="X834" s="4">
        <f>IFERROR(All_Transactions[[#This Row],[Other]]*All_Transactions[[#This Row],[ExRate]],0)</f>
        <v>0</v>
      </c>
      <c r="Y834" s="4">
        <f>IFERROR(All_Transactions[[#This Row],[Total]]*All_Transactions[[#This Row],[ExRate]],0)</f>
        <v>1.2475216</v>
      </c>
      <c r="Z834" s="1" t="s">
        <v>33</v>
      </c>
      <c r="AA834" t="s">
        <v>2543</v>
      </c>
      <c r="AB834" t="s">
        <v>2544</v>
      </c>
      <c r="AC834" t="s">
        <v>53</v>
      </c>
      <c r="AD834" t="s">
        <v>54</v>
      </c>
    </row>
    <row r="835" spans="1:30" x14ac:dyDescent="0.35">
      <c r="A835" t="s">
        <v>34</v>
      </c>
      <c r="B835" t="s">
        <v>2545</v>
      </c>
      <c r="C835" s="2">
        <v>44781</v>
      </c>
      <c r="D835" s="2">
        <v>44781</v>
      </c>
      <c r="E835" t="s">
        <v>2546</v>
      </c>
      <c r="F835" t="s">
        <v>2547</v>
      </c>
      <c r="G835" t="s">
        <v>36</v>
      </c>
      <c r="H835">
        <v>3.29</v>
      </c>
      <c r="I835">
        <v>1</v>
      </c>
      <c r="J835">
        <v>3.29</v>
      </c>
      <c r="L835">
        <v>0.55000000000000004</v>
      </c>
      <c r="M835">
        <v>2.74</v>
      </c>
      <c r="N835">
        <v>-0.59</v>
      </c>
      <c r="O835">
        <v>0</v>
      </c>
      <c r="P835">
        <v>2.04</v>
      </c>
      <c r="Q835">
        <v>-0.11</v>
      </c>
      <c r="R835" s="3">
        <f>VLOOKUP(All_Transactions[[#This Row],[Date]],[1]!Forex_history[#Data],MATCH(All_Transactions[[#This Row],[Currency]],[1]!Forex_history[#Headers],0),TRUE)</f>
        <v>0.84292</v>
      </c>
      <c r="S835" s="4">
        <f>IFERROR(All_Transactions[[#This Row],[Original Price]]*All_Transactions[[#This Row],[ExRate]],0)</f>
        <v>2.7732068000000001</v>
      </c>
      <c r="T835" s="4">
        <f>IFERROR(All_Transactions[[#This Row],[item-price]]*All_Transactions[[#This Row],[ExRate]],0)</f>
        <v>2.7732068000000001</v>
      </c>
      <c r="U835" s="4">
        <f>IFERROR(All_Transactions[[#This Row],[item-tax]]*All_Transactions[[#This Row],[ExRate]],0)</f>
        <v>0.46360600000000002</v>
      </c>
      <c r="V835" s="4">
        <f>IFERROR(All_Transactions[[#This Row],[Total product charges]]*All_Transactions[[#This Row],[ExRate]],0)</f>
        <v>2.3096008000000001</v>
      </c>
      <c r="W835" s="4">
        <f>IFERROR(All_Transactions[[#This Row],[Amazon fees]]*All_Transactions[[#This Row],[ExRate]],0)</f>
        <v>-0.49732279999999995</v>
      </c>
      <c r="X835" s="4">
        <f>IFERROR(All_Transactions[[#This Row],[Other]]*All_Transactions[[#This Row],[ExRate]],0)</f>
        <v>0</v>
      </c>
      <c r="Y835" s="4">
        <f>IFERROR(All_Transactions[[#This Row],[Total]]*All_Transactions[[#This Row],[ExRate]],0)</f>
        <v>1.7195568000000001</v>
      </c>
      <c r="Z835" s="1" t="s">
        <v>33</v>
      </c>
      <c r="AA835" t="s">
        <v>2548</v>
      </c>
      <c r="AB835" t="s">
        <v>2549</v>
      </c>
      <c r="AC835" t="s">
        <v>53</v>
      </c>
      <c r="AD835" t="s">
        <v>54</v>
      </c>
    </row>
    <row r="836" spans="1:30" x14ac:dyDescent="0.35">
      <c r="A836" t="s">
        <v>34</v>
      </c>
      <c r="B836" t="s">
        <v>2550</v>
      </c>
      <c r="C836" s="2">
        <v>44781</v>
      </c>
      <c r="D836" s="2">
        <v>44781</v>
      </c>
      <c r="E836" t="s">
        <v>1895</v>
      </c>
      <c r="F836" t="s">
        <v>1896</v>
      </c>
      <c r="G836" t="s">
        <v>40</v>
      </c>
      <c r="H836">
        <v>2.5099999999999998</v>
      </c>
      <c r="I836">
        <v>1</v>
      </c>
      <c r="J836">
        <v>2.5099999999999998</v>
      </c>
      <c r="L836">
        <v>0.44</v>
      </c>
      <c r="M836">
        <v>2.0699999999999998</v>
      </c>
      <c r="N836">
        <v>-0.46</v>
      </c>
      <c r="O836">
        <v>0</v>
      </c>
      <c r="P836">
        <v>1.53</v>
      </c>
      <c r="Q836">
        <v>-0.08</v>
      </c>
      <c r="R836" s="3">
        <f>VLOOKUP(All_Transactions[[#This Row],[Date]],[1]!Forex_history[#Data],MATCH(All_Transactions[[#This Row],[Currency]],[1]!Forex_history[#Headers],0),TRUE)</f>
        <v>0.84292</v>
      </c>
      <c r="S836" s="4">
        <f>IFERROR(All_Transactions[[#This Row],[Original Price]]*All_Transactions[[#This Row],[ExRate]],0)</f>
        <v>2.1157291999999996</v>
      </c>
      <c r="T836" s="4">
        <f>IFERROR(All_Transactions[[#This Row],[item-price]]*All_Transactions[[#This Row],[ExRate]],0)</f>
        <v>2.1157291999999996</v>
      </c>
      <c r="U836" s="4">
        <f>IFERROR(All_Transactions[[#This Row],[item-tax]]*All_Transactions[[#This Row],[ExRate]],0)</f>
        <v>0.37088480000000001</v>
      </c>
      <c r="V836" s="4">
        <f>IFERROR(All_Transactions[[#This Row],[Total product charges]]*All_Transactions[[#This Row],[ExRate]],0)</f>
        <v>1.7448443999999999</v>
      </c>
      <c r="W836" s="4">
        <f>IFERROR(All_Transactions[[#This Row],[Amazon fees]]*All_Transactions[[#This Row],[ExRate]],0)</f>
        <v>-0.38774320000000001</v>
      </c>
      <c r="X836" s="4">
        <f>IFERROR(All_Transactions[[#This Row],[Other]]*All_Transactions[[#This Row],[ExRate]],0)</f>
        <v>0</v>
      </c>
      <c r="Y836" s="4">
        <f>IFERROR(All_Transactions[[#This Row],[Total]]*All_Transactions[[#This Row],[ExRate]],0)</f>
        <v>1.2896676</v>
      </c>
      <c r="Z836" s="1" t="s">
        <v>33</v>
      </c>
      <c r="AA836" t="s">
        <v>2551</v>
      </c>
      <c r="AB836" t="s">
        <v>2552</v>
      </c>
      <c r="AC836" t="s">
        <v>53</v>
      </c>
      <c r="AD836" t="s">
        <v>54</v>
      </c>
    </row>
    <row r="837" spans="1:30" x14ac:dyDescent="0.35">
      <c r="A837" t="s">
        <v>34</v>
      </c>
      <c r="B837" t="s">
        <v>2553</v>
      </c>
      <c r="C837" s="2">
        <v>44781</v>
      </c>
      <c r="D837" s="2">
        <v>44781</v>
      </c>
      <c r="E837" t="s">
        <v>2554</v>
      </c>
      <c r="F837" t="s">
        <v>2555</v>
      </c>
      <c r="G837" t="s">
        <v>40</v>
      </c>
      <c r="H837">
        <v>3.13</v>
      </c>
      <c r="I837">
        <v>1</v>
      </c>
      <c r="J837">
        <v>3.13</v>
      </c>
      <c r="L837">
        <v>0.55000000000000004</v>
      </c>
      <c r="M837">
        <v>2.58</v>
      </c>
      <c r="N837">
        <v>-0.56000000000000005</v>
      </c>
      <c r="O837">
        <v>0</v>
      </c>
      <c r="P837">
        <v>1.91</v>
      </c>
      <c r="Q837">
        <v>-0.11</v>
      </c>
      <c r="R837" s="3">
        <f>VLOOKUP(All_Transactions[[#This Row],[Date]],[1]!Forex_history[#Data],MATCH(All_Transactions[[#This Row],[Currency]],[1]!Forex_history[#Headers],0),TRUE)</f>
        <v>0.84292</v>
      </c>
      <c r="S837" s="4">
        <f>IFERROR(All_Transactions[[#This Row],[Original Price]]*All_Transactions[[#This Row],[ExRate]],0)</f>
        <v>2.6383396000000001</v>
      </c>
      <c r="T837" s="4">
        <f>IFERROR(All_Transactions[[#This Row],[item-price]]*All_Transactions[[#This Row],[ExRate]],0)</f>
        <v>2.6383396000000001</v>
      </c>
      <c r="U837" s="4">
        <f>IFERROR(All_Transactions[[#This Row],[item-tax]]*All_Transactions[[#This Row],[ExRate]],0)</f>
        <v>0.46360600000000002</v>
      </c>
      <c r="V837" s="4">
        <f>IFERROR(All_Transactions[[#This Row],[Total product charges]]*All_Transactions[[#This Row],[ExRate]],0)</f>
        <v>2.1747336000000002</v>
      </c>
      <c r="W837" s="4">
        <f>IFERROR(All_Transactions[[#This Row],[Amazon fees]]*All_Transactions[[#This Row],[ExRate]],0)</f>
        <v>-0.47203520000000004</v>
      </c>
      <c r="X837" s="4">
        <f>IFERROR(All_Transactions[[#This Row],[Other]]*All_Transactions[[#This Row],[ExRate]],0)</f>
        <v>0</v>
      </c>
      <c r="Y837" s="4">
        <f>IFERROR(All_Transactions[[#This Row],[Total]]*All_Transactions[[#This Row],[ExRate]],0)</f>
        <v>1.6099771999999999</v>
      </c>
      <c r="Z837" s="1" t="s">
        <v>33</v>
      </c>
      <c r="AA837" t="s">
        <v>2556</v>
      </c>
      <c r="AB837" t="s">
        <v>2557</v>
      </c>
      <c r="AC837" t="s">
        <v>53</v>
      </c>
      <c r="AD837" t="s">
        <v>54</v>
      </c>
    </row>
    <row r="838" spans="1:30" x14ac:dyDescent="0.35">
      <c r="A838" t="s">
        <v>34</v>
      </c>
      <c r="B838" t="s">
        <v>2558</v>
      </c>
      <c r="C838" s="2">
        <v>44781</v>
      </c>
      <c r="D838" s="2">
        <v>44781</v>
      </c>
      <c r="E838" t="s">
        <v>2559</v>
      </c>
      <c r="F838" t="s">
        <v>2560</v>
      </c>
      <c r="G838" t="s">
        <v>40</v>
      </c>
      <c r="H838">
        <v>2.1800000000000002</v>
      </c>
      <c r="I838">
        <v>1</v>
      </c>
      <c r="J838">
        <v>2.1800000000000002</v>
      </c>
      <c r="L838">
        <v>0.38</v>
      </c>
      <c r="M838">
        <v>1.8</v>
      </c>
      <c r="N838">
        <v>-0.4</v>
      </c>
      <c r="O838">
        <v>0</v>
      </c>
      <c r="P838">
        <v>1.33</v>
      </c>
      <c r="Q838">
        <v>-7.0000000000000007E-2</v>
      </c>
      <c r="R838" s="3">
        <f>VLOOKUP(All_Transactions[[#This Row],[Date]],[1]!Forex_history[#Data],MATCH(All_Transactions[[#This Row],[Currency]],[1]!Forex_history[#Headers],0),TRUE)</f>
        <v>0.84292</v>
      </c>
      <c r="S838" s="4">
        <f>IFERROR(All_Transactions[[#This Row],[Original Price]]*All_Transactions[[#This Row],[ExRate]],0)</f>
        <v>1.8375656000000002</v>
      </c>
      <c r="T838" s="4">
        <f>IFERROR(All_Transactions[[#This Row],[item-price]]*All_Transactions[[#This Row],[ExRate]],0)</f>
        <v>1.8375656000000002</v>
      </c>
      <c r="U838" s="4">
        <f>IFERROR(All_Transactions[[#This Row],[item-tax]]*All_Transactions[[#This Row],[ExRate]],0)</f>
        <v>0.32030960000000003</v>
      </c>
      <c r="V838" s="4">
        <f>IFERROR(All_Transactions[[#This Row],[Total product charges]]*All_Transactions[[#This Row],[ExRate]],0)</f>
        <v>1.5172559999999999</v>
      </c>
      <c r="W838" s="4">
        <f>IFERROR(All_Transactions[[#This Row],[Amazon fees]]*All_Transactions[[#This Row],[ExRate]],0)</f>
        <v>-0.33716800000000002</v>
      </c>
      <c r="X838" s="4">
        <f>IFERROR(All_Transactions[[#This Row],[Other]]*All_Transactions[[#This Row],[ExRate]],0)</f>
        <v>0</v>
      </c>
      <c r="Y838" s="4">
        <f>IFERROR(All_Transactions[[#This Row],[Total]]*All_Transactions[[#This Row],[ExRate]],0)</f>
        <v>1.1210836</v>
      </c>
      <c r="Z838" s="1" t="s">
        <v>33</v>
      </c>
      <c r="AA838" t="s">
        <v>2561</v>
      </c>
      <c r="AB838" t="s">
        <v>2562</v>
      </c>
      <c r="AC838" t="s">
        <v>53</v>
      </c>
      <c r="AD838" t="s">
        <v>54</v>
      </c>
    </row>
    <row r="839" spans="1:30" x14ac:dyDescent="0.35">
      <c r="A839" t="s">
        <v>34</v>
      </c>
      <c r="B839" t="s">
        <v>2563</v>
      </c>
      <c r="C839" s="2">
        <v>44781</v>
      </c>
      <c r="D839" s="2">
        <v>44781</v>
      </c>
      <c r="E839" t="s">
        <v>2564</v>
      </c>
      <c r="F839" t="s">
        <v>2565</v>
      </c>
      <c r="G839" t="s">
        <v>41</v>
      </c>
      <c r="H839">
        <v>4.0999999999999996</v>
      </c>
      <c r="I839">
        <v>1</v>
      </c>
      <c r="J839">
        <v>4.0999999999999996</v>
      </c>
      <c r="L839">
        <v>0.69</v>
      </c>
      <c r="M839">
        <v>3.41</v>
      </c>
      <c r="N839">
        <v>-0.38</v>
      </c>
      <c r="O839">
        <v>0</v>
      </c>
      <c r="P839">
        <v>2.89</v>
      </c>
      <c r="Q839">
        <v>-0.14000000000000001</v>
      </c>
      <c r="R839" s="3">
        <f>VLOOKUP(All_Transactions[[#This Row],[Date]],[1]!Forex_history[#Data],MATCH(All_Transactions[[#This Row],[Currency]],[1]!Forex_history[#Headers],0),TRUE)</f>
        <v>0.84292</v>
      </c>
      <c r="S839" s="4">
        <f>IFERROR(All_Transactions[[#This Row],[Original Price]]*All_Transactions[[#This Row],[ExRate]],0)</f>
        <v>3.4559719999999996</v>
      </c>
      <c r="T839" s="4">
        <f>IFERROR(All_Transactions[[#This Row],[item-price]]*All_Transactions[[#This Row],[ExRate]],0)</f>
        <v>3.4559719999999996</v>
      </c>
      <c r="U839" s="4">
        <f>IFERROR(All_Transactions[[#This Row],[item-tax]]*All_Transactions[[#This Row],[ExRate]],0)</f>
        <v>0.58161479999999999</v>
      </c>
      <c r="V839" s="4">
        <f>IFERROR(All_Transactions[[#This Row],[Total product charges]]*All_Transactions[[#This Row],[ExRate]],0)</f>
        <v>2.8743571999999999</v>
      </c>
      <c r="W839" s="4">
        <f>IFERROR(All_Transactions[[#This Row],[Amazon fees]]*All_Transactions[[#This Row],[ExRate]],0)</f>
        <v>-0.32030960000000003</v>
      </c>
      <c r="X839" s="4">
        <f>IFERROR(All_Transactions[[#This Row],[Other]]*All_Transactions[[#This Row],[ExRate]],0)</f>
        <v>0</v>
      </c>
      <c r="Y839" s="4">
        <f>IFERROR(All_Transactions[[#This Row],[Total]]*All_Transactions[[#This Row],[ExRate]],0)</f>
        <v>2.4360387999999999</v>
      </c>
      <c r="Z839" s="1" t="s">
        <v>33</v>
      </c>
      <c r="AA839" t="s">
        <v>2566</v>
      </c>
      <c r="AB839" t="s">
        <v>2567</v>
      </c>
      <c r="AC839" t="s">
        <v>53</v>
      </c>
      <c r="AD839" t="s">
        <v>54</v>
      </c>
    </row>
    <row r="840" spans="1:30" x14ac:dyDescent="0.35">
      <c r="A840" t="s">
        <v>34</v>
      </c>
      <c r="B840" t="s">
        <v>2568</v>
      </c>
      <c r="C840" s="2">
        <v>44781</v>
      </c>
      <c r="D840" s="2">
        <v>44781</v>
      </c>
      <c r="E840" t="s">
        <v>1570</v>
      </c>
      <c r="F840" t="s">
        <v>1571</v>
      </c>
      <c r="G840" t="s">
        <v>44</v>
      </c>
      <c r="H840">
        <v>6</v>
      </c>
      <c r="I840">
        <v>2</v>
      </c>
      <c r="J840">
        <v>6</v>
      </c>
      <c r="L840">
        <v>0.96</v>
      </c>
      <c r="M840">
        <v>5.04</v>
      </c>
      <c r="N840">
        <v>-1.06</v>
      </c>
      <c r="O840">
        <v>0</v>
      </c>
      <c r="P840">
        <v>3.78</v>
      </c>
      <c r="Q840">
        <v>-0.2</v>
      </c>
      <c r="R840" s="3">
        <f>VLOOKUP(All_Transactions[[#This Row],[Date]],[1]!Forex_history[#Data],MATCH(All_Transactions[[#This Row],[Currency]],[1]!Forex_history[#Headers],0),TRUE)</f>
        <v>1</v>
      </c>
      <c r="S840" s="4">
        <f>IFERROR(All_Transactions[[#This Row],[Original Price]]*All_Transactions[[#This Row],[ExRate]],0)</f>
        <v>6</v>
      </c>
      <c r="T840" s="4">
        <f>IFERROR(All_Transactions[[#This Row],[item-price]]*All_Transactions[[#This Row],[ExRate]],0)</f>
        <v>6</v>
      </c>
      <c r="U840" s="4">
        <f>IFERROR(All_Transactions[[#This Row],[item-tax]]*All_Transactions[[#This Row],[ExRate]],0)</f>
        <v>0.96</v>
      </c>
      <c r="V840" s="4">
        <f>IFERROR(All_Transactions[[#This Row],[Total product charges]]*All_Transactions[[#This Row],[ExRate]],0)</f>
        <v>5.04</v>
      </c>
      <c r="W840" s="4">
        <f>IFERROR(All_Transactions[[#This Row],[Amazon fees]]*All_Transactions[[#This Row],[ExRate]],0)</f>
        <v>-1.06</v>
      </c>
      <c r="X840" s="4">
        <f>IFERROR(All_Transactions[[#This Row],[Other]]*All_Transactions[[#This Row],[ExRate]],0)</f>
        <v>0</v>
      </c>
      <c r="Y840" s="4">
        <f>IFERROR(All_Transactions[[#This Row],[Total]]*All_Transactions[[#This Row],[ExRate]],0)</f>
        <v>3.78</v>
      </c>
      <c r="Z840" s="1" t="s">
        <v>45</v>
      </c>
      <c r="AA840" t="s">
        <v>2569</v>
      </c>
      <c r="AB840" t="s">
        <v>2570</v>
      </c>
      <c r="AC840" t="s">
        <v>53</v>
      </c>
      <c r="AD840" t="s">
        <v>54</v>
      </c>
    </row>
    <row r="841" spans="1:30" x14ac:dyDescent="0.35">
      <c r="A841" t="s">
        <v>34</v>
      </c>
      <c r="B841" t="s">
        <v>2571</v>
      </c>
      <c r="C841" s="2">
        <v>44781</v>
      </c>
      <c r="D841" s="2">
        <v>44781</v>
      </c>
      <c r="E841" t="s">
        <v>2572</v>
      </c>
      <c r="F841" t="s">
        <v>2573</v>
      </c>
      <c r="G841" t="s">
        <v>44</v>
      </c>
      <c r="H841">
        <v>2.16</v>
      </c>
      <c r="I841">
        <v>1</v>
      </c>
      <c r="J841">
        <v>2.16</v>
      </c>
      <c r="L841">
        <v>0.35</v>
      </c>
      <c r="M841">
        <v>1.81</v>
      </c>
      <c r="N841">
        <v>-0.38</v>
      </c>
      <c r="O841">
        <v>0</v>
      </c>
      <c r="P841">
        <v>1.35</v>
      </c>
      <c r="Q841">
        <v>-0.08</v>
      </c>
      <c r="R841" s="3">
        <f>VLOOKUP(All_Transactions[[#This Row],[Date]],[1]!Forex_history[#Data],MATCH(All_Transactions[[#This Row],[Currency]],[1]!Forex_history[#Headers],0),TRUE)</f>
        <v>1</v>
      </c>
      <c r="S841" s="4">
        <f>IFERROR(All_Transactions[[#This Row],[Original Price]]*All_Transactions[[#This Row],[ExRate]],0)</f>
        <v>2.16</v>
      </c>
      <c r="T841" s="4">
        <f>IFERROR(All_Transactions[[#This Row],[item-price]]*All_Transactions[[#This Row],[ExRate]],0)</f>
        <v>2.16</v>
      </c>
      <c r="U841" s="4">
        <f>IFERROR(All_Transactions[[#This Row],[item-tax]]*All_Transactions[[#This Row],[ExRate]],0)</f>
        <v>0.35</v>
      </c>
      <c r="V841" s="4">
        <f>IFERROR(All_Transactions[[#This Row],[Total product charges]]*All_Transactions[[#This Row],[ExRate]],0)</f>
        <v>1.81</v>
      </c>
      <c r="W841" s="4">
        <f>IFERROR(All_Transactions[[#This Row],[Amazon fees]]*All_Transactions[[#This Row],[ExRate]],0)</f>
        <v>-0.38</v>
      </c>
      <c r="X841" s="4">
        <f>IFERROR(All_Transactions[[#This Row],[Other]]*All_Transactions[[#This Row],[ExRate]],0)</f>
        <v>0</v>
      </c>
      <c r="Y841" s="4">
        <f>IFERROR(All_Transactions[[#This Row],[Total]]*All_Transactions[[#This Row],[ExRate]],0)</f>
        <v>1.35</v>
      </c>
      <c r="Z841" s="1" t="s">
        <v>45</v>
      </c>
      <c r="AA841" t="s">
        <v>2574</v>
      </c>
      <c r="AB841" t="s">
        <v>2575</v>
      </c>
      <c r="AC841" t="s">
        <v>53</v>
      </c>
      <c r="AD841" t="s">
        <v>54</v>
      </c>
    </row>
    <row r="842" spans="1:30" x14ac:dyDescent="0.35">
      <c r="A842" t="s">
        <v>34</v>
      </c>
      <c r="B842" t="s">
        <v>2576</v>
      </c>
      <c r="C842" s="2">
        <v>44781</v>
      </c>
      <c r="D842" s="2">
        <v>44781</v>
      </c>
      <c r="E842" t="s">
        <v>827</v>
      </c>
      <c r="F842" t="s">
        <v>828</v>
      </c>
      <c r="G842" t="s">
        <v>44</v>
      </c>
      <c r="H842">
        <v>4.16</v>
      </c>
      <c r="I842">
        <v>1</v>
      </c>
      <c r="J842">
        <v>4.16</v>
      </c>
      <c r="L842">
        <v>0.67</v>
      </c>
      <c r="M842">
        <v>3.49</v>
      </c>
      <c r="N842">
        <v>-0.74</v>
      </c>
      <c r="O842">
        <v>0</v>
      </c>
      <c r="P842">
        <v>2.61</v>
      </c>
      <c r="Q842">
        <v>-0.14000000000000001</v>
      </c>
      <c r="R842" s="3">
        <f>VLOOKUP(All_Transactions[[#This Row],[Date]],[1]!Forex_history[#Data],MATCH(All_Transactions[[#This Row],[Currency]],[1]!Forex_history[#Headers],0),TRUE)</f>
        <v>1</v>
      </c>
      <c r="S842" s="4">
        <f>IFERROR(All_Transactions[[#This Row],[Original Price]]*All_Transactions[[#This Row],[ExRate]],0)</f>
        <v>4.16</v>
      </c>
      <c r="T842" s="4">
        <f>IFERROR(All_Transactions[[#This Row],[item-price]]*All_Transactions[[#This Row],[ExRate]],0)</f>
        <v>4.16</v>
      </c>
      <c r="U842" s="4">
        <f>IFERROR(All_Transactions[[#This Row],[item-tax]]*All_Transactions[[#This Row],[ExRate]],0)</f>
        <v>0.67</v>
      </c>
      <c r="V842" s="4">
        <f>IFERROR(All_Transactions[[#This Row],[Total product charges]]*All_Transactions[[#This Row],[ExRate]],0)</f>
        <v>3.49</v>
      </c>
      <c r="W842" s="4">
        <f>IFERROR(All_Transactions[[#This Row],[Amazon fees]]*All_Transactions[[#This Row],[ExRate]],0)</f>
        <v>-0.74</v>
      </c>
      <c r="X842" s="4">
        <f>IFERROR(All_Transactions[[#This Row],[Other]]*All_Transactions[[#This Row],[ExRate]],0)</f>
        <v>0</v>
      </c>
      <c r="Y842" s="4">
        <f>IFERROR(All_Transactions[[#This Row],[Total]]*All_Transactions[[#This Row],[ExRate]],0)</f>
        <v>2.61</v>
      </c>
      <c r="Z842" s="1" t="s">
        <v>45</v>
      </c>
      <c r="AA842" t="s">
        <v>2577</v>
      </c>
      <c r="AB842" t="s">
        <v>2578</v>
      </c>
      <c r="AC842" t="s">
        <v>53</v>
      </c>
      <c r="AD842" t="s">
        <v>54</v>
      </c>
    </row>
    <row r="843" spans="1:30" x14ac:dyDescent="0.35">
      <c r="A843" t="s">
        <v>34</v>
      </c>
      <c r="B843" t="s">
        <v>2579</v>
      </c>
      <c r="C843" s="2">
        <v>44781</v>
      </c>
      <c r="D843" s="2">
        <v>44781</v>
      </c>
      <c r="E843" t="s">
        <v>2580</v>
      </c>
      <c r="F843" t="s">
        <v>2581</v>
      </c>
      <c r="G843" t="s">
        <v>44</v>
      </c>
      <c r="H843">
        <v>2.93</v>
      </c>
      <c r="I843">
        <v>1</v>
      </c>
      <c r="J843">
        <v>2.93</v>
      </c>
      <c r="L843">
        <v>0.47</v>
      </c>
      <c r="M843">
        <v>2.46</v>
      </c>
      <c r="N843">
        <v>-0.52</v>
      </c>
      <c r="O843">
        <v>0</v>
      </c>
      <c r="P843">
        <v>1.84</v>
      </c>
      <c r="Q843">
        <v>-0.1</v>
      </c>
      <c r="R843" s="3">
        <f>VLOOKUP(All_Transactions[[#This Row],[Date]],[1]!Forex_history[#Data],MATCH(All_Transactions[[#This Row],[Currency]],[1]!Forex_history[#Headers],0),TRUE)</f>
        <v>1</v>
      </c>
      <c r="S843" s="4">
        <f>IFERROR(All_Transactions[[#This Row],[Original Price]]*All_Transactions[[#This Row],[ExRate]],0)</f>
        <v>2.93</v>
      </c>
      <c r="T843" s="4">
        <f>IFERROR(All_Transactions[[#This Row],[item-price]]*All_Transactions[[#This Row],[ExRate]],0)</f>
        <v>2.93</v>
      </c>
      <c r="U843" s="4">
        <f>IFERROR(All_Transactions[[#This Row],[item-tax]]*All_Transactions[[#This Row],[ExRate]],0)</f>
        <v>0.47</v>
      </c>
      <c r="V843" s="4">
        <f>IFERROR(All_Transactions[[#This Row],[Total product charges]]*All_Transactions[[#This Row],[ExRate]],0)</f>
        <v>2.46</v>
      </c>
      <c r="W843" s="4">
        <f>IFERROR(All_Transactions[[#This Row],[Amazon fees]]*All_Transactions[[#This Row],[ExRate]],0)</f>
        <v>-0.52</v>
      </c>
      <c r="X843" s="4">
        <f>IFERROR(All_Transactions[[#This Row],[Other]]*All_Transactions[[#This Row],[ExRate]],0)</f>
        <v>0</v>
      </c>
      <c r="Y843" s="4">
        <f>IFERROR(All_Transactions[[#This Row],[Total]]*All_Transactions[[#This Row],[ExRate]],0)</f>
        <v>1.84</v>
      </c>
      <c r="Z843" s="1" t="s">
        <v>45</v>
      </c>
      <c r="AA843" t="s">
        <v>2582</v>
      </c>
      <c r="AB843" t="s">
        <v>2583</v>
      </c>
      <c r="AC843" t="s">
        <v>53</v>
      </c>
      <c r="AD843" t="s">
        <v>54</v>
      </c>
    </row>
    <row r="844" spans="1:30" x14ac:dyDescent="0.35">
      <c r="A844" t="s">
        <v>34</v>
      </c>
      <c r="B844" t="s">
        <v>2584</v>
      </c>
      <c r="C844" s="2">
        <v>44781</v>
      </c>
      <c r="D844" s="2">
        <v>44781</v>
      </c>
      <c r="E844" t="s">
        <v>2585</v>
      </c>
      <c r="F844" t="s">
        <v>2586</v>
      </c>
      <c r="G844" t="s">
        <v>44</v>
      </c>
      <c r="H844">
        <v>2.72</v>
      </c>
      <c r="I844">
        <v>1</v>
      </c>
      <c r="J844">
        <v>2.72</v>
      </c>
      <c r="L844">
        <v>0.44</v>
      </c>
      <c r="M844">
        <v>2.2799999999999998</v>
      </c>
      <c r="N844">
        <v>-0.48</v>
      </c>
      <c r="O844">
        <v>0</v>
      </c>
      <c r="P844">
        <v>1.71</v>
      </c>
      <c r="Q844">
        <v>-0.09</v>
      </c>
      <c r="R844" s="3">
        <f>VLOOKUP(All_Transactions[[#This Row],[Date]],[1]!Forex_history[#Data],MATCH(All_Transactions[[#This Row],[Currency]],[1]!Forex_history[#Headers],0),TRUE)</f>
        <v>1</v>
      </c>
      <c r="S844" s="4">
        <f>IFERROR(All_Transactions[[#This Row],[Original Price]]*All_Transactions[[#This Row],[ExRate]],0)</f>
        <v>2.72</v>
      </c>
      <c r="T844" s="4">
        <f>IFERROR(All_Transactions[[#This Row],[item-price]]*All_Transactions[[#This Row],[ExRate]],0)</f>
        <v>2.72</v>
      </c>
      <c r="U844" s="4">
        <f>IFERROR(All_Transactions[[#This Row],[item-tax]]*All_Transactions[[#This Row],[ExRate]],0)</f>
        <v>0.44</v>
      </c>
      <c r="V844" s="4">
        <f>IFERROR(All_Transactions[[#This Row],[Total product charges]]*All_Transactions[[#This Row],[ExRate]],0)</f>
        <v>2.2799999999999998</v>
      </c>
      <c r="W844" s="4">
        <f>IFERROR(All_Transactions[[#This Row],[Amazon fees]]*All_Transactions[[#This Row],[ExRate]],0)</f>
        <v>-0.48</v>
      </c>
      <c r="X844" s="4">
        <f>IFERROR(All_Transactions[[#This Row],[Other]]*All_Transactions[[#This Row],[ExRate]],0)</f>
        <v>0</v>
      </c>
      <c r="Y844" s="4">
        <f>IFERROR(All_Transactions[[#This Row],[Total]]*All_Transactions[[#This Row],[ExRate]],0)</f>
        <v>1.71</v>
      </c>
      <c r="Z844" s="1" t="s">
        <v>45</v>
      </c>
      <c r="AA844" t="s">
        <v>2587</v>
      </c>
      <c r="AB844" t="s">
        <v>2588</v>
      </c>
      <c r="AC844" t="s">
        <v>53</v>
      </c>
      <c r="AD844" t="s">
        <v>54</v>
      </c>
    </row>
    <row r="845" spans="1:30" x14ac:dyDescent="0.35">
      <c r="A845" t="s">
        <v>34</v>
      </c>
      <c r="B845" t="s">
        <v>2589</v>
      </c>
      <c r="C845" s="2">
        <v>44781</v>
      </c>
      <c r="D845" s="2">
        <v>44781</v>
      </c>
      <c r="E845" t="s">
        <v>2357</v>
      </c>
      <c r="F845" t="s">
        <v>2358</v>
      </c>
      <c r="G845" t="s">
        <v>44</v>
      </c>
      <c r="H845">
        <v>2.68</v>
      </c>
      <c r="I845">
        <v>1</v>
      </c>
      <c r="J845">
        <v>2.68</v>
      </c>
      <c r="L845">
        <v>0.43</v>
      </c>
      <c r="M845">
        <v>2.25</v>
      </c>
      <c r="N845">
        <v>-0.48</v>
      </c>
      <c r="O845">
        <v>0</v>
      </c>
      <c r="P845">
        <v>1.68</v>
      </c>
      <c r="Q845">
        <v>-0.09</v>
      </c>
      <c r="R845" s="3">
        <f>VLOOKUP(All_Transactions[[#This Row],[Date]],[1]!Forex_history[#Data],MATCH(All_Transactions[[#This Row],[Currency]],[1]!Forex_history[#Headers],0),TRUE)</f>
        <v>1</v>
      </c>
      <c r="S845" s="4">
        <f>IFERROR(All_Transactions[[#This Row],[Original Price]]*All_Transactions[[#This Row],[ExRate]],0)</f>
        <v>2.68</v>
      </c>
      <c r="T845" s="4">
        <f>IFERROR(All_Transactions[[#This Row],[item-price]]*All_Transactions[[#This Row],[ExRate]],0)</f>
        <v>2.68</v>
      </c>
      <c r="U845" s="4">
        <f>IFERROR(All_Transactions[[#This Row],[item-tax]]*All_Transactions[[#This Row],[ExRate]],0)</f>
        <v>0.43</v>
      </c>
      <c r="V845" s="4">
        <f>IFERROR(All_Transactions[[#This Row],[Total product charges]]*All_Transactions[[#This Row],[ExRate]],0)</f>
        <v>2.25</v>
      </c>
      <c r="W845" s="4">
        <f>IFERROR(All_Transactions[[#This Row],[Amazon fees]]*All_Transactions[[#This Row],[ExRate]],0)</f>
        <v>-0.48</v>
      </c>
      <c r="X845" s="4">
        <f>IFERROR(All_Transactions[[#This Row],[Other]]*All_Transactions[[#This Row],[ExRate]],0)</f>
        <v>0</v>
      </c>
      <c r="Y845" s="4">
        <f>IFERROR(All_Transactions[[#This Row],[Total]]*All_Transactions[[#This Row],[ExRate]],0)</f>
        <v>1.68</v>
      </c>
      <c r="Z845" s="1" t="s">
        <v>45</v>
      </c>
      <c r="AA845" t="s">
        <v>2590</v>
      </c>
      <c r="AB845" t="s">
        <v>2591</v>
      </c>
      <c r="AC845" t="s">
        <v>53</v>
      </c>
      <c r="AD845" t="s">
        <v>54</v>
      </c>
    </row>
    <row r="846" spans="1:30" x14ac:dyDescent="0.35">
      <c r="A846" t="s">
        <v>34</v>
      </c>
      <c r="B846" t="s">
        <v>2592</v>
      </c>
      <c r="C846" s="2">
        <v>44781</v>
      </c>
      <c r="D846" s="2">
        <v>44781</v>
      </c>
      <c r="E846" t="s">
        <v>2593</v>
      </c>
      <c r="F846" t="s">
        <v>2594</v>
      </c>
      <c r="G846" t="s">
        <v>44</v>
      </c>
      <c r="H846">
        <v>2.31</v>
      </c>
      <c r="I846">
        <v>1</v>
      </c>
      <c r="J846">
        <v>2.31</v>
      </c>
      <c r="L846">
        <v>0.37</v>
      </c>
      <c r="M846">
        <v>1.94</v>
      </c>
      <c r="N846">
        <v>-0.3</v>
      </c>
      <c r="O846">
        <v>0</v>
      </c>
      <c r="P846">
        <v>1.57</v>
      </c>
      <c r="Q846">
        <v>-7.0000000000000007E-2</v>
      </c>
      <c r="R846" s="3">
        <f>VLOOKUP(All_Transactions[[#This Row],[Date]],[1]!Forex_history[#Data],MATCH(All_Transactions[[#This Row],[Currency]],[1]!Forex_history[#Headers],0),TRUE)</f>
        <v>1</v>
      </c>
      <c r="S846" s="4">
        <f>IFERROR(All_Transactions[[#This Row],[Original Price]]*All_Transactions[[#This Row],[ExRate]],0)</f>
        <v>2.31</v>
      </c>
      <c r="T846" s="4">
        <f>IFERROR(All_Transactions[[#This Row],[item-price]]*All_Transactions[[#This Row],[ExRate]],0)</f>
        <v>2.31</v>
      </c>
      <c r="U846" s="4">
        <f>IFERROR(All_Transactions[[#This Row],[item-tax]]*All_Transactions[[#This Row],[ExRate]],0)</f>
        <v>0.37</v>
      </c>
      <c r="V846" s="4">
        <f>IFERROR(All_Transactions[[#This Row],[Total product charges]]*All_Transactions[[#This Row],[ExRate]],0)</f>
        <v>1.94</v>
      </c>
      <c r="W846" s="4">
        <f>IFERROR(All_Transactions[[#This Row],[Amazon fees]]*All_Transactions[[#This Row],[ExRate]],0)</f>
        <v>-0.3</v>
      </c>
      <c r="X846" s="4">
        <f>IFERROR(All_Transactions[[#This Row],[Other]]*All_Transactions[[#This Row],[ExRate]],0)</f>
        <v>0</v>
      </c>
      <c r="Y846" s="4">
        <f>IFERROR(All_Transactions[[#This Row],[Total]]*All_Transactions[[#This Row],[ExRate]],0)</f>
        <v>1.57</v>
      </c>
      <c r="Z846" s="1" t="s">
        <v>45</v>
      </c>
      <c r="AA846" t="s">
        <v>2595</v>
      </c>
      <c r="AB846" t="s">
        <v>2596</v>
      </c>
      <c r="AC846" t="s">
        <v>53</v>
      </c>
      <c r="AD846" t="s">
        <v>54</v>
      </c>
    </row>
    <row r="847" spans="1:30" x14ac:dyDescent="0.35">
      <c r="A847" t="s">
        <v>34</v>
      </c>
      <c r="B847" t="s">
        <v>2597</v>
      </c>
      <c r="C847" s="2">
        <v>44781</v>
      </c>
      <c r="D847" s="2">
        <v>44781</v>
      </c>
      <c r="E847" t="s">
        <v>2598</v>
      </c>
      <c r="F847" t="s">
        <v>2599</v>
      </c>
      <c r="G847" t="s">
        <v>46</v>
      </c>
      <c r="H847">
        <v>31.8</v>
      </c>
      <c r="I847">
        <v>4</v>
      </c>
      <c r="J847">
        <v>31.8</v>
      </c>
      <c r="L847">
        <v>2.52</v>
      </c>
      <c r="M847">
        <v>31.8</v>
      </c>
      <c r="N847">
        <v>-5.47</v>
      </c>
      <c r="O847">
        <v>0</v>
      </c>
      <c r="P847">
        <v>25.06</v>
      </c>
      <c r="Q847">
        <v>-1.27</v>
      </c>
      <c r="R847" s="3">
        <f>VLOOKUP(All_Transactions[[#This Row],[Date]],[1]!Forex_history[#Data],MATCH(All_Transactions[[#This Row],[Currency]],[1]!Forex_history[#Headers],0),TRUE)</f>
        <v>0.82830000000000004</v>
      </c>
      <c r="S847" s="4">
        <f>IFERROR(All_Transactions[[#This Row],[Original Price]]*All_Transactions[[#This Row],[ExRate]],0)</f>
        <v>26.339940000000002</v>
      </c>
      <c r="T847" s="4">
        <f>IFERROR(All_Transactions[[#This Row],[item-price]]*All_Transactions[[#This Row],[ExRate]],0)</f>
        <v>26.339940000000002</v>
      </c>
      <c r="U847" s="4">
        <f>IFERROR(All_Transactions[[#This Row],[item-tax]]*All_Transactions[[#This Row],[ExRate]],0)</f>
        <v>2.0873159999999999</v>
      </c>
      <c r="V847" s="4">
        <f>IFERROR(All_Transactions[[#This Row],[Total product charges]]*All_Transactions[[#This Row],[ExRate]],0)</f>
        <v>26.339940000000002</v>
      </c>
      <c r="W847" s="4">
        <f>IFERROR(All_Transactions[[#This Row],[Amazon fees]]*All_Transactions[[#This Row],[ExRate]],0)</f>
        <v>-4.5308010000000003</v>
      </c>
      <c r="X847" s="4">
        <f>IFERROR(All_Transactions[[#This Row],[Other]]*All_Transactions[[#This Row],[ExRate]],0)</f>
        <v>0</v>
      </c>
      <c r="Y847" s="4">
        <f>IFERROR(All_Transactions[[#This Row],[Total]]*All_Transactions[[#This Row],[ExRate]],0)</f>
        <v>20.757197999999999</v>
      </c>
      <c r="Z847" s="1" t="s">
        <v>47</v>
      </c>
      <c r="AA847" t="s">
        <v>2600</v>
      </c>
      <c r="AB847" t="s">
        <v>1163</v>
      </c>
      <c r="AD847" t="s">
        <v>70</v>
      </c>
    </row>
    <row r="848" spans="1:30" x14ac:dyDescent="0.35">
      <c r="A848" t="s">
        <v>34</v>
      </c>
      <c r="B848" t="s">
        <v>2601</v>
      </c>
      <c r="C848" s="2">
        <v>44781</v>
      </c>
      <c r="D848" s="2">
        <v>44781</v>
      </c>
      <c r="E848" t="s">
        <v>2602</v>
      </c>
      <c r="F848" t="s">
        <v>2603</v>
      </c>
      <c r="G848" t="s">
        <v>39</v>
      </c>
      <c r="H848">
        <v>3.19</v>
      </c>
      <c r="I848">
        <v>1</v>
      </c>
      <c r="J848">
        <v>3.19</v>
      </c>
      <c r="L848">
        <v>0.52</v>
      </c>
      <c r="M848">
        <v>2.67</v>
      </c>
      <c r="N848">
        <v>-0.57999999999999996</v>
      </c>
      <c r="O848">
        <v>0</v>
      </c>
      <c r="P848">
        <v>1.98</v>
      </c>
      <c r="Q848">
        <v>-0.11</v>
      </c>
      <c r="R848" s="3">
        <f>VLOOKUP(All_Transactions[[#This Row],[Date]],[1]!Forex_history[#Data],MATCH(All_Transactions[[#This Row],[Currency]],[1]!Forex_history[#Headers],0),TRUE)</f>
        <v>0.84292</v>
      </c>
      <c r="S848" s="4">
        <f>IFERROR(All_Transactions[[#This Row],[Original Price]]*All_Transactions[[#This Row],[ExRate]],0)</f>
        <v>2.6889148</v>
      </c>
      <c r="T848" s="4">
        <f>IFERROR(All_Transactions[[#This Row],[item-price]]*All_Transactions[[#This Row],[ExRate]],0)</f>
        <v>2.6889148</v>
      </c>
      <c r="U848" s="4">
        <f>IFERROR(All_Transactions[[#This Row],[item-tax]]*All_Transactions[[#This Row],[ExRate]],0)</f>
        <v>0.4383184</v>
      </c>
      <c r="V848" s="4">
        <f>IFERROR(All_Transactions[[#This Row],[Total product charges]]*All_Transactions[[#This Row],[ExRate]],0)</f>
        <v>2.2505964000000001</v>
      </c>
      <c r="W848" s="4">
        <f>IFERROR(All_Transactions[[#This Row],[Amazon fees]]*All_Transactions[[#This Row],[ExRate]],0)</f>
        <v>-0.48889359999999998</v>
      </c>
      <c r="X848" s="4">
        <f>IFERROR(All_Transactions[[#This Row],[Other]]*All_Transactions[[#This Row],[ExRate]],0)</f>
        <v>0</v>
      </c>
      <c r="Y848" s="4">
        <f>IFERROR(All_Transactions[[#This Row],[Total]]*All_Transactions[[#This Row],[ExRate]],0)</f>
        <v>1.6689816</v>
      </c>
      <c r="Z848" s="1" t="s">
        <v>33</v>
      </c>
      <c r="AA848" t="s">
        <v>2604</v>
      </c>
      <c r="AB848" t="s">
        <v>2605</v>
      </c>
      <c r="AC848" t="s">
        <v>213</v>
      </c>
      <c r="AD848" t="s">
        <v>54</v>
      </c>
    </row>
    <row r="849" spans="1:30" x14ac:dyDescent="0.35">
      <c r="A849" t="s">
        <v>34</v>
      </c>
      <c r="B849" t="s">
        <v>2606</v>
      </c>
      <c r="C849" s="2">
        <v>44781</v>
      </c>
      <c r="D849" s="2">
        <v>44781</v>
      </c>
      <c r="E849" t="s">
        <v>2607</v>
      </c>
      <c r="F849" t="s">
        <v>2608</v>
      </c>
      <c r="G849" t="s">
        <v>32</v>
      </c>
      <c r="H849">
        <v>33.18</v>
      </c>
      <c r="I849">
        <v>6</v>
      </c>
      <c r="J849">
        <v>33.18</v>
      </c>
      <c r="L849">
        <v>5.34</v>
      </c>
      <c r="M849">
        <v>27.84</v>
      </c>
      <c r="N849">
        <v>-5.76</v>
      </c>
      <c r="O849">
        <v>0</v>
      </c>
      <c r="P849">
        <v>20.98</v>
      </c>
      <c r="Q849">
        <v>-1.1000000000000001</v>
      </c>
      <c r="R849" s="3">
        <f>VLOOKUP(All_Transactions[[#This Row],[Date]],[1]!Forex_history[#Data],MATCH(All_Transactions[[#This Row],[Currency]],[1]!Forex_history[#Headers],0),TRUE)</f>
        <v>0.84292</v>
      </c>
      <c r="S849" s="4">
        <f>IFERROR(All_Transactions[[#This Row],[Original Price]]*All_Transactions[[#This Row],[ExRate]],0)</f>
        <v>27.968085599999998</v>
      </c>
      <c r="T849" s="4">
        <f>IFERROR(All_Transactions[[#This Row],[item-price]]*All_Transactions[[#This Row],[ExRate]],0)</f>
        <v>27.968085599999998</v>
      </c>
      <c r="U849" s="4">
        <f>IFERROR(All_Transactions[[#This Row],[item-tax]]*All_Transactions[[#This Row],[ExRate]],0)</f>
        <v>4.5011928000000001</v>
      </c>
      <c r="V849" s="4">
        <f>IFERROR(All_Transactions[[#This Row],[Total product charges]]*All_Transactions[[#This Row],[ExRate]],0)</f>
        <v>23.4668928</v>
      </c>
      <c r="W849" s="4">
        <f>IFERROR(All_Transactions[[#This Row],[Amazon fees]]*All_Transactions[[#This Row],[ExRate]],0)</f>
        <v>-4.8552191999999996</v>
      </c>
      <c r="X849" s="4">
        <f>IFERROR(All_Transactions[[#This Row],[Other]]*All_Transactions[[#This Row],[ExRate]],0)</f>
        <v>0</v>
      </c>
      <c r="Y849" s="4">
        <f>IFERROR(All_Transactions[[#This Row],[Total]]*All_Transactions[[#This Row],[ExRate]],0)</f>
        <v>17.684461599999999</v>
      </c>
      <c r="Z849" s="1" t="s">
        <v>33</v>
      </c>
      <c r="AB849" t="s">
        <v>69</v>
      </c>
      <c r="AC849" t="s">
        <v>69</v>
      </c>
      <c r="AD849" t="s">
        <v>70</v>
      </c>
    </row>
    <row r="850" spans="1:30" x14ac:dyDescent="0.35">
      <c r="A850" t="s">
        <v>34</v>
      </c>
      <c r="B850" t="s">
        <v>2609</v>
      </c>
      <c r="C850" s="2">
        <v>44781</v>
      </c>
      <c r="D850" s="2">
        <v>44781</v>
      </c>
      <c r="E850" t="s">
        <v>2610</v>
      </c>
      <c r="F850" t="s">
        <v>2611</v>
      </c>
      <c r="G850" t="s">
        <v>32</v>
      </c>
      <c r="H850">
        <v>15.38</v>
      </c>
      <c r="I850">
        <v>2</v>
      </c>
      <c r="J850">
        <v>15.38</v>
      </c>
      <c r="L850">
        <v>2.38</v>
      </c>
      <c r="M850">
        <v>13</v>
      </c>
      <c r="N850">
        <v>-2.66</v>
      </c>
      <c r="O850">
        <v>0</v>
      </c>
      <c r="P850">
        <v>9.82</v>
      </c>
      <c r="Q850">
        <v>-0.52</v>
      </c>
      <c r="R850" s="3">
        <f>VLOOKUP(All_Transactions[[#This Row],[Date]],[1]!Forex_history[#Data],MATCH(All_Transactions[[#This Row],[Currency]],[1]!Forex_history[#Headers],0),TRUE)</f>
        <v>0.84292</v>
      </c>
      <c r="S850" s="4">
        <f>IFERROR(All_Transactions[[#This Row],[Original Price]]*All_Transactions[[#This Row],[ExRate]],0)</f>
        <v>12.9641096</v>
      </c>
      <c r="T850" s="4">
        <f>IFERROR(All_Transactions[[#This Row],[item-price]]*All_Transactions[[#This Row],[ExRate]],0)</f>
        <v>12.9641096</v>
      </c>
      <c r="U850" s="4">
        <f>IFERROR(All_Transactions[[#This Row],[item-tax]]*All_Transactions[[#This Row],[ExRate]],0)</f>
        <v>2.0061496000000001</v>
      </c>
      <c r="V850" s="4">
        <f>IFERROR(All_Transactions[[#This Row],[Total product charges]]*All_Transactions[[#This Row],[ExRate]],0)</f>
        <v>10.95796</v>
      </c>
      <c r="W850" s="4">
        <f>IFERROR(All_Transactions[[#This Row],[Amazon fees]]*All_Transactions[[#This Row],[ExRate]],0)</f>
        <v>-2.2421671999999999</v>
      </c>
      <c r="X850" s="4">
        <f>IFERROR(All_Transactions[[#This Row],[Other]]*All_Transactions[[#This Row],[ExRate]],0)</f>
        <v>0</v>
      </c>
      <c r="Y850" s="4">
        <f>IFERROR(All_Transactions[[#This Row],[Total]]*All_Transactions[[#This Row],[ExRate]],0)</f>
        <v>8.2774744000000009</v>
      </c>
      <c r="Z850" s="1" t="s">
        <v>33</v>
      </c>
      <c r="AB850" t="s">
        <v>69</v>
      </c>
      <c r="AC850" t="s">
        <v>69</v>
      </c>
      <c r="AD850" t="s">
        <v>70</v>
      </c>
    </row>
    <row r="851" spans="1:30" x14ac:dyDescent="0.35">
      <c r="A851" t="s">
        <v>34</v>
      </c>
      <c r="B851" t="s">
        <v>2612</v>
      </c>
      <c r="C851" s="2">
        <v>44781</v>
      </c>
      <c r="D851" s="2">
        <v>44781</v>
      </c>
      <c r="E851" t="s">
        <v>2613</v>
      </c>
      <c r="F851" t="s">
        <v>2614</v>
      </c>
      <c r="G851" t="s">
        <v>44</v>
      </c>
      <c r="H851">
        <v>5.84</v>
      </c>
      <c r="I851">
        <v>2</v>
      </c>
      <c r="J851">
        <v>5.84</v>
      </c>
      <c r="L851">
        <v>0.94</v>
      </c>
      <c r="M851">
        <v>4.9000000000000004</v>
      </c>
      <c r="N851">
        <v>-1.03</v>
      </c>
      <c r="O851">
        <v>0</v>
      </c>
      <c r="P851">
        <v>3.67</v>
      </c>
      <c r="Q851">
        <v>-0.2</v>
      </c>
      <c r="R851" s="3">
        <f>VLOOKUP(All_Transactions[[#This Row],[Date]],[1]!Forex_history[#Data],MATCH(All_Transactions[[#This Row],[Currency]],[1]!Forex_history[#Headers],0),TRUE)</f>
        <v>1</v>
      </c>
      <c r="S851" s="4">
        <f>IFERROR(All_Transactions[[#This Row],[Original Price]]*All_Transactions[[#This Row],[ExRate]],0)</f>
        <v>5.84</v>
      </c>
      <c r="T851" s="4">
        <f>IFERROR(All_Transactions[[#This Row],[item-price]]*All_Transactions[[#This Row],[ExRate]],0)</f>
        <v>5.84</v>
      </c>
      <c r="U851" s="4">
        <f>IFERROR(All_Transactions[[#This Row],[item-tax]]*All_Transactions[[#This Row],[ExRate]],0)</f>
        <v>0.94</v>
      </c>
      <c r="V851" s="4">
        <f>IFERROR(All_Transactions[[#This Row],[Total product charges]]*All_Transactions[[#This Row],[ExRate]],0)</f>
        <v>4.9000000000000004</v>
      </c>
      <c r="W851" s="4">
        <f>IFERROR(All_Transactions[[#This Row],[Amazon fees]]*All_Transactions[[#This Row],[ExRate]],0)</f>
        <v>-1.03</v>
      </c>
      <c r="X851" s="4">
        <f>IFERROR(All_Transactions[[#This Row],[Other]]*All_Transactions[[#This Row],[ExRate]],0)</f>
        <v>0</v>
      </c>
      <c r="Y851" s="4">
        <f>IFERROR(All_Transactions[[#This Row],[Total]]*All_Transactions[[#This Row],[ExRate]],0)</f>
        <v>3.67</v>
      </c>
      <c r="Z851" s="1" t="s">
        <v>45</v>
      </c>
      <c r="AA851" t="s">
        <v>2615</v>
      </c>
      <c r="AB851" t="s">
        <v>69</v>
      </c>
      <c r="AC851" t="s">
        <v>69</v>
      </c>
      <c r="AD851" t="s">
        <v>70</v>
      </c>
    </row>
    <row r="852" spans="1:30" x14ac:dyDescent="0.35">
      <c r="A852" t="s">
        <v>34</v>
      </c>
      <c r="B852" t="s">
        <v>2616</v>
      </c>
      <c r="C852" s="2">
        <v>44781</v>
      </c>
      <c r="D852" s="2">
        <v>44781</v>
      </c>
      <c r="E852" t="s">
        <v>2617</v>
      </c>
      <c r="F852" t="s">
        <v>2618</v>
      </c>
      <c r="G852" t="s">
        <v>46</v>
      </c>
      <c r="H852">
        <v>19.05</v>
      </c>
      <c r="I852">
        <v>1</v>
      </c>
      <c r="J852">
        <v>19.05</v>
      </c>
      <c r="L852">
        <v>1.74</v>
      </c>
      <c r="M852">
        <v>19.05</v>
      </c>
      <c r="N852">
        <v>-3.29</v>
      </c>
      <c r="O852">
        <v>0</v>
      </c>
      <c r="P852">
        <v>15</v>
      </c>
      <c r="Q852">
        <v>-0.76</v>
      </c>
      <c r="R852" s="3">
        <f>VLOOKUP(All_Transactions[[#This Row],[Date]],[1]!Forex_history[#Data],MATCH(All_Transactions[[#This Row],[Currency]],[1]!Forex_history[#Headers],0),TRUE)</f>
        <v>0.82830000000000004</v>
      </c>
      <c r="S852" s="4">
        <f>IFERROR(All_Transactions[[#This Row],[Original Price]]*All_Transactions[[#This Row],[ExRate]],0)</f>
        <v>15.779115000000001</v>
      </c>
      <c r="T852" s="4">
        <f>IFERROR(All_Transactions[[#This Row],[item-price]]*All_Transactions[[#This Row],[ExRate]],0)</f>
        <v>15.779115000000001</v>
      </c>
      <c r="U852" s="4">
        <f>IFERROR(All_Transactions[[#This Row],[item-tax]]*All_Transactions[[#This Row],[ExRate]],0)</f>
        <v>1.4412420000000001</v>
      </c>
      <c r="V852" s="4">
        <f>IFERROR(All_Transactions[[#This Row],[Total product charges]]*All_Transactions[[#This Row],[ExRate]],0)</f>
        <v>15.779115000000001</v>
      </c>
      <c r="W852" s="4">
        <f>IFERROR(All_Transactions[[#This Row],[Amazon fees]]*All_Transactions[[#This Row],[ExRate]],0)</f>
        <v>-2.7251069999999999</v>
      </c>
      <c r="X852" s="4">
        <f>IFERROR(All_Transactions[[#This Row],[Other]]*All_Transactions[[#This Row],[ExRate]],0)</f>
        <v>0</v>
      </c>
      <c r="Y852" s="4">
        <f>IFERROR(All_Transactions[[#This Row],[Total]]*All_Transactions[[#This Row],[ExRate]],0)</f>
        <v>12.4245</v>
      </c>
      <c r="Z852" s="1" t="s">
        <v>47</v>
      </c>
      <c r="AB852" t="s">
        <v>69</v>
      </c>
      <c r="AC852" t="s">
        <v>69</v>
      </c>
      <c r="AD852" t="s">
        <v>70</v>
      </c>
    </row>
    <row r="853" spans="1:30" x14ac:dyDescent="0.35">
      <c r="A853" t="s">
        <v>34</v>
      </c>
      <c r="B853" t="s">
        <v>2619</v>
      </c>
      <c r="C853" s="2">
        <v>44781</v>
      </c>
      <c r="D853" s="2">
        <v>44781</v>
      </c>
      <c r="E853" t="s">
        <v>2620</v>
      </c>
      <c r="F853" t="s">
        <v>2621</v>
      </c>
      <c r="G853" t="s">
        <v>46</v>
      </c>
      <c r="H853">
        <v>7.87</v>
      </c>
      <c r="I853">
        <v>1</v>
      </c>
      <c r="J853">
        <v>7.87</v>
      </c>
      <c r="L853">
        <v>0.56999999999999995</v>
      </c>
      <c r="M853">
        <v>7.87</v>
      </c>
      <c r="N853">
        <v>-1.0900000000000001</v>
      </c>
      <c r="O853">
        <v>0</v>
      </c>
      <c r="P853">
        <v>6.47</v>
      </c>
      <c r="Q853">
        <v>-0.31</v>
      </c>
      <c r="R853" s="3">
        <f>VLOOKUP(All_Transactions[[#This Row],[Date]],[1]!Forex_history[#Data],MATCH(All_Transactions[[#This Row],[Currency]],[1]!Forex_history[#Headers],0),TRUE)</f>
        <v>0.82830000000000004</v>
      </c>
      <c r="S853" s="4">
        <f>IFERROR(All_Transactions[[#This Row],[Original Price]]*All_Transactions[[#This Row],[ExRate]],0)</f>
        <v>6.5187210000000002</v>
      </c>
      <c r="T853" s="4">
        <f>IFERROR(All_Transactions[[#This Row],[item-price]]*All_Transactions[[#This Row],[ExRate]],0)</f>
        <v>6.5187210000000002</v>
      </c>
      <c r="U853" s="4">
        <f>IFERROR(All_Transactions[[#This Row],[item-tax]]*All_Transactions[[#This Row],[ExRate]],0)</f>
        <v>0.47213099999999997</v>
      </c>
      <c r="V853" s="4">
        <f>IFERROR(All_Transactions[[#This Row],[Total product charges]]*All_Transactions[[#This Row],[ExRate]],0)</f>
        <v>6.5187210000000002</v>
      </c>
      <c r="W853" s="4">
        <f>IFERROR(All_Transactions[[#This Row],[Amazon fees]]*All_Transactions[[#This Row],[ExRate]],0)</f>
        <v>-0.90284700000000007</v>
      </c>
      <c r="X853" s="4">
        <f>IFERROR(All_Transactions[[#This Row],[Other]]*All_Transactions[[#This Row],[ExRate]],0)</f>
        <v>0</v>
      </c>
      <c r="Y853" s="4">
        <f>IFERROR(All_Transactions[[#This Row],[Total]]*All_Transactions[[#This Row],[ExRate]],0)</f>
        <v>5.3591009999999999</v>
      </c>
      <c r="Z853" s="1" t="s">
        <v>47</v>
      </c>
      <c r="AA853" t="s">
        <v>2622</v>
      </c>
      <c r="AB853" t="s">
        <v>69</v>
      </c>
      <c r="AC853" t="s">
        <v>69</v>
      </c>
      <c r="AD853" t="s">
        <v>70</v>
      </c>
    </row>
    <row r="854" spans="1:30" x14ac:dyDescent="0.35">
      <c r="A854" t="s">
        <v>34</v>
      </c>
      <c r="B854" t="s">
        <v>2623</v>
      </c>
      <c r="C854" s="2">
        <v>44781</v>
      </c>
      <c r="D854" s="2">
        <v>44781</v>
      </c>
      <c r="E854" t="s">
        <v>2624</v>
      </c>
      <c r="F854" t="s">
        <v>2457</v>
      </c>
      <c r="G854" t="s">
        <v>46</v>
      </c>
      <c r="H854">
        <v>4.3899999999999997</v>
      </c>
      <c r="I854">
        <v>1</v>
      </c>
      <c r="J854">
        <v>4.3899999999999997</v>
      </c>
      <c r="L854">
        <v>0.35</v>
      </c>
      <c r="M854">
        <v>4.3899999999999997</v>
      </c>
      <c r="N854">
        <v>-0.76</v>
      </c>
      <c r="O854">
        <v>0</v>
      </c>
      <c r="P854">
        <v>3.45</v>
      </c>
      <c r="Q854">
        <v>-0.18</v>
      </c>
      <c r="R854" s="3">
        <f>VLOOKUP(All_Transactions[[#This Row],[Date]],[1]!Forex_history[#Data],MATCH(All_Transactions[[#This Row],[Currency]],[1]!Forex_history[#Headers],0),TRUE)</f>
        <v>0.82830000000000004</v>
      </c>
      <c r="S854" s="4">
        <f>IFERROR(All_Transactions[[#This Row],[Original Price]]*All_Transactions[[#This Row],[ExRate]],0)</f>
        <v>3.6362369999999999</v>
      </c>
      <c r="T854" s="4">
        <f>IFERROR(All_Transactions[[#This Row],[item-price]]*All_Transactions[[#This Row],[ExRate]],0)</f>
        <v>3.6362369999999999</v>
      </c>
      <c r="U854" s="4">
        <f>IFERROR(All_Transactions[[#This Row],[item-tax]]*All_Transactions[[#This Row],[ExRate]],0)</f>
        <v>0.28990499999999997</v>
      </c>
      <c r="V854" s="4">
        <f>IFERROR(All_Transactions[[#This Row],[Total product charges]]*All_Transactions[[#This Row],[ExRate]],0)</f>
        <v>3.6362369999999999</v>
      </c>
      <c r="W854" s="4">
        <f>IFERROR(All_Transactions[[#This Row],[Amazon fees]]*All_Transactions[[#This Row],[ExRate]],0)</f>
        <v>-0.62950800000000007</v>
      </c>
      <c r="X854" s="4">
        <f>IFERROR(All_Transactions[[#This Row],[Other]]*All_Transactions[[#This Row],[ExRate]],0)</f>
        <v>0</v>
      </c>
      <c r="Y854" s="4">
        <f>IFERROR(All_Transactions[[#This Row],[Total]]*All_Transactions[[#This Row],[ExRate]],0)</f>
        <v>2.8576350000000001</v>
      </c>
      <c r="Z854" s="1" t="s">
        <v>47</v>
      </c>
      <c r="AB854" t="s">
        <v>69</v>
      </c>
      <c r="AC854" t="s">
        <v>69</v>
      </c>
      <c r="AD854" t="s">
        <v>70</v>
      </c>
    </row>
    <row r="855" spans="1:30" x14ac:dyDescent="0.35">
      <c r="A855" t="s">
        <v>34</v>
      </c>
      <c r="B855" t="s">
        <v>2625</v>
      </c>
      <c r="C855" s="2">
        <v>44781</v>
      </c>
      <c r="D855" s="2">
        <v>44781</v>
      </c>
      <c r="E855" t="s">
        <v>2626</v>
      </c>
      <c r="F855" t="s">
        <v>2627</v>
      </c>
      <c r="G855" t="s">
        <v>32</v>
      </c>
      <c r="H855">
        <v>2.79</v>
      </c>
      <c r="I855">
        <v>1</v>
      </c>
      <c r="J855">
        <v>2.79</v>
      </c>
      <c r="L855">
        <v>0.43</v>
      </c>
      <c r="M855">
        <v>2.36</v>
      </c>
      <c r="N855">
        <v>-0.49</v>
      </c>
      <c r="O855">
        <v>0</v>
      </c>
      <c r="P855">
        <v>1.78</v>
      </c>
      <c r="Q855">
        <v>-0.09</v>
      </c>
      <c r="R855" s="3">
        <f>VLOOKUP(All_Transactions[[#This Row],[Date]],[1]!Forex_history[#Data],MATCH(All_Transactions[[#This Row],[Currency]],[1]!Forex_history[#Headers],0),TRUE)</f>
        <v>0.84292</v>
      </c>
      <c r="S855" s="4">
        <f>IFERROR(All_Transactions[[#This Row],[Original Price]]*All_Transactions[[#This Row],[ExRate]],0)</f>
        <v>2.3517467999999999</v>
      </c>
      <c r="T855" s="4">
        <f>IFERROR(All_Transactions[[#This Row],[item-price]]*All_Transactions[[#This Row],[ExRate]],0)</f>
        <v>2.3517467999999999</v>
      </c>
      <c r="U855" s="4">
        <f>IFERROR(All_Transactions[[#This Row],[item-tax]]*All_Transactions[[#This Row],[ExRate]],0)</f>
        <v>0.36245559999999999</v>
      </c>
      <c r="V855" s="4">
        <f>IFERROR(All_Transactions[[#This Row],[Total product charges]]*All_Transactions[[#This Row],[ExRate]],0)</f>
        <v>1.9892911999999998</v>
      </c>
      <c r="W855" s="4">
        <f>IFERROR(All_Transactions[[#This Row],[Amazon fees]]*All_Transactions[[#This Row],[ExRate]],0)</f>
        <v>-0.41303079999999998</v>
      </c>
      <c r="X855" s="4">
        <f>IFERROR(All_Transactions[[#This Row],[Other]]*All_Transactions[[#This Row],[ExRate]],0)</f>
        <v>0</v>
      </c>
      <c r="Y855" s="4">
        <f>IFERROR(All_Transactions[[#This Row],[Total]]*All_Transactions[[#This Row],[ExRate]],0)</f>
        <v>1.5003976000000001</v>
      </c>
      <c r="Z855" s="1" t="s">
        <v>33</v>
      </c>
      <c r="AA855" t="s">
        <v>2628</v>
      </c>
      <c r="AB855" t="s">
        <v>69</v>
      </c>
      <c r="AC855" t="s">
        <v>69</v>
      </c>
      <c r="AD855" t="s">
        <v>70</v>
      </c>
    </row>
    <row r="856" spans="1:30" x14ac:dyDescent="0.35">
      <c r="A856" t="s">
        <v>34</v>
      </c>
      <c r="B856" t="s">
        <v>2629</v>
      </c>
      <c r="C856" s="2">
        <v>44781</v>
      </c>
      <c r="D856" s="2">
        <v>44781</v>
      </c>
      <c r="E856" t="s">
        <v>2630</v>
      </c>
      <c r="F856" t="s">
        <v>2631</v>
      </c>
      <c r="G856" t="s">
        <v>32</v>
      </c>
      <c r="H856">
        <v>8.16</v>
      </c>
      <c r="I856">
        <v>1</v>
      </c>
      <c r="J856">
        <v>8.16</v>
      </c>
      <c r="L856">
        <v>1.26</v>
      </c>
      <c r="M856">
        <v>6.9</v>
      </c>
      <c r="N856">
        <v>-1.22</v>
      </c>
      <c r="O856">
        <v>0</v>
      </c>
      <c r="P856">
        <v>5.4</v>
      </c>
      <c r="Q856">
        <v>-0.28000000000000003</v>
      </c>
      <c r="R856" s="3">
        <f>VLOOKUP(All_Transactions[[#This Row],[Date]],[1]!Forex_history[#Data],MATCH(All_Transactions[[#This Row],[Currency]],[1]!Forex_history[#Headers],0),TRUE)</f>
        <v>0.84292</v>
      </c>
      <c r="S856" s="4">
        <f>IFERROR(All_Transactions[[#This Row],[Original Price]]*All_Transactions[[#This Row],[ExRate]],0)</f>
        <v>6.8782272000000004</v>
      </c>
      <c r="T856" s="4">
        <f>IFERROR(All_Transactions[[#This Row],[item-price]]*All_Transactions[[#This Row],[ExRate]],0)</f>
        <v>6.8782272000000004</v>
      </c>
      <c r="U856" s="4">
        <f>IFERROR(All_Transactions[[#This Row],[item-tax]]*All_Transactions[[#This Row],[ExRate]],0)</f>
        <v>1.0620792000000001</v>
      </c>
      <c r="V856" s="4">
        <f>IFERROR(All_Transactions[[#This Row],[Total product charges]]*All_Transactions[[#This Row],[ExRate]],0)</f>
        <v>5.8161480000000001</v>
      </c>
      <c r="W856" s="4">
        <f>IFERROR(All_Transactions[[#This Row],[Amazon fees]]*All_Transactions[[#This Row],[ExRate]],0)</f>
        <v>-1.0283624</v>
      </c>
      <c r="X856" s="4">
        <f>IFERROR(All_Transactions[[#This Row],[Other]]*All_Transactions[[#This Row],[ExRate]],0)</f>
        <v>0</v>
      </c>
      <c r="Y856" s="4">
        <f>IFERROR(All_Transactions[[#This Row],[Total]]*All_Transactions[[#This Row],[ExRate]],0)</f>
        <v>4.551768</v>
      </c>
      <c r="Z856" s="1" t="s">
        <v>33</v>
      </c>
      <c r="AB856" t="s">
        <v>69</v>
      </c>
      <c r="AC856" t="s">
        <v>69</v>
      </c>
      <c r="AD856" t="s">
        <v>70</v>
      </c>
    </row>
    <row r="857" spans="1:30" x14ac:dyDescent="0.35">
      <c r="A857" t="s">
        <v>34</v>
      </c>
      <c r="B857" t="s">
        <v>2632</v>
      </c>
      <c r="C857" s="2">
        <v>44781</v>
      </c>
      <c r="D857" s="2">
        <v>44781</v>
      </c>
      <c r="E857" t="s">
        <v>1428</v>
      </c>
      <c r="F857" t="s">
        <v>1429</v>
      </c>
      <c r="G857" t="s">
        <v>32</v>
      </c>
      <c r="H857">
        <v>2.15</v>
      </c>
      <c r="I857">
        <v>1</v>
      </c>
      <c r="J857">
        <v>2.15</v>
      </c>
      <c r="L857">
        <v>0.33</v>
      </c>
      <c r="M857">
        <v>1.82</v>
      </c>
      <c r="N857">
        <v>-0.37</v>
      </c>
      <c r="O857">
        <v>0</v>
      </c>
      <c r="P857">
        <v>1.37</v>
      </c>
      <c r="Q857">
        <v>-0.08</v>
      </c>
      <c r="R857" s="3">
        <f>VLOOKUP(All_Transactions[[#This Row],[Date]],[1]!Forex_history[#Data],MATCH(All_Transactions[[#This Row],[Currency]],[1]!Forex_history[#Headers],0),TRUE)</f>
        <v>0.84292</v>
      </c>
      <c r="S857" s="4">
        <f>IFERROR(All_Transactions[[#This Row],[Original Price]]*All_Transactions[[#This Row],[ExRate]],0)</f>
        <v>1.8122779999999998</v>
      </c>
      <c r="T857" s="4">
        <f>IFERROR(All_Transactions[[#This Row],[item-price]]*All_Transactions[[#This Row],[ExRate]],0)</f>
        <v>1.8122779999999998</v>
      </c>
      <c r="U857" s="4">
        <f>IFERROR(All_Transactions[[#This Row],[item-tax]]*All_Transactions[[#This Row],[ExRate]],0)</f>
        <v>0.27816360000000001</v>
      </c>
      <c r="V857" s="4">
        <f>IFERROR(All_Transactions[[#This Row],[Total product charges]]*All_Transactions[[#This Row],[ExRate]],0)</f>
        <v>1.5341144</v>
      </c>
      <c r="W857" s="4">
        <f>IFERROR(All_Transactions[[#This Row],[Amazon fees]]*All_Transactions[[#This Row],[ExRate]],0)</f>
        <v>-0.3118804</v>
      </c>
      <c r="X857" s="4">
        <f>IFERROR(All_Transactions[[#This Row],[Other]]*All_Transactions[[#This Row],[ExRate]],0)</f>
        <v>0</v>
      </c>
      <c r="Y857" s="4">
        <f>IFERROR(All_Transactions[[#This Row],[Total]]*All_Transactions[[#This Row],[ExRate]],0)</f>
        <v>1.1548004000000001</v>
      </c>
      <c r="Z857" s="1" t="s">
        <v>33</v>
      </c>
      <c r="AB857" t="s">
        <v>69</v>
      </c>
      <c r="AC857" t="s">
        <v>69</v>
      </c>
      <c r="AD857" t="s">
        <v>70</v>
      </c>
    </row>
    <row r="858" spans="1:30" x14ac:dyDescent="0.35">
      <c r="A858" t="s">
        <v>34</v>
      </c>
      <c r="B858" t="s">
        <v>2633</v>
      </c>
      <c r="C858" s="2">
        <v>44781</v>
      </c>
      <c r="D858" s="2">
        <v>44781</v>
      </c>
      <c r="E858" t="s">
        <v>2634</v>
      </c>
      <c r="F858" t="s">
        <v>2635</v>
      </c>
      <c r="G858" t="s">
        <v>32</v>
      </c>
      <c r="H858">
        <v>20.78</v>
      </c>
      <c r="I858">
        <v>1</v>
      </c>
      <c r="J858">
        <v>20.78</v>
      </c>
      <c r="L858">
        <v>3.48</v>
      </c>
      <c r="M858">
        <v>17.3</v>
      </c>
      <c r="N858">
        <v>-3.61</v>
      </c>
      <c r="O858">
        <v>0</v>
      </c>
      <c r="P858">
        <v>13</v>
      </c>
      <c r="Q858">
        <v>-0.69</v>
      </c>
      <c r="R858" s="3">
        <f>VLOOKUP(All_Transactions[[#This Row],[Date]],[1]!Forex_history[#Data],MATCH(All_Transactions[[#This Row],[Currency]],[1]!Forex_history[#Headers],0),TRUE)</f>
        <v>0.84292</v>
      </c>
      <c r="S858" s="4">
        <f>IFERROR(All_Transactions[[#This Row],[Original Price]]*All_Transactions[[#This Row],[ExRate]],0)</f>
        <v>17.5158776</v>
      </c>
      <c r="T858" s="4">
        <f>IFERROR(All_Transactions[[#This Row],[item-price]]*All_Transactions[[#This Row],[ExRate]],0)</f>
        <v>17.5158776</v>
      </c>
      <c r="U858" s="4">
        <f>IFERROR(All_Transactions[[#This Row],[item-tax]]*All_Transactions[[#This Row],[ExRate]],0)</f>
        <v>2.9333616</v>
      </c>
      <c r="V858" s="4">
        <f>IFERROR(All_Transactions[[#This Row],[Total product charges]]*All_Transactions[[#This Row],[ExRate]],0)</f>
        <v>14.582516</v>
      </c>
      <c r="W858" s="4">
        <f>IFERROR(All_Transactions[[#This Row],[Amazon fees]]*All_Transactions[[#This Row],[ExRate]],0)</f>
        <v>-3.0429412</v>
      </c>
      <c r="X858" s="4">
        <f>IFERROR(All_Transactions[[#This Row],[Other]]*All_Transactions[[#This Row],[ExRate]],0)</f>
        <v>0</v>
      </c>
      <c r="Y858" s="4">
        <f>IFERROR(All_Transactions[[#This Row],[Total]]*All_Transactions[[#This Row],[ExRate]],0)</f>
        <v>10.95796</v>
      </c>
      <c r="Z858" s="1" t="s">
        <v>33</v>
      </c>
      <c r="AB858" t="s">
        <v>69</v>
      </c>
      <c r="AC858" t="s">
        <v>69</v>
      </c>
      <c r="AD858" t="s">
        <v>70</v>
      </c>
    </row>
    <row r="859" spans="1:30" x14ac:dyDescent="0.35">
      <c r="A859" t="s">
        <v>34</v>
      </c>
      <c r="B859" t="s">
        <v>2636</v>
      </c>
      <c r="C859" s="2">
        <v>44781</v>
      </c>
      <c r="D859" s="2">
        <v>44781</v>
      </c>
      <c r="E859" t="s">
        <v>2637</v>
      </c>
      <c r="F859" t="s">
        <v>2638</v>
      </c>
      <c r="G859" t="s">
        <v>32</v>
      </c>
      <c r="H859">
        <v>6.51</v>
      </c>
      <c r="I859">
        <v>1</v>
      </c>
      <c r="J859">
        <v>6.51</v>
      </c>
      <c r="L859">
        <v>1.01</v>
      </c>
      <c r="M859">
        <v>5.5</v>
      </c>
      <c r="N859">
        <v>-1.1299999999999999</v>
      </c>
      <c r="O859">
        <v>0</v>
      </c>
      <c r="P859">
        <v>4.1500000000000004</v>
      </c>
      <c r="Q859">
        <v>-0.22</v>
      </c>
      <c r="R859" s="3">
        <f>VLOOKUP(All_Transactions[[#This Row],[Date]],[1]!Forex_history[#Data],MATCH(All_Transactions[[#This Row],[Currency]],[1]!Forex_history[#Headers],0),TRUE)</f>
        <v>0.84292</v>
      </c>
      <c r="S859" s="4">
        <f>IFERROR(All_Transactions[[#This Row],[Original Price]]*All_Transactions[[#This Row],[ExRate]],0)</f>
        <v>5.4874092000000001</v>
      </c>
      <c r="T859" s="4">
        <f>IFERROR(All_Transactions[[#This Row],[item-price]]*All_Transactions[[#This Row],[ExRate]],0)</f>
        <v>5.4874092000000001</v>
      </c>
      <c r="U859" s="4">
        <f>IFERROR(All_Transactions[[#This Row],[item-tax]]*All_Transactions[[#This Row],[ExRate]],0)</f>
        <v>0.85134920000000003</v>
      </c>
      <c r="V859" s="4">
        <f>IFERROR(All_Transactions[[#This Row],[Total product charges]]*All_Transactions[[#This Row],[ExRate]],0)</f>
        <v>4.6360599999999996</v>
      </c>
      <c r="W859" s="4">
        <f>IFERROR(All_Transactions[[#This Row],[Amazon fees]]*All_Transactions[[#This Row],[ExRate]],0)</f>
        <v>-0.95249959999999989</v>
      </c>
      <c r="X859" s="4">
        <f>IFERROR(All_Transactions[[#This Row],[Other]]*All_Transactions[[#This Row],[ExRate]],0)</f>
        <v>0</v>
      </c>
      <c r="Y859" s="4">
        <f>IFERROR(All_Transactions[[#This Row],[Total]]*All_Transactions[[#This Row],[ExRate]],0)</f>
        <v>3.4981180000000003</v>
      </c>
      <c r="Z859" s="1" t="s">
        <v>33</v>
      </c>
      <c r="AB859" t="s">
        <v>69</v>
      </c>
      <c r="AC859" t="s">
        <v>69</v>
      </c>
      <c r="AD859" t="s">
        <v>70</v>
      </c>
    </row>
    <row r="860" spans="1:30" x14ac:dyDescent="0.35">
      <c r="A860" t="s">
        <v>34</v>
      </c>
      <c r="B860" t="s">
        <v>2639</v>
      </c>
      <c r="C860" s="2">
        <v>44781</v>
      </c>
      <c r="D860" s="2">
        <v>44781</v>
      </c>
      <c r="E860" t="s">
        <v>2630</v>
      </c>
      <c r="F860" t="s">
        <v>2631</v>
      </c>
      <c r="G860" t="s">
        <v>32</v>
      </c>
      <c r="H860">
        <v>8.16</v>
      </c>
      <c r="I860">
        <v>1</v>
      </c>
      <c r="J860">
        <v>8.16</v>
      </c>
      <c r="L860">
        <v>1.26</v>
      </c>
      <c r="M860">
        <v>6.9</v>
      </c>
      <c r="N860">
        <v>-1.22</v>
      </c>
      <c r="O860">
        <v>0</v>
      </c>
      <c r="P860">
        <v>5.4</v>
      </c>
      <c r="Q860">
        <v>-0.28000000000000003</v>
      </c>
      <c r="R860" s="3">
        <f>VLOOKUP(All_Transactions[[#This Row],[Date]],[1]!Forex_history[#Data],MATCH(All_Transactions[[#This Row],[Currency]],[1]!Forex_history[#Headers],0),TRUE)</f>
        <v>0.84292</v>
      </c>
      <c r="S860" s="4">
        <f>IFERROR(All_Transactions[[#This Row],[Original Price]]*All_Transactions[[#This Row],[ExRate]],0)</f>
        <v>6.8782272000000004</v>
      </c>
      <c r="T860" s="4">
        <f>IFERROR(All_Transactions[[#This Row],[item-price]]*All_Transactions[[#This Row],[ExRate]],0)</f>
        <v>6.8782272000000004</v>
      </c>
      <c r="U860" s="4">
        <f>IFERROR(All_Transactions[[#This Row],[item-tax]]*All_Transactions[[#This Row],[ExRate]],0)</f>
        <v>1.0620792000000001</v>
      </c>
      <c r="V860" s="4">
        <f>IFERROR(All_Transactions[[#This Row],[Total product charges]]*All_Transactions[[#This Row],[ExRate]],0)</f>
        <v>5.8161480000000001</v>
      </c>
      <c r="W860" s="4">
        <f>IFERROR(All_Transactions[[#This Row],[Amazon fees]]*All_Transactions[[#This Row],[ExRate]],0)</f>
        <v>-1.0283624</v>
      </c>
      <c r="X860" s="4">
        <f>IFERROR(All_Transactions[[#This Row],[Other]]*All_Transactions[[#This Row],[ExRate]],0)</f>
        <v>0</v>
      </c>
      <c r="Y860" s="4">
        <f>IFERROR(All_Transactions[[#This Row],[Total]]*All_Transactions[[#This Row],[ExRate]],0)</f>
        <v>4.551768</v>
      </c>
      <c r="Z860" s="1" t="s">
        <v>33</v>
      </c>
      <c r="AB860" t="s">
        <v>69</v>
      </c>
      <c r="AC860" t="s">
        <v>69</v>
      </c>
      <c r="AD860" t="s">
        <v>70</v>
      </c>
    </row>
    <row r="861" spans="1:30" x14ac:dyDescent="0.35">
      <c r="A861" t="s">
        <v>34</v>
      </c>
      <c r="B861" t="s">
        <v>2640</v>
      </c>
      <c r="C861" s="2">
        <v>44781</v>
      </c>
      <c r="D861" s="2">
        <v>44781</v>
      </c>
      <c r="E861" t="s">
        <v>1425</v>
      </c>
      <c r="F861" t="s">
        <v>1426</v>
      </c>
      <c r="G861" t="s">
        <v>32</v>
      </c>
      <c r="H861">
        <v>9.84</v>
      </c>
      <c r="I861">
        <v>1</v>
      </c>
      <c r="J861">
        <v>9.84</v>
      </c>
      <c r="L861">
        <v>1.52</v>
      </c>
      <c r="M861">
        <v>8.32</v>
      </c>
      <c r="N861">
        <v>-1.72</v>
      </c>
      <c r="O861">
        <v>0</v>
      </c>
      <c r="P861">
        <v>6.26</v>
      </c>
      <c r="Q861">
        <v>-0.34</v>
      </c>
      <c r="R861" s="3">
        <f>VLOOKUP(All_Transactions[[#This Row],[Date]],[1]!Forex_history[#Data],MATCH(All_Transactions[[#This Row],[Currency]],[1]!Forex_history[#Headers],0),TRUE)</f>
        <v>0.84292</v>
      </c>
      <c r="S861" s="4">
        <f>IFERROR(All_Transactions[[#This Row],[Original Price]]*All_Transactions[[#This Row],[ExRate]],0)</f>
        <v>8.2943327999999994</v>
      </c>
      <c r="T861" s="4">
        <f>IFERROR(All_Transactions[[#This Row],[item-price]]*All_Transactions[[#This Row],[ExRate]],0)</f>
        <v>8.2943327999999994</v>
      </c>
      <c r="U861" s="4">
        <f>IFERROR(All_Transactions[[#This Row],[item-tax]]*All_Transactions[[#This Row],[ExRate]],0)</f>
        <v>1.2812384000000001</v>
      </c>
      <c r="V861" s="4">
        <f>IFERROR(All_Transactions[[#This Row],[Total product charges]]*All_Transactions[[#This Row],[ExRate]],0)</f>
        <v>7.0130944</v>
      </c>
      <c r="W861" s="4">
        <f>IFERROR(All_Transactions[[#This Row],[Amazon fees]]*All_Transactions[[#This Row],[ExRate]],0)</f>
        <v>-1.4498224</v>
      </c>
      <c r="X861" s="4">
        <f>IFERROR(All_Transactions[[#This Row],[Other]]*All_Transactions[[#This Row],[ExRate]],0)</f>
        <v>0</v>
      </c>
      <c r="Y861" s="4">
        <f>IFERROR(All_Transactions[[#This Row],[Total]]*All_Transactions[[#This Row],[ExRate]],0)</f>
        <v>5.2766792000000002</v>
      </c>
      <c r="Z861" s="1" t="s">
        <v>33</v>
      </c>
      <c r="AB861" t="s">
        <v>69</v>
      </c>
      <c r="AC861" t="s">
        <v>69</v>
      </c>
      <c r="AD861" t="s">
        <v>70</v>
      </c>
    </row>
    <row r="862" spans="1:30" x14ac:dyDescent="0.35">
      <c r="A862" t="s">
        <v>34</v>
      </c>
      <c r="B862" t="s">
        <v>2641</v>
      </c>
      <c r="C862" s="2">
        <v>44781</v>
      </c>
      <c r="D862" s="2">
        <v>44781</v>
      </c>
      <c r="E862" t="s">
        <v>1895</v>
      </c>
      <c r="F862" t="s">
        <v>1896</v>
      </c>
      <c r="G862" t="s">
        <v>40</v>
      </c>
      <c r="H862">
        <v>2.5099999999999998</v>
      </c>
      <c r="I862">
        <v>1</v>
      </c>
      <c r="J862">
        <v>2.5099999999999998</v>
      </c>
      <c r="L862">
        <v>0.44</v>
      </c>
      <c r="M862">
        <v>2.0699999999999998</v>
      </c>
      <c r="N862">
        <v>-0.46</v>
      </c>
      <c r="O862">
        <v>0</v>
      </c>
      <c r="P862">
        <v>1.53</v>
      </c>
      <c r="Q862">
        <v>-0.08</v>
      </c>
      <c r="R862" s="3">
        <f>VLOOKUP(All_Transactions[[#This Row],[Date]],[1]!Forex_history[#Data],MATCH(All_Transactions[[#This Row],[Currency]],[1]!Forex_history[#Headers],0),TRUE)</f>
        <v>0.84292</v>
      </c>
      <c r="S862" s="4">
        <f>IFERROR(All_Transactions[[#This Row],[Original Price]]*All_Transactions[[#This Row],[ExRate]],0)</f>
        <v>2.1157291999999996</v>
      </c>
      <c r="T862" s="4">
        <f>IFERROR(All_Transactions[[#This Row],[item-price]]*All_Transactions[[#This Row],[ExRate]],0)</f>
        <v>2.1157291999999996</v>
      </c>
      <c r="U862" s="4">
        <f>IFERROR(All_Transactions[[#This Row],[item-tax]]*All_Transactions[[#This Row],[ExRate]],0)</f>
        <v>0.37088480000000001</v>
      </c>
      <c r="V862" s="4">
        <f>IFERROR(All_Transactions[[#This Row],[Total product charges]]*All_Transactions[[#This Row],[ExRate]],0)</f>
        <v>1.7448443999999999</v>
      </c>
      <c r="W862" s="4">
        <f>IFERROR(All_Transactions[[#This Row],[Amazon fees]]*All_Transactions[[#This Row],[ExRate]],0)</f>
        <v>-0.38774320000000001</v>
      </c>
      <c r="X862" s="4">
        <f>IFERROR(All_Transactions[[#This Row],[Other]]*All_Transactions[[#This Row],[ExRate]],0)</f>
        <v>0</v>
      </c>
      <c r="Y862" s="4">
        <f>IFERROR(All_Transactions[[#This Row],[Total]]*All_Transactions[[#This Row],[ExRate]],0)</f>
        <v>1.2896676</v>
      </c>
      <c r="Z862" s="1" t="s">
        <v>33</v>
      </c>
      <c r="AA862" t="s">
        <v>2642</v>
      </c>
      <c r="AB862" t="s">
        <v>69</v>
      </c>
      <c r="AC862" t="s">
        <v>69</v>
      </c>
      <c r="AD862" t="s">
        <v>70</v>
      </c>
    </row>
    <row r="863" spans="1:30" x14ac:dyDescent="0.35">
      <c r="A863" t="s">
        <v>34</v>
      </c>
      <c r="B863" t="s">
        <v>2643</v>
      </c>
      <c r="C863" s="2">
        <v>44781</v>
      </c>
      <c r="D863" s="2">
        <v>44781</v>
      </c>
      <c r="E863" t="s">
        <v>2644</v>
      </c>
      <c r="F863" t="s">
        <v>2645</v>
      </c>
      <c r="G863" t="s">
        <v>40</v>
      </c>
      <c r="H863">
        <v>3.49</v>
      </c>
      <c r="I863">
        <v>1</v>
      </c>
      <c r="J863">
        <v>3.49</v>
      </c>
      <c r="L863">
        <v>0.6</v>
      </c>
      <c r="M863">
        <v>2.89</v>
      </c>
      <c r="N863">
        <v>-0.62</v>
      </c>
      <c r="O863">
        <v>0</v>
      </c>
      <c r="P863">
        <v>2.16</v>
      </c>
      <c r="Q863">
        <v>-0.11</v>
      </c>
      <c r="R863" s="3">
        <f>VLOOKUP(All_Transactions[[#This Row],[Date]],[1]!Forex_history[#Data],MATCH(All_Transactions[[#This Row],[Currency]],[1]!Forex_history[#Headers],0),TRUE)</f>
        <v>0.84292</v>
      </c>
      <c r="S863" s="4">
        <f>IFERROR(All_Transactions[[#This Row],[Original Price]]*All_Transactions[[#This Row],[ExRate]],0)</f>
        <v>2.9417908000000002</v>
      </c>
      <c r="T863" s="4">
        <f>IFERROR(All_Transactions[[#This Row],[item-price]]*All_Transactions[[#This Row],[ExRate]],0)</f>
        <v>2.9417908000000002</v>
      </c>
      <c r="U863" s="4">
        <f>IFERROR(All_Transactions[[#This Row],[item-tax]]*All_Transactions[[#This Row],[ExRate]],0)</f>
        <v>0.50575199999999998</v>
      </c>
      <c r="V863" s="4">
        <f>IFERROR(All_Transactions[[#This Row],[Total product charges]]*All_Transactions[[#This Row],[ExRate]],0)</f>
        <v>2.4360387999999999</v>
      </c>
      <c r="W863" s="4">
        <f>IFERROR(All_Transactions[[#This Row],[Amazon fees]]*All_Transactions[[#This Row],[ExRate]],0)</f>
        <v>-0.52261040000000003</v>
      </c>
      <c r="X863" s="4">
        <f>IFERROR(All_Transactions[[#This Row],[Other]]*All_Transactions[[#This Row],[ExRate]],0)</f>
        <v>0</v>
      </c>
      <c r="Y863" s="4">
        <f>IFERROR(All_Transactions[[#This Row],[Total]]*All_Transactions[[#This Row],[ExRate]],0)</f>
        <v>1.8207072000000002</v>
      </c>
      <c r="Z863" s="1" t="s">
        <v>33</v>
      </c>
      <c r="AA863" t="s">
        <v>2646</v>
      </c>
      <c r="AB863" t="s">
        <v>69</v>
      </c>
      <c r="AC863" t="s">
        <v>69</v>
      </c>
      <c r="AD863" t="s">
        <v>70</v>
      </c>
    </row>
    <row r="864" spans="1:30" x14ac:dyDescent="0.35">
      <c r="A864" t="s">
        <v>34</v>
      </c>
      <c r="B864" t="s">
        <v>2647</v>
      </c>
      <c r="C864" s="2">
        <v>44781</v>
      </c>
      <c r="D864" s="2">
        <v>44781</v>
      </c>
      <c r="E864" t="s">
        <v>2648</v>
      </c>
      <c r="F864" t="s">
        <v>2649</v>
      </c>
      <c r="G864" t="s">
        <v>44</v>
      </c>
      <c r="H864">
        <v>2.31</v>
      </c>
      <c r="I864">
        <v>1</v>
      </c>
      <c r="J864">
        <v>2.31</v>
      </c>
      <c r="L864">
        <v>0.37</v>
      </c>
      <c r="M864">
        <v>1.94</v>
      </c>
      <c r="N864">
        <v>-0.41</v>
      </c>
      <c r="O864">
        <v>0</v>
      </c>
      <c r="P864">
        <v>1.46</v>
      </c>
      <c r="Q864">
        <v>-7.0000000000000007E-2</v>
      </c>
      <c r="R864" s="3">
        <f>VLOOKUP(All_Transactions[[#This Row],[Date]],[1]!Forex_history[#Data],MATCH(All_Transactions[[#This Row],[Currency]],[1]!Forex_history[#Headers],0),TRUE)</f>
        <v>1</v>
      </c>
      <c r="S864" s="4">
        <f>IFERROR(All_Transactions[[#This Row],[Original Price]]*All_Transactions[[#This Row],[ExRate]],0)</f>
        <v>2.31</v>
      </c>
      <c r="T864" s="4">
        <f>IFERROR(All_Transactions[[#This Row],[item-price]]*All_Transactions[[#This Row],[ExRate]],0)</f>
        <v>2.31</v>
      </c>
      <c r="U864" s="4">
        <f>IFERROR(All_Transactions[[#This Row],[item-tax]]*All_Transactions[[#This Row],[ExRate]],0)</f>
        <v>0.37</v>
      </c>
      <c r="V864" s="4">
        <f>IFERROR(All_Transactions[[#This Row],[Total product charges]]*All_Transactions[[#This Row],[ExRate]],0)</f>
        <v>1.94</v>
      </c>
      <c r="W864" s="4">
        <f>IFERROR(All_Transactions[[#This Row],[Amazon fees]]*All_Transactions[[#This Row],[ExRate]],0)</f>
        <v>-0.41</v>
      </c>
      <c r="X864" s="4">
        <f>IFERROR(All_Transactions[[#This Row],[Other]]*All_Transactions[[#This Row],[ExRate]],0)</f>
        <v>0</v>
      </c>
      <c r="Y864" s="4">
        <f>IFERROR(All_Transactions[[#This Row],[Total]]*All_Transactions[[#This Row],[ExRate]],0)</f>
        <v>1.46</v>
      </c>
      <c r="Z864" s="1" t="s">
        <v>45</v>
      </c>
      <c r="AB864" t="s">
        <v>69</v>
      </c>
      <c r="AC864" t="s">
        <v>69</v>
      </c>
      <c r="AD864" t="s">
        <v>70</v>
      </c>
    </row>
    <row r="865" spans="1:30" x14ac:dyDescent="0.35">
      <c r="A865" t="s">
        <v>34</v>
      </c>
      <c r="B865" t="s">
        <v>2650</v>
      </c>
      <c r="C865" s="2">
        <v>44781</v>
      </c>
      <c r="D865" s="2">
        <v>44781</v>
      </c>
      <c r="E865" t="s">
        <v>2651</v>
      </c>
      <c r="F865" t="s">
        <v>2652</v>
      </c>
      <c r="G865" t="s">
        <v>44</v>
      </c>
      <c r="H865">
        <v>2.13</v>
      </c>
      <c r="I865">
        <v>1</v>
      </c>
      <c r="J865">
        <v>2.13</v>
      </c>
      <c r="L865">
        <v>0.34</v>
      </c>
      <c r="M865">
        <v>1.79</v>
      </c>
      <c r="N865">
        <v>-0.38</v>
      </c>
      <c r="O865">
        <v>0</v>
      </c>
      <c r="P865">
        <v>1.34</v>
      </c>
      <c r="Q865">
        <v>-7.0000000000000007E-2</v>
      </c>
      <c r="R865" s="3">
        <f>VLOOKUP(All_Transactions[[#This Row],[Date]],[1]!Forex_history[#Data],MATCH(All_Transactions[[#This Row],[Currency]],[1]!Forex_history[#Headers],0),TRUE)</f>
        <v>1</v>
      </c>
      <c r="S865" s="4">
        <f>IFERROR(All_Transactions[[#This Row],[Original Price]]*All_Transactions[[#This Row],[ExRate]],0)</f>
        <v>2.13</v>
      </c>
      <c r="T865" s="4">
        <f>IFERROR(All_Transactions[[#This Row],[item-price]]*All_Transactions[[#This Row],[ExRate]],0)</f>
        <v>2.13</v>
      </c>
      <c r="U865" s="4">
        <f>IFERROR(All_Transactions[[#This Row],[item-tax]]*All_Transactions[[#This Row],[ExRate]],0)</f>
        <v>0.34</v>
      </c>
      <c r="V865" s="4">
        <f>IFERROR(All_Transactions[[#This Row],[Total product charges]]*All_Transactions[[#This Row],[ExRate]],0)</f>
        <v>1.79</v>
      </c>
      <c r="W865" s="4">
        <f>IFERROR(All_Transactions[[#This Row],[Amazon fees]]*All_Transactions[[#This Row],[ExRate]],0)</f>
        <v>-0.38</v>
      </c>
      <c r="X865" s="4">
        <f>IFERROR(All_Transactions[[#This Row],[Other]]*All_Transactions[[#This Row],[ExRate]],0)</f>
        <v>0</v>
      </c>
      <c r="Y865" s="4">
        <f>IFERROR(All_Transactions[[#This Row],[Total]]*All_Transactions[[#This Row],[ExRate]],0)</f>
        <v>1.34</v>
      </c>
      <c r="Z865" s="1" t="s">
        <v>45</v>
      </c>
      <c r="AA865" t="s">
        <v>2653</v>
      </c>
      <c r="AB865" t="s">
        <v>69</v>
      </c>
      <c r="AC865" t="s">
        <v>69</v>
      </c>
      <c r="AD865" t="s">
        <v>70</v>
      </c>
    </row>
    <row r="866" spans="1:30" x14ac:dyDescent="0.35">
      <c r="A866" t="s">
        <v>34</v>
      </c>
      <c r="B866" t="s">
        <v>2654</v>
      </c>
      <c r="C866" s="2">
        <v>44781</v>
      </c>
      <c r="D866" s="2">
        <v>44781</v>
      </c>
      <c r="E866" t="s">
        <v>2655</v>
      </c>
      <c r="F866" t="s">
        <v>2656</v>
      </c>
      <c r="G866" t="s">
        <v>44</v>
      </c>
      <c r="H866">
        <v>2.0299999999999998</v>
      </c>
      <c r="I866">
        <v>1</v>
      </c>
      <c r="J866">
        <v>2.0299999999999998</v>
      </c>
      <c r="L866">
        <v>0.37</v>
      </c>
      <c r="M866">
        <v>1.66</v>
      </c>
      <c r="N866">
        <v>-0.36</v>
      </c>
      <c r="O866">
        <v>0</v>
      </c>
      <c r="P866">
        <v>1.23</v>
      </c>
      <c r="Q866">
        <v>-7.0000000000000007E-2</v>
      </c>
      <c r="R866" s="3">
        <f>VLOOKUP(All_Transactions[[#This Row],[Date]],[1]!Forex_history[#Data],MATCH(All_Transactions[[#This Row],[Currency]],[1]!Forex_history[#Headers],0),TRUE)</f>
        <v>1</v>
      </c>
      <c r="S866" s="4">
        <f>IFERROR(All_Transactions[[#This Row],[Original Price]]*All_Transactions[[#This Row],[ExRate]],0)</f>
        <v>2.0299999999999998</v>
      </c>
      <c r="T866" s="4">
        <f>IFERROR(All_Transactions[[#This Row],[item-price]]*All_Transactions[[#This Row],[ExRate]],0)</f>
        <v>2.0299999999999998</v>
      </c>
      <c r="U866" s="4">
        <f>IFERROR(All_Transactions[[#This Row],[item-tax]]*All_Transactions[[#This Row],[ExRate]],0)</f>
        <v>0.37</v>
      </c>
      <c r="V866" s="4">
        <f>IFERROR(All_Transactions[[#This Row],[Total product charges]]*All_Transactions[[#This Row],[ExRate]],0)</f>
        <v>1.66</v>
      </c>
      <c r="W866" s="4">
        <f>IFERROR(All_Transactions[[#This Row],[Amazon fees]]*All_Transactions[[#This Row],[ExRate]],0)</f>
        <v>-0.36</v>
      </c>
      <c r="X866" s="4">
        <f>IFERROR(All_Transactions[[#This Row],[Other]]*All_Transactions[[#This Row],[ExRate]],0)</f>
        <v>0</v>
      </c>
      <c r="Y866" s="4">
        <f>IFERROR(All_Transactions[[#This Row],[Total]]*All_Transactions[[#This Row],[ExRate]],0)</f>
        <v>1.23</v>
      </c>
      <c r="Z866" s="1" t="s">
        <v>45</v>
      </c>
      <c r="AA866" t="s">
        <v>2657</v>
      </c>
      <c r="AB866" t="s">
        <v>69</v>
      </c>
      <c r="AC866" t="s">
        <v>69</v>
      </c>
      <c r="AD866" t="s">
        <v>70</v>
      </c>
    </row>
    <row r="867" spans="1:30" x14ac:dyDescent="0.35">
      <c r="A867" t="s">
        <v>35</v>
      </c>
      <c r="B867" t="s">
        <v>1391</v>
      </c>
      <c r="C867" s="2">
        <v>44782</v>
      </c>
      <c r="D867" s="2">
        <v>44757</v>
      </c>
      <c r="E867" t="s">
        <v>966</v>
      </c>
      <c r="F867" t="s">
        <v>967</v>
      </c>
      <c r="G867" t="s">
        <v>44</v>
      </c>
      <c r="H867">
        <v>1.92</v>
      </c>
      <c r="I867">
        <v>1</v>
      </c>
      <c r="J867">
        <v>1.92</v>
      </c>
      <c r="L867">
        <v>0.32</v>
      </c>
      <c r="M867">
        <v>-1.6</v>
      </c>
      <c r="N867">
        <v>0.24</v>
      </c>
      <c r="O867">
        <v>0</v>
      </c>
      <c r="P867">
        <v>-1.36</v>
      </c>
      <c r="Q867">
        <v>0</v>
      </c>
      <c r="R867" s="3">
        <f>VLOOKUP(All_Transactions[[#This Row],[Date]],[1]!Forex_history[#Data],MATCH(All_Transactions[[#This Row],[Currency]],[1]!Forex_history[#Headers],0),TRUE)</f>
        <v>1</v>
      </c>
      <c r="S867" s="4">
        <f>IFERROR(All_Transactions[[#This Row],[Original Price]]*All_Transactions[[#This Row],[ExRate]],0)</f>
        <v>1.92</v>
      </c>
      <c r="T867" s="4">
        <f>IFERROR(All_Transactions[[#This Row],[item-price]]*All_Transactions[[#This Row],[ExRate]],0)</f>
        <v>1.92</v>
      </c>
      <c r="U867" s="4">
        <f>IFERROR(All_Transactions[[#This Row],[item-tax]]*All_Transactions[[#This Row],[ExRate]],0)</f>
        <v>0.32</v>
      </c>
      <c r="V867" s="4">
        <f>IFERROR(All_Transactions[[#This Row],[Total product charges]]*All_Transactions[[#This Row],[ExRate]],0)</f>
        <v>-1.6</v>
      </c>
      <c r="W867" s="4">
        <f>IFERROR(All_Transactions[[#This Row],[Amazon fees]]*All_Transactions[[#This Row],[ExRate]],0)</f>
        <v>0.24</v>
      </c>
      <c r="X867" s="4">
        <f>IFERROR(All_Transactions[[#This Row],[Other]]*All_Transactions[[#This Row],[ExRate]],0)</f>
        <v>0</v>
      </c>
      <c r="Y867" s="4">
        <f>IFERROR(All_Transactions[[#This Row],[Total]]*All_Transactions[[#This Row],[ExRate]],0)</f>
        <v>-1.36</v>
      </c>
      <c r="Z867" s="1" t="s">
        <v>45</v>
      </c>
      <c r="AA867" t="s">
        <v>1392</v>
      </c>
      <c r="AB867" t="s">
        <v>69</v>
      </c>
      <c r="AC867" t="s">
        <v>69</v>
      </c>
      <c r="AD867" t="s">
        <v>70</v>
      </c>
    </row>
    <row r="868" spans="1:30" x14ac:dyDescent="0.35">
      <c r="A868" t="s">
        <v>35</v>
      </c>
      <c r="B868" t="s">
        <v>1511</v>
      </c>
      <c r="C868" s="2">
        <v>44782</v>
      </c>
      <c r="D868" s="2">
        <v>44760</v>
      </c>
      <c r="E868" t="s">
        <v>1512</v>
      </c>
      <c r="F868" t="s">
        <v>1513</v>
      </c>
      <c r="G868" t="s">
        <v>32</v>
      </c>
      <c r="H868">
        <v>6.97</v>
      </c>
      <c r="I868">
        <v>1</v>
      </c>
      <c r="J868">
        <v>6.97</v>
      </c>
      <c r="L868">
        <v>1.1599999999999999</v>
      </c>
      <c r="M868">
        <v>-5.81</v>
      </c>
      <c r="N868">
        <v>1.01</v>
      </c>
      <c r="O868">
        <v>0</v>
      </c>
      <c r="P868">
        <v>-4.8</v>
      </c>
      <c r="Q868">
        <v>0</v>
      </c>
      <c r="R868" s="3">
        <f>VLOOKUP(All_Transactions[[#This Row],[Date]],[1]!Forex_history[#Data],MATCH(All_Transactions[[#This Row],[Currency]],[1]!Forex_history[#Headers],0),TRUE)</f>
        <v>0.84304999999999997</v>
      </c>
      <c r="S868" s="4">
        <f>IFERROR(All_Transactions[[#This Row],[Original Price]]*All_Transactions[[#This Row],[ExRate]],0)</f>
        <v>5.8760584999999992</v>
      </c>
      <c r="T868" s="4">
        <f>IFERROR(All_Transactions[[#This Row],[item-price]]*All_Transactions[[#This Row],[ExRate]],0)</f>
        <v>5.8760584999999992</v>
      </c>
      <c r="U868" s="4">
        <f>IFERROR(All_Transactions[[#This Row],[item-tax]]*All_Transactions[[#This Row],[ExRate]],0)</f>
        <v>0.97793799999999986</v>
      </c>
      <c r="V868" s="4">
        <f>IFERROR(All_Transactions[[#This Row],[Total product charges]]*All_Transactions[[#This Row],[ExRate]],0)</f>
        <v>-4.8981204999999992</v>
      </c>
      <c r="W868" s="4">
        <f>IFERROR(All_Transactions[[#This Row],[Amazon fees]]*All_Transactions[[#This Row],[ExRate]],0)</f>
        <v>0.85148049999999997</v>
      </c>
      <c r="X868" s="4">
        <f>IFERROR(All_Transactions[[#This Row],[Other]]*All_Transactions[[#This Row],[ExRate]],0)</f>
        <v>0</v>
      </c>
      <c r="Y868" s="4">
        <f>IFERROR(All_Transactions[[#This Row],[Total]]*All_Transactions[[#This Row],[ExRate]],0)</f>
        <v>-4.04664</v>
      </c>
      <c r="Z868" s="1" t="s">
        <v>33</v>
      </c>
      <c r="AA868" t="s">
        <v>1514</v>
      </c>
      <c r="AB868" t="s">
        <v>1515</v>
      </c>
      <c r="AC868" t="s">
        <v>53</v>
      </c>
      <c r="AD868" t="s">
        <v>54</v>
      </c>
    </row>
    <row r="869" spans="1:30" x14ac:dyDescent="0.35">
      <c r="A869" t="s">
        <v>55</v>
      </c>
      <c r="B869" t="s">
        <v>31</v>
      </c>
      <c r="C869" s="2">
        <v>44782</v>
      </c>
      <c r="D869" s="2"/>
      <c r="G869" t="s">
        <v>42</v>
      </c>
      <c r="M869">
        <v>0</v>
      </c>
      <c r="N869">
        <v>0</v>
      </c>
      <c r="O869">
        <v>1476.88</v>
      </c>
      <c r="P869">
        <v>1476.88</v>
      </c>
      <c r="Q869">
        <v>0</v>
      </c>
      <c r="R869" s="3">
        <f>VLOOKUP(All_Transactions[[#This Row],[Date]],[1]!Forex_history[#Data],MATCH(All_Transactions[[#This Row],[Currency]],[1]!Forex_history[#Headers],0),TRUE)</f>
        <v>8.1299999999999997E-2</v>
      </c>
      <c r="S869" s="4">
        <f>IFERROR(All_Transactions[[#This Row],[Original Price]]*All_Transactions[[#This Row],[ExRate]],0)</f>
        <v>0</v>
      </c>
      <c r="T869" s="4">
        <f>IFERROR(All_Transactions[[#This Row],[item-price]]*All_Transactions[[#This Row],[ExRate]],0)</f>
        <v>0</v>
      </c>
      <c r="U869" s="4">
        <f>IFERROR(All_Transactions[[#This Row],[item-tax]]*All_Transactions[[#This Row],[ExRate]],0)</f>
        <v>0</v>
      </c>
      <c r="V869" s="4">
        <f>IFERROR(All_Transactions[[#This Row],[Total product charges]]*All_Transactions[[#This Row],[ExRate]],0)</f>
        <v>0</v>
      </c>
      <c r="W869" s="4">
        <f>IFERROR(All_Transactions[[#This Row],[Amazon fees]]*All_Transactions[[#This Row],[ExRate]],0)</f>
        <v>0</v>
      </c>
      <c r="X869" s="4">
        <f>IFERROR(All_Transactions[[#This Row],[Other]]*All_Transactions[[#This Row],[ExRate]],0)</f>
        <v>120.07034400000001</v>
      </c>
      <c r="Y869" s="4">
        <f>IFERROR(All_Transactions[[#This Row],[Total]]*All_Transactions[[#This Row],[ExRate]],0)</f>
        <v>120.07034400000001</v>
      </c>
      <c r="Z869" s="1" t="s">
        <v>43</v>
      </c>
    </row>
    <row r="870" spans="1:30" x14ac:dyDescent="0.35">
      <c r="A870" t="s">
        <v>55</v>
      </c>
      <c r="B870" t="s">
        <v>31</v>
      </c>
      <c r="C870" s="2">
        <v>44782</v>
      </c>
      <c r="D870" s="2"/>
      <c r="G870" t="s">
        <v>44</v>
      </c>
      <c r="M870">
        <v>0</v>
      </c>
      <c r="N870">
        <v>0</v>
      </c>
      <c r="O870">
        <v>421.96</v>
      </c>
      <c r="P870">
        <v>421.96</v>
      </c>
      <c r="Q870">
        <v>0</v>
      </c>
      <c r="R870" s="3">
        <f>VLOOKUP(All_Transactions[[#This Row],[Date]],[1]!Forex_history[#Data],MATCH(All_Transactions[[#This Row],[Currency]],[1]!Forex_history[#Headers],0),TRUE)</f>
        <v>1</v>
      </c>
      <c r="S870" s="4">
        <f>IFERROR(All_Transactions[[#This Row],[Original Price]]*All_Transactions[[#This Row],[ExRate]],0)</f>
        <v>0</v>
      </c>
      <c r="T870" s="4">
        <f>IFERROR(All_Transactions[[#This Row],[item-price]]*All_Transactions[[#This Row],[ExRate]],0)</f>
        <v>0</v>
      </c>
      <c r="U870" s="4">
        <f>IFERROR(All_Transactions[[#This Row],[item-tax]]*All_Transactions[[#This Row],[ExRate]],0)</f>
        <v>0</v>
      </c>
      <c r="V870" s="4">
        <f>IFERROR(All_Transactions[[#This Row],[Total product charges]]*All_Transactions[[#This Row],[ExRate]],0)</f>
        <v>0</v>
      </c>
      <c r="W870" s="4">
        <f>IFERROR(All_Transactions[[#This Row],[Amazon fees]]*All_Transactions[[#This Row],[ExRate]],0)</f>
        <v>0</v>
      </c>
      <c r="X870" s="4">
        <f>IFERROR(All_Transactions[[#This Row],[Other]]*All_Transactions[[#This Row],[ExRate]],0)</f>
        <v>421.96</v>
      </c>
      <c r="Y870" s="4">
        <f>IFERROR(All_Transactions[[#This Row],[Total]]*All_Transactions[[#This Row],[ExRate]],0)</f>
        <v>421.96</v>
      </c>
      <c r="Z870" s="1" t="s">
        <v>45</v>
      </c>
    </row>
    <row r="871" spans="1:30" x14ac:dyDescent="0.35">
      <c r="A871" t="s">
        <v>56</v>
      </c>
      <c r="B871" t="s">
        <v>31</v>
      </c>
      <c r="C871" s="2">
        <v>44782</v>
      </c>
      <c r="D871" s="2"/>
      <c r="G871" t="s">
        <v>42</v>
      </c>
      <c r="M871">
        <v>0</v>
      </c>
      <c r="N871">
        <v>0</v>
      </c>
      <c r="O871">
        <v>-1476.88</v>
      </c>
      <c r="P871">
        <v>-1476.88</v>
      </c>
      <c r="Q871">
        <v>0</v>
      </c>
      <c r="R871" s="3">
        <f>VLOOKUP(All_Transactions[[#This Row],[Date]],[1]!Forex_history[#Data],MATCH(All_Transactions[[#This Row],[Currency]],[1]!Forex_history[#Headers],0),TRUE)</f>
        <v>8.1299999999999997E-2</v>
      </c>
      <c r="S871" s="4">
        <f>IFERROR(All_Transactions[[#This Row],[Original Price]]*All_Transactions[[#This Row],[ExRate]],0)</f>
        <v>0</v>
      </c>
      <c r="T871" s="4">
        <f>IFERROR(All_Transactions[[#This Row],[item-price]]*All_Transactions[[#This Row],[ExRate]],0)</f>
        <v>0</v>
      </c>
      <c r="U871" s="4">
        <f>IFERROR(All_Transactions[[#This Row],[item-tax]]*All_Transactions[[#This Row],[ExRate]],0)</f>
        <v>0</v>
      </c>
      <c r="V871" s="4">
        <f>IFERROR(All_Transactions[[#This Row],[Total product charges]]*All_Transactions[[#This Row],[ExRate]],0)</f>
        <v>0</v>
      </c>
      <c r="W871" s="4">
        <f>IFERROR(All_Transactions[[#This Row],[Amazon fees]]*All_Transactions[[#This Row],[ExRate]],0)</f>
        <v>0</v>
      </c>
      <c r="X871" s="4">
        <f>IFERROR(All_Transactions[[#This Row],[Other]]*All_Transactions[[#This Row],[ExRate]],0)</f>
        <v>-120.07034400000001</v>
      </c>
      <c r="Y871" s="4">
        <f>IFERROR(All_Transactions[[#This Row],[Total]]*All_Transactions[[#This Row],[ExRate]],0)</f>
        <v>-120.07034400000001</v>
      </c>
      <c r="Z871" s="1" t="s">
        <v>43</v>
      </c>
    </row>
    <row r="872" spans="1:30" x14ac:dyDescent="0.35">
      <c r="A872" t="s">
        <v>56</v>
      </c>
      <c r="B872" t="s">
        <v>31</v>
      </c>
      <c r="C872" s="2">
        <v>44782</v>
      </c>
      <c r="D872" s="2"/>
      <c r="G872" t="s">
        <v>44</v>
      </c>
      <c r="M872">
        <v>0</v>
      </c>
      <c r="N872">
        <v>0</v>
      </c>
      <c r="O872">
        <v>-421.96</v>
      </c>
      <c r="P872">
        <v>-421.96</v>
      </c>
      <c r="Q872">
        <v>0</v>
      </c>
      <c r="R872" s="3">
        <f>VLOOKUP(All_Transactions[[#This Row],[Date]],[1]!Forex_history[#Data],MATCH(All_Transactions[[#This Row],[Currency]],[1]!Forex_history[#Headers],0),TRUE)</f>
        <v>1</v>
      </c>
      <c r="S872" s="4">
        <f>IFERROR(All_Transactions[[#This Row],[Original Price]]*All_Transactions[[#This Row],[ExRate]],0)</f>
        <v>0</v>
      </c>
      <c r="T872" s="4">
        <f>IFERROR(All_Transactions[[#This Row],[item-price]]*All_Transactions[[#This Row],[ExRate]],0)</f>
        <v>0</v>
      </c>
      <c r="U872" s="4">
        <f>IFERROR(All_Transactions[[#This Row],[item-tax]]*All_Transactions[[#This Row],[ExRate]],0)</f>
        <v>0</v>
      </c>
      <c r="V872" s="4">
        <f>IFERROR(All_Transactions[[#This Row],[Total product charges]]*All_Transactions[[#This Row],[ExRate]],0)</f>
        <v>0</v>
      </c>
      <c r="W872" s="4">
        <f>IFERROR(All_Transactions[[#This Row],[Amazon fees]]*All_Transactions[[#This Row],[ExRate]],0)</f>
        <v>0</v>
      </c>
      <c r="X872" s="4">
        <f>IFERROR(All_Transactions[[#This Row],[Other]]*All_Transactions[[#This Row],[ExRate]],0)</f>
        <v>-421.96</v>
      </c>
      <c r="Y872" s="4">
        <f>IFERROR(All_Transactions[[#This Row],[Total]]*All_Transactions[[#This Row],[ExRate]],0)</f>
        <v>-421.96</v>
      </c>
      <c r="Z872" s="1" t="s">
        <v>45</v>
      </c>
    </row>
    <row r="873" spans="1:30" x14ac:dyDescent="0.35">
      <c r="A873" t="s">
        <v>34</v>
      </c>
      <c r="B873" t="s">
        <v>2658</v>
      </c>
      <c r="C873" s="2">
        <v>44783</v>
      </c>
      <c r="D873" s="2">
        <v>44783</v>
      </c>
      <c r="E873" t="s">
        <v>773</v>
      </c>
      <c r="F873" t="s">
        <v>774</v>
      </c>
      <c r="G873" t="s">
        <v>37</v>
      </c>
      <c r="H873">
        <v>3.34</v>
      </c>
      <c r="I873">
        <v>1</v>
      </c>
      <c r="J873">
        <v>3.34</v>
      </c>
      <c r="L873">
        <v>0</v>
      </c>
      <c r="M873">
        <v>3.34</v>
      </c>
      <c r="N873">
        <v>-0.6</v>
      </c>
      <c r="O873">
        <v>0</v>
      </c>
      <c r="P873">
        <v>2.74</v>
      </c>
      <c r="Q873">
        <v>0</v>
      </c>
      <c r="R873" s="3">
        <f>VLOOKUP(All_Transactions[[#This Row],[Date]],[1]!Forex_history[#Data],MATCH(All_Transactions[[#This Row],[Currency]],[1]!Forex_history[#Headers],0),TRUE)</f>
        <v>0.64263999999999999</v>
      </c>
      <c r="S873" s="4">
        <f>IFERROR(All_Transactions[[#This Row],[Original Price]]*All_Transactions[[#This Row],[ExRate]],0)</f>
        <v>2.1464175999999999</v>
      </c>
      <c r="T873" s="4">
        <f>IFERROR(All_Transactions[[#This Row],[item-price]]*All_Transactions[[#This Row],[ExRate]],0)</f>
        <v>2.1464175999999999</v>
      </c>
      <c r="U873" s="4">
        <f>IFERROR(All_Transactions[[#This Row],[item-tax]]*All_Transactions[[#This Row],[ExRate]],0)</f>
        <v>0</v>
      </c>
      <c r="V873" s="4">
        <f>IFERROR(All_Transactions[[#This Row],[Total product charges]]*All_Transactions[[#This Row],[ExRate]],0)</f>
        <v>2.1464175999999999</v>
      </c>
      <c r="W873" s="4">
        <f>IFERROR(All_Transactions[[#This Row],[Amazon fees]]*All_Transactions[[#This Row],[ExRate]],0)</f>
        <v>-0.38558399999999998</v>
      </c>
      <c r="X873" s="4">
        <f>IFERROR(All_Transactions[[#This Row],[Other]]*All_Transactions[[#This Row],[ExRate]],0)</f>
        <v>0</v>
      </c>
      <c r="Y873" s="4">
        <f>IFERROR(All_Transactions[[#This Row],[Total]]*All_Transactions[[#This Row],[ExRate]],0)</f>
        <v>1.7608336</v>
      </c>
      <c r="Z873" s="1" t="s">
        <v>38</v>
      </c>
      <c r="AA873" t="s">
        <v>2659</v>
      </c>
      <c r="AB873" t="s">
        <v>69</v>
      </c>
      <c r="AC873" t="s">
        <v>69</v>
      </c>
      <c r="AD873" t="s">
        <v>70</v>
      </c>
    </row>
    <row r="874" spans="1:30" x14ac:dyDescent="0.35">
      <c r="A874" t="s">
        <v>34</v>
      </c>
      <c r="B874" t="s">
        <v>2660</v>
      </c>
      <c r="C874" s="2">
        <v>44783</v>
      </c>
      <c r="D874" s="2">
        <v>44783</v>
      </c>
      <c r="E874" t="s">
        <v>2661</v>
      </c>
      <c r="F874" t="s">
        <v>2662</v>
      </c>
      <c r="G874" t="s">
        <v>37</v>
      </c>
      <c r="H874">
        <v>10.46</v>
      </c>
      <c r="I874">
        <v>1</v>
      </c>
      <c r="J874">
        <v>10.46</v>
      </c>
      <c r="L874">
        <v>0</v>
      </c>
      <c r="M874">
        <v>10.46</v>
      </c>
      <c r="N874">
        <v>-1.88</v>
      </c>
      <c r="O874">
        <v>0</v>
      </c>
      <c r="P874">
        <v>8.58</v>
      </c>
      <c r="Q874">
        <v>0</v>
      </c>
      <c r="R874" s="3">
        <f>VLOOKUP(All_Transactions[[#This Row],[Date]],[1]!Forex_history[#Data],MATCH(All_Transactions[[#This Row],[Currency]],[1]!Forex_history[#Headers],0),TRUE)</f>
        <v>0.64263999999999999</v>
      </c>
      <c r="S874" s="4">
        <f>IFERROR(All_Transactions[[#This Row],[Original Price]]*All_Transactions[[#This Row],[ExRate]],0)</f>
        <v>6.7220144000000008</v>
      </c>
      <c r="T874" s="4">
        <f>IFERROR(All_Transactions[[#This Row],[item-price]]*All_Transactions[[#This Row],[ExRate]],0)</f>
        <v>6.7220144000000008</v>
      </c>
      <c r="U874" s="4">
        <f>IFERROR(All_Transactions[[#This Row],[item-tax]]*All_Transactions[[#This Row],[ExRate]],0)</f>
        <v>0</v>
      </c>
      <c r="V874" s="4">
        <f>IFERROR(All_Transactions[[#This Row],[Total product charges]]*All_Transactions[[#This Row],[ExRate]],0)</f>
        <v>6.7220144000000008</v>
      </c>
      <c r="W874" s="4">
        <f>IFERROR(All_Transactions[[#This Row],[Amazon fees]]*All_Transactions[[#This Row],[ExRate]],0)</f>
        <v>-1.2081632</v>
      </c>
      <c r="X874" s="4">
        <f>IFERROR(All_Transactions[[#This Row],[Other]]*All_Transactions[[#This Row],[ExRate]],0)</f>
        <v>0</v>
      </c>
      <c r="Y874" s="4">
        <f>IFERROR(All_Transactions[[#This Row],[Total]]*All_Transactions[[#This Row],[ExRate]],0)</f>
        <v>5.5138511999999995</v>
      </c>
      <c r="Z874" s="1" t="s">
        <v>38</v>
      </c>
      <c r="AA874" t="s">
        <v>2663</v>
      </c>
      <c r="AB874" t="s">
        <v>69</v>
      </c>
      <c r="AC874" t="s">
        <v>69</v>
      </c>
      <c r="AD874" t="s">
        <v>70</v>
      </c>
    </row>
    <row r="875" spans="1:30" x14ac:dyDescent="0.35">
      <c r="A875" t="s">
        <v>34</v>
      </c>
      <c r="B875" t="s">
        <v>2664</v>
      </c>
      <c r="C875" s="2">
        <v>44783</v>
      </c>
      <c r="D875" s="2">
        <v>44783</v>
      </c>
      <c r="E875" t="s">
        <v>2665</v>
      </c>
      <c r="F875" t="s">
        <v>2666</v>
      </c>
      <c r="G875" t="s">
        <v>37</v>
      </c>
      <c r="H875">
        <v>9.39</v>
      </c>
      <c r="I875">
        <v>1</v>
      </c>
      <c r="J875">
        <v>9.39</v>
      </c>
      <c r="L875">
        <v>0</v>
      </c>
      <c r="M875">
        <v>9.39</v>
      </c>
      <c r="N875">
        <v>-1.69</v>
      </c>
      <c r="O875">
        <v>0</v>
      </c>
      <c r="P875">
        <v>7.7</v>
      </c>
      <c r="Q875">
        <v>0</v>
      </c>
      <c r="R875" s="3">
        <f>VLOOKUP(All_Transactions[[#This Row],[Date]],[1]!Forex_history[#Data],MATCH(All_Transactions[[#This Row],[Currency]],[1]!Forex_history[#Headers],0),TRUE)</f>
        <v>0.64263999999999999</v>
      </c>
      <c r="S875" s="4">
        <f>IFERROR(All_Transactions[[#This Row],[Original Price]]*All_Transactions[[#This Row],[ExRate]],0)</f>
        <v>6.0343895999999999</v>
      </c>
      <c r="T875" s="4">
        <f>IFERROR(All_Transactions[[#This Row],[item-price]]*All_Transactions[[#This Row],[ExRate]],0)</f>
        <v>6.0343895999999999</v>
      </c>
      <c r="U875" s="4">
        <f>IFERROR(All_Transactions[[#This Row],[item-tax]]*All_Transactions[[#This Row],[ExRate]],0)</f>
        <v>0</v>
      </c>
      <c r="V875" s="4">
        <f>IFERROR(All_Transactions[[#This Row],[Total product charges]]*All_Transactions[[#This Row],[ExRate]],0)</f>
        <v>6.0343895999999999</v>
      </c>
      <c r="W875" s="4">
        <f>IFERROR(All_Transactions[[#This Row],[Amazon fees]]*All_Transactions[[#This Row],[ExRate]],0)</f>
        <v>-1.0860615999999998</v>
      </c>
      <c r="X875" s="4">
        <f>IFERROR(All_Transactions[[#This Row],[Other]]*All_Transactions[[#This Row],[ExRate]],0)</f>
        <v>0</v>
      </c>
      <c r="Y875" s="4">
        <f>IFERROR(All_Transactions[[#This Row],[Total]]*All_Transactions[[#This Row],[ExRate]],0)</f>
        <v>4.9483280000000001</v>
      </c>
      <c r="Z875" s="1" t="s">
        <v>38</v>
      </c>
      <c r="AA875" t="s">
        <v>2667</v>
      </c>
      <c r="AB875" t="s">
        <v>2668</v>
      </c>
      <c r="AC875" t="s">
        <v>53</v>
      </c>
      <c r="AD875" t="s">
        <v>54</v>
      </c>
    </row>
    <row r="876" spans="1:30" x14ac:dyDescent="0.35">
      <c r="A876" t="s">
        <v>34</v>
      </c>
      <c r="B876" t="s">
        <v>2669</v>
      </c>
      <c r="C876" s="2">
        <v>44783</v>
      </c>
      <c r="D876" s="2">
        <v>44783</v>
      </c>
      <c r="E876" t="s">
        <v>2670</v>
      </c>
      <c r="F876" t="s">
        <v>2671</v>
      </c>
      <c r="G876" t="s">
        <v>37</v>
      </c>
      <c r="H876">
        <v>14.71</v>
      </c>
      <c r="I876">
        <v>1</v>
      </c>
      <c r="J876">
        <v>14.71</v>
      </c>
      <c r="L876">
        <v>0</v>
      </c>
      <c r="M876">
        <v>14.71</v>
      </c>
      <c r="N876">
        <v>-2.65</v>
      </c>
      <c r="O876">
        <v>0</v>
      </c>
      <c r="P876">
        <v>12.06</v>
      </c>
      <c r="Q876">
        <v>0</v>
      </c>
      <c r="R876" s="3">
        <f>VLOOKUP(All_Transactions[[#This Row],[Date]],[1]!Forex_history[#Data],MATCH(All_Transactions[[#This Row],[Currency]],[1]!Forex_history[#Headers],0),TRUE)</f>
        <v>0.64263999999999999</v>
      </c>
      <c r="S876" s="4">
        <f>IFERROR(All_Transactions[[#This Row],[Original Price]]*All_Transactions[[#This Row],[ExRate]],0)</f>
        <v>9.4532344000000013</v>
      </c>
      <c r="T876" s="4">
        <f>IFERROR(All_Transactions[[#This Row],[item-price]]*All_Transactions[[#This Row],[ExRate]],0)</f>
        <v>9.4532344000000013</v>
      </c>
      <c r="U876" s="4">
        <f>IFERROR(All_Transactions[[#This Row],[item-tax]]*All_Transactions[[#This Row],[ExRate]],0)</f>
        <v>0</v>
      </c>
      <c r="V876" s="4">
        <f>IFERROR(All_Transactions[[#This Row],[Total product charges]]*All_Transactions[[#This Row],[ExRate]],0)</f>
        <v>9.4532344000000013</v>
      </c>
      <c r="W876" s="4">
        <f>IFERROR(All_Transactions[[#This Row],[Amazon fees]]*All_Transactions[[#This Row],[ExRate]],0)</f>
        <v>-1.702996</v>
      </c>
      <c r="X876" s="4">
        <f>IFERROR(All_Transactions[[#This Row],[Other]]*All_Transactions[[#This Row],[ExRate]],0)</f>
        <v>0</v>
      </c>
      <c r="Y876" s="4">
        <f>IFERROR(All_Transactions[[#This Row],[Total]]*All_Transactions[[#This Row],[ExRate]],0)</f>
        <v>7.7502383999999997</v>
      </c>
      <c r="Z876" s="1" t="s">
        <v>38</v>
      </c>
      <c r="AA876" t="s">
        <v>2672</v>
      </c>
      <c r="AB876" t="s">
        <v>2673</v>
      </c>
      <c r="AC876" t="s">
        <v>53</v>
      </c>
      <c r="AD876" t="s">
        <v>54</v>
      </c>
    </row>
    <row r="877" spans="1:30" x14ac:dyDescent="0.35">
      <c r="A877" t="s">
        <v>34</v>
      </c>
      <c r="B877" t="s">
        <v>2674</v>
      </c>
      <c r="C877" s="2">
        <v>44783</v>
      </c>
      <c r="D877" s="2">
        <v>44783</v>
      </c>
      <c r="E877" t="s">
        <v>2144</v>
      </c>
      <c r="F877" t="s">
        <v>2145</v>
      </c>
      <c r="G877" t="s">
        <v>37</v>
      </c>
      <c r="H877">
        <v>3.5</v>
      </c>
      <c r="I877">
        <v>1</v>
      </c>
      <c r="J877">
        <v>3.5</v>
      </c>
      <c r="L877">
        <v>0</v>
      </c>
      <c r="M877">
        <v>3.5</v>
      </c>
      <c r="N877">
        <v>-0.64</v>
      </c>
      <c r="O877">
        <v>0</v>
      </c>
      <c r="P877">
        <v>2.86</v>
      </c>
      <c r="Q877">
        <v>0</v>
      </c>
      <c r="R877" s="3">
        <f>VLOOKUP(All_Transactions[[#This Row],[Date]],[1]!Forex_history[#Data],MATCH(All_Transactions[[#This Row],[Currency]],[1]!Forex_history[#Headers],0),TRUE)</f>
        <v>0.64263999999999999</v>
      </c>
      <c r="S877" s="4">
        <f>IFERROR(All_Transactions[[#This Row],[Original Price]]*All_Transactions[[#This Row],[ExRate]],0)</f>
        <v>2.2492399999999999</v>
      </c>
      <c r="T877" s="4">
        <f>IFERROR(All_Transactions[[#This Row],[item-price]]*All_Transactions[[#This Row],[ExRate]],0)</f>
        <v>2.2492399999999999</v>
      </c>
      <c r="U877" s="4">
        <f>IFERROR(All_Transactions[[#This Row],[item-tax]]*All_Transactions[[#This Row],[ExRate]],0)</f>
        <v>0</v>
      </c>
      <c r="V877" s="4">
        <f>IFERROR(All_Transactions[[#This Row],[Total product charges]]*All_Transactions[[#This Row],[ExRate]],0)</f>
        <v>2.2492399999999999</v>
      </c>
      <c r="W877" s="4">
        <f>IFERROR(All_Transactions[[#This Row],[Amazon fees]]*All_Transactions[[#This Row],[ExRate]],0)</f>
        <v>-0.41128959999999998</v>
      </c>
      <c r="X877" s="4">
        <f>IFERROR(All_Transactions[[#This Row],[Other]]*All_Transactions[[#This Row],[ExRate]],0)</f>
        <v>0</v>
      </c>
      <c r="Y877" s="4">
        <f>IFERROR(All_Transactions[[#This Row],[Total]]*All_Transactions[[#This Row],[ExRate]],0)</f>
        <v>1.8379504</v>
      </c>
      <c r="Z877" s="1" t="s">
        <v>38</v>
      </c>
      <c r="AA877" t="s">
        <v>2675</v>
      </c>
      <c r="AB877" t="s">
        <v>2676</v>
      </c>
      <c r="AC877" t="s">
        <v>53</v>
      </c>
      <c r="AD877" t="s">
        <v>54</v>
      </c>
    </row>
    <row r="878" spans="1:30" x14ac:dyDescent="0.35">
      <c r="A878" t="s">
        <v>34</v>
      </c>
      <c r="B878" t="s">
        <v>2677</v>
      </c>
      <c r="C878" s="2">
        <v>44783</v>
      </c>
      <c r="D878" s="2">
        <v>44783</v>
      </c>
      <c r="E878" t="s">
        <v>1037</v>
      </c>
      <c r="F878" t="s">
        <v>1038</v>
      </c>
      <c r="G878" t="s">
        <v>46</v>
      </c>
      <c r="H878">
        <v>73.44</v>
      </c>
      <c r="I878">
        <v>6</v>
      </c>
      <c r="J878">
        <v>73.44</v>
      </c>
      <c r="L878">
        <v>0</v>
      </c>
      <c r="M878">
        <v>73.44</v>
      </c>
      <c r="N878">
        <v>-12.67</v>
      </c>
      <c r="O878">
        <v>0</v>
      </c>
      <c r="P878">
        <v>57.83</v>
      </c>
      <c r="Q878">
        <v>-2.94</v>
      </c>
      <c r="R878" s="3">
        <f>VLOOKUP(All_Transactions[[#This Row],[Date]],[1]!Forex_history[#Data],MATCH(All_Transactions[[#This Row],[Currency]],[1]!Forex_history[#Headers],0),TRUE)</f>
        <v>0.82718999999999998</v>
      </c>
      <c r="S878" s="4">
        <f>IFERROR(All_Transactions[[#This Row],[Original Price]]*All_Transactions[[#This Row],[ExRate]],0)</f>
        <v>60.748833599999998</v>
      </c>
      <c r="T878" s="4">
        <f>IFERROR(All_Transactions[[#This Row],[item-price]]*All_Transactions[[#This Row],[ExRate]],0)</f>
        <v>60.748833599999998</v>
      </c>
      <c r="U878" s="4">
        <f>IFERROR(All_Transactions[[#This Row],[item-tax]]*All_Transactions[[#This Row],[ExRate]],0)</f>
        <v>0</v>
      </c>
      <c r="V878" s="4">
        <f>IFERROR(All_Transactions[[#This Row],[Total product charges]]*All_Transactions[[#This Row],[ExRate]],0)</f>
        <v>60.748833599999998</v>
      </c>
      <c r="W878" s="4">
        <f>IFERROR(All_Transactions[[#This Row],[Amazon fees]]*All_Transactions[[#This Row],[ExRate]],0)</f>
        <v>-10.4804973</v>
      </c>
      <c r="X878" s="4">
        <f>IFERROR(All_Transactions[[#This Row],[Other]]*All_Transactions[[#This Row],[ExRate]],0)</f>
        <v>0</v>
      </c>
      <c r="Y878" s="4">
        <f>IFERROR(All_Transactions[[#This Row],[Total]]*All_Transactions[[#This Row],[ExRate]],0)</f>
        <v>47.836397699999999</v>
      </c>
      <c r="Z878" s="1" t="s">
        <v>47</v>
      </c>
      <c r="AA878" t="s">
        <v>2678</v>
      </c>
      <c r="AB878" t="s">
        <v>2679</v>
      </c>
      <c r="AC878" t="s">
        <v>53</v>
      </c>
      <c r="AD878" t="s">
        <v>54</v>
      </c>
    </row>
    <row r="879" spans="1:30" x14ac:dyDescent="0.35">
      <c r="A879" t="s">
        <v>34</v>
      </c>
      <c r="B879" t="s">
        <v>2680</v>
      </c>
      <c r="C879" s="2">
        <v>44783</v>
      </c>
      <c r="D879" s="2">
        <v>44783</v>
      </c>
      <c r="E879" t="s">
        <v>1386</v>
      </c>
      <c r="F879" t="s">
        <v>1387</v>
      </c>
      <c r="G879" t="s">
        <v>46</v>
      </c>
      <c r="H879">
        <v>3.91</v>
      </c>
      <c r="I879">
        <v>1</v>
      </c>
      <c r="J879">
        <v>3.91</v>
      </c>
      <c r="L879">
        <v>0.25</v>
      </c>
      <c r="M879">
        <v>3.91</v>
      </c>
      <c r="N879">
        <v>-0.67</v>
      </c>
      <c r="O879">
        <v>0</v>
      </c>
      <c r="P879">
        <v>3.08</v>
      </c>
      <c r="Q879">
        <v>-0.16</v>
      </c>
      <c r="R879" s="3">
        <f>VLOOKUP(All_Transactions[[#This Row],[Date]],[1]!Forex_history[#Data],MATCH(All_Transactions[[#This Row],[Currency]],[1]!Forex_history[#Headers],0),TRUE)</f>
        <v>0.82718999999999998</v>
      </c>
      <c r="S879" s="4">
        <f>IFERROR(All_Transactions[[#This Row],[Original Price]]*All_Transactions[[#This Row],[ExRate]],0)</f>
        <v>3.2343128999999999</v>
      </c>
      <c r="T879" s="4">
        <f>IFERROR(All_Transactions[[#This Row],[item-price]]*All_Transactions[[#This Row],[ExRate]],0)</f>
        <v>3.2343128999999999</v>
      </c>
      <c r="U879" s="4">
        <f>IFERROR(All_Transactions[[#This Row],[item-tax]]*All_Transactions[[#This Row],[ExRate]],0)</f>
        <v>0.2067975</v>
      </c>
      <c r="V879" s="4">
        <f>IFERROR(All_Transactions[[#This Row],[Total product charges]]*All_Transactions[[#This Row],[ExRate]],0)</f>
        <v>3.2343128999999999</v>
      </c>
      <c r="W879" s="4">
        <f>IFERROR(All_Transactions[[#This Row],[Amazon fees]]*All_Transactions[[#This Row],[ExRate]],0)</f>
        <v>-0.55421730000000002</v>
      </c>
      <c r="X879" s="4">
        <f>IFERROR(All_Transactions[[#This Row],[Other]]*All_Transactions[[#This Row],[ExRate]],0)</f>
        <v>0</v>
      </c>
      <c r="Y879" s="4">
        <f>IFERROR(All_Transactions[[#This Row],[Total]]*All_Transactions[[#This Row],[ExRate]],0)</f>
        <v>2.5477452</v>
      </c>
      <c r="Z879" s="1" t="s">
        <v>47</v>
      </c>
      <c r="AA879" t="s">
        <v>2681</v>
      </c>
      <c r="AB879" t="s">
        <v>2682</v>
      </c>
      <c r="AC879" t="s">
        <v>53</v>
      </c>
      <c r="AD879" t="s">
        <v>54</v>
      </c>
    </row>
    <row r="880" spans="1:30" x14ac:dyDescent="0.35">
      <c r="A880" t="s">
        <v>34</v>
      </c>
      <c r="B880" t="s">
        <v>2683</v>
      </c>
      <c r="C880" s="2">
        <v>44783</v>
      </c>
      <c r="D880" s="2">
        <v>44783</v>
      </c>
      <c r="E880" t="s">
        <v>2684</v>
      </c>
      <c r="F880" t="s">
        <v>2685</v>
      </c>
      <c r="G880" t="s">
        <v>32</v>
      </c>
      <c r="H880">
        <v>3.39</v>
      </c>
      <c r="I880">
        <v>1</v>
      </c>
      <c r="J880">
        <v>3.39</v>
      </c>
      <c r="L880">
        <v>0.52</v>
      </c>
      <c r="M880">
        <v>2.87</v>
      </c>
      <c r="N880">
        <v>-0.59</v>
      </c>
      <c r="O880">
        <v>0</v>
      </c>
      <c r="P880">
        <v>2.16</v>
      </c>
      <c r="Q880">
        <v>-0.12</v>
      </c>
      <c r="R880" s="3">
        <f>VLOOKUP(All_Transactions[[#This Row],[Date]],[1]!Forex_history[#Data],MATCH(All_Transactions[[#This Row],[Currency]],[1]!Forex_history[#Headers],0),TRUE)</f>
        <v>0.84486000000000006</v>
      </c>
      <c r="S880" s="4">
        <f>IFERROR(All_Transactions[[#This Row],[Original Price]]*All_Transactions[[#This Row],[ExRate]],0)</f>
        <v>2.8640754000000004</v>
      </c>
      <c r="T880" s="4">
        <f>IFERROR(All_Transactions[[#This Row],[item-price]]*All_Transactions[[#This Row],[ExRate]],0)</f>
        <v>2.8640754000000004</v>
      </c>
      <c r="U880" s="4">
        <f>IFERROR(All_Transactions[[#This Row],[item-tax]]*All_Transactions[[#This Row],[ExRate]],0)</f>
        <v>0.43932720000000003</v>
      </c>
      <c r="V880" s="4">
        <f>IFERROR(All_Transactions[[#This Row],[Total product charges]]*All_Transactions[[#This Row],[ExRate]],0)</f>
        <v>2.4247482000000002</v>
      </c>
      <c r="W880" s="4">
        <f>IFERROR(All_Transactions[[#This Row],[Amazon fees]]*All_Transactions[[#This Row],[ExRate]],0)</f>
        <v>-0.4984674</v>
      </c>
      <c r="X880" s="4">
        <f>IFERROR(All_Transactions[[#This Row],[Other]]*All_Transactions[[#This Row],[ExRate]],0)</f>
        <v>0</v>
      </c>
      <c r="Y880" s="4">
        <f>IFERROR(All_Transactions[[#This Row],[Total]]*All_Transactions[[#This Row],[ExRate]],0)</f>
        <v>1.8248976000000003</v>
      </c>
      <c r="Z880" s="1" t="s">
        <v>33</v>
      </c>
      <c r="AA880" t="s">
        <v>2686</v>
      </c>
      <c r="AB880" t="s">
        <v>2687</v>
      </c>
      <c r="AC880" t="s">
        <v>53</v>
      </c>
      <c r="AD880" t="s">
        <v>54</v>
      </c>
    </row>
    <row r="881" spans="1:30" x14ac:dyDescent="0.35">
      <c r="A881" t="s">
        <v>34</v>
      </c>
      <c r="B881" t="s">
        <v>2688</v>
      </c>
      <c r="C881" s="2">
        <v>44783</v>
      </c>
      <c r="D881" s="2">
        <v>44783</v>
      </c>
      <c r="E881" t="s">
        <v>2689</v>
      </c>
      <c r="F881" t="s">
        <v>2690</v>
      </c>
      <c r="G881" t="s">
        <v>32</v>
      </c>
      <c r="H881">
        <v>5.62</v>
      </c>
      <c r="I881">
        <v>1</v>
      </c>
      <c r="J881">
        <v>5.62</v>
      </c>
      <c r="L881">
        <v>0.86</v>
      </c>
      <c r="M881">
        <v>4.76</v>
      </c>
      <c r="N881">
        <v>-0.97</v>
      </c>
      <c r="O881">
        <v>0</v>
      </c>
      <c r="P881">
        <v>3.6</v>
      </c>
      <c r="Q881">
        <v>-0.19</v>
      </c>
      <c r="R881" s="3">
        <f>VLOOKUP(All_Transactions[[#This Row],[Date]],[1]!Forex_history[#Data],MATCH(All_Transactions[[#This Row],[Currency]],[1]!Forex_history[#Headers],0),TRUE)</f>
        <v>0.84486000000000006</v>
      </c>
      <c r="S881" s="4">
        <f>IFERROR(All_Transactions[[#This Row],[Original Price]]*All_Transactions[[#This Row],[ExRate]],0)</f>
        <v>4.7481132000000006</v>
      </c>
      <c r="T881" s="4">
        <f>IFERROR(All_Transactions[[#This Row],[item-price]]*All_Transactions[[#This Row],[ExRate]],0)</f>
        <v>4.7481132000000006</v>
      </c>
      <c r="U881" s="4">
        <f>IFERROR(All_Transactions[[#This Row],[item-tax]]*All_Transactions[[#This Row],[ExRate]],0)</f>
        <v>0.72657959999999999</v>
      </c>
      <c r="V881" s="4">
        <f>IFERROR(All_Transactions[[#This Row],[Total product charges]]*All_Transactions[[#This Row],[ExRate]],0)</f>
        <v>4.0215335999999997</v>
      </c>
      <c r="W881" s="4">
        <f>IFERROR(All_Transactions[[#This Row],[Amazon fees]]*All_Transactions[[#This Row],[ExRate]],0)</f>
        <v>-0.81951420000000008</v>
      </c>
      <c r="X881" s="4">
        <f>IFERROR(All_Transactions[[#This Row],[Other]]*All_Transactions[[#This Row],[ExRate]],0)</f>
        <v>0</v>
      </c>
      <c r="Y881" s="4">
        <f>IFERROR(All_Transactions[[#This Row],[Total]]*All_Transactions[[#This Row],[ExRate]],0)</f>
        <v>3.0414960000000004</v>
      </c>
      <c r="Z881" s="1" t="s">
        <v>33</v>
      </c>
      <c r="AA881" t="s">
        <v>2691</v>
      </c>
      <c r="AB881" t="s">
        <v>2692</v>
      </c>
      <c r="AC881" t="s">
        <v>53</v>
      </c>
      <c r="AD881" t="s">
        <v>54</v>
      </c>
    </row>
    <row r="882" spans="1:30" x14ac:dyDescent="0.35">
      <c r="A882" t="s">
        <v>34</v>
      </c>
      <c r="B882" t="s">
        <v>2693</v>
      </c>
      <c r="C882" s="2">
        <v>44783</v>
      </c>
      <c r="D882" s="2">
        <v>44783</v>
      </c>
      <c r="E882" t="s">
        <v>2694</v>
      </c>
      <c r="F882" t="s">
        <v>2695</v>
      </c>
      <c r="G882" t="s">
        <v>32</v>
      </c>
      <c r="H882">
        <v>3.38</v>
      </c>
      <c r="I882">
        <v>1</v>
      </c>
      <c r="J882">
        <v>3.41</v>
      </c>
      <c r="L882">
        <v>0.55000000000000004</v>
      </c>
      <c r="M882">
        <v>5.7</v>
      </c>
      <c r="N882">
        <v>-1.19</v>
      </c>
      <c r="O882">
        <v>0</v>
      </c>
      <c r="P882">
        <v>4.29</v>
      </c>
      <c r="Q882">
        <v>-0.22</v>
      </c>
      <c r="R882" s="3">
        <f>VLOOKUP(All_Transactions[[#This Row],[Date]],[1]!Forex_history[#Data],MATCH(All_Transactions[[#This Row],[Currency]],[1]!Forex_history[#Headers],0),TRUE)</f>
        <v>0.84486000000000006</v>
      </c>
      <c r="S882" s="4">
        <f>IFERROR(All_Transactions[[#This Row],[Original Price]]*All_Transactions[[#This Row],[ExRate]],0)</f>
        <v>2.8556268</v>
      </c>
      <c r="T882" s="4">
        <f>IFERROR(All_Transactions[[#This Row],[item-price]]*All_Transactions[[#This Row],[ExRate]],0)</f>
        <v>2.8809726000000002</v>
      </c>
      <c r="U882" s="4">
        <f>IFERROR(All_Transactions[[#This Row],[item-tax]]*All_Transactions[[#This Row],[ExRate]],0)</f>
        <v>0.46467300000000006</v>
      </c>
      <c r="V882" s="4">
        <f>IFERROR(All_Transactions[[#This Row],[Total product charges]]*All_Transactions[[#This Row],[ExRate]],0)</f>
        <v>4.8157020000000008</v>
      </c>
      <c r="W882" s="4">
        <f>IFERROR(All_Transactions[[#This Row],[Amazon fees]]*All_Transactions[[#This Row],[ExRate]],0)</f>
        <v>-1.0053833999999999</v>
      </c>
      <c r="X882" s="4">
        <f>IFERROR(All_Transactions[[#This Row],[Other]]*All_Transactions[[#This Row],[ExRate]],0)</f>
        <v>0</v>
      </c>
      <c r="Y882" s="4">
        <f>IFERROR(All_Transactions[[#This Row],[Total]]*All_Transactions[[#This Row],[ExRate]],0)</f>
        <v>3.6244494000000005</v>
      </c>
      <c r="Z882" s="1" t="s">
        <v>33</v>
      </c>
      <c r="AA882" t="s">
        <v>2696</v>
      </c>
      <c r="AB882" t="s">
        <v>2697</v>
      </c>
      <c r="AC882" t="s">
        <v>53</v>
      </c>
      <c r="AD882" t="s">
        <v>54</v>
      </c>
    </row>
    <row r="883" spans="1:30" x14ac:dyDescent="0.35">
      <c r="A883" t="s">
        <v>34</v>
      </c>
      <c r="B883" t="s">
        <v>2693</v>
      </c>
      <c r="C883" s="2">
        <v>44783</v>
      </c>
      <c r="D883" s="2">
        <v>44783</v>
      </c>
      <c r="E883" t="s">
        <v>2698</v>
      </c>
      <c r="F883" t="s">
        <v>2699</v>
      </c>
      <c r="G883" t="s">
        <v>32</v>
      </c>
      <c r="H883">
        <v>3.38</v>
      </c>
      <c r="I883">
        <v>1</v>
      </c>
      <c r="J883">
        <v>3.38</v>
      </c>
      <c r="L883">
        <v>0.54</v>
      </c>
      <c r="M883">
        <v>5.7</v>
      </c>
      <c r="N883">
        <v>-1.19</v>
      </c>
      <c r="O883">
        <v>0</v>
      </c>
      <c r="P883">
        <v>4.29</v>
      </c>
      <c r="Q883">
        <v>-0.22</v>
      </c>
      <c r="R883" s="3">
        <f>VLOOKUP(All_Transactions[[#This Row],[Date]],[1]!Forex_history[#Data],MATCH(All_Transactions[[#This Row],[Currency]],[1]!Forex_history[#Headers],0),TRUE)</f>
        <v>0.84486000000000006</v>
      </c>
      <c r="S883" s="4">
        <f>IFERROR(All_Transactions[[#This Row],[Original Price]]*All_Transactions[[#This Row],[ExRate]],0)</f>
        <v>2.8556268</v>
      </c>
      <c r="T883" s="4">
        <f>IFERROR(All_Transactions[[#This Row],[item-price]]*All_Transactions[[#This Row],[ExRate]],0)</f>
        <v>2.8556268</v>
      </c>
      <c r="U883" s="4">
        <f>IFERROR(All_Transactions[[#This Row],[item-tax]]*All_Transactions[[#This Row],[ExRate]],0)</f>
        <v>0.45622440000000009</v>
      </c>
      <c r="V883" s="4">
        <f>IFERROR(All_Transactions[[#This Row],[Total product charges]]*All_Transactions[[#This Row],[ExRate]],0)</f>
        <v>4.8157020000000008</v>
      </c>
      <c r="W883" s="4">
        <f>IFERROR(All_Transactions[[#This Row],[Amazon fees]]*All_Transactions[[#This Row],[ExRate]],0)</f>
        <v>-1.0053833999999999</v>
      </c>
      <c r="X883" s="4">
        <f>IFERROR(All_Transactions[[#This Row],[Other]]*All_Transactions[[#This Row],[ExRate]],0)</f>
        <v>0</v>
      </c>
      <c r="Y883" s="4">
        <f>IFERROR(All_Transactions[[#This Row],[Total]]*All_Transactions[[#This Row],[ExRate]],0)</f>
        <v>3.6244494000000005</v>
      </c>
      <c r="Z883" s="1" t="s">
        <v>33</v>
      </c>
      <c r="AA883" t="s">
        <v>2696</v>
      </c>
      <c r="AB883" t="s">
        <v>2697</v>
      </c>
      <c r="AC883" t="s">
        <v>53</v>
      </c>
      <c r="AD883" t="s">
        <v>54</v>
      </c>
    </row>
    <row r="884" spans="1:30" x14ac:dyDescent="0.35">
      <c r="A884" t="s">
        <v>34</v>
      </c>
      <c r="B884" t="s">
        <v>2700</v>
      </c>
      <c r="C884" s="2">
        <v>44783</v>
      </c>
      <c r="D884" s="2">
        <v>44783</v>
      </c>
      <c r="E884" t="s">
        <v>2701</v>
      </c>
      <c r="F884" t="s">
        <v>2702</v>
      </c>
      <c r="G884" t="s">
        <v>36</v>
      </c>
      <c r="H884">
        <v>7.19</v>
      </c>
      <c r="I884">
        <v>1</v>
      </c>
      <c r="J884">
        <v>7.19</v>
      </c>
      <c r="L884">
        <v>1.21</v>
      </c>
      <c r="M884">
        <v>5.98</v>
      </c>
      <c r="N884">
        <v>-1.28</v>
      </c>
      <c r="O884">
        <v>0</v>
      </c>
      <c r="P884">
        <v>4.46</v>
      </c>
      <c r="Q884">
        <v>-0.24</v>
      </c>
      <c r="R884" s="3">
        <f>VLOOKUP(All_Transactions[[#This Row],[Date]],[1]!Forex_history[#Data],MATCH(All_Transactions[[#This Row],[Currency]],[1]!Forex_history[#Headers],0),TRUE)</f>
        <v>0.84486000000000006</v>
      </c>
      <c r="S884" s="4">
        <f>IFERROR(All_Transactions[[#This Row],[Original Price]]*All_Transactions[[#This Row],[ExRate]],0)</f>
        <v>6.0745434000000005</v>
      </c>
      <c r="T884" s="4">
        <f>IFERROR(All_Transactions[[#This Row],[item-price]]*All_Transactions[[#This Row],[ExRate]],0)</f>
        <v>6.0745434000000005</v>
      </c>
      <c r="U884" s="4">
        <f>IFERROR(All_Transactions[[#This Row],[item-tax]]*All_Transactions[[#This Row],[ExRate]],0)</f>
        <v>1.0222806</v>
      </c>
      <c r="V884" s="4">
        <f>IFERROR(All_Transactions[[#This Row],[Total product charges]]*All_Transactions[[#This Row],[ExRate]],0)</f>
        <v>5.0522628000000003</v>
      </c>
      <c r="W884" s="4">
        <f>IFERROR(All_Transactions[[#This Row],[Amazon fees]]*All_Transactions[[#This Row],[ExRate]],0)</f>
        <v>-1.0814208000000001</v>
      </c>
      <c r="X884" s="4">
        <f>IFERROR(All_Transactions[[#This Row],[Other]]*All_Transactions[[#This Row],[ExRate]],0)</f>
        <v>0</v>
      </c>
      <c r="Y884" s="4">
        <f>IFERROR(All_Transactions[[#This Row],[Total]]*All_Transactions[[#This Row],[ExRate]],0)</f>
        <v>3.7680756000000004</v>
      </c>
      <c r="Z884" s="1" t="s">
        <v>33</v>
      </c>
      <c r="AA884" t="s">
        <v>2703</v>
      </c>
      <c r="AB884" t="s">
        <v>2704</v>
      </c>
      <c r="AC884" t="s">
        <v>53</v>
      </c>
      <c r="AD884" t="s">
        <v>54</v>
      </c>
    </row>
    <row r="885" spans="1:30" x14ac:dyDescent="0.35">
      <c r="A885" t="s">
        <v>34</v>
      </c>
      <c r="B885" t="s">
        <v>2705</v>
      </c>
      <c r="C885" s="2">
        <v>44783</v>
      </c>
      <c r="D885" s="2">
        <v>44783</v>
      </c>
      <c r="E885" t="s">
        <v>2706</v>
      </c>
      <c r="F885" t="s">
        <v>2707</v>
      </c>
      <c r="G885" t="s">
        <v>40</v>
      </c>
      <c r="H885">
        <v>5.4</v>
      </c>
      <c r="I885">
        <v>1</v>
      </c>
      <c r="J885">
        <v>5.4</v>
      </c>
      <c r="L885">
        <v>0.94</v>
      </c>
      <c r="M885">
        <v>4.46</v>
      </c>
      <c r="N885">
        <v>-0.97</v>
      </c>
      <c r="O885">
        <v>0</v>
      </c>
      <c r="P885">
        <v>3.31</v>
      </c>
      <c r="Q885">
        <v>-0.18</v>
      </c>
      <c r="R885" s="3">
        <f>VLOOKUP(All_Transactions[[#This Row],[Date]],[1]!Forex_history[#Data],MATCH(All_Transactions[[#This Row],[Currency]],[1]!Forex_history[#Headers],0),TRUE)</f>
        <v>0.84486000000000006</v>
      </c>
      <c r="S885" s="4">
        <f>IFERROR(All_Transactions[[#This Row],[Original Price]]*All_Transactions[[#This Row],[ExRate]],0)</f>
        <v>4.5622440000000006</v>
      </c>
      <c r="T885" s="4">
        <f>IFERROR(All_Transactions[[#This Row],[item-price]]*All_Transactions[[#This Row],[ExRate]],0)</f>
        <v>4.5622440000000006</v>
      </c>
      <c r="U885" s="4">
        <f>IFERROR(All_Transactions[[#This Row],[item-tax]]*All_Transactions[[#This Row],[ExRate]],0)</f>
        <v>0.7941684</v>
      </c>
      <c r="V885" s="4">
        <f>IFERROR(All_Transactions[[#This Row],[Total product charges]]*All_Transactions[[#This Row],[ExRate]],0)</f>
        <v>3.7680756000000004</v>
      </c>
      <c r="W885" s="4">
        <f>IFERROR(All_Transactions[[#This Row],[Amazon fees]]*All_Transactions[[#This Row],[ExRate]],0)</f>
        <v>-0.81951420000000008</v>
      </c>
      <c r="X885" s="4">
        <f>IFERROR(All_Transactions[[#This Row],[Other]]*All_Transactions[[#This Row],[ExRate]],0)</f>
        <v>0</v>
      </c>
      <c r="Y885" s="4">
        <f>IFERROR(All_Transactions[[#This Row],[Total]]*All_Transactions[[#This Row],[ExRate]],0)</f>
        <v>2.7964866000000002</v>
      </c>
      <c r="Z885" s="1" t="s">
        <v>33</v>
      </c>
      <c r="AA885" t="s">
        <v>2708</v>
      </c>
      <c r="AB885" t="s">
        <v>2709</v>
      </c>
      <c r="AC885" t="s">
        <v>53</v>
      </c>
      <c r="AD885" t="s">
        <v>54</v>
      </c>
    </row>
    <row r="886" spans="1:30" x14ac:dyDescent="0.35">
      <c r="A886" t="s">
        <v>34</v>
      </c>
      <c r="B886" t="s">
        <v>2710</v>
      </c>
      <c r="C886" s="2">
        <v>44783</v>
      </c>
      <c r="D886" s="2">
        <v>44783</v>
      </c>
      <c r="E886" t="s">
        <v>2711</v>
      </c>
      <c r="F886" t="s">
        <v>2712</v>
      </c>
      <c r="G886" t="s">
        <v>40</v>
      </c>
      <c r="H886">
        <v>3.49</v>
      </c>
      <c r="I886">
        <v>1</v>
      </c>
      <c r="J886">
        <v>3.49</v>
      </c>
      <c r="L886">
        <v>0.6</v>
      </c>
      <c r="M886">
        <v>2.89</v>
      </c>
      <c r="N886">
        <v>-1.88</v>
      </c>
      <c r="O886">
        <v>0</v>
      </c>
      <c r="P886">
        <v>0.9</v>
      </c>
      <c r="Q886">
        <v>-0.11</v>
      </c>
      <c r="R886" s="3">
        <f>VLOOKUP(All_Transactions[[#This Row],[Date]],[1]!Forex_history[#Data],MATCH(All_Transactions[[#This Row],[Currency]],[1]!Forex_history[#Headers],0),TRUE)</f>
        <v>0.84486000000000006</v>
      </c>
      <c r="S886" s="4">
        <f>IFERROR(All_Transactions[[#This Row],[Original Price]]*All_Transactions[[#This Row],[ExRate]],0)</f>
        <v>2.9485614000000004</v>
      </c>
      <c r="T886" s="4">
        <f>IFERROR(All_Transactions[[#This Row],[item-price]]*All_Transactions[[#This Row],[ExRate]],0)</f>
        <v>2.9485614000000004</v>
      </c>
      <c r="U886" s="4">
        <f>IFERROR(All_Transactions[[#This Row],[item-tax]]*All_Transactions[[#This Row],[ExRate]],0)</f>
        <v>0.50691600000000003</v>
      </c>
      <c r="V886" s="4">
        <f>IFERROR(All_Transactions[[#This Row],[Total product charges]]*All_Transactions[[#This Row],[ExRate]],0)</f>
        <v>2.4416454000000001</v>
      </c>
      <c r="W886" s="4">
        <f>IFERROR(All_Transactions[[#This Row],[Amazon fees]]*All_Transactions[[#This Row],[ExRate]],0)</f>
        <v>-1.5883368</v>
      </c>
      <c r="X886" s="4">
        <f>IFERROR(All_Transactions[[#This Row],[Other]]*All_Transactions[[#This Row],[ExRate]],0)</f>
        <v>0</v>
      </c>
      <c r="Y886" s="4">
        <f>IFERROR(All_Transactions[[#This Row],[Total]]*All_Transactions[[#This Row],[ExRate]],0)</f>
        <v>0.76037400000000011</v>
      </c>
      <c r="Z886" s="1" t="s">
        <v>33</v>
      </c>
      <c r="AA886" t="s">
        <v>2713</v>
      </c>
      <c r="AB886" t="s">
        <v>2714</v>
      </c>
      <c r="AC886" t="s">
        <v>53</v>
      </c>
      <c r="AD886" t="s">
        <v>54</v>
      </c>
    </row>
    <row r="887" spans="1:30" x14ac:dyDescent="0.35">
      <c r="A887" t="s">
        <v>34</v>
      </c>
      <c r="B887" t="s">
        <v>2715</v>
      </c>
      <c r="C887" s="2">
        <v>44783</v>
      </c>
      <c r="D887" s="2">
        <v>44783</v>
      </c>
      <c r="E887" t="s">
        <v>2716</v>
      </c>
      <c r="F887" t="s">
        <v>2717</v>
      </c>
      <c r="G887" t="s">
        <v>41</v>
      </c>
      <c r="H887">
        <v>5.61</v>
      </c>
      <c r="I887">
        <v>1</v>
      </c>
      <c r="J887">
        <v>5.61</v>
      </c>
      <c r="L887">
        <v>0.94</v>
      </c>
      <c r="M887">
        <v>4.67</v>
      </c>
      <c r="N887">
        <v>-0.97</v>
      </c>
      <c r="O887">
        <v>0</v>
      </c>
      <c r="P887">
        <v>3.51</v>
      </c>
      <c r="Q887">
        <v>-0.19</v>
      </c>
      <c r="R887" s="3">
        <f>VLOOKUP(All_Transactions[[#This Row],[Date]],[1]!Forex_history[#Data],MATCH(All_Transactions[[#This Row],[Currency]],[1]!Forex_history[#Headers],0),TRUE)</f>
        <v>0.84486000000000006</v>
      </c>
      <c r="S887" s="4">
        <f>IFERROR(All_Transactions[[#This Row],[Original Price]]*All_Transactions[[#This Row],[ExRate]],0)</f>
        <v>4.7396646000000002</v>
      </c>
      <c r="T887" s="4">
        <f>IFERROR(All_Transactions[[#This Row],[item-price]]*All_Transactions[[#This Row],[ExRate]],0)</f>
        <v>4.7396646000000002</v>
      </c>
      <c r="U887" s="4">
        <f>IFERROR(All_Transactions[[#This Row],[item-tax]]*All_Transactions[[#This Row],[ExRate]],0)</f>
        <v>0.7941684</v>
      </c>
      <c r="V887" s="4">
        <f>IFERROR(All_Transactions[[#This Row],[Total product charges]]*All_Transactions[[#This Row],[ExRate]],0)</f>
        <v>3.9454962</v>
      </c>
      <c r="W887" s="4">
        <f>IFERROR(All_Transactions[[#This Row],[Amazon fees]]*All_Transactions[[#This Row],[ExRate]],0)</f>
        <v>-0.81951420000000008</v>
      </c>
      <c r="X887" s="4">
        <f>IFERROR(All_Transactions[[#This Row],[Other]]*All_Transactions[[#This Row],[ExRate]],0)</f>
        <v>0</v>
      </c>
      <c r="Y887" s="4">
        <f>IFERROR(All_Transactions[[#This Row],[Total]]*All_Transactions[[#This Row],[ExRate]],0)</f>
        <v>2.9654585999999998</v>
      </c>
      <c r="Z887" s="1" t="s">
        <v>33</v>
      </c>
      <c r="AA887" t="s">
        <v>2718</v>
      </c>
      <c r="AB887" t="s">
        <v>2719</v>
      </c>
      <c r="AC887" t="s">
        <v>53</v>
      </c>
      <c r="AD887" t="s">
        <v>54</v>
      </c>
    </row>
    <row r="888" spans="1:30" x14ac:dyDescent="0.35">
      <c r="A888" t="s">
        <v>34</v>
      </c>
      <c r="B888" t="s">
        <v>2720</v>
      </c>
      <c r="C888" s="2">
        <v>44783</v>
      </c>
      <c r="D888" s="2">
        <v>44783</v>
      </c>
      <c r="E888" t="s">
        <v>2721</v>
      </c>
      <c r="F888" t="s">
        <v>2722</v>
      </c>
      <c r="G888" t="s">
        <v>39</v>
      </c>
      <c r="H888">
        <v>32.24</v>
      </c>
      <c r="I888">
        <v>13</v>
      </c>
      <c r="J888">
        <v>32.24</v>
      </c>
      <c r="L888">
        <v>5.2</v>
      </c>
      <c r="M888">
        <v>27.04</v>
      </c>
      <c r="N888">
        <v>-5.77</v>
      </c>
      <c r="O888">
        <v>0</v>
      </c>
      <c r="P888">
        <v>20.23</v>
      </c>
      <c r="Q888">
        <v>-1.04</v>
      </c>
      <c r="R888" s="3">
        <f>VLOOKUP(All_Transactions[[#This Row],[Date]],[1]!Forex_history[#Data],MATCH(All_Transactions[[#This Row],[Currency]],[1]!Forex_history[#Headers],0),TRUE)</f>
        <v>0.84486000000000006</v>
      </c>
      <c r="S888" s="4">
        <f>IFERROR(All_Transactions[[#This Row],[Original Price]]*All_Transactions[[#This Row],[ExRate]],0)</f>
        <v>27.238286400000003</v>
      </c>
      <c r="T888" s="4">
        <f>IFERROR(All_Transactions[[#This Row],[item-price]]*All_Transactions[[#This Row],[ExRate]],0)</f>
        <v>27.238286400000003</v>
      </c>
      <c r="U888" s="4">
        <f>IFERROR(All_Transactions[[#This Row],[item-tax]]*All_Transactions[[#This Row],[ExRate]],0)</f>
        <v>4.3932720000000005</v>
      </c>
      <c r="V888" s="4">
        <f>IFERROR(All_Transactions[[#This Row],[Total product charges]]*All_Transactions[[#This Row],[ExRate]],0)</f>
        <v>22.8450144</v>
      </c>
      <c r="W888" s="4">
        <f>IFERROR(All_Transactions[[#This Row],[Amazon fees]]*All_Transactions[[#This Row],[ExRate]],0)</f>
        <v>-4.8748421999999998</v>
      </c>
      <c r="X888" s="4">
        <f>IFERROR(All_Transactions[[#This Row],[Other]]*All_Transactions[[#This Row],[ExRate]],0)</f>
        <v>0</v>
      </c>
      <c r="Y888" s="4">
        <f>IFERROR(All_Transactions[[#This Row],[Total]]*All_Transactions[[#This Row],[ExRate]],0)</f>
        <v>17.091517800000002</v>
      </c>
      <c r="Z888" s="1" t="s">
        <v>33</v>
      </c>
      <c r="AA888" t="s">
        <v>2723</v>
      </c>
      <c r="AB888" t="s">
        <v>2724</v>
      </c>
      <c r="AC888" t="s">
        <v>53</v>
      </c>
      <c r="AD888" t="s">
        <v>54</v>
      </c>
    </row>
    <row r="889" spans="1:30" x14ac:dyDescent="0.35">
      <c r="A889" t="s">
        <v>34</v>
      </c>
      <c r="B889" t="s">
        <v>2725</v>
      </c>
      <c r="C889" s="2">
        <v>44783</v>
      </c>
      <c r="D889" s="2">
        <v>44783</v>
      </c>
      <c r="E889" t="s">
        <v>827</v>
      </c>
      <c r="F889" t="s">
        <v>828</v>
      </c>
      <c r="G889" t="s">
        <v>44</v>
      </c>
      <c r="H889">
        <v>4.16</v>
      </c>
      <c r="I889">
        <v>1</v>
      </c>
      <c r="J889">
        <v>4.16</v>
      </c>
      <c r="L889">
        <v>0.67</v>
      </c>
      <c r="M889">
        <v>3.49</v>
      </c>
      <c r="N889">
        <v>-0.74</v>
      </c>
      <c r="O889">
        <v>0</v>
      </c>
      <c r="P889">
        <v>2.61</v>
      </c>
      <c r="Q889">
        <v>-0.14000000000000001</v>
      </c>
      <c r="R889" s="3">
        <f>VLOOKUP(All_Transactions[[#This Row],[Date]],[1]!Forex_history[#Data],MATCH(All_Transactions[[#This Row],[Currency]],[1]!Forex_history[#Headers],0),TRUE)</f>
        <v>1</v>
      </c>
      <c r="S889" s="4">
        <f>IFERROR(All_Transactions[[#This Row],[Original Price]]*All_Transactions[[#This Row],[ExRate]],0)</f>
        <v>4.16</v>
      </c>
      <c r="T889" s="4">
        <f>IFERROR(All_Transactions[[#This Row],[item-price]]*All_Transactions[[#This Row],[ExRate]],0)</f>
        <v>4.16</v>
      </c>
      <c r="U889" s="4">
        <f>IFERROR(All_Transactions[[#This Row],[item-tax]]*All_Transactions[[#This Row],[ExRate]],0)</f>
        <v>0.67</v>
      </c>
      <c r="V889" s="4">
        <f>IFERROR(All_Transactions[[#This Row],[Total product charges]]*All_Transactions[[#This Row],[ExRate]],0)</f>
        <v>3.49</v>
      </c>
      <c r="W889" s="4">
        <f>IFERROR(All_Transactions[[#This Row],[Amazon fees]]*All_Transactions[[#This Row],[ExRate]],0)</f>
        <v>-0.74</v>
      </c>
      <c r="X889" s="4">
        <f>IFERROR(All_Transactions[[#This Row],[Other]]*All_Transactions[[#This Row],[ExRate]],0)</f>
        <v>0</v>
      </c>
      <c r="Y889" s="4">
        <f>IFERROR(All_Transactions[[#This Row],[Total]]*All_Transactions[[#This Row],[ExRate]],0)</f>
        <v>2.61</v>
      </c>
      <c r="Z889" s="1" t="s">
        <v>45</v>
      </c>
      <c r="AA889" t="s">
        <v>2726</v>
      </c>
      <c r="AB889" t="s">
        <v>2727</v>
      </c>
      <c r="AC889" t="s">
        <v>53</v>
      </c>
      <c r="AD889" t="s">
        <v>54</v>
      </c>
    </row>
    <row r="890" spans="1:30" x14ac:dyDescent="0.35">
      <c r="A890" t="s">
        <v>35</v>
      </c>
      <c r="B890" t="s">
        <v>2550</v>
      </c>
      <c r="C890" s="2">
        <v>44783</v>
      </c>
      <c r="D890" s="2">
        <v>44781</v>
      </c>
      <c r="E890" t="s">
        <v>1895</v>
      </c>
      <c r="F890" t="s">
        <v>1896</v>
      </c>
      <c r="G890" t="s">
        <v>40</v>
      </c>
      <c r="H890">
        <v>2.5099999999999998</v>
      </c>
      <c r="I890">
        <v>1</v>
      </c>
      <c r="J890">
        <v>2.5099999999999998</v>
      </c>
      <c r="L890">
        <v>0.44</v>
      </c>
      <c r="M890">
        <v>-2.0699999999999998</v>
      </c>
      <c r="N890">
        <v>0.36</v>
      </c>
      <c r="O890">
        <v>0</v>
      </c>
      <c r="P890">
        <v>-1.63</v>
      </c>
      <c r="Q890">
        <v>0.08</v>
      </c>
      <c r="R890" s="3">
        <f>VLOOKUP(All_Transactions[[#This Row],[Date]],[1]!Forex_history[#Data],MATCH(All_Transactions[[#This Row],[Currency]],[1]!Forex_history[#Headers],0),TRUE)</f>
        <v>0.84486000000000006</v>
      </c>
      <c r="S890" s="4">
        <f>IFERROR(All_Transactions[[#This Row],[Original Price]]*All_Transactions[[#This Row],[ExRate]],0)</f>
        <v>2.1205986000000001</v>
      </c>
      <c r="T890" s="4">
        <f>IFERROR(All_Transactions[[#This Row],[item-price]]*All_Transactions[[#This Row],[ExRate]],0)</f>
        <v>2.1205986000000001</v>
      </c>
      <c r="U890" s="4">
        <f>IFERROR(All_Transactions[[#This Row],[item-tax]]*All_Transactions[[#This Row],[ExRate]],0)</f>
        <v>0.37173840000000002</v>
      </c>
      <c r="V890" s="4">
        <f>IFERROR(All_Transactions[[#This Row],[Total product charges]]*All_Transactions[[#This Row],[ExRate]],0)</f>
        <v>-1.7488602</v>
      </c>
      <c r="W890" s="4">
        <f>IFERROR(All_Transactions[[#This Row],[Amazon fees]]*All_Transactions[[#This Row],[ExRate]],0)</f>
        <v>0.30414960000000002</v>
      </c>
      <c r="X890" s="4">
        <f>IFERROR(All_Transactions[[#This Row],[Other]]*All_Transactions[[#This Row],[ExRate]],0)</f>
        <v>0</v>
      </c>
      <c r="Y890" s="4">
        <f>IFERROR(All_Transactions[[#This Row],[Total]]*All_Transactions[[#This Row],[ExRate]],0)</f>
        <v>-1.3771218000000001</v>
      </c>
      <c r="Z890" s="1" t="s">
        <v>33</v>
      </c>
      <c r="AA890" t="s">
        <v>2551</v>
      </c>
      <c r="AB890" t="s">
        <v>2552</v>
      </c>
      <c r="AC890" t="s">
        <v>53</v>
      </c>
      <c r="AD890" t="s">
        <v>54</v>
      </c>
    </row>
    <row r="891" spans="1:30" x14ac:dyDescent="0.35">
      <c r="A891" t="s">
        <v>34</v>
      </c>
      <c r="B891" t="s">
        <v>2728</v>
      </c>
      <c r="C891" s="2">
        <v>44783</v>
      </c>
      <c r="D891" s="2">
        <v>44783</v>
      </c>
      <c r="E891" t="s">
        <v>2385</v>
      </c>
      <c r="F891" t="s">
        <v>2386</v>
      </c>
      <c r="G891" t="s">
        <v>46</v>
      </c>
      <c r="H891">
        <v>2.86</v>
      </c>
      <c r="I891">
        <v>1</v>
      </c>
      <c r="J891">
        <v>2.86</v>
      </c>
      <c r="L891">
        <v>0.25</v>
      </c>
      <c r="M891">
        <v>2.86</v>
      </c>
      <c r="N891">
        <v>-0.49</v>
      </c>
      <c r="O891">
        <v>0</v>
      </c>
      <c r="P891">
        <v>2.2599999999999998</v>
      </c>
      <c r="Q891">
        <v>-0.11</v>
      </c>
      <c r="R891" s="3">
        <f>VLOOKUP(All_Transactions[[#This Row],[Date]],[1]!Forex_history[#Data],MATCH(All_Transactions[[#This Row],[Currency]],[1]!Forex_history[#Headers],0),TRUE)</f>
        <v>0.82718999999999998</v>
      </c>
      <c r="S891" s="4">
        <f>IFERROR(All_Transactions[[#This Row],[Original Price]]*All_Transactions[[#This Row],[ExRate]],0)</f>
        <v>2.3657633999999996</v>
      </c>
      <c r="T891" s="4">
        <f>IFERROR(All_Transactions[[#This Row],[item-price]]*All_Transactions[[#This Row],[ExRate]],0)</f>
        <v>2.3657633999999996</v>
      </c>
      <c r="U891" s="4">
        <f>IFERROR(All_Transactions[[#This Row],[item-tax]]*All_Transactions[[#This Row],[ExRate]],0)</f>
        <v>0.2067975</v>
      </c>
      <c r="V891" s="4">
        <f>IFERROR(All_Transactions[[#This Row],[Total product charges]]*All_Transactions[[#This Row],[ExRate]],0)</f>
        <v>2.3657633999999996</v>
      </c>
      <c r="W891" s="4">
        <f>IFERROR(All_Transactions[[#This Row],[Amazon fees]]*All_Transactions[[#This Row],[ExRate]],0)</f>
        <v>-0.40532309999999999</v>
      </c>
      <c r="X891" s="4">
        <f>IFERROR(All_Transactions[[#This Row],[Other]]*All_Transactions[[#This Row],[ExRate]],0)</f>
        <v>0</v>
      </c>
      <c r="Y891" s="4">
        <f>IFERROR(All_Transactions[[#This Row],[Total]]*All_Transactions[[#This Row],[ExRate]],0)</f>
        <v>1.8694493999999997</v>
      </c>
      <c r="Z891" s="1" t="s">
        <v>47</v>
      </c>
      <c r="AA891" t="s">
        <v>2729</v>
      </c>
      <c r="AB891" t="s">
        <v>2730</v>
      </c>
      <c r="AD891" t="s">
        <v>54</v>
      </c>
    </row>
    <row r="892" spans="1:30" x14ac:dyDescent="0.35">
      <c r="A892" t="s">
        <v>34</v>
      </c>
      <c r="B892" t="s">
        <v>2731</v>
      </c>
      <c r="C892" s="2">
        <v>44783</v>
      </c>
      <c r="D892" s="2">
        <v>44783</v>
      </c>
      <c r="E892" t="s">
        <v>2732</v>
      </c>
      <c r="F892" t="s">
        <v>2733</v>
      </c>
      <c r="G892" t="s">
        <v>40</v>
      </c>
      <c r="H892">
        <v>4.7300000000000004</v>
      </c>
      <c r="I892">
        <v>1</v>
      </c>
      <c r="J892">
        <v>4.7300000000000004</v>
      </c>
      <c r="L892">
        <v>0.83</v>
      </c>
      <c r="M892">
        <v>3.9</v>
      </c>
      <c r="N892">
        <v>-0.85</v>
      </c>
      <c r="O892">
        <v>0</v>
      </c>
      <c r="P892">
        <v>2.89</v>
      </c>
      <c r="Q892">
        <v>-0.16</v>
      </c>
      <c r="R892" s="3">
        <f>VLOOKUP(All_Transactions[[#This Row],[Date]],[1]!Forex_history[#Data],MATCH(All_Transactions[[#This Row],[Currency]],[1]!Forex_history[#Headers],0),TRUE)</f>
        <v>0.84486000000000006</v>
      </c>
      <c r="S892" s="4">
        <f>IFERROR(All_Transactions[[#This Row],[Original Price]]*All_Transactions[[#This Row],[ExRate]],0)</f>
        <v>3.9961878000000004</v>
      </c>
      <c r="T892" s="4">
        <f>IFERROR(All_Transactions[[#This Row],[item-price]]*All_Transactions[[#This Row],[ExRate]],0)</f>
        <v>3.9961878000000004</v>
      </c>
      <c r="U892" s="4">
        <f>IFERROR(All_Transactions[[#This Row],[item-tax]]*All_Transactions[[#This Row],[ExRate]],0)</f>
        <v>0.70123380000000002</v>
      </c>
      <c r="V892" s="4">
        <f>IFERROR(All_Transactions[[#This Row],[Total product charges]]*All_Transactions[[#This Row],[ExRate]],0)</f>
        <v>3.2949540000000002</v>
      </c>
      <c r="W892" s="4">
        <f>IFERROR(All_Transactions[[#This Row],[Amazon fees]]*All_Transactions[[#This Row],[ExRate]],0)</f>
        <v>-0.71813100000000007</v>
      </c>
      <c r="X892" s="4">
        <f>IFERROR(All_Transactions[[#This Row],[Other]]*All_Transactions[[#This Row],[ExRate]],0)</f>
        <v>0</v>
      </c>
      <c r="Y892" s="4">
        <f>IFERROR(All_Transactions[[#This Row],[Total]]*All_Transactions[[#This Row],[ExRate]],0)</f>
        <v>2.4416454000000001</v>
      </c>
      <c r="Z892" s="1" t="s">
        <v>33</v>
      </c>
      <c r="AA892" t="s">
        <v>2734</v>
      </c>
      <c r="AB892" t="s">
        <v>2735</v>
      </c>
      <c r="AD892" t="s">
        <v>54</v>
      </c>
    </row>
    <row r="893" spans="1:30" x14ac:dyDescent="0.35">
      <c r="A893" t="s">
        <v>34</v>
      </c>
      <c r="B893" t="s">
        <v>2736</v>
      </c>
      <c r="C893" s="2">
        <v>44783</v>
      </c>
      <c r="D893" s="2">
        <v>44783</v>
      </c>
      <c r="E893" t="s">
        <v>1480</v>
      </c>
      <c r="F893" t="s">
        <v>1481</v>
      </c>
      <c r="G893" t="s">
        <v>39</v>
      </c>
      <c r="H893">
        <v>2.0699999999999998</v>
      </c>
      <c r="I893">
        <v>1</v>
      </c>
      <c r="J893">
        <v>2.0699999999999998</v>
      </c>
      <c r="L893">
        <v>0.34</v>
      </c>
      <c r="M893">
        <v>1.73</v>
      </c>
      <c r="N893">
        <v>-0.36</v>
      </c>
      <c r="O893">
        <v>0</v>
      </c>
      <c r="P893">
        <v>1.3</v>
      </c>
      <c r="Q893">
        <v>-7.0000000000000007E-2</v>
      </c>
      <c r="R893" s="3">
        <f>VLOOKUP(All_Transactions[[#This Row],[Date]],[1]!Forex_history[#Data],MATCH(All_Transactions[[#This Row],[Currency]],[1]!Forex_history[#Headers],0),TRUE)</f>
        <v>0.84486000000000006</v>
      </c>
      <c r="S893" s="4">
        <f>IFERROR(All_Transactions[[#This Row],[Original Price]]*All_Transactions[[#This Row],[ExRate]],0)</f>
        <v>1.7488602</v>
      </c>
      <c r="T893" s="4">
        <f>IFERROR(All_Transactions[[#This Row],[item-price]]*All_Transactions[[#This Row],[ExRate]],0)</f>
        <v>1.7488602</v>
      </c>
      <c r="U893" s="4">
        <f>IFERROR(All_Transactions[[#This Row],[item-tax]]*All_Transactions[[#This Row],[ExRate]],0)</f>
        <v>0.28725240000000002</v>
      </c>
      <c r="V893" s="4">
        <f>IFERROR(All_Transactions[[#This Row],[Total product charges]]*All_Transactions[[#This Row],[ExRate]],0)</f>
        <v>1.4616078000000001</v>
      </c>
      <c r="W893" s="4">
        <f>IFERROR(All_Transactions[[#This Row],[Amazon fees]]*All_Transactions[[#This Row],[ExRate]],0)</f>
        <v>-0.30414960000000002</v>
      </c>
      <c r="X893" s="4">
        <f>IFERROR(All_Transactions[[#This Row],[Other]]*All_Transactions[[#This Row],[ExRate]],0)</f>
        <v>0</v>
      </c>
      <c r="Y893" s="4">
        <f>IFERROR(All_Transactions[[#This Row],[Total]]*All_Transactions[[#This Row],[ExRate]],0)</f>
        <v>1.0983180000000001</v>
      </c>
      <c r="Z893" s="1" t="s">
        <v>33</v>
      </c>
      <c r="AA893" t="s">
        <v>2737</v>
      </c>
      <c r="AB893" t="s">
        <v>2738</v>
      </c>
      <c r="AC893" t="s">
        <v>213</v>
      </c>
      <c r="AD893" t="s">
        <v>54</v>
      </c>
    </row>
    <row r="894" spans="1:30" x14ac:dyDescent="0.35">
      <c r="A894" t="s">
        <v>34</v>
      </c>
      <c r="B894" t="s">
        <v>2739</v>
      </c>
      <c r="C894" s="2">
        <v>44783</v>
      </c>
      <c r="D894" s="2">
        <v>44783</v>
      </c>
      <c r="E894" t="s">
        <v>2740</v>
      </c>
      <c r="F894" t="s">
        <v>2741</v>
      </c>
      <c r="G894" t="s">
        <v>39</v>
      </c>
      <c r="H894">
        <v>3.01</v>
      </c>
      <c r="I894">
        <v>1</v>
      </c>
      <c r="J894">
        <v>3.01</v>
      </c>
      <c r="L894">
        <v>0.49</v>
      </c>
      <c r="M894">
        <v>2.52</v>
      </c>
      <c r="N894">
        <v>-0.54</v>
      </c>
      <c r="O894">
        <v>0</v>
      </c>
      <c r="P894">
        <v>1.88</v>
      </c>
      <c r="Q894">
        <v>-0.1</v>
      </c>
      <c r="R894" s="3">
        <f>VLOOKUP(All_Transactions[[#This Row],[Date]],[1]!Forex_history[#Data],MATCH(All_Transactions[[#This Row],[Currency]],[1]!Forex_history[#Headers],0),TRUE)</f>
        <v>0.84486000000000006</v>
      </c>
      <c r="S894" s="4">
        <f>IFERROR(All_Transactions[[#This Row],[Original Price]]*All_Transactions[[#This Row],[ExRate]],0)</f>
        <v>2.5430286</v>
      </c>
      <c r="T894" s="4">
        <f>IFERROR(All_Transactions[[#This Row],[item-price]]*All_Transactions[[#This Row],[ExRate]],0)</f>
        <v>2.5430286</v>
      </c>
      <c r="U894" s="4">
        <f>IFERROR(All_Transactions[[#This Row],[item-tax]]*All_Transactions[[#This Row],[ExRate]],0)</f>
        <v>0.4139814</v>
      </c>
      <c r="V894" s="4">
        <f>IFERROR(All_Transactions[[#This Row],[Total product charges]]*All_Transactions[[#This Row],[ExRate]],0)</f>
        <v>2.1290472</v>
      </c>
      <c r="W894" s="4">
        <f>IFERROR(All_Transactions[[#This Row],[Amazon fees]]*All_Transactions[[#This Row],[ExRate]],0)</f>
        <v>-0.45622440000000009</v>
      </c>
      <c r="X894" s="4">
        <f>IFERROR(All_Transactions[[#This Row],[Other]]*All_Transactions[[#This Row],[ExRate]],0)</f>
        <v>0</v>
      </c>
      <c r="Y894" s="4">
        <f>IFERROR(All_Transactions[[#This Row],[Total]]*All_Transactions[[#This Row],[ExRate]],0)</f>
        <v>1.5883368</v>
      </c>
      <c r="Z894" s="1" t="s">
        <v>33</v>
      </c>
      <c r="AA894" t="s">
        <v>2742</v>
      </c>
      <c r="AB894" t="s">
        <v>2743</v>
      </c>
      <c r="AC894" t="s">
        <v>213</v>
      </c>
      <c r="AD894" t="s">
        <v>54</v>
      </c>
    </row>
    <row r="895" spans="1:30" x14ac:dyDescent="0.35">
      <c r="A895" t="s">
        <v>34</v>
      </c>
      <c r="B895" t="s">
        <v>2744</v>
      </c>
      <c r="C895" s="2">
        <v>44783</v>
      </c>
      <c r="D895" s="2">
        <v>44783</v>
      </c>
      <c r="E895" t="s">
        <v>1834</v>
      </c>
      <c r="F895" t="s">
        <v>1835</v>
      </c>
      <c r="G895" t="s">
        <v>44</v>
      </c>
      <c r="H895">
        <v>7.5</v>
      </c>
      <c r="I895">
        <v>3</v>
      </c>
      <c r="J895">
        <v>7.5</v>
      </c>
      <c r="L895">
        <v>1.2</v>
      </c>
      <c r="M895">
        <v>6.3</v>
      </c>
      <c r="N895">
        <v>-1.33</v>
      </c>
      <c r="O895">
        <v>0</v>
      </c>
      <c r="P895">
        <v>4.7300000000000004</v>
      </c>
      <c r="Q895">
        <v>-0.24</v>
      </c>
      <c r="R895" s="3">
        <f>VLOOKUP(All_Transactions[[#This Row],[Date]],[1]!Forex_history[#Data],MATCH(All_Transactions[[#This Row],[Currency]],[1]!Forex_history[#Headers],0),TRUE)</f>
        <v>1</v>
      </c>
      <c r="S895" s="4">
        <f>IFERROR(All_Transactions[[#This Row],[Original Price]]*All_Transactions[[#This Row],[ExRate]],0)</f>
        <v>7.5</v>
      </c>
      <c r="T895" s="4">
        <f>IFERROR(All_Transactions[[#This Row],[item-price]]*All_Transactions[[#This Row],[ExRate]],0)</f>
        <v>7.5</v>
      </c>
      <c r="U895" s="4">
        <f>IFERROR(All_Transactions[[#This Row],[item-tax]]*All_Transactions[[#This Row],[ExRate]],0)</f>
        <v>1.2</v>
      </c>
      <c r="V895" s="4">
        <f>IFERROR(All_Transactions[[#This Row],[Total product charges]]*All_Transactions[[#This Row],[ExRate]],0)</f>
        <v>6.3</v>
      </c>
      <c r="W895" s="4">
        <f>IFERROR(All_Transactions[[#This Row],[Amazon fees]]*All_Transactions[[#This Row],[ExRate]],0)</f>
        <v>-1.33</v>
      </c>
      <c r="X895" s="4">
        <f>IFERROR(All_Transactions[[#This Row],[Other]]*All_Transactions[[#This Row],[ExRate]],0)</f>
        <v>0</v>
      </c>
      <c r="Y895" s="4">
        <f>IFERROR(All_Transactions[[#This Row],[Total]]*All_Transactions[[#This Row],[ExRate]],0)</f>
        <v>4.7300000000000004</v>
      </c>
      <c r="Z895" s="1" t="s">
        <v>45</v>
      </c>
      <c r="AA895" t="s">
        <v>2745</v>
      </c>
      <c r="AB895" t="s">
        <v>69</v>
      </c>
      <c r="AC895" t="s">
        <v>69</v>
      </c>
      <c r="AD895" t="s">
        <v>70</v>
      </c>
    </row>
    <row r="896" spans="1:30" x14ac:dyDescent="0.35">
      <c r="A896" t="s">
        <v>34</v>
      </c>
      <c r="B896" t="s">
        <v>2746</v>
      </c>
      <c r="C896" s="2">
        <v>44783</v>
      </c>
      <c r="D896" s="2">
        <v>44783</v>
      </c>
      <c r="E896" t="s">
        <v>2747</v>
      </c>
      <c r="F896" t="s">
        <v>2748</v>
      </c>
      <c r="G896" t="s">
        <v>46</v>
      </c>
      <c r="H896">
        <v>2.42</v>
      </c>
      <c r="I896">
        <v>1</v>
      </c>
      <c r="J896">
        <v>2.42</v>
      </c>
      <c r="L896">
        <v>0.19</v>
      </c>
      <c r="M896">
        <v>2.42</v>
      </c>
      <c r="N896">
        <v>-0.42</v>
      </c>
      <c r="O896">
        <v>0</v>
      </c>
      <c r="P896">
        <v>1.9</v>
      </c>
      <c r="Q896">
        <v>-0.1</v>
      </c>
      <c r="R896" s="3">
        <f>VLOOKUP(All_Transactions[[#This Row],[Date]],[1]!Forex_history[#Data],MATCH(All_Transactions[[#This Row],[Currency]],[1]!Forex_history[#Headers],0),TRUE)</f>
        <v>0.82718999999999998</v>
      </c>
      <c r="S896" s="4">
        <f>IFERROR(All_Transactions[[#This Row],[Original Price]]*All_Transactions[[#This Row],[ExRate]],0)</f>
        <v>2.0017997999999997</v>
      </c>
      <c r="T896" s="4">
        <f>IFERROR(All_Transactions[[#This Row],[item-price]]*All_Transactions[[#This Row],[ExRate]],0)</f>
        <v>2.0017997999999997</v>
      </c>
      <c r="U896" s="4">
        <f>IFERROR(All_Transactions[[#This Row],[item-tax]]*All_Transactions[[#This Row],[ExRate]],0)</f>
        <v>0.1571661</v>
      </c>
      <c r="V896" s="4">
        <f>IFERROR(All_Transactions[[#This Row],[Total product charges]]*All_Transactions[[#This Row],[ExRate]],0)</f>
        <v>2.0017997999999997</v>
      </c>
      <c r="W896" s="4">
        <f>IFERROR(All_Transactions[[#This Row],[Amazon fees]]*All_Transactions[[#This Row],[ExRate]],0)</f>
        <v>-0.3474198</v>
      </c>
      <c r="X896" s="4">
        <f>IFERROR(All_Transactions[[#This Row],[Other]]*All_Transactions[[#This Row],[ExRate]],0)</f>
        <v>0</v>
      </c>
      <c r="Y896" s="4">
        <f>IFERROR(All_Transactions[[#This Row],[Total]]*All_Transactions[[#This Row],[ExRate]],0)</f>
        <v>1.571661</v>
      </c>
      <c r="Z896" s="1" t="s">
        <v>47</v>
      </c>
      <c r="AB896" t="s">
        <v>69</v>
      </c>
      <c r="AC896" t="s">
        <v>69</v>
      </c>
      <c r="AD896" t="s">
        <v>70</v>
      </c>
    </row>
    <row r="897" spans="1:30" x14ac:dyDescent="0.35">
      <c r="A897" t="s">
        <v>34</v>
      </c>
      <c r="B897" t="s">
        <v>2749</v>
      </c>
      <c r="C897" s="2">
        <v>44783</v>
      </c>
      <c r="D897" s="2">
        <v>44783</v>
      </c>
      <c r="E897" t="s">
        <v>2750</v>
      </c>
      <c r="F897" t="s">
        <v>2751</v>
      </c>
      <c r="G897" t="s">
        <v>46</v>
      </c>
      <c r="H897">
        <v>19.68</v>
      </c>
      <c r="I897">
        <v>1</v>
      </c>
      <c r="J897">
        <v>19.68</v>
      </c>
      <c r="L897">
        <v>1.32</v>
      </c>
      <c r="M897">
        <v>19.68</v>
      </c>
      <c r="N897">
        <v>-3.4</v>
      </c>
      <c r="O897">
        <v>0</v>
      </c>
      <c r="P897">
        <v>15.49</v>
      </c>
      <c r="Q897">
        <v>-0.79</v>
      </c>
      <c r="R897" s="3">
        <f>VLOOKUP(All_Transactions[[#This Row],[Date]],[1]!Forex_history[#Data],MATCH(All_Transactions[[#This Row],[Currency]],[1]!Forex_history[#Headers],0),TRUE)</f>
        <v>0.82718999999999998</v>
      </c>
      <c r="S897" s="4">
        <f>IFERROR(All_Transactions[[#This Row],[Original Price]]*All_Transactions[[#This Row],[ExRate]],0)</f>
        <v>16.279099200000001</v>
      </c>
      <c r="T897" s="4">
        <f>IFERROR(All_Transactions[[#This Row],[item-price]]*All_Transactions[[#This Row],[ExRate]],0)</f>
        <v>16.279099200000001</v>
      </c>
      <c r="U897" s="4">
        <f>IFERROR(All_Transactions[[#This Row],[item-tax]]*All_Transactions[[#This Row],[ExRate]],0)</f>
        <v>1.0918908000000001</v>
      </c>
      <c r="V897" s="4">
        <f>IFERROR(All_Transactions[[#This Row],[Total product charges]]*All_Transactions[[#This Row],[ExRate]],0)</f>
        <v>16.279099200000001</v>
      </c>
      <c r="W897" s="4">
        <f>IFERROR(All_Transactions[[#This Row],[Amazon fees]]*All_Transactions[[#This Row],[ExRate]],0)</f>
        <v>-2.812446</v>
      </c>
      <c r="X897" s="4">
        <f>IFERROR(All_Transactions[[#This Row],[Other]]*All_Transactions[[#This Row],[ExRate]],0)</f>
        <v>0</v>
      </c>
      <c r="Y897" s="4">
        <f>IFERROR(All_Transactions[[#This Row],[Total]]*All_Transactions[[#This Row],[ExRate]],0)</f>
        <v>12.8131731</v>
      </c>
      <c r="Z897" s="1" t="s">
        <v>47</v>
      </c>
      <c r="AB897" t="s">
        <v>69</v>
      </c>
      <c r="AC897" t="s">
        <v>69</v>
      </c>
      <c r="AD897" t="s">
        <v>70</v>
      </c>
    </row>
    <row r="898" spans="1:30" x14ac:dyDescent="0.35">
      <c r="A898" t="s">
        <v>34</v>
      </c>
      <c r="B898" t="s">
        <v>2752</v>
      </c>
      <c r="C898" s="2">
        <v>44783</v>
      </c>
      <c r="D898" s="2">
        <v>44783</v>
      </c>
      <c r="E898" t="s">
        <v>2617</v>
      </c>
      <c r="F898" t="s">
        <v>2618</v>
      </c>
      <c r="G898" t="s">
        <v>46</v>
      </c>
      <c r="H898">
        <v>19.05</v>
      </c>
      <c r="I898">
        <v>1</v>
      </c>
      <c r="J898">
        <v>19.05</v>
      </c>
      <c r="L898">
        <v>1.35</v>
      </c>
      <c r="M898">
        <v>19.05</v>
      </c>
      <c r="N898">
        <v>-3.29</v>
      </c>
      <c r="O898">
        <v>0</v>
      </c>
      <c r="P898">
        <v>15</v>
      </c>
      <c r="Q898">
        <v>-0.76</v>
      </c>
      <c r="R898" s="3">
        <f>VLOOKUP(All_Transactions[[#This Row],[Date]],[1]!Forex_history[#Data],MATCH(All_Transactions[[#This Row],[Currency]],[1]!Forex_history[#Headers],0),TRUE)</f>
        <v>0.82718999999999998</v>
      </c>
      <c r="S898" s="4">
        <f>IFERROR(All_Transactions[[#This Row],[Original Price]]*All_Transactions[[#This Row],[ExRate]],0)</f>
        <v>15.7579695</v>
      </c>
      <c r="T898" s="4">
        <f>IFERROR(All_Transactions[[#This Row],[item-price]]*All_Transactions[[#This Row],[ExRate]],0)</f>
        <v>15.7579695</v>
      </c>
      <c r="U898" s="4">
        <f>IFERROR(All_Transactions[[#This Row],[item-tax]]*All_Transactions[[#This Row],[ExRate]],0)</f>
        <v>1.1167065</v>
      </c>
      <c r="V898" s="4">
        <f>IFERROR(All_Transactions[[#This Row],[Total product charges]]*All_Transactions[[#This Row],[ExRate]],0)</f>
        <v>15.7579695</v>
      </c>
      <c r="W898" s="4">
        <f>IFERROR(All_Transactions[[#This Row],[Amazon fees]]*All_Transactions[[#This Row],[ExRate]],0)</f>
        <v>-2.7214551</v>
      </c>
      <c r="X898" s="4">
        <f>IFERROR(All_Transactions[[#This Row],[Other]]*All_Transactions[[#This Row],[ExRate]],0)</f>
        <v>0</v>
      </c>
      <c r="Y898" s="4">
        <f>IFERROR(All_Transactions[[#This Row],[Total]]*All_Transactions[[#This Row],[ExRate]],0)</f>
        <v>12.40785</v>
      </c>
      <c r="Z898" s="1" t="s">
        <v>47</v>
      </c>
      <c r="AB898" t="s">
        <v>69</v>
      </c>
      <c r="AC898" t="s">
        <v>69</v>
      </c>
      <c r="AD898" t="s">
        <v>70</v>
      </c>
    </row>
    <row r="899" spans="1:30" x14ac:dyDescent="0.35">
      <c r="A899" t="s">
        <v>34</v>
      </c>
      <c r="B899" t="s">
        <v>2753</v>
      </c>
      <c r="C899" s="2">
        <v>44783</v>
      </c>
      <c r="D899" s="2">
        <v>44783</v>
      </c>
      <c r="E899" t="s">
        <v>2754</v>
      </c>
      <c r="F899" t="s">
        <v>2755</v>
      </c>
      <c r="G899" t="s">
        <v>46</v>
      </c>
      <c r="H899">
        <v>13.33</v>
      </c>
      <c r="I899">
        <v>1</v>
      </c>
      <c r="J899">
        <v>13.33</v>
      </c>
      <c r="L899">
        <v>1.06</v>
      </c>
      <c r="M899">
        <v>13.33</v>
      </c>
      <c r="N899">
        <v>-2.2999999999999998</v>
      </c>
      <c r="O899">
        <v>0</v>
      </c>
      <c r="P899">
        <v>10.5</v>
      </c>
      <c r="Q899">
        <v>-0.53</v>
      </c>
      <c r="R899" s="3">
        <f>VLOOKUP(All_Transactions[[#This Row],[Date]],[1]!Forex_history[#Data],MATCH(All_Transactions[[#This Row],[Currency]],[1]!Forex_history[#Headers],0),TRUE)</f>
        <v>0.82718999999999998</v>
      </c>
      <c r="S899" s="4">
        <f>IFERROR(All_Transactions[[#This Row],[Original Price]]*All_Transactions[[#This Row],[ExRate]],0)</f>
        <v>11.0264427</v>
      </c>
      <c r="T899" s="4">
        <f>IFERROR(All_Transactions[[#This Row],[item-price]]*All_Transactions[[#This Row],[ExRate]],0)</f>
        <v>11.0264427</v>
      </c>
      <c r="U899" s="4">
        <f>IFERROR(All_Transactions[[#This Row],[item-tax]]*All_Transactions[[#This Row],[ExRate]],0)</f>
        <v>0.87682139999999997</v>
      </c>
      <c r="V899" s="4">
        <f>IFERROR(All_Transactions[[#This Row],[Total product charges]]*All_Transactions[[#This Row],[ExRate]],0)</f>
        <v>11.0264427</v>
      </c>
      <c r="W899" s="4">
        <f>IFERROR(All_Transactions[[#This Row],[Amazon fees]]*All_Transactions[[#This Row],[ExRate]],0)</f>
        <v>-1.9025369999999997</v>
      </c>
      <c r="X899" s="4">
        <f>IFERROR(All_Transactions[[#This Row],[Other]]*All_Transactions[[#This Row],[ExRate]],0)</f>
        <v>0</v>
      </c>
      <c r="Y899" s="4">
        <f>IFERROR(All_Transactions[[#This Row],[Total]]*All_Transactions[[#This Row],[ExRate]],0)</f>
        <v>8.6854949999999995</v>
      </c>
      <c r="Z899" s="1" t="s">
        <v>47</v>
      </c>
      <c r="AB899" t="s">
        <v>69</v>
      </c>
      <c r="AC899" t="s">
        <v>69</v>
      </c>
      <c r="AD899" t="s">
        <v>70</v>
      </c>
    </row>
    <row r="900" spans="1:30" x14ac:dyDescent="0.35">
      <c r="A900" t="s">
        <v>34</v>
      </c>
      <c r="B900" t="s">
        <v>2756</v>
      </c>
      <c r="C900" s="2">
        <v>44783</v>
      </c>
      <c r="D900" s="2">
        <v>44783</v>
      </c>
      <c r="E900" t="s">
        <v>2757</v>
      </c>
      <c r="F900" t="s">
        <v>2758</v>
      </c>
      <c r="G900" t="s">
        <v>32</v>
      </c>
      <c r="H900">
        <v>3.46</v>
      </c>
      <c r="I900">
        <v>1</v>
      </c>
      <c r="J900">
        <v>3.46</v>
      </c>
      <c r="L900">
        <v>0.54</v>
      </c>
      <c r="M900">
        <v>2.92</v>
      </c>
      <c r="N900">
        <v>-0.6</v>
      </c>
      <c r="O900">
        <v>0</v>
      </c>
      <c r="P900">
        <v>2.2000000000000002</v>
      </c>
      <c r="Q900">
        <v>-0.12</v>
      </c>
      <c r="R900" s="3">
        <f>VLOOKUP(All_Transactions[[#This Row],[Date]],[1]!Forex_history[#Data],MATCH(All_Transactions[[#This Row],[Currency]],[1]!Forex_history[#Headers],0),TRUE)</f>
        <v>0.84486000000000006</v>
      </c>
      <c r="S900" s="4">
        <f>IFERROR(All_Transactions[[#This Row],[Original Price]]*All_Transactions[[#This Row],[ExRate]],0)</f>
        <v>2.9232156000000002</v>
      </c>
      <c r="T900" s="4">
        <f>IFERROR(All_Transactions[[#This Row],[item-price]]*All_Transactions[[#This Row],[ExRate]],0)</f>
        <v>2.9232156000000002</v>
      </c>
      <c r="U900" s="4">
        <f>IFERROR(All_Transactions[[#This Row],[item-tax]]*All_Transactions[[#This Row],[ExRate]],0)</f>
        <v>0.45622440000000009</v>
      </c>
      <c r="V900" s="4">
        <f>IFERROR(All_Transactions[[#This Row],[Total product charges]]*All_Transactions[[#This Row],[ExRate]],0)</f>
        <v>2.4669912000000003</v>
      </c>
      <c r="W900" s="4">
        <f>IFERROR(All_Transactions[[#This Row],[Amazon fees]]*All_Transactions[[#This Row],[ExRate]],0)</f>
        <v>-0.50691600000000003</v>
      </c>
      <c r="X900" s="4">
        <f>IFERROR(All_Transactions[[#This Row],[Other]]*All_Transactions[[#This Row],[ExRate]],0)</f>
        <v>0</v>
      </c>
      <c r="Y900" s="4">
        <f>IFERROR(All_Transactions[[#This Row],[Total]]*All_Transactions[[#This Row],[ExRate]],0)</f>
        <v>1.8586920000000002</v>
      </c>
      <c r="Z900" s="1" t="s">
        <v>33</v>
      </c>
      <c r="AB900" t="s">
        <v>69</v>
      </c>
      <c r="AC900" t="s">
        <v>69</v>
      </c>
      <c r="AD900" t="s">
        <v>70</v>
      </c>
    </row>
    <row r="901" spans="1:30" x14ac:dyDescent="0.35">
      <c r="A901" t="s">
        <v>34</v>
      </c>
      <c r="B901" t="s">
        <v>2759</v>
      </c>
      <c r="C901" s="2">
        <v>44783</v>
      </c>
      <c r="D901" s="2">
        <v>44783</v>
      </c>
      <c r="E901" t="s">
        <v>1512</v>
      </c>
      <c r="F901" t="s">
        <v>1513</v>
      </c>
      <c r="G901" t="s">
        <v>32</v>
      </c>
      <c r="H901">
        <v>6.92</v>
      </c>
      <c r="I901">
        <v>1</v>
      </c>
      <c r="J901">
        <v>6.92</v>
      </c>
      <c r="L901">
        <v>1.1100000000000001</v>
      </c>
      <c r="M901">
        <v>5.81</v>
      </c>
      <c r="N901">
        <v>-1.2</v>
      </c>
      <c r="O901">
        <v>0</v>
      </c>
      <c r="P901">
        <v>4.38</v>
      </c>
      <c r="Q901">
        <v>-0.23</v>
      </c>
      <c r="R901" s="3">
        <f>VLOOKUP(All_Transactions[[#This Row],[Date]],[1]!Forex_history[#Data],MATCH(All_Transactions[[#This Row],[Currency]],[1]!Forex_history[#Headers],0),TRUE)</f>
        <v>0.84486000000000006</v>
      </c>
      <c r="S901" s="4">
        <f>IFERROR(All_Transactions[[#This Row],[Original Price]]*All_Transactions[[#This Row],[ExRate]],0)</f>
        <v>5.8464312000000005</v>
      </c>
      <c r="T901" s="4">
        <f>IFERROR(All_Transactions[[#This Row],[item-price]]*All_Transactions[[#This Row],[ExRate]],0)</f>
        <v>5.8464312000000005</v>
      </c>
      <c r="U901" s="4">
        <f>IFERROR(All_Transactions[[#This Row],[item-tax]]*All_Transactions[[#This Row],[ExRate]],0)</f>
        <v>0.93779460000000014</v>
      </c>
      <c r="V901" s="4">
        <f>IFERROR(All_Transactions[[#This Row],[Total product charges]]*All_Transactions[[#This Row],[ExRate]],0)</f>
        <v>4.9086366000000003</v>
      </c>
      <c r="W901" s="4">
        <f>IFERROR(All_Transactions[[#This Row],[Amazon fees]]*All_Transactions[[#This Row],[ExRate]],0)</f>
        <v>-1.0138320000000001</v>
      </c>
      <c r="X901" s="4">
        <f>IFERROR(All_Transactions[[#This Row],[Other]]*All_Transactions[[#This Row],[ExRate]],0)</f>
        <v>0</v>
      </c>
      <c r="Y901" s="4">
        <f>IFERROR(All_Transactions[[#This Row],[Total]]*All_Transactions[[#This Row],[ExRate]],0)</f>
        <v>3.7004868000000002</v>
      </c>
      <c r="Z901" s="1" t="s">
        <v>33</v>
      </c>
      <c r="AA901" t="s">
        <v>2760</v>
      </c>
      <c r="AB901" t="s">
        <v>69</v>
      </c>
      <c r="AC901" t="s">
        <v>69</v>
      </c>
      <c r="AD901" t="s">
        <v>70</v>
      </c>
    </row>
    <row r="902" spans="1:30" x14ac:dyDescent="0.35">
      <c r="A902" t="s">
        <v>34</v>
      </c>
      <c r="B902" t="s">
        <v>2761</v>
      </c>
      <c r="C902" s="2">
        <v>44783</v>
      </c>
      <c r="D902" s="2">
        <v>44783</v>
      </c>
      <c r="E902" t="s">
        <v>2762</v>
      </c>
      <c r="F902" t="s">
        <v>2645</v>
      </c>
      <c r="G902" t="s">
        <v>40</v>
      </c>
      <c r="H902">
        <v>3.52</v>
      </c>
      <c r="I902">
        <v>1</v>
      </c>
      <c r="J902">
        <v>3.52</v>
      </c>
      <c r="L902">
        <v>0</v>
      </c>
      <c r="M902">
        <v>3.52</v>
      </c>
      <c r="N902">
        <v>-0.62</v>
      </c>
      <c r="O902">
        <v>0</v>
      </c>
      <c r="P902">
        <v>2.76</v>
      </c>
      <c r="Q902">
        <v>-0.14000000000000001</v>
      </c>
      <c r="R902" s="3">
        <f>VLOOKUP(All_Transactions[[#This Row],[Date]],[1]!Forex_history[#Data],MATCH(All_Transactions[[#This Row],[Currency]],[1]!Forex_history[#Headers],0),TRUE)</f>
        <v>0.84486000000000006</v>
      </c>
      <c r="S902" s="4">
        <f>IFERROR(All_Transactions[[#This Row],[Original Price]]*All_Transactions[[#This Row],[ExRate]],0)</f>
        <v>2.9739072000000002</v>
      </c>
      <c r="T902" s="4">
        <f>IFERROR(All_Transactions[[#This Row],[item-price]]*All_Transactions[[#This Row],[ExRate]],0)</f>
        <v>2.9739072000000002</v>
      </c>
      <c r="U902" s="4">
        <f>IFERROR(All_Transactions[[#This Row],[item-tax]]*All_Transactions[[#This Row],[ExRate]],0)</f>
        <v>0</v>
      </c>
      <c r="V902" s="4">
        <f>IFERROR(All_Transactions[[#This Row],[Total product charges]]*All_Transactions[[#This Row],[ExRate]],0)</f>
        <v>2.9739072000000002</v>
      </c>
      <c r="W902" s="4">
        <f>IFERROR(All_Transactions[[#This Row],[Amazon fees]]*All_Transactions[[#This Row],[ExRate]],0)</f>
        <v>-0.52381319999999998</v>
      </c>
      <c r="X902" s="4">
        <f>IFERROR(All_Transactions[[#This Row],[Other]]*All_Transactions[[#This Row],[ExRate]],0)</f>
        <v>0</v>
      </c>
      <c r="Y902" s="4">
        <f>IFERROR(All_Transactions[[#This Row],[Total]]*All_Transactions[[#This Row],[ExRate]],0)</f>
        <v>2.3318135999999998</v>
      </c>
      <c r="Z902" s="1" t="s">
        <v>33</v>
      </c>
      <c r="AA902" t="s">
        <v>2763</v>
      </c>
      <c r="AB902" t="s">
        <v>69</v>
      </c>
      <c r="AC902" t="s">
        <v>69</v>
      </c>
      <c r="AD902" t="s">
        <v>70</v>
      </c>
    </row>
    <row r="903" spans="1:30" x14ac:dyDescent="0.35">
      <c r="A903" t="s">
        <v>34</v>
      </c>
      <c r="B903" t="s">
        <v>2764</v>
      </c>
      <c r="C903" s="2">
        <v>44783</v>
      </c>
      <c r="D903" s="2">
        <v>44783</v>
      </c>
      <c r="E903" t="s">
        <v>2765</v>
      </c>
      <c r="F903" t="s">
        <v>2766</v>
      </c>
      <c r="G903" t="s">
        <v>41</v>
      </c>
      <c r="H903">
        <v>5.56</v>
      </c>
      <c r="I903">
        <v>1</v>
      </c>
      <c r="J903">
        <v>5.56</v>
      </c>
      <c r="L903">
        <v>0.93</v>
      </c>
      <c r="M903">
        <v>4.63</v>
      </c>
      <c r="N903">
        <v>-0.97</v>
      </c>
      <c r="O903">
        <v>0</v>
      </c>
      <c r="P903">
        <v>3.48</v>
      </c>
      <c r="Q903">
        <v>-0.18</v>
      </c>
      <c r="R903" s="3">
        <f>VLOOKUP(All_Transactions[[#This Row],[Date]],[1]!Forex_history[#Data],MATCH(All_Transactions[[#This Row],[Currency]],[1]!Forex_history[#Headers],0),TRUE)</f>
        <v>0.84486000000000006</v>
      </c>
      <c r="S903" s="4">
        <f>IFERROR(All_Transactions[[#This Row],[Original Price]]*All_Transactions[[#This Row],[ExRate]],0)</f>
        <v>4.6974216000000002</v>
      </c>
      <c r="T903" s="4">
        <f>IFERROR(All_Transactions[[#This Row],[item-price]]*All_Transactions[[#This Row],[ExRate]],0)</f>
        <v>4.6974216000000002</v>
      </c>
      <c r="U903" s="4">
        <f>IFERROR(All_Transactions[[#This Row],[item-tax]]*All_Transactions[[#This Row],[ExRate]],0)</f>
        <v>0.78571980000000008</v>
      </c>
      <c r="V903" s="4">
        <f>IFERROR(All_Transactions[[#This Row],[Total product charges]]*All_Transactions[[#This Row],[ExRate]],0)</f>
        <v>3.9117018000000003</v>
      </c>
      <c r="W903" s="4">
        <f>IFERROR(All_Transactions[[#This Row],[Amazon fees]]*All_Transactions[[#This Row],[ExRate]],0)</f>
        <v>-0.81951420000000008</v>
      </c>
      <c r="X903" s="4">
        <f>IFERROR(All_Transactions[[#This Row],[Other]]*All_Transactions[[#This Row],[ExRate]],0)</f>
        <v>0</v>
      </c>
      <c r="Y903" s="4">
        <f>IFERROR(All_Transactions[[#This Row],[Total]]*All_Transactions[[#This Row],[ExRate]],0)</f>
        <v>2.9401128000000001</v>
      </c>
      <c r="Z903" s="1" t="s">
        <v>33</v>
      </c>
      <c r="AA903" t="s">
        <v>2767</v>
      </c>
      <c r="AB903" t="s">
        <v>69</v>
      </c>
      <c r="AC903" t="s">
        <v>69</v>
      </c>
      <c r="AD903" t="s">
        <v>70</v>
      </c>
    </row>
    <row r="904" spans="1:30" x14ac:dyDescent="0.35">
      <c r="A904" t="s">
        <v>34</v>
      </c>
      <c r="B904" t="s">
        <v>2768</v>
      </c>
      <c r="C904" s="2">
        <v>44783</v>
      </c>
      <c r="D904" s="2">
        <v>44783</v>
      </c>
      <c r="E904" t="s">
        <v>2769</v>
      </c>
      <c r="F904" t="s">
        <v>2770</v>
      </c>
      <c r="G904" t="s">
        <v>39</v>
      </c>
      <c r="H904">
        <v>9.27</v>
      </c>
      <c r="I904">
        <v>1</v>
      </c>
      <c r="J904">
        <v>9.27</v>
      </c>
      <c r="L904">
        <v>1.5</v>
      </c>
      <c r="M904">
        <v>7.77</v>
      </c>
      <c r="N904">
        <v>-1.66</v>
      </c>
      <c r="O904">
        <v>0</v>
      </c>
      <c r="P904">
        <v>5.8</v>
      </c>
      <c r="Q904">
        <v>-0.31</v>
      </c>
      <c r="R904" s="3">
        <f>VLOOKUP(All_Transactions[[#This Row],[Date]],[1]!Forex_history[#Data],MATCH(All_Transactions[[#This Row],[Currency]],[1]!Forex_history[#Headers],0),TRUE)</f>
        <v>0.84486000000000006</v>
      </c>
      <c r="S904" s="4">
        <f>IFERROR(All_Transactions[[#This Row],[Original Price]]*All_Transactions[[#This Row],[ExRate]],0)</f>
        <v>7.8318522000000002</v>
      </c>
      <c r="T904" s="4">
        <f>IFERROR(All_Transactions[[#This Row],[item-price]]*All_Transactions[[#This Row],[ExRate]],0)</f>
        <v>7.8318522000000002</v>
      </c>
      <c r="U904" s="4">
        <f>IFERROR(All_Transactions[[#This Row],[item-tax]]*All_Transactions[[#This Row],[ExRate]],0)</f>
        <v>1.26729</v>
      </c>
      <c r="V904" s="4">
        <f>IFERROR(All_Transactions[[#This Row],[Total product charges]]*All_Transactions[[#This Row],[ExRate]],0)</f>
        <v>6.5645622000000001</v>
      </c>
      <c r="W904" s="4">
        <f>IFERROR(All_Transactions[[#This Row],[Amazon fees]]*All_Transactions[[#This Row],[ExRate]],0)</f>
        <v>-1.4024676</v>
      </c>
      <c r="X904" s="4">
        <f>IFERROR(All_Transactions[[#This Row],[Other]]*All_Transactions[[#This Row],[ExRate]],0)</f>
        <v>0</v>
      </c>
      <c r="Y904" s="4">
        <f>IFERROR(All_Transactions[[#This Row],[Total]]*All_Transactions[[#This Row],[ExRate]],0)</f>
        <v>4.900188</v>
      </c>
      <c r="Z904" s="1" t="s">
        <v>33</v>
      </c>
      <c r="AB904" t="s">
        <v>69</v>
      </c>
      <c r="AC904" t="s">
        <v>69</v>
      </c>
      <c r="AD904" t="s">
        <v>70</v>
      </c>
    </row>
    <row r="905" spans="1:30" x14ac:dyDescent="0.35">
      <c r="A905" t="s">
        <v>34</v>
      </c>
      <c r="B905" t="s">
        <v>2771</v>
      </c>
      <c r="C905" s="2">
        <v>44783</v>
      </c>
      <c r="D905" s="2">
        <v>44783</v>
      </c>
      <c r="E905" t="s">
        <v>2655</v>
      </c>
      <c r="F905" t="s">
        <v>2656</v>
      </c>
      <c r="G905" t="s">
        <v>44</v>
      </c>
      <c r="H905">
        <v>2.0299999999999998</v>
      </c>
      <c r="I905">
        <v>1</v>
      </c>
      <c r="J905">
        <v>2.0299999999999998</v>
      </c>
      <c r="L905">
        <v>0.33</v>
      </c>
      <c r="M905">
        <v>1.7</v>
      </c>
      <c r="N905">
        <v>-0.36</v>
      </c>
      <c r="O905">
        <v>0</v>
      </c>
      <c r="P905">
        <v>1.27</v>
      </c>
      <c r="Q905">
        <v>-7.0000000000000007E-2</v>
      </c>
      <c r="R905" s="3">
        <f>VLOOKUP(All_Transactions[[#This Row],[Date]],[1]!Forex_history[#Data],MATCH(All_Transactions[[#This Row],[Currency]],[1]!Forex_history[#Headers],0),TRUE)</f>
        <v>1</v>
      </c>
      <c r="S905" s="4">
        <f>IFERROR(All_Transactions[[#This Row],[Original Price]]*All_Transactions[[#This Row],[ExRate]],0)</f>
        <v>2.0299999999999998</v>
      </c>
      <c r="T905" s="4">
        <f>IFERROR(All_Transactions[[#This Row],[item-price]]*All_Transactions[[#This Row],[ExRate]],0)</f>
        <v>2.0299999999999998</v>
      </c>
      <c r="U905" s="4">
        <f>IFERROR(All_Transactions[[#This Row],[item-tax]]*All_Transactions[[#This Row],[ExRate]],0)</f>
        <v>0.33</v>
      </c>
      <c r="V905" s="4">
        <f>IFERROR(All_Transactions[[#This Row],[Total product charges]]*All_Transactions[[#This Row],[ExRate]],0)</f>
        <v>1.7</v>
      </c>
      <c r="W905" s="4">
        <f>IFERROR(All_Transactions[[#This Row],[Amazon fees]]*All_Transactions[[#This Row],[ExRate]],0)</f>
        <v>-0.36</v>
      </c>
      <c r="X905" s="4">
        <f>IFERROR(All_Transactions[[#This Row],[Other]]*All_Transactions[[#This Row],[ExRate]],0)</f>
        <v>0</v>
      </c>
      <c r="Y905" s="4">
        <f>IFERROR(All_Transactions[[#This Row],[Total]]*All_Transactions[[#This Row],[ExRate]],0)</f>
        <v>1.27</v>
      </c>
      <c r="Z905" s="1" t="s">
        <v>45</v>
      </c>
      <c r="AA905" t="s">
        <v>2772</v>
      </c>
      <c r="AB905" t="s">
        <v>69</v>
      </c>
      <c r="AC905" t="s">
        <v>69</v>
      </c>
      <c r="AD905" t="s">
        <v>70</v>
      </c>
    </row>
    <row r="906" spans="1:30" x14ac:dyDescent="0.35">
      <c r="A906" t="s">
        <v>34</v>
      </c>
      <c r="B906" t="s">
        <v>2773</v>
      </c>
      <c r="C906" s="2">
        <v>44783</v>
      </c>
      <c r="D906" s="2">
        <v>44783</v>
      </c>
      <c r="E906" t="s">
        <v>2774</v>
      </c>
      <c r="F906" t="s">
        <v>2775</v>
      </c>
      <c r="G906" t="s">
        <v>44</v>
      </c>
      <c r="H906">
        <v>2.38</v>
      </c>
      <c r="I906">
        <v>1</v>
      </c>
      <c r="J906">
        <v>2.38</v>
      </c>
      <c r="L906">
        <v>0.38</v>
      </c>
      <c r="M906">
        <v>2</v>
      </c>
      <c r="N906">
        <v>-0.42</v>
      </c>
      <c r="O906">
        <v>0</v>
      </c>
      <c r="P906">
        <v>1.5</v>
      </c>
      <c r="Q906">
        <v>-0.08</v>
      </c>
      <c r="R906" s="3">
        <f>VLOOKUP(All_Transactions[[#This Row],[Date]],[1]!Forex_history[#Data],MATCH(All_Transactions[[#This Row],[Currency]],[1]!Forex_history[#Headers],0),TRUE)</f>
        <v>1</v>
      </c>
      <c r="S906" s="4">
        <f>IFERROR(All_Transactions[[#This Row],[Original Price]]*All_Transactions[[#This Row],[ExRate]],0)</f>
        <v>2.38</v>
      </c>
      <c r="T906" s="4">
        <f>IFERROR(All_Transactions[[#This Row],[item-price]]*All_Transactions[[#This Row],[ExRate]],0)</f>
        <v>2.38</v>
      </c>
      <c r="U906" s="4">
        <f>IFERROR(All_Transactions[[#This Row],[item-tax]]*All_Transactions[[#This Row],[ExRate]],0)</f>
        <v>0.38</v>
      </c>
      <c r="V906" s="4">
        <f>IFERROR(All_Transactions[[#This Row],[Total product charges]]*All_Transactions[[#This Row],[ExRate]],0)</f>
        <v>2</v>
      </c>
      <c r="W906" s="4">
        <f>IFERROR(All_Transactions[[#This Row],[Amazon fees]]*All_Transactions[[#This Row],[ExRate]],0)</f>
        <v>-0.42</v>
      </c>
      <c r="X906" s="4">
        <f>IFERROR(All_Transactions[[#This Row],[Other]]*All_Transactions[[#This Row],[ExRate]],0)</f>
        <v>0</v>
      </c>
      <c r="Y906" s="4">
        <f>IFERROR(All_Transactions[[#This Row],[Total]]*All_Transactions[[#This Row],[ExRate]],0)</f>
        <v>1.5</v>
      </c>
      <c r="Z906" s="1" t="s">
        <v>45</v>
      </c>
      <c r="AA906" t="s">
        <v>2776</v>
      </c>
      <c r="AB906" t="s">
        <v>69</v>
      </c>
      <c r="AC906" t="s">
        <v>69</v>
      </c>
      <c r="AD906" t="s">
        <v>70</v>
      </c>
    </row>
    <row r="907" spans="1:30" x14ac:dyDescent="0.35">
      <c r="A907" t="s">
        <v>34</v>
      </c>
      <c r="B907" t="s">
        <v>2777</v>
      </c>
      <c r="C907" s="2">
        <v>44783</v>
      </c>
      <c r="D907" s="2">
        <v>44783</v>
      </c>
      <c r="E907" t="s">
        <v>2778</v>
      </c>
      <c r="F907" t="s">
        <v>2779</v>
      </c>
      <c r="G907" t="s">
        <v>44</v>
      </c>
      <c r="H907">
        <v>2.0299999999999998</v>
      </c>
      <c r="I907">
        <v>1</v>
      </c>
      <c r="J907">
        <v>2.0299999999999998</v>
      </c>
      <c r="L907">
        <v>0.33</v>
      </c>
      <c r="M907">
        <v>1.7</v>
      </c>
      <c r="N907">
        <v>-0.3</v>
      </c>
      <c r="O907">
        <v>0</v>
      </c>
      <c r="P907">
        <v>1.33</v>
      </c>
      <c r="Q907">
        <v>-7.0000000000000007E-2</v>
      </c>
      <c r="R907" s="3">
        <f>VLOOKUP(All_Transactions[[#This Row],[Date]],[1]!Forex_history[#Data],MATCH(All_Transactions[[#This Row],[Currency]],[1]!Forex_history[#Headers],0),TRUE)</f>
        <v>1</v>
      </c>
      <c r="S907" s="4">
        <f>IFERROR(All_Transactions[[#This Row],[Original Price]]*All_Transactions[[#This Row],[ExRate]],0)</f>
        <v>2.0299999999999998</v>
      </c>
      <c r="T907" s="4">
        <f>IFERROR(All_Transactions[[#This Row],[item-price]]*All_Transactions[[#This Row],[ExRate]],0)</f>
        <v>2.0299999999999998</v>
      </c>
      <c r="U907" s="4">
        <f>IFERROR(All_Transactions[[#This Row],[item-tax]]*All_Transactions[[#This Row],[ExRate]],0)</f>
        <v>0.33</v>
      </c>
      <c r="V907" s="4">
        <f>IFERROR(All_Transactions[[#This Row],[Total product charges]]*All_Transactions[[#This Row],[ExRate]],0)</f>
        <v>1.7</v>
      </c>
      <c r="W907" s="4">
        <f>IFERROR(All_Transactions[[#This Row],[Amazon fees]]*All_Transactions[[#This Row],[ExRate]],0)</f>
        <v>-0.3</v>
      </c>
      <c r="X907" s="4">
        <f>IFERROR(All_Transactions[[#This Row],[Other]]*All_Transactions[[#This Row],[ExRate]],0)</f>
        <v>0</v>
      </c>
      <c r="Y907" s="4">
        <f>IFERROR(All_Transactions[[#This Row],[Total]]*All_Transactions[[#This Row],[ExRate]],0)</f>
        <v>1.33</v>
      </c>
      <c r="Z907" s="1" t="s">
        <v>45</v>
      </c>
      <c r="AB907" t="s">
        <v>69</v>
      </c>
      <c r="AC907" t="s">
        <v>69</v>
      </c>
      <c r="AD907" t="s">
        <v>70</v>
      </c>
    </row>
    <row r="908" spans="1:30" x14ac:dyDescent="0.35">
      <c r="A908" t="s">
        <v>34</v>
      </c>
      <c r="B908" t="s">
        <v>2780</v>
      </c>
      <c r="C908" s="2">
        <v>44785</v>
      </c>
      <c r="D908" s="2">
        <v>44785</v>
      </c>
      <c r="E908" t="s">
        <v>2781</v>
      </c>
      <c r="F908" t="s">
        <v>2782</v>
      </c>
      <c r="G908" t="s">
        <v>37</v>
      </c>
      <c r="H908">
        <v>8.5</v>
      </c>
      <c r="I908">
        <v>1</v>
      </c>
      <c r="J908">
        <v>8.5</v>
      </c>
      <c r="L908">
        <v>0</v>
      </c>
      <c r="M908">
        <v>8.5</v>
      </c>
      <c r="N908">
        <v>-1.54</v>
      </c>
      <c r="O908">
        <v>0</v>
      </c>
      <c r="P908">
        <v>6.96</v>
      </c>
      <c r="Q908">
        <v>0</v>
      </c>
      <c r="R908" s="3">
        <f>VLOOKUP(All_Transactions[[#This Row],[Date]],[1]!Forex_history[#Data],MATCH(All_Transactions[[#This Row],[Currency]],[1]!Forex_history[#Headers],0),TRUE)</f>
        <v>0.64149999999999996</v>
      </c>
      <c r="S908" s="4">
        <f>IFERROR(All_Transactions[[#This Row],[Original Price]]*All_Transactions[[#This Row],[ExRate]],0)</f>
        <v>5.45275</v>
      </c>
      <c r="T908" s="4">
        <f>IFERROR(All_Transactions[[#This Row],[item-price]]*All_Transactions[[#This Row],[ExRate]],0)</f>
        <v>5.45275</v>
      </c>
      <c r="U908" s="4">
        <f>IFERROR(All_Transactions[[#This Row],[item-tax]]*All_Transactions[[#This Row],[ExRate]],0)</f>
        <v>0</v>
      </c>
      <c r="V908" s="4">
        <f>IFERROR(All_Transactions[[#This Row],[Total product charges]]*All_Transactions[[#This Row],[ExRate]],0)</f>
        <v>5.45275</v>
      </c>
      <c r="W908" s="4">
        <f>IFERROR(All_Transactions[[#This Row],[Amazon fees]]*All_Transactions[[#This Row],[ExRate]],0)</f>
        <v>-0.98790999999999995</v>
      </c>
      <c r="X908" s="4">
        <f>IFERROR(All_Transactions[[#This Row],[Other]]*All_Transactions[[#This Row],[ExRate]],0)</f>
        <v>0</v>
      </c>
      <c r="Y908" s="4">
        <f>IFERROR(All_Transactions[[#This Row],[Total]]*All_Transactions[[#This Row],[ExRate]],0)</f>
        <v>4.4648399999999997</v>
      </c>
      <c r="Z908" s="1" t="s">
        <v>38</v>
      </c>
      <c r="AB908" t="s">
        <v>69</v>
      </c>
      <c r="AC908" t="s">
        <v>69</v>
      </c>
      <c r="AD908" t="s">
        <v>70</v>
      </c>
    </row>
    <row r="909" spans="1:30" x14ac:dyDescent="0.35">
      <c r="A909" t="s">
        <v>34</v>
      </c>
      <c r="B909" t="s">
        <v>2783</v>
      </c>
      <c r="C909" s="2">
        <v>44785</v>
      </c>
      <c r="D909" s="2">
        <v>44785</v>
      </c>
      <c r="E909" t="s">
        <v>2784</v>
      </c>
      <c r="F909" t="s">
        <v>2785</v>
      </c>
      <c r="G909" t="s">
        <v>37</v>
      </c>
      <c r="H909">
        <v>23.94</v>
      </c>
      <c r="I909">
        <v>1</v>
      </c>
      <c r="J909">
        <v>23.94</v>
      </c>
      <c r="L909">
        <v>0</v>
      </c>
      <c r="M909">
        <v>23.94</v>
      </c>
      <c r="N909">
        <v>-4.3099999999999996</v>
      </c>
      <c r="O909">
        <v>0</v>
      </c>
      <c r="P909">
        <v>19.63</v>
      </c>
      <c r="Q909">
        <v>0</v>
      </c>
      <c r="R909" s="3">
        <f>VLOOKUP(All_Transactions[[#This Row],[Date]],[1]!Forex_history[#Data],MATCH(All_Transactions[[#This Row],[Currency]],[1]!Forex_history[#Headers],0),TRUE)</f>
        <v>0.64149999999999996</v>
      </c>
      <c r="S909" s="4">
        <f>IFERROR(All_Transactions[[#This Row],[Original Price]]*All_Transactions[[#This Row],[ExRate]],0)</f>
        <v>15.35751</v>
      </c>
      <c r="T909" s="4">
        <f>IFERROR(All_Transactions[[#This Row],[item-price]]*All_Transactions[[#This Row],[ExRate]],0)</f>
        <v>15.35751</v>
      </c>
      <c r="U909" s="4">
        <f>IFERROR(All_Transactions[[#This Row],[item-tax]]*All_Transactions[[#This Row],[ExRate]],0)</f>
        <v>0</v>
      </c>
      <c r="V909" s="4">
        <f>IFERROR(All_Transactions[[#This Row],[Total product charges]]*All_Transactions[[#This Row],[ExRate]],0)</f>
        <v>15.35751</v>
      </c>
      <c r="W909" s="4">
        <f>IFERROR(All_Transactions[[#This Row],[Amazon fees]]*All_Transactions[[#This Row],[ExRate]],0)</f>
        <v>-2.7648649999999995</v>
      </c>
      <c r="X909" s="4">
        <f>IFERROR(All_Transactions[[#This Row],[Other]]*All_Transactions[[#This Row],[ExRate]],0)</f>
        <v>0</v>
      </c>
      <c r="Y909" s="4">
        <f>IFERROR(All_Transactions[[#This Row],[Total]]*All_Transactions[[#This Row],[ExRate]],0)</f>
        <v>12.592644999999999</v>
      </c>
      <c r="Z909" s="1" t="s">
        <v>38</v>
      </c>
      <c r="AB909" t="s">
        <v>69</v>
      </c>
      <c r="AC909" t="s">
        <v>69</v>
      </c>
      <c r="AD909" t="s">
        <v>70</v>
      </c>
    </row>
    <row r="910" spans="1:30" x14ac:dyDescent="0.35">
      <c r="A910" t="s">
        <v>34</v>
      </c>
      <c r="B910" t="s">
        <v>2786</v>
      </c>
      <c r="C910" s="2">
        <v>44785</v>
      </c>
      <c r="D910" s="2">
        <v>44785</v>
      </c>
      <c r="E910" t="s">
        <v>2498</v>
      </c>
      <c r="F910" t="s">
        <v>2499</v>
      </c>
      <c r="G910" t="s">
        <v>42</v>
      </c>
      <c r="H910">
        <v>87.14</v>
      </c>
      <c r="I910">
        <v>1</v>
      </c>
      <c r="J910">
        <v>87.14</v>
      </c>
      <c r="L910">
        <v>17.43</v>
      </c>
      <c r="M910">
        <v>69.709999999999994</v>
      </c>
      <c r="N910">
        <v>-15.68</v>
      </c>
      <c r="O910">
        <v>0</v>
      </c>
      <c r="P910">
        <v>54.03</v>
      </c>
      <c r="Q910">
        <v>0</v>
      </c>
      <c r="R910" s="3">
        <f>VLOOKUP(All_Transactions[[#This Row],[Date]],[1]!Forex_history[#Data],MATCH(All_Transactions[[#This Row],[Currency]],[1]!Forex_history[#Headers],0),TRUE)</f>
        <v>8.1479999999999997E-2</v>
      </c>
      <c r="S910" s="4">
        <f>IFERROR(All_Transactions[[#This Row],[Original Price]]*All_Transactions[[#This Row],[ExRate]],0)</f>
        <v>7.1001671999999996</v>
      </c>
      <c r="T910" s="4">
        <f>IFERROR(All_Transactions[[#This Row],[item-price]]*All_Transactions[[#This Row],[ExRate]],0)</f>
        <v>7.1001671999999996</v>
      </c>
      <c r="U910" s="4">
        <f>IFERROR(All_Transactions[[#This Row],[item-tax]]*All_Transactions[[#This Row],[ExRate]],0)</f>
        <v>1.4201964</v>
      </c>
      <c r="V910" s="4">
        <f>IFERROR(All_Transactions[[#This Row],[Total product charges]]*All_Transactions[[#This Row],[ExRate]],0)</f>
        <v>5.6799707999999995</v>
      </c>
      <c r="W910" s="4">
        <f>IFERROR(All_Transactions[[#This Row],[Amazon fees]]*All_Transactions[[#This Row],[ExRate]],0)</f>
        <v>-1.2776064</v>
      </c>
      <c r="X910" s="4">
        <f>IFERROR(All_Transactions[[#This Row],[Other]]*All_Transactions[[#This Row],[ExRate]],0)</f>
        <v>0</v>
      </c>
      <c r="Y910" s="4">
        <f>IFERROR(All_Transactions[[#This Row],[Total]]*All_Transactions[[#This Row],[ExRate]],0)</f>
        <v>4.4023643999999997</v>
      </c>
      <c r="Z910" s="1" t="s">
        <v>43</v>
      </c>
      <c r="AB910" t="s">
        <v>69</v>
      </c>
      <c r="AC910" t="s">
        <v>69</v>
      </c>
      <c r="AD910" t="s">
        <v>70</v>
      </c>
    </row>
    <row r="911" spans="1:30" x14ac:dyDescent="0.35">
      <c r="A911" t="s">
        <v>34</v>
      </c>
      <c r="B911" t="s">
        <v>2787</v>
      </c>
      <c r="C911" s="2">
        <v>44785</v>
      </c>
      <c r="D911" s="2">
        <v>44785</v>
      </c>
      <c r="E911" t="s">
        <v>1821</v>
      </c>
      <c r="F911" t="s">
        <v>1822</v>
      </c>
      <c r="G911" t="s">
        <v>37</v>
      </c>
      <c r="H911">
        <v>4.1500000000000004</v>
      </c>
      <c r="I911">
        <v>1</v>
      </c>
      <c r="J911">
        <v>4.1500000000000004</v>
      </c>
      <c r="L911">
        <v>0</v>
      </c>
      <c r="M911">
        <v>4.1500000000000004</v>
      </c>
      <c r="N911">
        <v>-0.74</v>
      </c>
      <c r="O911">
        <v>0</v>
      </c>
      <c r="P911">
        <v>3.41</v>
      </c>
      <c r="Q911">
        <v>0</v>
      </c>
      <c r="R911" s="3">
        <f>VLOOKUP(All_Transactions[[#This Row],[Date]],[1]!Forex_history[#Data],MATCH(All_Transactions[[#This Row],[Currency]],[1]!Forex_history[#Headers],0),TRUE)</f>
        <v>0.64149999999999996</v>
      </c>
      <c r="S911" s="4">
        <f>IFERROR(All_Transactions[[#This Row],[Original Price]]*All_Transactions[[#This Row],[ExRate]],0)</f>
        <v>2.6622249999999998</v>
      </c>
      <c r="T911" s="4">
        <f>IFERROR(All_Transactions[[#This Row],[item-price]]*All_Transactions[[#This Row],[ExRate]],0)</f>
        <v>2.6622249999999998</v>
      </c>
      <c r="U911" s="4">
        <f>IFERROR(All_Transactions[[#This Row],[item-tax]]*All_Transactions[[#This Row],[ExRate]],0)</f>
        <v>0</v>
      </c>
      <c r="V911" s="4">
        <f>IFERROR(All_Transactions[[#This Row],[Total product charges]]*All_Transactions[[#This Row],[ExRate]],0)</f>
        <v>2.6622249999999998</v>
      </c>
      <c r="W911" s="4">
        <f>IFERROR(All_Transactions[[#This Row],[Amazon fees]]*All_Transactions[[#This Row],[ExRate]],0)</f>
        <v>-0.47470999999999997</v>
      </c>
      <c r="X911" s="4">
        <f>IFERROR(All_Transactions[[#This Row],[Other]]*All_Transactions[[#This Row],[ExRate]],0)</f>
        <v>0</v>
      </c>
      <c r="Y911" s="4">
        <f>IFERROR(All_Transactions[[#This Row],[Total]]*All_Transactions[[#This Row],[ExRate]],0)</f>
        <v>2.1875149999999999</v>
      </c>
      <c r="Z911" s="1" t="s">
        <v>38</v>
      </c>
      <c r="AA911" t="s">
        <v>2788</v>
      </c>
      <c r="AB911" t="s">
        <v>69</v>
      </c>
      <c r="AC911" t="s">
        <v>69</v>
      </c>
      <c r="AD911" t="s">
        <v>70</v>
      </c>
    </row>
    <row r="912" spans="1:30" x14ac:dyDescent="0.35">
      <c r="A912" t="s">
        <v>34</v>
      </c>
      <c r="B912" t="s">
        <v>2789</v>
      </c>
      <c r="C912" s="2">
        <v>44785</v>
      </c>
      <c r="D912" s="2">
        <v>44785</v>
      </c>
      <c r="E912" t="s">
        <v>2790</v>
      </c>
      <c r="F912" t="s">
        <v>2791</v>
      </c>
      <c r="G912" t="s">
        <v>46</v>
      </c>
      <c r="H912">
        <v>2.9</v>
      </c>
      <c r="I912">
        <v>1</v>
      </c>
      <c r="J912">
        <v>2.9</v>
      </c>
      <c r="L912">
        <v>0.25</v>
      </c>
      <c r="M912">
        <v>2.9</v>
      </c>
      <c r="N912">
        <v>-0.4</v>
      </c>
      <c r="O912">
        <v>0</v>
      </c>
      <c r="P912">
        <v>2.38</v>
      </c>
      <c r="Q912">
        <v>-0.12</v>
      </c>
      <c r="R912" s="3">
        <f>VLOOKUP(All_Transactions[[#This Row],[Date]],[1]!Forex_history[#Data],MATCH(All_Transactions[[#This Row],[Currency]],[1]!Forex_history[#Headers],0),TRUE)</f>
        <v>0.81903999999999999</v>
      </c>
      <c r="S912" s="4">
        <f>IFERROR(All_Transactions[[#This Row],[Original Price]]*All_Transactions[[#This Row],[ExRate]],0)</f>
        <v>2.375216</v>
      </c>
      <c r="T912" s="4">
        <f>IFERROR(All_Transactions[[#This Row],[item-price]]*All_Transactions[[#This Row],[ExRate]],0)</f>
        <v>2.375216</v>
      </c>
      <c r="U912" s="4">
        <f>IFERROR(All_Transactions[[#This Row],[item-tax]]*All_Transactions[[#This Row],[ExRate]],0)</f>
        <v>0.20476</v>
      </c>
      <c r="V912" s="4">
        <f>IFERROR(All_Transactions[[#This Row],[Total product charges]]*All_Transactions[[#This Row],[ExRate]],0)</f>
        <v>2.375216</v>
      </c>
      <c r="W912" s="4">
        <f>IFERROR(All_Transactions[[#This Row],[Amazon fees]]*All_Transactions[[#This Row],[ExRate]],0)</f>
        <v>-0.32761600000000002</v>
      </c>
      <c r="X912" s="4">
        <f>IFERROR(All_Transactions[[#This Row],[Other]]*All_Transactions[[#This Row],[ExRate]],0)</f>
        <v>0</v>
      </c>
      <c r="Y912" s="4">
        <f>IFERROR(All_Transactions[[#This Row],[Total]]*All_Transactions[[#This Row],[ExRate]],0)</f>
        <v>1.9493151999999998</v>
      </c>
      <c r="Z912" s="1" t="s">
        <v>47</v>
      </c>
      <c r="AA912" t="s">
        <v>2792</v>
      </c>
      <c r="AB912" t="s">
        <v>2793</v>
      </c>
      <c r="AC912" t="s">
        <v>53</v>
      </c>
      <c r="AD912" t="s">
        <v>54</v>
      </c>
    </row>
    <row r="913" spans="1:30" x14ac:dyDescent="0.35">
      <c r="A913" t="s">
        <v>34</v>
      </c>
      <c r="B913" t="s">
        <v>2794</v>
      </c>
      <c r="C913" s="2">
        <v>44785</v>
      </c>
      <c r="D913" s="2">
        <v>44785</v>
      </c>
      <c r="E913" t="s">
        <v>2795</v>
      </c>
      <c r="F913" t="s">
        <v>2796</v>
      </c>
      <c r="G913" t="s">
        <v>46</v>
      </c>
      <c r="H913">
        <v>42</v>
      </c>
      <c r="I913">
        <v>6</v>
      </c>
      <c r="J913">
        <v>42</v>
      </c>
      <c r="L913">
        <v>2.52</v>
      </c>
      <c r="M913">
        <v>42</v>
      </c>
      <c r="N913">
        <v>-7.27</v>
      </c>
      <c r="O913">
        <v>0</v>
      </c>
      <c r="P913">
        <v>33.049999999999997</v>
      </c>
      <c r="Q913">
        <v>-1.68</v>
      </c>
      <c r="R913" s="3">
        <f>VLOOKUP(All_Transactions[[#This Row],[Date]],[1]!Forex_history[#Data],MATCH(All_Transactions[[#This Row],[Currency]],[1]!Forex_history[#Headers],0),TRUE)</f>
        <v>0.81903999999999999</v>
      </c>
      <c r="S913" s="4">
        <f>IFERROR(All_Transactions[[#This Row],[Original Price]]*All_Transactions[[#This Row],[ExRate]],0)</f>
        <v>34.399679999999996</v>
      </c>
      <c r="T913" s="4">
        <f>IFERROR(All_Transactions[[#This Row],[item-price]]*All_Transactions[[#This Row],[ExRate]],0)</f>
        <v>34.399679999999996</v>
      </c>
      <c r="U913" s="4">
        <f>IFERROR(All_Transactions[[#This Row],[item-tax]]*All_Transactions[[#This Row],[ExRate]],0)</f>
        <v>2.0639807999999999</v>
      </c>
      <c r="V913" s="4">
        <f>IFERROR(All_Transactions[[#This Row],[Total product charges]]*All_Transactions[[#This Row],[ExRate]],0)</f>
        <v>34.399679999999996</v>
      </c>
      <c r="W913" s="4">
        <f>IFERROR(All_Transactions[[#This Row],[Amazon fees]]*All_Transactions[[#This Row],[ExRate]],0)</f>
        <v>-5.9544207999999994</v>
      </c>
      <c r="X913" s="4">
        <f>IFERROR(All_Transactions[[#This Row],[Other]]*All_Transactions[[#This Row],[ExRate]],0)</f>
        <v>0</v>
      </c>
      <c r="Y913" s="4">
        <f>IFERROR(All_Transactions[[#This Row],[Total]]*All_Transactions[[#This Row],[ExRate]],0)</f>
        <v>27.069271999999998</v>
      </c>
      <c r="Z913" s="1" t="s">
        <v>47</v>
      </c>
      <c r="AB913" t="s">
        <v>69</v>
      </c>
      <c r="AC913" t="s">
        <v>69</v>
      </c>
      <c r="AD913" t="s">
        <v>70</v>
      </c>
    </row>
    <row r="914" spans="1:30" x14ac:dyDescent="0.35">
      <c r="A914" t="s">
        <v>34</v>
      </c>
      <c r="B914" t="s">
        <v>2797</v>
      </c>
      <c r="C914" s="2">
        <v>44785</v>
      </c>
      <c r="D914" s="2">
        <v>44785</v>
      </c>
      <c r="E914" t="s">
        <v>1320</v>
      </c>
      <c r="F914" t="s">
        <v>1321</v>
      </c>
      <c r="G914" t="s">
        <v>40</v>
      </c>
      <c r="H914">
        <v>12.4</v>
      </c>
      <c r="I914">
        <v>5</v>
      </c>
      <c r="J914">
        <v>12.4</v>
      </c>
      <c r="L914">
        <v>2.15</v>
      </c>
      <c r="M914">
        <v>10.25</v>
      </c>
      <c r="N914">
        <v>-2.2200000000000002</v>
      </c>
      <c r="O914">
        <v>0</v>
      </c>
      <c r="P914">
        <v>7.63</v>
      </c>
      <c r="Q914">
        <v>-0.4</v>
      </c>
      <c r="R914" s="3">
        <f>VLOOKUP(All_Transactions[[#This Row],[Date]],[1]!Forex_history[#Data],MATCH(All_Transactions[[#This Row],[Currency]],[1]!Forex_history[#Headers],0),TRUE)</f>
        <v>0.84504000000000001</v>
      </c>
      <c r="S914" s="4">
        <f>IFERROR(All_Transactions[[#This Row],[Original Price]]*All_Transactions[[#This Row],[ExRate]],0)</f>
        <v>10.478496</v>
      </c>
      <c r="T914" s="4">
        <f>IFERROR(All_Transactions[[#This Row],[item-price]]*All_Transactions[[#This Row],[ExRate]],0)</f>
        <v>10.478496</v>
      </c>
      <c r="U914" s="4">
        <f>IFERROR(All_Transactions[[#This Row],[item-tax]]*All_Transactions[[#This Row],[ExRate]],0)</f>
        <v>1.8168359999999999</v>
      </c>
      <c r="V914" s="4">
        <f>IFERROR(All_Transactions[[#This Row],[Total product charges]]*All_Transactions[[#This Row],[ExRate]],0)</f>
        <v>8.6616599999999995</v>
      </c>
      <c r="W914" s="4">
        <f>IFERROR(All_Transactions[[#This Row],[Amazon fees]]*All_Transactions[[#This Row],[ExRate]],0)</f>
        <v>-1.8759888000000002</v>
      </c>
      <c r="X914" s="4">
        <f>IFERROR(All_Transactions[[#This Row],[Other]]*All_Transactions[[#This Row],[ExRate]],0)</f>
        <v>0</v>
      </c>
      <c r="Y914" s="4">
        <f>IFERROR(All_Transactions[[#This Row],[Total]]*All_Transactions[[#This Row],[ExRate]],0)</f>
        <v>6.4476551999999998</v>
      </c>
      <c r="Z914" s="1" t="s">
        <v>33</v>
      </c>
      <c r="AA914" t="s">
        <v>2798</v>
      </c>
      <c r="AB914" t="s">
        <v>69</v>
      </c>
      <c r="AC914" t="s">
        <v>69</v>
      </c>
      <c r="AD914" t="s">
        <v>70</v>
      </c>
    </row>
    <row r="915" spans="1:30" x14ac:dyDescent="0.35">
      <c r="A915" t="s">
        <v>34</v>
      </c>
      <c r="B915" t="s">
        <v>2799</v>
      </c>
      <c r="C915" s="2">
        <v>44785</v>
      </c>
      <c r="D915" s="2">
        <v>44785</v>
      </c>
      <c r="E915" t="s">
        <v>2800</v>
      </c>
      <c r="F915" t="s">
        <v>2801</v>
      </c>
      <c r="G915" t="s">
        <v>36</v>
      </c>
      <c r="H915">
        <v>2.94</v>
      </c>
      <c r="I915">
        <v>1</v>
      </c>
      <c r="J915">
        <v>2.94</v>
      </c>
      <c r="L915">
        <v>0.49</v>
      </c>
      <c r="M915">
        <v>2.4500000000000002</v>
      </c>
      <c r="N915">
        <v>-0.53</v>
      </c>
      <c r="O915">
        <v>0</v>
      </c>
      <c r="P915">
        <v>1.82</v>
      </c>
      <c r="Q915">
        <v>-0.1</v>
      </c>
      <c r="R915" s="3">
        <f>VLOOKUP(All_Transactions[[#This Row],[Date]],[1]!Forex_history[#Data],MATCH(All_Transactions[[#This Row],[Currency]],[1]!Forex_history[#Headers],0),TRUE)</f>
        <v>0.84504000000000001</v>
      </c>
      <c r="S915" s="4">
        <f>IFERROR(All_Transactions[[#This Row],[Original Price]]*All_Transactions[[#This Row],[ExRate]],0)</f>
        <v>2.4844176</v>
      </c>
      <c r="T915" s="4">
        <f>IFERROR(All_Transactions[[#This Row],[item-price]]*All_Transactions[[#This Row],[ExRate]],0)</f>
        <v>2.4844176</v>
      </c>
      <c r="U915" s="4">
        <f>IFERROR(All_Transactions[[#This Row],[item-tax]]*All_Transactions[[#This Row],[ExRate]],0)</f>
        <v>0.41406959999999998</v>
      </c>
      <c r="V915" s="4">
        <f>IFERROR(All_Transactions[[#This Row],[Total product charges]]*All_Transactions[[#This Row],[ExRate]],0)</f>
        <v>2.0703480000000001</v>
      </c>
      <c r="W915" s="4">
        <f>IFERROR(All_Transactions[[#This Row],[Amazon fees]]*All_Transactions[[#This Row],[ExRate]],0)</f>
        <v>-0.44787120000000002</v>
      </c>
      <c r="X915" s="4">
        <f>IFERROR(All_Transactions[[#This Row],[Other]]*All_Transactions[[#This Row],[ExRate]],0)</f>
        <v>0</v>
      </c>
      <c r="Y915" s="4">
        <f>IFERROR(All_Transactions[[#This Row],[Total]]*All_Transactions[[#This Row],[ExRate]],0)</f>
        <v>1.5379728000000001</v>
      </c>
      <c r="Z915" s="1" t="s">
        <v>33</v>
      </c>
      <c r="AA915" t="s">
        <v>2802</v>
      </c>
      <c r="AB915" t="s">
        <v>69</v>
      </c>
      <c r="AC915" t="s">
        <v>69</v>
      </c>
      <c r="AD915" t="s">
        <v>70</v>
      </c>
    </row>
    <row r="916" spans="1:30" x14ac:dyDescent="0.35">
      <c r="A916" t="s">
        <v>34</v>
      </c>
      <c r="B916" t="s">
        <v>2803</v>
      </c>
      <c r="C916" s="2">
        <v>44785</v>
      </c>
      <c r="D916" s="2">
        <v>44785</v>
      </c>
      <c r="E916" t="s">
        <v>2804</v>
      </c>
      <c r="F916" t="s">
        <v>2805</v>
      </c>
      <c r="G916" t="s">
        <v>36</v>
      </c>
      <c r="H916">
        <v>2.87</v>
      </c>
      <c r="I916">
        <v>1</v>
      </c>
      <c r="J916">
        <v>2.87</v>
      </c>
      <c r="L916">
        <v>0.48</v>
      </c>
      <c r="M916">
        <v>2.39</v>
      </c>
      <c r="N916">
        <v>-0.52</v>
      </c>
      <c r="O916">
        <v>0</v>
      </c>
      <c r="P916">
        <v>1.77</v>
      </c>
      <c r="Q916">
        <v>-0.1</v>
      </c>
      <c r="R916" s="3">
        <f>VLOOKUP(All_Transactions[[#This Row],[Date]],[1]!Forex_history[#Data],MATCH(All_Transactions[[#This Row],[Currency]],[1]!Forex_history[#Headers],0),TRUE)</f>
        <v>0.84504000000000001</v>
      </c>
      <c r="S916" s="4">
        <f>IFERROR(All_Transactions[[#This Row],[Original Price]]*All_Transactions[[#This Row],[ExRate]],0)</f>
        <v>2.4252648000000003</v>
      </c>
      <c r="T916" s="4">
        <f>IFERROR(All_Transactions[[#This Row],[item-price]]*All_Transactions[[#This Row],[ExRate]],0)</f>
        <v>2.4252648000000003</v>
      </c>
      <c r="U916" s="4">
        <f>IFERROR(All_Transactions[[#This Row],[item-tax]]*All_Transactions[[#This Row],[ExRate]],0)</f>
        <v>0.40561920000000001</v>
      </c>
      <c r="V916" s="4">
        <f>IFERROR(All_Transactions[[#This Row],[Total product charges]]*All_Transactions[[#This Row],[ExRate]],0)</f>
        <v>2.0196456</v>
      </c>
      <c r="W916" s="4">
        <f>IFERROR(All_Transactions[[#This Row],[Amazon fees]]*All_Transactions[[#This Row],[ExRate]],0)</f>
        <v>-0.4394208</v>
      </c>
      <c r="X916" s="4">
        <f>IFERROR(All_Transactions[[#This Row],[Other]]*All_Transactions[[#This Row],[ExRate]],0)</f>
        <v>0</v>
      </c>
      <c r="Y916" s="4">
        <f>IFERROR(All_Transactions[[#This Row],[Total]]*All_Transactions[[#This Row],[ExRate]],0)</f>
        <v>1.4957208</v>
      </c>
      <c r="Z916" s="1" t="s">
        <v>33</v>
      </c>
      <c r="AB916" t="s">
        <v>69</v>
      </c>
      <c r="AC916" t="s">
        <v>69</v>
      </c>
      <c r="AD916" t="s">
        <v>70</v>
      </c>
    </row>
    <row r="917" spans="1:30" x14ac:dyDescent="0.35">
      <c r="A917" t="s">
        <v>34</v>
      </c>
      <c r="B917" t="s">
        <v>2806</v>
      </c>
      <c r="C917" s="2">
        <v>44785</v>
      </c>
      <c r="D917" s="2">
        <v>44785</v>
      </c>
      <c r="E917" t="s">
        <v>2807</v>
      </c>
      <c r="F917" t="s">
        <v>2808</v>
      </c>
      <c r="G917" t="s">
        <v>36</v>
      </c>
      <c r="H917">
        <v>3.46</v>
      </c>
      <c r="I917">
        <v>1</v>
      </c>
      <c r="J917">
        <v>3.46</v>
      </c>
      <c r="L917">
        <v>0</v>
      </c>
      <c r="M917">
        <v>3.46</v>
      </c>
      <c r="N917">
        <v>-0.61</v>
      </c>
      <c r="O917">
        <v>0</v>
      </c>
      <c r="P917">
        <v>2.71</v>
      </c>
      <c r="Q917">
        <v>-0.14000000000000001</v>
      </c>
      <c r="R917" s="3">
        <f>VLOOKUP(All_Transactions[[#This Row],[Date]],[1]!Forex_history[#Data],MATCH(All_Transactions[[#This Row],[Currency]],[1]!Forex_history[#Headers],0),TRUE)</f>
        <v>0.84504000000000001</v>
      </c>
      <c r="S917" s="4">
        <f>IFERROR(All_Transactions[[#This Row],[Original Price]]*All_Transactions[[#This Row],[ExRate]],0)</f>
        <v>2.9238384000000002</v>
      </c>
      <c r="T917" s="4">
        <f>IFERROR(All_Transactions[[#This Row],[item-price]]*All_Transactions[[#This Row],[ExRate]],0)</f>
        <v>2.9238384000000002</v>
      </c>
      <c r="U917" s="4">
        <f>IFERROR(All_Transactions[[#This Row],[item-tax]]*All_Transactions[[#This Row],[ExRate]],0)</f>
        <v>0</v>
      </c>
      <c r="V917" s="4">
        <f>IFERROR(All_Transactions[[#This Row],[Total product charges]]*All_Transactions[[#This Row],[ExRate]],0)</f>
        <v>2.9238384000000002</v>
      </c>
      <c r="W917" s="4">
        <f>IFERROR(All_Transactions[[#This Row],[Amazon fees]]*All_Transactions[[#This Row],[ExRate]],0)</f>
        <v>-0.5154744</v>
      </c>
      <c r="X917" s="4">
        <f>IFERROR(All_Transactions[[#This Row],[Other]]*All_Transactions[[#This Row],[ExRate]],0)</f>
        <v>0</v>
      </c>
      <c r="Y917" s="4">
        <f>IFERROR(All_Transactions[[#This Row],[Total]]*All_Transactions[[#This Row],[ExRate]],0)</f>
        <v>2.2900583999999999</v>
      </c>
      <c r="Z917" s="1" t="s">
        <v>33</v>
      </c>
      <c r="AB917" t="s">
        <v>69</v>
      </c>
      <c r="AC917" t="s">
        <v>69</v>
      </c>
      <c r="AD917" t="s">
        <v>70</v>
      </c>
    </row>
    <row r="918" spans="1:30" x14ac:dyDescent="0.35">
      <c r="A918" t="s">
        <v>34</v>
      </c>
      <c r="B918" t="s">
        <v>2809</v>
      </c>
      <c r="C918" s="2">
        <v>44785</v>
      </c>
      <c r="D918" s="2">
        <v>44785</v>
      </c>
      <c r="E918" t="s">
        <v>2810</v>
      </c>
      <c r="F918" t="s">
        <v>2811</v>
      </c>
      <c r="G918" t="s">
        <v>40</v>
      </c>
      <c r="H918">
        <v>3.71</v>
      </c>
      <c r="I918">
        <v>1</v>
      </c>
      <c r="J918">
        <v>3.71</v>
      </c>
      <c r="L918">
        <v>0</v>
      </c>
      <c r="M918">
        <v>3.71</v>
      </c>
      <c r="N918">
        <v>-0.66</v>
      </c>
      <c r="O918">
        <v>0</v>
      </c>
      <c r="P918">
        <v>2.9</v>
      </c>
      <c r="Q918">
        <v>-0.15</v>
      </c>
      <c r="R918" s="3">
        <f>VLOOKUP(All_Transactions[[#This Row],[Date]],[1]!Forex_history[#Data],MATCH(All_Transactions[[#This Row],[Currency]],[1]!Forex_history[#Headers],0),TRUE)</f>
        <v>0.84504000000000001</v>
      </c>
      <c r="S918" s="4">
        <f>IFERROR(All_Transactions[[#This Row],[Original Price]]*All_Transactions[[#This Row],[ExRate]],0)</f>
        <v>3.1350984</v>
      </c>
      <c r="T918" s="4">
        <f>IFERROR(All_Transactions[[#This Row],[item-price]]*All_Transactions[[#This Row],[ExRate]],0)</f>
        <v>3.1350984</v>
      </c>
      <c r="U918" s="4">
        <f>IFERROR(All_Transactions[[#This Row],[item-tax]]*All_Transactions[[#This Row],[ExRate]],0)</f>
        <v>0</v>
      </c>
      <c r="V918" s="4">
        <f>IFERROR(All_Transactions[[#This Row],[Total product charges]]*All_Transactions[[#This Row],[ExRate]],0)</f>
        <v>3.1350984</v>
      </c>
      <c r="W918" s="4">
        <f>IFERROR(All_Transactions[[#This Row],[Amazon fees]]*All_Transactions[[#This Row],[ExRate]],0)</f>
        <v>-0.55772640000000007</v>
      </c>
      <c r="X918" s="4">
        <f>IFERROR(All_Transactions[[#This Row],[Other]]*All_Transactions[[#This Row],[ExRate]],0)</f>
        <v>0</v>
      </c>
      <c r="Y918" s="4">
        <f>IFERROR(All_Transactions[[#This Row],[Total]]*All_Transactions[[#This Row],[ExRate]],0)</f>
        <v>2.4506160000000001</v>
      </c>
      <c r="Z918" s="1" t="s">
        <v>33</v>
      </c>
      <c r="AA918" t="s">
        <v>2812</v>
      </c>
      <c r="AB918" t="s">
        <v>69</v>
      </c>
      <c r="AC918" t="s">
        <v>69</v>
      </c>
      <c r="AD918" t="s">
        <v>70</v>
      </c>
    </row>
    <row r="919" spans="1:30" x14ac:dyDescent="0.35">
      <c r="A919" t="s">
        <v>34</v>
      </c>
      <c r="B919" t="s">
        <v>2813</v>
      </c>
      <c r="C919" s="2">
        <v>44785</v>
      </c>
      <c r="D919" s="2">
        <v>44785</v>
      </c>
      <c r="E919" t="s">
        <v>2814</v>
      </c>
      <c r="F919" t="s">
        <v>2815</v>
      </c>
      <c r="G919" t="s">
        <v>41</v>
      </c>
      <c r="H919">
        <v>10.52</v>
      </c>
      <c r="I919">
        <v>1</v>
      </c>
      <c r="J919">
        <v>10.52</v>
      </c>
      <c r="L919">
        <v>1.77</v>
      </c>
      <c r="M919">
        <v>8.75</v>
      </c>
      <c r="N919">
        <v>-1.84</v>
      </c>
      <c r="O919">
        <v>0</v>
      </c>
      <c r="P919">
        <v>6.56</v>
      </c>
      <c r="Q919">
        <v>-0.35</v>
      </c>
      <c r="R919" s="3">
        <f>VLOOKUP(All_Transactions[[#This Row],[Date]],[1]!Forex_history[#Data],MATCH(All_Transactions[[#This Row],[Currency]],[1]!Forex_history[#Headers],0),TRUE)</f>
        <v>0.84504000000000001</v>
      </c>
      <c r="S919" s="4">
        <f>IFERROR(All_Transactions[[#This Row],[Original Price]]*All_Transactions[[#This Row],[ExRate]],0)</f>
        <v>8.889820799999999</v>
      </c>
      <c r="T919" s="4">
        <f>IFERROR(All_Transactions[[#This Row],[item-price]]*All_Transactions[[#This Row],[ExRate]],0)</f>
        <v>8.889820799999999</v>
      </c>
      <c r="U919" s="4">
        <f>IFERROR(All_Transactions[[#This Row],[item-tax]]*All_Transactions[[#This Row],[ExRate]],0)</f>
        <v>1.4957208</v>
      </c>
      <c r="V919" s="4">
        <f>IFERROR(All_Transactions[[#This Row],[Total product charges]]*All_Transactions[[#This Row],[ExRate]],0)</f>
        <v>7.3940999999999999</v>
      </c>
      <c r="W919" s="4">
        <f>IFERROR(All_Transactions[[#This Row],[Amazon fees]]*All_Transactions[[#This Row],[ExRate]],0)</f>
        <v>-1.5548736000000001</v>
      </c>
      <c r="X919" s="4">
        <f>IFERROR(All_Transactions[[#This Row],[Other]]*All_Transactions[[#This Row],[ExRate]],0)</f>
        <v>0</v>
      </c>
      <c r="Y919" s="4">
        <f>IFERROR(All_Transactions[[#This Row],[Total]]*All_Transactions[[#This Row],[ExRate]],0)</f>
        <v>5.5434624000000001</v>
      </c>
      <c r="Z919" s="1" t="s">
        <v>33</v>
      </c>
      <c r="AB919" t="s">
        <v>69</v>
      </c>
      <c r="AC919" t="s">
        <v>69</v>
      </c>
      <c r="AD919" t="s">
        <v>70</v>
      </c>
    </row>
    <row r="920" spans="1:30" x14ac:dyDescent="0.35">
      <c r="A920" t="s">
        <v>34</v>
      </c>
      <c r="B920" t="s">
        <v>2816</v>
      </c>
      <c r="C920" s="2">
        <v>44785</v>
      </c>
      <c r="D920" s="2">
        <v>44785</v>
      </c>
      <c r="E920" t="s">
        <v>2817</v>
      </c>
      <c r="F920" t="s">
        <v>2818</v>
      </c>
      <c r="G920" t="s">
        <v>39</v>
      </c>
      <c r="H920">
        <v>1.64</v>
      </c>
      <c r="I920">
        <v>1</v>
      </c>
      <c r="J920">
        <v>1.64</v>
      </c>
      <c r="L920">
        <v>0.27</v>
      </c>
      <c r="M920">
        <v>1.37</v>
      </c>
      <c r="N920">
        <v>-0.36</v>
      </c>
      <c r="O920">
        <v>0</v>
      </c>
      <c r="P920">
        <v>0.95</v>
      </c>
      <c r="Q920">
        <v>-0.06</v>
      </c>
      <c r="R920" s="3">
        <f>VLOOKUP(All_Transactions[[#This Row],[Date]],[1]!Forex_history[#Data],MATCH(All_Transactions[[#This Row],[Currency]],[1]!Forex_history[#Headers],0),TRUE)</f>
        <v>0.84504000000000001</v>
      </c>
      <c r="S920" s="4">
        <f>IFERROR(All_Transactions[[#This Row],[Original Price]]*All_Transactions[[#This Row],[ExRate]],0)</f>
        <v>1.3858656</v>
      </c>
      <c r="T920" s="4">
        <f>IFERROR(All_Transactions[[#This Row],[item-price]]*All_Transactions[[#This Row],[ExRate]],0)</f>
        <v>1.3858656</v>
      </c>
      <c r="U920" s="4">
        <f>IFERROR(All_Transactions[[#This Row],[item-tax]]*All_Transactions[[#This Row],[ExRate]],0)</f>
        <v>0.22816080000000002</v>
      </c>
      <c r="V920" s="4">
        <f>IFERROR(All_Transactions[[#This Row],[Total product charges]]*All_Transactions[[#This Row],[ExRate]],0)</f>
        <v>1.1577048000000001</v>
      </c>
      <c r="W920" s="4">
        <f>IFERROR(All_Transactions[[#This Row],[Amazon fees]]*All_Transactions[[#This Row],[ExRate]],0)</f>
        <v>-0.3042144</v>
      </c>
      <c r="X920" s="4">
        <f>IFERROR(All_Transactions[[#This Row],[Other]]*All_Transactions[[#This Row],[ExRate]],0)</f>
        <v>0</v>
      </c>
      <c r="Y920" s="4">
        <f>IFERROR(All_Transactions[[#This Row],[Total]]*All_Transactions[[#This Row],[ExRate]],0)</f>
        <v>0.80278799999999995</v>
      </c>
      <c r="Z920" s="1" t="s">
        <v>33</v>
      </c>
      <c r="AA920" t="s">
        <v>2819</v>
      </c>
      <c r="AB920" t="s">
        <v>69</v>
      </c>
      <c r="AC920" t="s">
        <v>69</v>
      </c>
      <c r="AD920" t="s">
        <v>70</v>
      </c>
    </row>
    <row r="921" spans="1:30" x14ac:dyDescent="0.35">
      <c r="A921" t="s">
        <v>34</v>
      </c>
      <c r="B921" t="s">
        <v>2820</v>
      </c>
      <c r="C921" s="2">
        <v>44785</v>
      </c>
      <c r="D921" s="2">
        <v>44785</v>
      </c>
      <c r="E921" t="s">
        <v>827</v>
      </c>
      <c r="F921" t="s">
        <v>828</v>
      </c>
      <c r="G921" t="s">
        <v>44</v>
      </c>
      <c r="H921">
        <v>4.16</v>
      </c>
      <c r="I921">
        <v>1</v>
      </c>
      <c r="J921">
        <v>4.16</v>
      </c>
      <c r="L921">
        <v>0.75</v>
      </c>
      <c r="M921">
        <v>3.41</v>
      </c>
      <c r="N921">
        <v>-0.74</v>
      </c>
      <c r="O921">
        <v>0</v>
      </c>
      <c r="P921">
        <v>2.5299999999999998</v>
      </c>
      <c r="Q921">
        <v>-0.14000000000000001</v>
      </c>
      <c r="R921" s="3">
        <f>VLOOKUP(All_Transactions[[#This Row],[Date]],[1]!Forex_history[#Data],MATCH(All_Transactions[[#This Row],[Currency]],[1]!Forex_history[#Headers],0),TRUE)</f>
        <v>1</v>
      </c>
      <c r="S921" s="4">
        <f>IFERROR(All_Transactions[[#This Row],[Original Price]]*All_Transactions[[#This Row],[ExRate]],0)</f>
        <v>4.16</v>
      </c>
      <c r="T921" s="4">
        <f>IFERROR(All_Transactions[[#This Row],[item-price]]*All_Transactions[[#This Row],[ExRate]],0)</f>
        <v>4.16</v>
      </c>
      <c r="U921" s="4">
        <f>IFERROR(All_Transactions[[#This Row],[item-tax]]*All_Transactions[[#This Row],[ExRate]],0)</f>
        <v>0.75</v>
      </c>
      <c r="V921" s="4">
        <f>IFERROR(All_Transactions[[#This Row],[Total product charges]]*All_Transactions[[#This Row],[ExRate]],0)</f>
        <v>3.41</v>
      </c>
      <c r="W921" s="4">
        <f>IFERROR(All_Transactions[[#This Row],[Amazon fees]]*All_Transactions[[#This Row],[ExRate]],0)</f>
        <v>-0.74</v>
      </c>
      <c r="X921" s="4">
        <f>IFERROR(All_Transactions[[#This Row],[Other]]*All_Transactions[[#This Row],[ExRate]],0)</f>
        <v>0</v>
      </c>
      <c r="Y921" s="4">
        <f>IFERROR(All_Transactions[[#This Row],[Total]]*All_Transactions[[#This Row],[ExRate]],0)</f>
        <v>2.5299999999999998</v>
      </c>
      <c r="Z921" s="1" t="s">
        <v>45</v>
      </c>
      <c r="AA921" t="s">
        <v>2821</v>
      </c>
      <c r="AB921" t="s">
        <v>69</v>
      </c>
      <c r="AC921" t="s">
        <v>69</v>
      </c>
      <c r="AD921" t="s">
        <v>70</v>
      </c>
    </row>
    <row r="922" spans="1:30" x14ac:dyDescent="0.35">
      <c r="A922" t="s">
        <v>34</v>
      </c>
      <c r="B922" t="s">
        <v>2822</v>
      </c>
      <c r="C922" s="2">
        <v>44785</v>
      </c>
      <c r="D922" s="2">
        <v>44785</v>
      </c>
      <c r="E922" t="s">
        <v>2823</v>
      </c>
      <c r="F922" t="s">
        <v>2824</v>
      </c>
      <c r="G922" t="s">
        <v>44</v>
      </c>
      <c r="H922">
        <v>2.4300000000000002</v>
      </c>
      <c r="I922">
        <v>1</v>
      </c>
      <c r="J922">
        <v>2.4300000000000002</v>
      </c>
      <c r="L922">
        <v>0.39</v>
      </c>
      <c r="M922">
        <v>2.04</v>
      </c>
      <c r="N922">
        <v>-0.43</v>
      </c>
      <c r="O922">
        <v>0</v>
      </c>
      <c r="P922">
        <v>1.53</v>
      </c>
      <c r="Q922">
        <v>-0.08</v>
      </c>
      <c r="R922" s="3">
        <f>VLOOKUP(All_Transactions[[#This Row],[Date]],[1]!Forex_history[#Data],MATCH(All_Transactions[[#This Row],[Currency]],[1]!Forex_history[#Headers],0),TRUE)</f>
        <v>1</v>
      </c>
      <c r="S922" s="4">
        <f>IFERROR(All_Transactions[[#This Row],[Original Price]]*All_Transactions[[#This Row],[ExRate]],0)</f>
        <v>2.4300000000000002</v>
      </c>
      <c r="T922" s="4">
        <f>IFERROR(All_Transactions[[#This Row],[item-price]]*All_Transactions[[#This Row],[ExRate]],0)</f>
        <v>2.4300000000000002</v>
      </c>
      <c r="U922" s="4">
        <f>IFERROR(All_Transactions[[#This Row],[item-tax]]*All_Transactions[[#This Row],[ExRate]],0)</f>
        <v>0.39</v>
      </c>
      <c r="V922" s="4">
        <f>IFERROR(All_Transactions[[#This Row],[Total product charges]]*All_Transactions[[#This Row],[ExRate]],0)</f>
        <v>2.04</v>
      </c>
      <c r="W922" s="4">
        <f>IFERROR(All_Transactions[[#This Row],[Amazon fees]]*All_Transactions[[#This Row],[ExRate]],0)</f>
        <v>-0.43</v>
      </c>
      <c r="X922" s="4">
        <f>IFERROR(All_Transactions[[#This Row],[Other]]*All_Transactions[[#This Row],[ExRate]],0)</f>
        <v>0</v>
      </c>
      <c r="Y922" s="4">
        <f>IFERROR(All_Transactions[[#This Row],[Total]]*All_Transactions[[#This Row],[ExRate]],0)</f>
        <v>1.53</v>
      </c>
      <c r="Z922" s="1" t="s">
        <v>45</v>
      </c>
      <c r="AB922" t="s">
        <v>69</v>
      </c>
      <c r="AC922" t="s">
        <v>69</v>
      </c>
      <c r="AD922" t="s">
        <v>70</v>
      </c>
    </row>
    <row r="923" spans="1:30" x14ac:dyDescent="0.35">
      <c r="A923" t="s">
        <v>34</v>
      </c>
      <c r="B923" t="s">
        <v>2825</v>
      </c>
      <c r="C923" s="2">
        <v>44785</v>
      </c>
      <c r="D923" s="2">
        <v>44785</v>
      </c>
      <c r="E923" t="s">
        <v>2572</v>
      </c>
      <c r="F923" t="s">
        <v>2573</v>
      </c>
      <c r="G923" t="s">
        <v>44</v>
      </c>
      <c r="H923">
        <v>2.16</v>
      </c>
      <c r="I923">
        <v>1</v>
      </c>
      <c r="J923">
        <v>2.16</v>
      </c>
      <c r="L923">
        <v>0.35</v>
      </c>
      <c r="M923">
        <v>1.81</v>
      </c>
      <c r="N923">
        <v>-0.38</v>
      </c>
      <c r="O923">
        <v>0</v>
      </c>
      <c r="P923">
        <v>1.35</v>
      </c>
      <c r="Q923">
        <v>-0.08</v>
      </c>
      <c r="R923" s="3">
        <f>VLOOKUP(All_Transactions[[#This Row],[Date]],[1]!Forex_history[#Data],MATCH(All_Transactions[[#This Row],[Currency]],[1]!Forex_history[#Headers],0),TRUE)</f>
        <v>1</v>
      </c>
      <c r="S923" s="4">
        <f>IFERROR(All_Transactions[[#This Row],[Original Price]]*All_Transactions[[#This Row],[ExRate]],0)</f>
        <v>2.16</v>
      </c>
      <c r="T923" s="4">
        <f>IFERROR(All_Transactions[[#This Row],[item-price]]*All_Transactions[[#This Row],[ExRate]],0)</f>
        <v>2.16</v>
      </c>
      <c r="U923" s="4">
        <f>IFERROR(All_Transactions[[#This Row],[item-tax]]*All_Transactions[[#This Row],[ExRate]],0)</f>
        <v>0.35</v>
      </c>
      <c r="V923" s="4">
        <f>IFERROR(All_Transactions[[#This Row],[Total product charges]]*All_Transactions[[#This Row],[ExRate]],0)</f>
        <v>1.81</v>
      </c>
      <c r="W923" s="4">
        <f>IFERROR(All_Transactions[[#This Row],[Amazon fees]]*All_Transactions[[#This Row],[ExRate]],0)</f>
        <v>-0.38</v>
      </c>
      <c r="X923" s="4">
        <f>IFERROR(All_Transactions[[#This Row],[Other]]*All_Transactions[[#This Row],[ExRate]],0)</f>
        <v>0</v>
      </c>
      <c r="Y923" s="4">
        <f>IFERROR(All_Transactions[[#This Row],[Total]]*All_Transactions[[#This Row],[ExRate]],0)</f>
        <v>1.35</v>
      </c>
      <c r="Z923" s="1" t="s">
        <v>45</v>
      </c>
      <c r="AA923" t="s">
        <v>2826</v>
      </c>
      <c r="AB923" t="s">
        <v>69</v>
      </c>
      <c r="AC923" t="s">
        <v>69</v>
      </c>
      <c r="AD923" t="s">
        <v>70</v>
      </c>
    </row>
    <row r="924" spans="1:30" x14ac:dyDescent="0.35">
      <c r="A924" t="s">
        <v>34</v>
      </c>
      <c r="B924" t="s">
        <v>2827</v>
      </c>
      <c r="C924" s="2">
        <v>44785</v>
      </c>
      <c r="D924" s="2">
        <v>44785</v>
      </c>
      <c r="E924" t="s">
        <v>1834</v>
      </c>
      <c r="F924" t="s">
        <v>1835</v>
      </c>
      <c r="G924" t="s">
        <v>44</v>
      </c>
      <c r="H924">
        <v>2.5</v>
      </c>
      <c r="I924">
        <v>1</v>
      </c>
      <c r="J924">
        <v>2.5</v>
      </c>
      <c r="L924">
        <v>0.4</v>
      </c>
      <c r="M924">
        <v>2.1</v>
      </c>
      <c r="N924">
        <v>-0.44</v>
      </c>
      <c r="O924">
        <v>0</v>
      </c>
      <c r="P924">
        <v>1.58</v>
      </c>
      <c r="Q924">
        <v>-0.08</v>
      </c>
      <c r="R924" s="3">
        <f>VLOOKUP(All_Transactions[[#This Row],[Date]],[1]!Forex_history[#Data],MATCH(All_Transactions[[#This Row],[Currency]],[1]!Forex_history[#Headers],0),TRUE)</f>
        <v>1</v>
      </c>
      <c r="S924" s="4">
        <f>IFERROR(All_Transactions[[#This Row],[Original Price]]*All_Transactions[[#This Row],[ExRate]],0)</f>
        <v>2.5</v>
      </c>
      <c r="T924" s="4">
        <f>IFERROR(All_Transactions[[#This Row],[item-price]]*All_Transactions[[#This Row],[ExRate]],0)</f>
        <v>2.5</v>
      </c>
      <c r="U924" s="4">
        <f>IFERROR(All_Transactions[[#This Row],[item-tax]]*All_Transactions[[#This Row],[ExRate]],0)</f>
        <v>0.4</v>
      </c>
      <c r="V924" s="4">
        <f>IFERROR(All_Transactions[[#This Row],[Total product charges]]*All_Transactions[[#This Row],[ExRate]],0)</f>
        <v>2.1</v>
      </c>
      <c r="W924" s="4">
        <f>IFERROR(All_Transactions[[#This Row],[Amazon fees]]*All_Transactions[[#This Row],[ExRate]],0)</f>
        <v>-0.44</v>
      </c>
      <c r="X924" s="4">
        <f>IFERROR(All_Transactions[[#This Row],[Other]]*All_Transactions[[#This Row],[ExRate]],0)</f>
        <v>0</v>
      </c>
      <c r="Y924" s="4">
        <f>IFERROR(All_Transactions[[#This Row],[Total]]*All_Transactions[[#This Row],[ExRate]],0)</f>
        <v>1.58</v>
      </c>
      <c r="Z924" s="1" t="s">
        <v>45</v>
      </c>
      <c r="AA924" t="s">
        <v>2828</v>
      </c>
      <c r="AB924" t="s">
        <v>69</v>
      </c>
      <c r="AC924" t="s">
        <v>69</v>
      </c>
      <c r="AD924" t="s">
        <v>70</v>
      </c>
    </row>
    <row r="925" spans="1:30" x14ac:dyDescent="0.35">
      <c r="A925" t="s">
        <v>34</v>
      </c>
      <c r="B925" t="s">
        <v>2829</v>
      </c>
      <c r="C925" s="2">
        <v>44785</v>
      </c>
      <c r="D925" s="2">
        <v>44785</v>
      </c>
      <c r="E925" t="s">
        <v>2830</v>
      </c>
      <c r="F925" t="s">
        <v>1326</v>
      </c>
      <c r="G925" t="s">
        <v>44</v>
      </c>
      <c r="H925">
        <v>4.96</v>
      </c>
      <c r="I925">
        <v>1</v>
      </c>
      <c r="J925">
        <v>4.96</v>
      </c>
      <c r="L925">
        <v>0.8</v>
      </c>
      <c r="M925">
        <v>4.16</v>
      </c>
      <c r="N925">
        <v>-0.88</v>
      </c>
      <c r="O925">
        <v>0</v>
      </c>
      <c r="P925">
        <v>3.11</v>
      </c>
      <c r="Q925">
        <v>-0.17</v>
      </c>
      <c r="R925" s="3">
        <f>VLOOKUP(All_Transactions[[#This Row],[Date]],[1]!Forex_history[#Data],MATCH(All_Transactions[[#This Row],[Currency]],[1]!Forex_history[#Headers],0),TRUE)</f>
        <v>1</v>
      </c>
      <c r="S925" s="4">
        <f>IFERROR(All_Transactions[[#This Row],[Original Price]]*All_Transactions[[#This Row],[ExRate]],0)</f>
        <v>4.96</v>
      </c>
      <c r="T925" s="4">
        <f>IFERROR(All_Transactions[[#This Row],[item-price]]*All_Transactions[[#This Row],[ExRate]],0)</f>
        <v>4.96</v>
      </c>
      <c r="U925" s="4">
        <f>IFERROR(All_Transactions[[#This Row],[item-tax]]*All_Transactions[[#This Row],[ExRate]],0)</f>
        <v>0.8</v>
      </c>
      <c r="V925" s="4">
        <f>IFERROR(All_Transactions[[#This Row],[Total product charges]]*All_Transactions[[#This Row],[ExRate]],0)</f>
        <v>4.16</v>
      </c>
      <c r="W925" s="4">
        <f>IFERROR(All_Transactions[[#This Row],[Amazon fees]]*All_Transactions[[#This Row],[ExRate]],0)</f>
        <v>-0.88</v>
      </c>
      <c r="X925" s="4">
        <f>IFERROR(All_Transactions[[#This Row],[Other]]*All_Transactions[[#This Row],[ExRate]],0)</f>
        <v>0</v>
      </c>
      <c r="Y925" s="4">
        <f>IFERROR(All_Transactions[[#This Row],[Total]]*All_Transactions[[#This Row],[ExRate]],0)</f>
        <v>3.11</v>
      </c>
      <c r="Z925" s="1" t="s">
        <v>45</v>
      </c>
      <c r="AA925" t="s">
        <v>2831</v>
      </c>
      <c r="AB925" t="s">
        <v>69</v>
      </c>
      <c r="AC925" t="s">
        <v>69</v>
      </c>
      <c r="AD925" t="s">
        <v>70</v>
      </c>
    </row>
    <row r="926" spans="1:30" x14ac:dyDescent="0.35">
      <c r="A926" t="s">
        <v>34</v>
      </c>
      <c r="B926" t="s">
        <v>2832</v>
      </c>
      <c r="C926" s="2">
        <v>44785</v>
      </c>
      <c r="D926" s="2">
        <v>44785</v>
      </c>
      <c r="E926" t="s">
        <v>827</v>
      </c>
      <c r="F926" t="s">
        <v>828</v>
      </c>
      <c r="G926" t="s">
        <v>44</v>
      </c>
      <c r="H926">
        <v>4.16</v>
      </c>
      <c r="I926">
        <v>1</v>
      </c>
      <c r="J926">
        <v>4.16</v>
      </c>
      <c r="L926">
        <v>0.67</v>
      </c>
      <c r="M926">
        <v>3.49</v>
      </c>
      <c r="N926">
        <v>-0.74</v>
      </c>
      <c r="O926">
        <v>0</v>
      </c>
      <c r="P926">
        <v>2.61</v>
      </c>
      <c r="Q926">
        <v>-0.14000000000000001</v>
      </c>
      <c r="R926" s="3">
        <f>VLOOKUP(All_Transactions[[#This Row],[Date]],[1]!Forex_history[#Data],MATCH(All_Transactions[[#This Row],[Currency]],[1]!Forex_history[#Headers],0),TRUE)</f>
        <v>1</v>
      </c>
      <c r="S926" s="4">
        <f>IFERROR(All_Transactions[[#This Row],[Original Price]]*All_Transactions[[#This Row],[ExRate]],0)</f>
        <v>4.16</v>
      </c>
      <c r="T926" s="4">
        <f>IFERROR(All_Transactions[[#This Row],[item-price]]*All_Transactions[[#This Row],[ExRate]],0)</f>
        <v>4.16</v>
      </c>
      <c r="U926" s="4">
        <f>IFERROR(All_Transactions[[#This Row],[item-tax]]*All_Transactions[[#This Row],[ExRate]],0)</f>
        <v>0.67</v>
      </c>
      <c r="V926" s="4">
        <f>IFERROR(All_Transactions[[#This Row],[Total product charges]]*All_Transactions[[#This Row],[ExRate]],0)</f>
        <v>3.49</v>
      </c>
      <c r="W926" s="4">
        <f>IFERROR(All_Transactions[[#This Row],[Amazon fees]]*All_Transactions[[#This Row],[ExRate]],0)</f>
        <v>-0.74</v>
      </c>
      <c r="X926" s="4">
        <f>IFERROR(All_Transactions[[#This Row],[Other]]*All_Transactions[[#This Row],[ExRate]],0)</f>
        <v>0</v>
      </c>
      <c r="Y926" s="4">
        <f>IFERROR(All_Transactions[[#This Row],[Total]]*All_Transactions[[#This Row],[ExRate]],0)</f>
        <v>2.61</v>
      </c>
      <c r="Z926" s="1" t="s">
        <v>45</v>
      </c>
      <c r="AA926" t="s">
        <v>2833</v>
      </c>
      <c r="AB926" t="s">
        <v>69</v>
      </c>
      <c r="AC926" t="s">
        <v>69</v>
      </c>
      <c r="AD926" t="s">
        <v>70</v>
      </c>
    </row>
    <row r="927" spans="1:30" x14ac:dyDescent="0.35">
      <c r="A927" t="s">
        <v>34</v>
      </c>
      <c r="B927" t="s">
        <v>2834</v>
      </c>
      <c r="C927" s="2">
        <v>44785</v>
      </c>
      <c r="D927" s="2">
        <v>44785</v>
      </c>
      <c r="E927" t="s">
        <v>2835</v>
      </c>
      <c r="F927" t="s">
        <v>2836</v>
      </c>
      <c r="G927" t="s">
        <v>44</v>
      </c>
      <c r="H927">
        <v>5.55</v>
      </c>
      <c r="I927">
        <v>1</v>
      </c>
      <c r="J927">
        <v>5.55</v>
      </c>
      <c r="L927">
        <v>0.89</v>
      </c>
      <c r="M927">
        <v>4.66</v>
      </c>
      <c r="N927">
        <v>-0.98</v>
      </c>
      <c r="O927">
        <v>0</v>
      </c>
      <c r="P927">
        <v>3.5</v>
      </c>
      <c r="Q927">
        <v>-0.18</v>
      </c>
      <c r="R927" s="3">
        <f>VLOOKUP(All_Transactions[[#This Row],[Date]],[1]!Forex_history[#Data],MATCH(All_Transactions[[#This Row],[Currency]],[1]!Forex_history[#Headers],0),TRUE)</f>
        <v>1</v>
      </c>
      <c r="S927" s="4">
        <f>IFERROR(All_Transactions[[#This Row],[Original Price]]*All_Transactions[[#This Row],[ExRate]],0)</f>
        <v>5.55</v>
      </c>
      <c r="T927" s="4">
        <f>IFERROR(All_Transactions[[#This Row],[item-price]]*All_Transactions[[#This Row],[ExRate]],0)</f>
        <v>5.55</v>
      </c>
      <c r="U927" s="4">
        <f>IFERROR(All_Transactions[[#This Row],[item-tax]]*All_Transactions[[#This Row],[ExRate]],0)</f>
        <v>0.89</v>
      </c>
      <c r="V927" s="4">
        <f>IFERROR(All_Transactions[[#This Row],[Total product charges]]*All_Transactions[[#This Row],[ExRate]],0)</f>
        <v>4.66</v>
      </c>
      <c r="W927" s="4">
        <f>IFERROR(All_Transactions[[#This Row],[Amazon fees]]*All_Transactions[[#This Row],[ExRate]],0)</f>
        <v>-0.98</v>
      </c>
      <c r="X927" s="4">
        <f>IFERROR(All_Transactions[[#This Row],[Other]]*All_Transactions[[#This Row],[ExRate]],0)</f>
        <v>0</v>
      </c>
      <c r="Y927" s="4">
        <f>IFERROR(All_Transactions[[#This Row],[Total]]*All_Transactions[[#This Row],[ExRate]],0)</f>
        <v>3.5</v>
      </c>
      <c r="Z927" s="1" t="s">
        <v>45</v>
      </c>
      <c r="AB927" t="s">
        <v>69</v>
      </c>
      <c r="AC927" t="s">
        <v>69</v>
      </c>
      <c r="AD927" t="s">
        <v>70</v>
      </c>
    </row>
    <row r="928" spans="1:30" x14ac:dyDescent="0.35">
      <c r="A928" t="s">
        <v>35</v>
      </c>
      <c r="B928" t="s">
        <v>1407</v>
      </c>
      <c r="C928" s="2">
        <v>44786</v>
      </c>
      <c r="D928" s="2">
        <v>44757</v>
      </c>
      <c r="E928" t="s">
        <v>1063</v>
      </c>
      <c r="F928" t="s">
        <v>1064</v>
      </c>
      <c r="G928" t="s">
        <v>32</v>
      </c>
      <c r="H928">
        <v>4.63</v>
      </c>
      <c r="I928">
        <v>1</v>
      </c>
      <c r="J928">
        <v>4.63</v>
      </c>
      <c r="L928">
        <v>0.74</v>
      </c>
      <c r="M928">
        <v>-3.89</v>
      </c>
      <c r="N928">
        <v>0.83</v>
      </c>
      <c r="O928">
        <v>0</v>
      </c>
      <c r="P928">
        <v>-3.06</v>
      </c>
      <c r="Q928">
        <v>0</v>
      </c>
      <c r="R928" s="3">
        <f>VLOOKUP(All_Transactions[[#This Row],[Date]],[1]!Forex_history[#Data],MATCH(All_Transactions[[#This Row],[Currency]],[1]!Forex_history[#Headers],0),TRUE)</f>
        <v>0.84604999999999997</v>
      </c>
      <c r="S928" s="4">
        <f>IFERROR(All_Transactions[[#This Row],[Original Price]]*All_Transactions[[#This Row],[ExRate]],0)</f>
        <v>3.9172114999999996</v>
      </c>
      <c r="T928" s="4">
        <f>IFERROR(All_Transactions[[#This Row],[item-price]]*All_Transactions[[#This Row],[ExRate]],0)</f>
        <v>3.9172114999999996</v>
      </c>
      <c r="U928" s="4">
        <f>IFERROR(All_Transactions[[#This Row],[item-tax]]*All_Transactions[[#This Row],[ExRate]],0)</f>
        <v>0.62607699999999999</v>
      </c>
      <c r="V928" s="4">
        <f>IFERROR(All_Transactions[[#This Row],[Total product charges]]*All_Transactions[[#This Row],[ExRate]],0)</f>
        <v>-3.2911345000000001</v>
      </c>
      <c r="W928" s="4">
        <f>IFERROR(All_Transactions[[#This Row],[Amazon fees]]*All_Transactions[[#This Row],[ExRate]],0)</f>
        <v>0.70222149999999994</v>
      </c>
      <c r="X928" s="4">
        <f>IFERROR(All_Transactions[[#This Row],[Other]]*All_Transactions[[#This Row],[ExRate]],0)</f>
        <v>0</v>
      </c>
      <c r="Y928" s="4">
        <f>IFERROR(All_Transactions[[#This Row],[Total]]*All_Transactions[[#This Row],[ExRate]],0)</f>
        <v>-2.5889129999999998</v>
      </c>
      <c r="Z928" s="1" t="s">
        <v>33</v>
      </c>
      <c r="AA928" t="s">
        <v>1408</v>
      </c>
      <c r="AB928" t="s">
        <v>1409</v>
      </c>
      <c r="AC928" t="s">
        <v>53</v>
      </c>
      <c r="AD928" t="s">
        <v>54</v>
      </c>
    </row>
    <row r="929" spans="1:30" x14ac:dyDescent="0.35">
      <c r="A929" t="s">
        <v>35</v>
      </c>
      <c r="B929" t="s">
        <v>1257</v>
      </c>
      <c r="C929" s="2">
        <v>44787</v>
      </c>
      <c r="D929" s="2">
        <v>44755</v>
      </c>
      <c r="E929" t="s">
        <v>1258</v>
      </c>
      <c r="F929" t="s">
        <v>1259</v>
      </c>
      <c r="G929" t="s">
        <v>44</v>
      </c>
      <c r="H929">
        <v>2.68</v>
      </c>
      <c r="I929">
        <v>1</v>
      </c>
      <c r="J929">
        <v>2.68</v>
      </c>
      <c r="L929">
        <v>0.45</v>
      </c>
      <c r="M929">
        <v>-2.23</v>
      </c>
      <c r="N929">
        <v>0.39</v>
      </c>
      <c r="O929">
        <v>0</v>
      </c>
      <c r="P929">
        <v>-1.84</v>
      </c>
      <c r="Q929">
        <v>0</v>
      </c>
      <c r="R929" s="3">
        <f>VLOOKUP(All_Transactions[[#This Row],[Date]],[1]!Forex_history[#Data],MATCH(All_Transactions[[#This Row],[Currency]],[1]!Forex_history[#Headers],0),TRUE)</f>
        <v>1</v>
      </c>
      <c r="S929" s="4">
        <f>IFERROR(All_Transactions[[#This Row],[Original Price]]*All_Transactions[[#This Row],[ExRate]],0)</f>
        <v>2.68</v>
      </c>
      <c r="T929" s="4">
        <f>IFERROR(All_Transactions[[#This Row],[item-price]]*All_Transactions[[#This Row],[ExRate]],0)</f>
        <v>2.68</v>
      </c>
      <c r="U929" s="4">
        <f>IFERROR(All_Transactions[[#This Row],[item-tax]]*All_Transactions[[#This Row],[ExRate]],0)</f>
        <v>0.45</v>
      </c>
      <c r="V929" s="4">
        <f>IFERROR(All_Transactions[[#This Row],[Total product charges]]*All_Transactions[[#This Row],[ExRate]],0)</f>
        <v>-2.23</v>
      </c>
      <c r="W929" s="4">
        <f>IFERROR(All_Transactions[[#This Row],[Amazon fees]]*All_Transactions[[#This Row],[ExRate]],0)</f>
        <v>0.39</v>
      </c>
      <c r="X929" s="4">
        <f>IFERROR(All_Transactions[[#This Row],[Other]]*All_Transactions[[#This Row],[ExRate]],0)</f>
        <v>0</v>
      </c>
      <c r="Y929" s="4">
        <f>IFERROR(All_Transactions[[#This Row],[Total]]*All_Transactions[[#This Row],[ExRate]],0)</f>
        <v>-1.84</v>
      </c>
      <c r="Z929" s="1" t="s">
        <v>45</v>
      </c>
      <c r="AA929" t="s">
        <v>1260</v>
      </c>
      <c r="AB929" t="s">
        <v>1261</v>
      </c>
      <c r="AC929" t="s">
        <v>53</v>
      </c>
      <c r="AD929" t="s">
        <v>54</v>
      </c>
    </row>
    <row r="930" spans="1:30" x14ac:dyDescent="0.35">
      <c r="A930" t="s">
        <v>34</v>
      </c>
      <c r="B930" t="s">
        <v>2837</v>
      </c>
      <c r="C930" s="2">
        <v>44788</v>
      </c>
      <c r="D930" s="2">
        <v>44788</v>
      </c>
      <c r="E930" t="s">
        <v>2838</v>
      </c>
      <c r="F930" t="s">
        <v>2839</v>
      </c>
      <c r="G930" t="s">
        <v>42</v>
      </c>
      <c r="H930">
        <v>29.15</v>
      </c>
      <c r="I930">
        <v>1</v>
      </c>
      <c r="J930">
        <v>29.15</v>
      </c>
      <c r="L930">
        <v>5.83</v>
      </c>
      <c r="M930">
        <v>23.32</v>
      </c>
      <c r="N930">
        <v>-5.24</v>
      </c>
      <c r="O930">
        <v>0</v>
      </c>
      <c r="P930">
        <v>18.079999999999998</v>
      </c>
      <c r="Q930">
        <v>0</v>
      </c>
      <c r="R930" s="3">
        <f>VLOOKUP(All_Transactions[[#This Row],[Date]],[1]!Forex_history[#Data],MATCH(All_Transactions[[#This Row],[Currency]],[1]!Forex_history[#Headers],0),TRUE)</f>
        <v>8.0649999999999999E-2</v>
      </c>
      <c r="S930" s="4">
        <f>IFERROR(All_Transactions[[#This Row],[Original Price]]*All_Transactions[[#This Row],[ExRate]],0)</f>
        <v>2.3509474999999997</v>
      </c>
      <c r="T930" s="4">
        <f>IFERROR(All_Transactions[[#This Row],[item-price]]*All_Transactions[[#This Row],[ExRate]],0)</f>
        <v>2.3509474999999997</v>
      </c>
      <c r="U930" s="4">
        <f>IFERROR(All_Transactions[[#This Row],[item-tax]]*All_Transactions[[#This Row],[ExRate]],0)</f>
        <v>0.47018949999999998</v>
      </c>
      <c r="V930" s="4">
        <f>IFERROR(All_Transactions[[#This Row],[Total product charges]]*All_Transactions[[#This Row],[ExRate]],0)</f>
        <v>1.8807579999999999</v>
      </c>
      <c r="W930" s="4">
        <f>IFERROR(All_Transactions[[#This Row],[Amazon fees]]*All_Transactions[[#This Row],[ExRate]],0)</f>
        <v>-0.42260600000000004</v>
      </c>
      <c r="X930" s="4">
        <f>IFERROR(All_Transactions[[#This Row],[Other]]*All_Transactions[[#This Row],[ExRate]],0)</f>
        <v>0</v>
      </c>
      <c r="Y930" s="4">
        <f>IFERROR(All_Transactions[[#This Row],[Total]]*All_Transactions[[#This Row],[ExRate]],0)</f>
        <v>1.4581519999999999</v>
      </c>
      <c r="Z930" s="1" t="s">
        <v>43</v>
      </c>
      <c r="AB930" t="s">
        <v>69</v>
      </c>
      <c r="AC930" t="s">
        <v>69</v>
      </c>
      <c r="AD930" t="s">
        <v>70</v>
      </c>
    </row>
    <row r="931" spans="1:30" x14ac:dyDescent="0.35">
      <c r="A931" t="s">
        <v>34</v>
      </c>
      <c r="B931" t="s">
        <v>2840</v>
      </c>
      <c r="C931" s="2">
        <v>44788</v>
      </c>
      <c r="D931" s="2">
        <v>44788</v>
      </c>
      <c r="E931" t="s">
        <v>539</v>
      </c>
      <c r="F931" t="s">
        <v>540</v>
      </c>
      <c r="G931" t="s">
        <v>37</v>
      </c>
      <c r="H931">
        <v>5.76</v>
      </c>
      <c r="I931">
        <v>1</v>
      </c>
      <c r="J931">
        <v>5.76</v>
      </c>
      <c r="L931">
        <v>0</v>
      </c>
      <c r="M931">
        <v>5.76</v>
      </c>
      <c r="N931">
        <v>-1.03</v>
      </c>
      <c r="O931">
        <v>0</v>
      </c>
      <c r="P931">
        <v>4.7300000000000004</v>
      </c>
      <c r="Q931">
        <v>0</v>
      </c>
      <c r="R931" s="3">
        <f>VLOOKUP(All_Transactions[[#This Row],[Date]],[1]!Forex_history[#Data],MATCH(All_Transactions[[#This Row],[Currency]],[1]!Forex_history[#Headers],0),TRUE)</f>
        <v>0.64466999999999997</v>
      </c>
      <c r="S931" s="4">
        <f>IFERROR(All_Transactions[[#This Row],[Original Price]]*All_Transactions[[#This Row],[ExRate]],0)</f>
        <v>3.7132991999999998</v>
      </c>
      <c r="T931" s="4">
        <f>IFERROR(All_Transactions[[#This Row],[item-price]]*All_Transactions[[#This Row],[ExRate]],0)</f>
        <v>3.7132991999999998</v>
      </c>
      <c r="U931" s="4">
        <f>IFERROR(All_Transactions[[#This Row],[item-tax]]*All_Transactions[[#This Row],[ExRate]],0)</f>
        <v>0</v>
      </c>
      <c r="V931" s="4">
        <f>IFERROR(All_Transactions[[#This Row],[Total product charges]]*All_Transactions[[#This Row],[ExRate]],0)</f>
        <v>3.7132991999999998</v>
      </c>
      <c r="W931" s="4">
        <f>IFERROR(All_Transactions[[#This Row],[Amazon fees]]*All_Transactions[[#This Row],[ExRate]],0)</f>
        <v>-0.66401009999999994</v>
      </c>
      <c r="X931" s="4">
        <f>IFERROR(All_Transactions[[#This Row],[Other]]*All_Transactions[[#This Row],[ExRate]],0)</f>
        <v>0</v>
      </c>
      <c r="Y931" s="4">
        <f>IFERROR(All_Transactions[[#This Row],[Total]]*All_Transactions[[#This Row],[ExRate]],0)</f>
        <v>3.0492891000000002</v>
      </c>
      <c r="Z931" s="1" t="s">
        <v>38</v>
      </c>
      <c r="AA931" t="s">
        <v>2841</v>
      </c>
      <c r="AB931" t="s">
        <v>2842</v>
      </c>
      <c r="AD931" t="s">
        <v>54</v>
      </c>
    </row>
    <row r="932" spans="1:30" x14ac:dyDescent="0.35">
      <c r="A932" t="s">
        <v>34</v>
      </c>
      <c r="B932" t="s">
        <v>2843</v>
      </c>
      <c r="C932" s="2">
        <v>44788</v>
      </c>
      <c r="D932" s="2">
        <v>44788</v>
      </c>
      <c r="E932" t="s">
        <v>2844</v>
      </c>
      <c r="F932" t="s">
        <v>785</v>
      </c>
      <c r="G932" t="s">
        <v>37</v>
      </c>
      <c r="H932">
        <v>3.8</v>
      </c>
      <c r="I932">
        <v>1</v>
      </c>
      <c r="J932">
        <v>3.8</v>
      </c>
      <c r="L932">
        <v>0</v>
      </c>
      <c r="M932">
        <v>3.8</v>
      </c>
      <c r="N932">
        <v>-0.68</v>
      </c>
      <c r="O932">
        <v>0</v>
      </c>
      <c r="P932">
        <v>3.12</v>
      </c>
      <c r="Q932">
        <v>0</v>
      </c>
      <c r="R932" s="3">
        <f>VLOOKUP(All_Transactions[[#This Row],[Date]],[1]!Forex_history[#Data],MATCH(All_Transactions[[#This Row],[Currency]],[1]!Forex_history[#Headers],0),TRUE)</f>
        <v>0.64466999999999997</v>
      </c>
      <c r="S932" s="4">
        <f>IFERROR(All_Transactions[[#This Row],[Original Price]]*All_Transactions[[#This Row],[ExRate]],0)</f>
        <v>2.4497459999999998</v>
      </c>
      <c r="T932" s="4">
        <f>IFERROR(All_Transactions[[#This Row],[item-price]]*All_Transactions[[#This Row],[ExRate]],0)</f>
        <v>2.4497459999999998</v>
      </c>
      <c r="U932" s="4">
        <f>IFERROR(All_Transactions[[#This Row],[item-tax]]*All_Transactions[[#This Row],[ExRate]],0)</f>
        <v>0</v>
      </c>
      <c r="V932" s="4">
        <f>IFERROR(All_Transactions[[#This Row],[Total product charges]]*All_Transactions[[#This Row],[ExRate]],0)</f>
        <v>2.4497459999999998</v>
      </c>
      <c r="W932" s="4">
        <f>IFERROR(All_Transactions[[#This Row],[Amazon fees]]*All_Transactions[[#This Row],[ExRate]],0)</f>
        <v>-0.43837560000000003</v>
      </c>
      <c r="X932" s="4">
        <f>IFERROR(All_Transactions[[#This Row],[Other]]*All_Transactions[[#This Row],[ExRate]],0)</f>
        <v>0</v>
      </c>
      <c r="Y932" s="4">
        <f>IFERROR(All_Transactions[[#This Row],[Total]]*All_Transactions[[#This Row],[ExRate]],0)</f>
        <v>2.0113704000000001</v>
      </c>
      <c r="Z932" s="1" t="s">
        <v>38</v>
      </c>
      <c r="AA932" t="s">
        <v>2845</v>
      </c>
      <c r="AB932" t="s">
        <v>2846</v>
      </c>
      <c r="AC932" t="s">
        <v>53</v>
      </c>
      <c r="AD932" t="s">
        <v>54</v>
      </c>
    </row>
    <row r="933" spans="1:30" x14ac:dyDescent="0.35">
      <c r="A933" t="s">
        <v>34</v>
      </c>
      <c r="B933" t="s">
        <v>2847</v>
      </c>
      <c r="C933" s="2">
        <v>44788</v>
      </c>
      <c r="D933" s="2">
        <v>44788</v>
      </c>
      <c r="E933" t="s">
        <v>2848</v>
      </c>
      <c r="F933" t="s">
        <v>2849</v>
      </c>
      <c r="G933" t="s">
        <v>37</v>
      </c>
      <c r="H933">
        <v>4.6500000000000004</v>
      </c>
      <c r="I933">
        <v>1</v>
      </c>
      <c r="J933">
        <v>4.6500000000000004</v>
      </c>
      <c r="L933">
        <v>0</v>
      </c>
      <c r="M933">
        <v>4.6500000000000004</v>
      </c>
      <c r="N933">
        <v>-0.84</v>
      </c>
      <c r="O933">
        <v>0</v>
      </c>
      <c r="P933">
        <v>3.81</v>
      </c>
      <c r="Q933">
        <v>0</v>
      </c>
      <c r="R933" s="3">
        <f>VLOOKUP(All_Transactions[[#This Row],[Date]],[1]!Forex_history[#Data],MATCH(All_Transactions[[#This Row],[Currency]],[1]!Forex_history[#Headers],0),TRUE)</f>
        <v>0.64466999999999997</v>
      </c>
      <c r="S933" s="4">
        <f>IFERROR(All_Transactions[[#This Row],[Original Price]]*All_Transactions[[#This Row],[ExRate]],0)</f>
        <v>2.9977155</v>
      </c>
      <c r="T933" s="4">
        <f>IFERROR(All_Transactions[[#This Row],[item-price]]*All_Transactions[[#This Row],[ExRate]],0)</f>
        <v>2.9977155</v>
      </c>
      <c r="U933" s="4">
        <f>IFERROR(All_Transactions[[#This Row],[item-tax]]*All_Transactions[[#This Row],[ExRate]],0)</f>
        <v>0</v>
      </c>
      <c r="V933" s="4">
        <f>IFERROR(All_Transactions[[#This Row],[Total product charges]]*All_Transactions[[#This Row],[ExRate]],0)</f>
        <v>2.9977155</v>
      </c>
      <c r="W933" s="4">
        <f>IFERROR(All_Transactions[[#This Row],[Amazon fees]]*All_Transactions[[#This Row],[ExRate]],0)</f>
        <v>-0.54152279999999997</v>
      </c>
      <c r="X933" s="4">
        <f>IFERROR(All_Transactions[[#This Row],[Other]]*All_Transactions[[#This Row],[ExRate]],0)</f>
        <v>0</v>
      </c>
      <c r="Y933" s="4">
        <f>IFERROR(All_Transactions[[#This Row],[Total]]*All_Transactions[[#This Row],[ExRate]],0)</f>
        <v>2.4561926999999999</v>
      </c>
      <c r="Z933" s="1" t="s">
        <v>38</v>
      </c>
      <c r="AA933" t="s">
        <v>2850</v>
      </c>
      <c r="AB933" t="s">
        <v>2851</v>
      </c>
      <c r="AC933" t="s">
        <v>53</v>
      </c>
      <c r="AD933" t="s">
        <v>54</v>
      </c>
    </row>
    <row r="934" spans="1:30" x14ac:dyDescent="0.35">
      <c r="A934" t="s">
        <v>34</v>
      </c>
      <c r="B934" t="s">
        <v>2852</v>
      </c>
      <c r="C934" s="2">
        <v>44788</v>
      </c>
      <c r="D934" s="2">
        <v>44788</v>
      </c>
      <c r="E934" t="s">
        <v>2853</v>
      </c>
      <c r="F934" t="s">
        <v>2854</v>
      </c>
      <c r="G934" t="s">
        <v>46</v>
      </c>
      <c r="H934">
        <v>3.09</v>
      </c>
      <c r="I934">
        <v>1</v>
      </c>
      <c r="J934">
        <v>3.09</v>
      </c>
      <c r="L934">
        <v>0.21</v>
      </c>
      <c r="M934">
        <v>3.09</v>
      </c>
      <c r="N934">
        <v>-0.54</v>
      </c>
      <c r="O934">
        <v>0</v>
      </c>
      <c r="P934">
        <v>2.4300000000000002</v>
      </c>
      <c r="Q934">
        <v>-0.12</v>
      </c>
      <c r="R934" s="3">
        <f>VLOOKUP(All_Transactions[[#This Row],[Date]],[1]!Forex_history[#Data],MATCH(All_Transactions[[#This Row],[Currency]],[1]!Forex_history[#Headers],0),TRUE)</f>
        <v>0.82362999999999997</v>
      </c>
      <c r="S934" s="4">
        <f>IFERROR(All_Transactions[[#This Row],[Original Price]]*All_Transactions[[#This Row],[ExRate]],0)</f>
        <v>2.5450166999999997</v>
      </c>
      <c r="T934" s="4">
        <f>IFERROR(All_Transactions[[#This Row],[item-price]]*All_Transactions[[#This Row],[ExRate]],0)</f>
        <v>2.5450166999999997</v>
      </c>
      <c r="U934" s="4">
        <f>IFERROR(All_Transactions[[#This Row],[item-tax]]*All_Transactions[[#This Row],[ExRate]],0)</f>
        <v>0.17296229999999999</v>
      </c>
      <c r="V934" s="4">
        <f>IFERROR(All_Transactions[[#This Row],[Total product charges]]*All_Transactions[[#This Row],[ExRate]],0)</f>
        <v>2.5450166999999997</v>
      </c>
      <c r="W934" s="4">
        <f>IFERROR(All_Transactions[[#This Row],[Amazon fees]]*All_Transactions[[#This Row],[ExRate]],0)</f>
        <v>-0.44476019999999999</v>
      </c>
      <c r="X934" s="4">
        <f>IFERROR(All_Transactions[[#This Row],[Other]]*All_Transactions[[#This Row],[ExRate]],0)</f>
        <v>0</v>
      </c>
      <c r="Y934" s="4">
        <f>IFERROR(All_Transactions[[#This Row],[Total]]*All_Transactions[[#This Row],[ExRate]],0)</f>
        <v>2.0014209000000003</v>
      </c>
      <c r="Z934" s="1" t="s">
        <v>47</v>
      </c>
      <c r="AA934" t="s">
        <v>2855</v>
      </c>
      <c r="AB934" t="s">
        <v>2856</v>
      </c>
      <c r="AC934" t="s">
        <v>53</v>
      </c>
      <c r="AD934" t="s">
        <v>54</v>
      </c>
    </row>
    <row r="935" spans="1:30" x14ac:dyDescent="0.35">
      <c r="A935" t="s">
        <v>34</v>
      </c>
      <c r="B935" t="s">
        <v>2857</v>
      </c>
      <c r="C935" s="2">
        <v>44788</v>
      </c>
      <c r="D935" s="2">
        <v>44788</v>
      </c>
      <c r="E935" t="s">
        <v>2858</v>
      </c>
      <c r="F935" t="s">
        <v>2859</v>
      </c>
      <c r="G935" t="s">
        <v>32</v>
      </c>
      <c r="H935">
        <v>3.41</v>
      </c>
      <c r="I935">
        <v>1</v>
      </c>
      <c r="J935">
        <v>3.41</v>
      </c>
      <c r="L935">
        <v>0.53</v>
      </c>
      <c r="M935">
        <v>2.88</v>
      </c>
      <c r="N935">
        <v>-0.59</v>
      </c>
      <c r="O935">
        <v>0</v>
      </c>
      <c r="P935">
        <v>2.17</v>
      </c>
      <c r="Q935">
        <v>-0.12</v>
      </c>
      <c r="R935" s="3">
        <f>VLOOKUP(All_Transactions[[#This Row],[Date]],[1]!Forex_history[#Data],MATCH(All_Transactions[[#This Row],[Currency]],[1]!Forex_history[#Headers],0),TRUE)</f>
        <v>0.84491000000000005</v>
      </c>
      <c r="S935" s="4">
        <f>IFERROR(All_Transactions[[#This Row],[Original Price]]*All_Transactions[[#This Row],[ExRate]],0)</f>
        <v>2.8811431000000005</v>
      </c>
      <c r="T935" s="4">
        <f>IFERROR(All_Transactions[[#This Row],[item-price]]*All_Transactions[[#This Row],[ExRate]],0)</f>
        <v>2.8811431000000005</v>
      </c>
      <c r="U935" s="4">
        <f>IFERROR(All_Transactions[[#This Row],[item-tax]]*All_Transactions[[#This Row],[ExRate]],0)</f>
        <v>0.44780230000000004</v>
      </c>
      <c r="V935" s="4">
        <f>IFERROR(All_Transactions[[#This Row],[Total product charges]]*All_Transactions[[#This Row],[ExRate]],0)</f>
        <v>2.4333407999999999</v>
      </c>
      <c r="W935" s="4">
        <f>IFERROR(All_Transactions[[#This Row],[Amazon fees]]*All_Transactions[[#This Row],[ExRate]],0)</f>
        <v>-0.49849690000000002</v>
      </c>
      <c r="X935" s="4">
        <f>IFERROR(All_Transactions[[#This Row],[Other]]*All_Transactions[[#This Row],[ExRate]],0)</f>
        <v>0</v>
      </c>
      <c r="Y935" s="4">
        <f>IFERROR(All_Transactions[[#This Row],[Total]]*All_Transactions[[#This Row],[ExRate]],0)</f>
        <v>1.8334547000000001</v>
      </c>
      <c r="Z935" s="1" t="s">
        <v>33</v>
      </c>
      <c r="AA935" t="s">
        <v>2860</v>
      </c>
      <c r="AB935" t="s">
        <v>2861</v>
      </c>
      <c r="AC935" t="s">
        <v>53</v>
      </c>
      <c r="AD935" t="s">
        <v>54</v>
      </c>
    </row>
    <row r="936" spans="1:30" x14ac:dyDescent="0.35">
      <c r="A936" t="s">
        <v>34</v>
      </c>
      <c r="B936" t="s">
        <v>2862</v>
      </c>
      <c r="C936" s="2">
        <v>44788</v>
      </c>
      <c r="D936" s="2">
        <v>44788</v>
      </c>
      <c r="E936" t="s">
        <v>2610</v>
      </c>
      <c r="F936" t="s">
        <v>2611</v>
      </c>
      <c r="G936" t="s">
        <v>32</v>
      </c>
      <c r="H936">
        <v>7.69</v>
      </c>
      <c r="I936">
        <v>1</v>
      </c>
      <c r="J936">
        <v>7.69</v>
      </c>
      <c r="L936">
        <v>1.19</v>
      </c>
      <c r="M936">
        <v>6.5</v>
      </c>
      <c r="N936">
        <v>-1.33</v>
      </c>
      <c r="O936">
        <v>0</v>
      </c>
      <c r="P936">
        <v>4.91</v>
      </c>
      <c r="Q936">
        <v>-0.26</v>
      </c>
      <c r="R936" s="3">
        <f>VLOOKUP(All_Transactions[[#This Row],[Date]],[1]!Forex_history[#Data],MATCH(All_Transactions[[#This Row],[Currency]],[1]!Forex_history[#Headers],0),TRUE)</f>
        <v>0.84491000000000005</v>
      </c>
      <c r="S936" s="4">
        <f>IFERROR(All_Transactions[[#This Row],[Original Price]]*All_Transactions[[#This Row],[ExRate]],0)</f>
        <v>6.4973579000000008</v>
      </c>
      <c r="T936" s="4">
        <f>IFERROR(All_Transactions[[#This Row],[item-price]]*All_Transactions[[#This Row],[ExRate]],0)</f>
        <v>6.4973579000000008</v>
      </c>
      <c r="U936" s="4">
        <f>IFERROR(All_Transactions[[#This Row],[item-tax]]*All_Transactions[[#This Row],[ExRate]],0)</f>
        <v>1.0054429</v>
      </c>
      <c r="V936" s="4">
        <f>IFERROR(All_Transactions[[#This Row],[Total product charges]]*All_Transactions[[#This Row],[ExRate]],0)</f>
        <v>5.4919150000000005</v>
      </c>
      <c r="W936" s="4">
        <f>IFERROR(All_Transactions[[#This Row],[Amazon fees]]*All_Transactions[[#This Row],[ExRate]],0)</f>
        <v>-1.1237303000000001</v>
      </c>
      <c r="X936" s="4">
        <f>IFERROR(All_Transactions[[#This Row],[Other]]*All_Transactions[[#This Row],[ExRate]],0)</f>
        <v>0</v>
      </c>
      <c r="Y936" s="4">
        <f>IFERROR(All_Transactions[[#This Row],[Total]]*All_Transactions[[#This Row],[ExRate]],0)</f>
        <v>4.1485081000000008</v>
      </c>
      <c r="Z936" s="1" t="s">
        <v>33</v>
      </c>
      <c r="AA936" t="s">
        <v>2863</v>
      </c>
      <c r="AB936" t="s">
        <v>2864</v>
      </c>
      <c r="AC936" t="s">
        <v>53</v>
      </c>
      <c r="AD936" t="s">
        <v>54</v>
      </c>
    </row>
    <row r="937" spans="1:30" x14ac:dyDescent="0.35">
      <c r="A937" t="s">
        <v>34</v>
      </c>
      <c r="B937" t="s">
        <v>2865</v>
      </c>
      <c r="C937" s="2">
        <v>44788</v>
      </c>
      <c r="D937" s="2">
        <v>44788</v>
      </c>
      <c r="E937" t="s">
        <v>2866</v>
      </c>
      <c r="F937" t="s">
        <v>2202</v>
      </c>
      <c r="G937" t="s">
        <v>32</v>
      </c>
      <c r="H937">
        <v>7.22</v>
      </c>
      <c r="I937">
        <v>2</v>
      </c>
      <c r="J937">
        <v>7.22</v>
      </c>
      <c r="L937">
        <v>1.1200000000000001</v>
      </c>
      <c r="M937">
        <v>6.1</v>
      </c>
      <c r="N937">
        <v>-1.25</v>
      </c>
      <c r="O937">
        <v>0</v>
      </c>
      <c r="P937">
        <v>4.5999999999999996</v>
      </c>
      <c r="Q937">
        <v>-0.25</v>
      </c>
      <c r="R937" s="3">
        <f>VLOOKUP(All_Transactions[[#This Row],[Date]],[1]!Forex_history[#Data],MATCH(All_Transactions[[#This Row],[Currency]],[1]!Forex_history[#Headers],0),TRUE)</f>
        <v>0.84491000000000005</v>
      </c>
      <c r="S937" s="4">
        <f>IFERROR(All_Transactions[[#This Row],[Original Price]]*All_Transactions[[#This Row],[ExRate]],0)</f>
        <v>6.1002502000000005</v>
      </c>
      <c r="T937" s="4">
        <f>IFERROR(All_Transactions[[#This Row],[item-price]]*All_Transactions[[#This Row],[ExRate]],0)</f>
        <v>6.1002502000000005</v>
      </c>
      <c r="U937" s="4">
        <f>IFERROR(All_Transactions[[#This Row],[item-tax]]*All_Transactions[[#This Row],[ExRate]],0)</f>
        <v>0.94629920000000012</v>
      </c>
      <c r="V937" s="4">
        <f>IFERROR(All_Transactions[[#This Row],[Total product charges]]*All_Transactions[[#This Row],[ExRate]],0)</f>
        <v>5.1539510000000002</v>
      </c>
      <c r="W937" s="4">
        <f>IFERROR(All_Transactions[[#This Row],[Amazon fees]]*All_Transactions[[#This Row],[ExRate]],0)</f>
        <v>-1.0561375000000002</v>
      </c>
      <c r="X937" s="4">
        <f>IFERROR(All_Transactions[[#This Row],[Other]]*All_Transactions[[#This Row],[ExRate]],0)</f>
        <v>0</v>
      </c>
      <c r="Y937" s="4">
        <f>IFERROR(All_Transactions[[#This Row],[Total]]*All_Transactions[[#This Row],[ExRate]],0)</f>
        <v>3.8865859999999999</v>
      </c>
      <c r="Z937" s="1" t="s">
        <v>33</v>
      </c>
      <c r="AA937" t="s">
        <v>2867</v>
      </c>
      <c r="AB937" t="s">
        <v>2868</v>
      </c>
      <c r="AC937" t="s">
        <v>53</v>
      </c>
      <c r="AD937" t="s">
        <v>54</v>
      </c>
    </row>
    <row r="938" spans="1:30" x14ac:dyDescent="0.35">
      <c r="A938" t="s">
        <v>34</v>
      </c>
      <c r="B938" t="s">
        <v>2869</v>
      </c>
      <c r="C938" s="2">
        <v>44788</v>
      </c>
      <c r="D938" s="2">
        <v>44788</v>
      </c>
      <c r="E938" t="s">
        <v>2870</v>
      </c>
      <c r="F938" t="s">
        <v>2871</v>
      </c>
      <c r="G938" t="s">
        <v>32</v>
      </c>
      <c r="H938">
        <v>6.3</v>
      </c>
      <c r="I938">
        <v>1</v>
      </c>
      <c r="J938">
        <v>6.3</v>
      </c>
      <c r="L938">
        <v>0.97</v>
      </c>
      <c r="M938">
        <v>5.33</v>
      </c>
      <c r="N938">
        <v>-1.0900000000000001</v>
      </c>
      <c r="O938">
        <v>0</v>
      </c>
      <c r="P938">
        <v>4.03</v>
      </c>
      <c r="Q938">
        <v>-0.21</v>
      </c>
      <c r="R938" s="3">
        <f>VLOOKUP(All_Transactions[[#This Row],[Date]],[1]!Forex_history[#Data],MATCH(All_Transactions[[#This Row],[Currency]],[1]!Forex_history[#Headers],0),TRUE)</f>
        <v>0.84491000000000005</v>
      </c>
      <c r="S938" s="4">
        <f>IFERROR(All_Transactions[[#This Row],[Original Price]]*All_Transactions[[#This Row],[ExRate]],0)</f>
        <v>5.3229329999999999</v>
      </c>
      <c r="T938" s="4">
        <f>IFERROR(All_Transactions[[#This Row],[item-price]]*All_Transactions[[#This Row],[ExRate]],0)</f>
        <v>5.3229329999999999</v>
      </c>
      <c r="U938" s="4">
        <f>IFERROR(All_Transactions[[#This Row],[item-tax]]*All_Transactions[[#This Row],[ExRate]],0)</f>
        <v>0.81956269999999998</v>
      </c>
      <c r="V938" s="4">
        <f>IFERROR(All_Transactions[[#This Row],[Total product charges]]*All_Transactions[[#This Row],[ExRate]],0)</f>
        <v>4.5033703000000003</v>
      </c>
      <c r="W938" s="4">
        <f>IFERROR(All_Transactions[[#This Row],[Amazon fees]]*All_Transactions[[#This Row],[ExRate]],0)</f>
        <v>-0.92095190000000016</v>
      </c>
      <c r="X938" s="4">
        <f>IFERROR(All_Transactions[[#This Row],[Other]]*All_Transactions[[#This Row],[ExRate]],0)</f>
        <v>0</v>
      </c>
      <c r="Y938" s="4">
        <f>IFERROR(All_Transactions[[#This Row],[Total]]*All_Transactions[[#This Row],[ExRate]],0)</f>
        <v>3.4049873000000006</v>
      </c>
      <c r="Z938" s="1" t="s">
        <v>33</v>
      </c>
      <c r="AA938" t="s">
        <v>2872</v>
      </c>
      <c r="AB938" t="s">
        <v>2873</v>
      </c>
      <c r="AC938" t="s">
        <v>53</v>
      </c>
      <c r="AD938" t="s">
        <v>54</v>
      </c>
    </row>
    <row r="939" spans="1:30" x14ac:dyDescent="0.35">
      <c r="A939" t="s">
        <v>34</v>
      </c>
      <c r="B939" t="s">
        <v>2874</v>
      </c>
      <c r="C939" s="2">
        <v>44788</v>
      </c>
      <c r="D939" s="2">
        <v>44788</v>
      </c>
      <c r="E939" t="s">
        <v>2875</v>
      </c>
      <c r="F939" t="s">
        <v>2312</v>
      </c>
      <c r="G939" t="s">
        <v>36</v>
      </c>
      <c r="H939">
        <v>2.4900000000000002</v>
      </c>
      <c r="I939">
        <v>1</v>
      </c>
      <c r="J939">
        <v>2.4900000000000002</v>
      </c>
      <c r="K939" t="s">
        <v>2876</v>
      </c>
      <c r="L939">
        <v>0.42</v>
      </c>
      <c r="M939">
        <v>2.0699999999999998</v>
      </c>
      <c r="N939">
        <v>-0.44</v>
      </c>
      <c r="O939">
        <v>0</v>
      </c>
      <c r="P939">
        <v>1.55</v>
      </c>
      <c r="Q939">
        <v>-0.08</v>
      </c>
      <c r="R939" s="3">
        <f>VLOOKUP(All_Transactions[[#This Row],[Date]],[1]!Forex_history[#Data],MATCH(All_Transactions[[#This Row],[Currency]],[1]!Forex_history[#Headers],0),TRUE)</f>
        <v>0.84491000000000005</v>
      </c>
      <c r="S939" s="4">
        <f>IFERROR(All_Transactions[[#This Row],[Original Price]]*All_Transactions[[#This Row],[ExRate]],0)</f>
        <v>2.1038259000000004</v>
      </c>
      <c r="T939" s="4">
        <f>IFERROR(All_Transactions[[#This Row],[item-price]]*All_Transactions[[#This Row],[ExRate]],0)</f>
        <v>2.1038259000000004</v>
      </c>
      <c r="U939" s="4">
        <f>IFERROR(All_Transactions[[#This Row],[item-tax]]*All_Transactions[[#This Row],[ExRate]],0)</f>
        <v>0.35486220000000002</v>
      </c>
      <c r="V939" s="4">
        <f>IFERROR(All_Transactions[[#This Row],[Total product charges]]*All_Transactions[[#This Row],[ExRate]],0)</f>
        <v>1.7489637</v>
      </c>
      <c r="W939" s="4">
        <f>IFERROR(All_Transactions[[#This Row],[Amazon fees]]*All_Transactions[[#This Row],[ExRate]],0)</f>
        <v>-0.37176040000000005</v>
      </c>
      <c r="X939" s="4">
        <f>IFERROR(All_Transactions[[#This Row],[Other]]*All_Transactions[[#This Row],[ExRate]],0)</f>
        <v>0</v>
      </c>
      <c r="Y939" s="4">
        <f>IFERROR(All_Transactions[[#This Row],[Total]]*All_Transactions[[#This Row],[ExRate]],0)</f>
        <v>1.3096105</v>
      </c>
      <c r="Z939" s="1" t="s">
        <v>33</v>
      </c>
      <c r="AA939" t="s">
        <v>2877</v>
      </c>
      <c r="AB939" t="s">
        <v>2878</v>
      </c>
      <c r="AC939" t="s">
        <v>53</v>
      </c>
      <c r="AD939" t="s">
        <v>54</v>
      </c>
    </row>
    <row r="940" spans="1:30" x14ac:dyDescent="0.35">
      <c r="A940" t="s">
        <v>34</v>
      </c>
      <c r="B940" t="s">
        <v>2879</v>
      </c>
      <c r="C940" s="2">
        <v>44788</v>
      </c>
      <c r="D940" s="2">
        <v>44788</v>
      </c>
      <c r="E940" t="s">
        <v>2880</v>
      </c>
      <c r="F940" t="s">
        <v>2881</v>
      </c>
      <c r="G940" t="s">
        <v>39</v>
      </c>
      <c r="H940">
        <v>2.97</v>
      </c>
      <c r="I940">
        <v>1</v>
      </c>
      <c r="J940">
        <v>2.97</v>
      </c>
      <c r="L940">
        <v>0.5</v>
      </c>
      <c r="M940">
        <v>2.4700000000000002</v>
      </c>
      <c r="N940">
        <v>-0.53</v>
      </c>
      <c r="O940">
        <v>0</v>
      </c>
      <c r="P940">
        <v>1.84</v>
      </c>
      <c r="Q940">
        <v>-0.1</v>
      </c>
      <c r="R940" s="3">
        <f>VLOOKUP(All_Transactions[[#This Row],[Date]],[1]!Forex_history[#Data],MATCH(All_Transactions[[#This Row],[Currency]],[1]!Forex_history[#Headers],0),TRUE)</f>
        <v>0.84491000000000005</v>
      </c>
      <c r="S940" s="4">
        <f>IFERROR(All_Transactions[[#This Row],[Original Price]]*All_Transactions[[#This Row],[ExRate]],0)</f>
        <v>2.5093827000000002</v>
      </c>
      <c r="T940" s="4">
        <f>IFERROR(All_Transactions[[#This Row],[item-price]]*All_Transactions[[#This Row],[ExRate]],0)</f>
        <v>2.5093827000000002</v>
      </c>
      <c r="U940" s="4">
        <f>IFERROR(All_Transactions[[#This Row],[item-tax]]*All_Transactions[[#This Row],[ExRate]],0)</f>
        <v>0.42245500000000002</v>
      </c>
      <c r="V940" s="4">
        <f>IFERROR(All_Transactions[[#This Row],[Total product charges]]*All_Transactions[[#This Row],[ExRate]],0)</f>
        <v>2.0869277000000004</v>
      </c>
      <c r="W940" s="4">
        <f>IFERROR(All_Transactions[[#This Row],[Amazon fees]]*All_Transactions[[#This Row],[ExRate]],0)</f>
        <v>-0.44780230000000004</v>
      </c>
      <c r="X940" s="4">
        <f>IFERROR(All_Transactions[[#This Row],[Other]]*All_Transactions[[#This Row],[ExRate]],0)</f>
        <v>0</v>
      </c>
      <c r="Y940" s="4">
        <f>IFERROR(All_Transactions[[#This Row],[Total]]*All_Transactions[[#This Row],[ExRate]],0)</f>
        <v>1.5546344000000001</v>
      </c>
      <c r="Z940" s="1" t="s">
        <v>33</v>
      </c>
      <c r="AA940" t="s">
        <v>2882</v>
      </c>
      <c r="AB940" t="s">
        <v>2883</v>
      </c>
      <c r="AC940" t="s">
        <v>53</v>
      </c>
      <c r="AD940" t="s">
        <v>54</v>
      </c>
    </row>
    <row r="941" spans="1:30" x14ac:dyDescent="0.35">
      <c r="A941" t="s">
        <v>34</v>
      </c>
      <c r="B941" t="s">
        <v>2884</v>
      </c>
      <c r="C941" s="2">
        <v>44788</v>
      </c>
      <c r="D941" s="2">
        <v>44788</v>
      </c>
      <c r="E941" t="s">
        <v>2885</v>
      </c>
      <c r="F941" t="s">
        <v>2818</v>
      </c>
      <c r="G941" t="s">
        <v>40</v>
      </c>
      <c r="H941">
        <v>1.67</v>
      </c>
      <c r="I941">
        <v>1</v>
      </c>
      <c r="J941">
        <v>1.67</v>
      </c>
      <c r="L941">
        <v>0.28999999999999998</v>
      </c>
      <c r="M941">
        <v>1.38</v>
      </c>
      <c r="N941">
        <v>-0.36</v>
      </c>
      <c r="O941">
        <v>0</v>
      </c>
      <c r="P941">
        <v>0.96</v>
      </c>
      <c r="Q941">
        <v>-0.06</v>
      </c>
      <c r="R941" s="3">
        <f>VLOOKUP(All_Transactions[[#This Row],[Date]],[1]!Forex_history[#Data],MATCH(All_Transactions[[#This Row],[Currency]],[1]!Forex_history[#Headers],0),TRUE)</f>
        <v>0.84491000000000005</v>
      </c>
      <c r="S941" s="4">
        <f>IFERROR(All_Transactions[[#This Row],[Original Price]]*All_Transactions[[#This Row],[ExRate]],0)</f>
        <v>1.4109997000000001</v>
      </c>
      <c r="T941" s="4">
        <f>IFERROR(All_Transactions[[#This Row],[item-price]]*All_Transactions[[#This Row],[ExRate]],0)</f>
        <v>1.4109997000000001</v>
      </c>
      <c r="U941" s="4">
        <f>IFERROR(All_Transactions[[#This Row],[item-tax]]*All_Transactions[[#This Row],[ExRate]],0)</f>
        <v>0.24502389999999999</v>
      </c>
      <c r="V941" s="4">
        <f>IFERROR(All_Transactions[[#This Row],[Total product charges]]*All_Transactions[[#This Row],[ExRate]],0)</f>
        <v>1.1659758</v>
      </c>
      <c r="W941" s="4">
        <f>IFERROR(All_Transactions[[#This Row],[Amazon fees]]*All_Transactions[[#This Row],[ExRate]],0)</f>
        <v>-0.30416759999999998</v>
      </c>
      <c r="X941" s="4">
        <f>IFERROR(All_Transactions[[#This Row],[Other]]*All_Transactions[[#This Row],[ExRate]],0)</f>
        <v>0</v>
      </c>
      <c r="Y941" s="4">
        <f>IFERROR(All_Transactions[[#This Row],[Total]]*All_Transactions[[#This Row],[ExRate]],0)</f>
        <v>0.81111359999999999</v>
      </c>
      <c r="Z941" s="1" t="s">
        <v>33</v>
      </c>
      <c r="AA941" t="s">
        <v>2886</v>
      </c>
      <c r="AB941" t="s">
        <v>2887</v>
      </c>
      <c r="AC941" t="s">
        <v>53</v>
      </c>
      <c r="AD941" t="s">
        <v>54</v>
      </c>
    </row>
    <row r="942" spans="1:30" x14ac:dyDescent="0.35">
      <c r="A942" t="s">
        <v>34</v>
      </c>
      <c r="B942" t="s">
        <v>2888</v>
      </c>
      <c r="C942" s="2">
        <v>44788</v>
      </c>
      <c r="D942" s="2">
        <v>44788</v>
      </c>
      <c r="E942" t="s">
        <v>2889</v>
      </c>
      <c r="F942" t="s">
        <v>2890</v>
      </c>
      <c r="G942" t="s">
        <v>40</v>
      </c>
      <c r="H942">
        <v>12.96</v>
      </c>
      <c r="I942">
        <v>1</v>
      </c>
      <c r="J942">
        <v>12.96</v>
      </c>
      <c r="L942">
        <v>2.2599999999999998</v>
      </c>
      <c r="M942">
        <v>10.7</v>
      </c>
      <c r="N942">
        <v>-2.33</v>
      </c>
      <c r="O942">
        <v>0</v>
      </c>
      <c r="P942">
        <v>7.94</v>
      </c>
      <c r="Q942">
        <v>-0.43</v>
      </c>
      <c r="R942" s="3">
        <f>VLOOKUP(All_Transactions[[#This Row],[Date]],[1]!Forex_history[#Data],MATCH(All_Transactions[[#This Row],[Currency]],[1]!Forex_history[#Headers],0),TRUE)</f>
        <v>0.84491000000000005</v>
      </c>
      <c r="S942" s="4">
        <f>IFERROR(All_Transactions[[#This Row],[Original Price]]*All_Transactions[[#This Row],[ExRate]],0)</f>
        <v>10.950033600000001</v>
      </c>
      <c r="T942" s="4">
        <f>IFERROR(All_Transactions[[#This Row],[item-price]]*All_Transactions[[#This Row],[ExRate]],0)</f>
        <v>10.950033600000001</v>
      </c>
      <c r="U942" s="4">
        <f>IFERROR(All_Transactions[[#This Row],[item-tax]]*All_Transactions[[#This Row],[ExRate]],0)</f>
        <v>1.9094966</v>
      </c>
      <c r="V942" s="4">
        <f>IFERROR(All_Transactions[[#This Row],[Total product charges]]*All_Transactions[[#This Row],[ExRate]],0)</f>
        <v>9.0405370000000005</v>
      </c>
      <c r="W942" s="4">
        <f>IFERROR(All_Transactions[[#This Row],[Amazon fees]]*All_Transactions[[#This Row],[ExRate]],0)</f>
        <v>-1.9686403000000001</v>
      </c>
      <c r="X942" s="4">
        <f>IFERROR(All_Transactions[[#This Row],[Other]]*All_Transactions[[#This Row],[ExRate]],0)</f>
        <v>0</v>
      </c>
      <c r="Y942" s="4">
        <f>IFERROR(All_Transactions[[#This Row],[Total]]*All_Transactions[[#This Row],[ExRate]],0)</f>
        <v>6.7085854000000005</v>
      </c>
      <c r="Z942" s="1" t="s">
        <v>33</v>
      </c>
      <c r="AA942" t="s">
        <v>2891</v>
      </c>
      <c r="AB942" t="s">
        <v>2892</v>
      </c>
      <c r="AC942" t="s">
        <v>53</v>
      </c>
      <c r="AD942" t="s">
        <v>54</v>
      </c>
    </row>
    <row r="943" spans="1:30" x14ac:dyDescent="0.35">
      <c r="A943" t="s">
        <v>34</v>
      </c>
      <c r="B943" t="s">
        <v>2893</v>
      </c>
      <c r="C943" s="2">
        <v>44788</v>
      </c>
      <c r="D943" s="2">
        <v>44788</v>
      </c>
      <c r="E943" t="s">
        <v>2894</v>
      </c>
      <c r="F943" t="s">
        <v>1651</v>
      </c>
      <c r="G943" t="s">
        <v>40</v>
      </c>
      <c r="H943">
        <v>3.84</v>
      </c>
      <c r="I943">
        <v>1</v>
      </c>
      <c r="J943">
        <v>3.84</v>
      </c>
      <c r="L943">
        <v>0.67</v>
      </c>
      <c r="M943">
        <v>3.17</v>
      </c>
      <c r="N943">
        <v>-0.68</v>
      </c>
      <c r="O943">
        <v>0</v>
      </c>
      <c r="P943">
        <v>2.37</v>
      </c>
      <c r="Q943">
        <v>-0.12</v>
      </c>
      <c r="R943" s="3">
        <f>VLOOKUP(All_Transactions[[#This Row],[Date]],[1]!Forex_history[#Data],MATCH(All_Transactions[[#This Row],[Currency]],[1]!Forex_history[#Headers],0),TRUE)</f>
        <v>0.84491000000000005</v>
      </c>
      <c r="S943" s="4">
        <f>IFERROR(All_Transactions[[#This Row],[Original Price]]*All_Transactions[[#This Row],[ExRate]],0)</f>
        <v>3.2444544</v>
      </c>
      <c r="T943" s="4">
        <f>IFERROR(All_Transactions[[#This Row],[item-price]]*All_Transactions[[#This Row],[ExRate]],0)</f>
        <v>3.2444544</v>
      </c>
      <c r="U943" s="4">
        <f>IFERROR(All_Transactions[[#This Row],[item-tax]]*All_Transactions[[#This Row],[ExRate]],0)</f>
        <v>0.56608970000000003</v>
      </c>
      <c r="V943" s="4">
        <f>IFERROR(All_Transactions[[#This Row],[Total product charges]]*All_Transactions[[#This Row],[ExRate]],0)</f>
        <v>2.6783646999999999</v>
      </c>
      <c r="W943" s="4">
        <f>IFERROR(All_Transactions[[#This Row],[Amazon fees]]*All_Transactions[[#This Row],[ExRate]],0)</f>
        <v>-0.57453880000000013</v>
      </c>
      <c r="X943" s="4">
        <f>IFERROR(All_Transactions[[#This Row],[Other]]*All_Transactions[[#This Row],[ExRate]],0)</f>
        <v>0</v>
      </c>
      <c r="Y943" s="4">
        <f>IFERROR(All_Transactions[[#This Row],[Total]]*All_Transactions[[#This Row],[ExRate]],0)</f>
        <v>2.0024367000000001</v>
      </c>
      <c r="Z943" s="1" t="s">
        <v>33</v>
      </c>
      <c r="AA943" t="s">
        <v>2895</v>
      </c>
      <c r="AB943" t="s">
        <v>2896</v>
      </c>
      <c r="AC943" t="s">
        <v>53</v>
      </c>
      <c r="AD943" t="s">
        <v>54</v>
      </c>
    </row>
    <row r="944" spans="1:30" x14ac:dyDescent="0.35">
      <c r="A944" t="s">
        <v>34</v>
      </c>
      <c r="B944" t="s">
        <v>2897</v>
      </c>
      <c r="C944" s="2">
        <v>44788</v>
      </c>
      <c r="D944" s="2">
        <v>44788</v>
      </c>
      <c r="E944" t="s">
        <v>2898</v>
      </c>
      <c r="F944" t="s">
        <v>2899</v>
      </c>
      <c r="G944" t="s">
        <v>40</v>
      </c>
      <c r="H944">
        <v>2.44</v>
      </c>
      <c r="I944">
        <v>1</v>
      </c>
      <c r="J944">
        <v>2.44</v>
      </c>
      <c r="L944">
        <v>0</v>
      </c>
      <c r="M944">
        <v>2.44</v>
      </c>
      <c r="N944">
        <v>-0.43</v>
      </c>
      <c r="O944">
        <v>0</v>
      </c>
      <c r="P944">
        <v>1.91</v>
      </c>
      <c r="Q944">
        <v>-0.1</v>
      </c>
      <c r="R944" s="3">
        <f>VLOOKUP(All_Transactions[[#This Row],[Date]],[1]!Forex_history[#Data],MATCH(All_Transactions[[#This Row],[Currency]],[1]!Forex_history[#Headers],0),TRUE)</f>
        <v>0.84491000000000005</v>
      </c>
      <c r="S944" s="4">
        <f>IFERROR(All_Transactions[[#This Row],[Original Price]]*All_Transactions[[#This Row],[ExRate]],0)</f>
        <v>2.0615804</v>
      </c>
      <c r="T944" s="4">
        <f>IFERROR(All_Transactions[[#This Row],[item-price]]*All_Transactions[[#This Row],[ExRate]],0)</f>
        <v>2.0615804</v>
      </c>
      <c r="U944" s="4">
        <f>IFERROR(All_Transactions[[#This Row],[item-tax]]*All_Transactions[[#This Row],[ExRate]],0)</f>
        <v>0</v>
      </c>
      <c r="V944" s="4">
        <f>IFERROR(All_Transactions[[#This Row],[Total product charges]]*All_Transactions[[#This Row],[ExRate]],0)</f>
        <v>2.0615804</v>
      </c>
      <c r="W944" s="4">
        <f>IFERROR(All_Transactions[[#This Row],[Amazon fees]]*All_Transactions[[#This Row],[ExRate]],0)</f>
        <v>-0.3633113</v>
      </c>
      <c r="X944" s="4">
        <f>IFERROR(All_Transactions[[#This Row],[Other]]*All_Transactions[[#This Row],[ExRate]],0)</f>
        <v>0</v>
      </c>
      <c r="Y944" s="4">
        <f>IFERROR(All_Transactions[[#This Row],[Total]]*All_Transactions[[#This Row],[ExRate]],0)</f>
        <v>1.6137781</v>
      </c>
      <c r="Z944" s="1" t="s">
        <v>33</v>
      </c>
      <c r="AA944" t="s">
        <v>2900</v>
      </c>
      <c r="AB944" t="s">
        <v>2901</v>
      </c>
      <c r="AC944" t="s">
        <v>53</v>
      </c>
      <c r="AD944" t="s">
        <v>54</v>
      </c>
    </row>
    <row r="945" spans="1:30" x14ac:dyDescent="0.35">
      <c r="A945" t="s">
        <v>34</v>
      </c>
      <c r="B945" t="s">
        <v>2902</v>
      </c>
      <c r="C945" s="2">
        <v>44788</v>
      </c>
      <c r="D945" s="2">
        <v>44788</v>
      </c>
      <c r="E945" t="s">
        <v>872</v>
      </c>
      <c r="F945" t="s">
        <v>873</v>
      </c>
      <c r="G945" t="s">
        <v>40</v>
      </c>
      <c r="H945">
        <v>12.12</v>
      </c>
      <c r="I945">
        <v>3</v>
      </c>
      <c r="J945">
        <v>12.12</v>
      </c>
      <c r="L945">
        <v>2.1</v>
      </c>
      <c r="M945">
        <v>10.02</v>
      </c>
      <c r="N945">
        <v>-2.16</v>
      </c>
      <c r="O945">
        <v>0</v>
      </c>
      <c r="P945">
        <v>7.46</v>
      </c>
      <c r="Q945">
        <v>-0.4</v>
      </c>
      <c r="R945" s="3">
        <f>VLOOKUP(All_Transactions[[#This Row],[Date]],[1]!Forex_history[#Data],MATCH(All_Transactions[[#This Row],[Currency]],[1]!Forex_history[#Headers],0),TRUE)</f>
        <v>0.84491000000000005</v>
      </c>
      <c r="S945" s="4">
        <f>IFERROR(All_Transactions[[#This Row],[Original Price]]*All_Transactions[[#This Row],[ExRate]],0)</f>
        <v>10.2403092</v>
      </c>
      <c r="T945" s="4">
        <f>IFERROR(All_Transactions[[#This Row],[item-price]]*All_Transactions[[#This Row],[ExRate]],0)</f>
        <v>10.2403092</v>
      </c>
      <c r="U945" s="4">
        <f>IFERROR(All_Transactions[[#This Row],[item-tax]]*All_Transactions[[#This Row],[ExRate]],0)</f>
        <v>1.7743110000000002</v>
      </c>
      <c r="V945" s="4">
        <f>IFERROR(All_Transactions[[#This Row],[Total product charges]]*All_Transactions[[#This Row],[ExRate]],0)</f>
        <v>8.4659981999999996</v>
      </c>
      <c r="W945" s="4">
        <f>IFERROR(All_Transactions[[#This Row],[Amazon fees]]*All_Transactions[[#This Row],[ExRate]],0)</f>
        <v>-1.8250056000000003</v>
      </c>
      <c r="X945" s="4">
        <f>IFERROR(All_Transactions[[#This Row],[Other]]*All_Transactions[[#This Row],[ExRate]],0)</f>
        <v>0</v>
      </c>
      <c r="Y945" s="4">
        <f>IFERROR(All_Transactions[[#This Row],[Total]]*All_Transactions[[#This Row],[ExRate]],0)</f>
        <v>6.3030286000000002</v>
      </c>
      <c r="Z945" s="1" t="s">
        <v>33</v>
      </c>
      <c r="AA945" t="s">
        <v>2903</v>
      </c>
      <c r="AB945" t="s">
        <v>2904</v>
      </c>
      <c r="AC945" t="s">
        <v>53</v>
      </c>
      <c r="AD945" t="s">
        <v>54</v>
      </c>
    </row>
    <row r="946" spans="1:30" x14ac:dyDescent="0.35">
      <c r="A946" t="s">
        <v>34</v>
      </c>
      <c r="B946" t="s">
        <v>2905</v>
      </c>
      <c r="C946" s="2">
        <v>44788</v>
      </c>
      <c r="D946" s="2">
        <v>44788</v>
      </c>
      <c r="E946" t="s">
        <v>2906</v>
      </c>
      <c r="F946" t="s">
        <v>206</v>
      </c>
      <c r="G946" t="s">
        <v>44</v>
      </c>
      <c r="H946">
        <v>2.73</v>
      </c>
      <c r="I946">
        <v>1</v>
      </c>
      <c r="J946">
        <v>2.73</v>
      </c>
      <c r="L946">
        <v>0.44</v>
      </c>
      <c r="M946">
        <v>2.29</v>
      </c>
      <c r="N946">
        <v>-0.48</v>
      </c>
      <c r="O946">
        <v>0</v>
      </c>
      <c r="P946">
        <v>1.72</v>
      </c>
      <c r="Q946">
        <v>-0.09</v>
      </c>
      <c r="R946" s="3">
        <f>VLOOKUP(All_Transactions[[#This Row],[Date]],[1]!Forex_history[#Data],MATCH(All_Transactions[[#This Row],[Currency]],[1]!Forex_history[#Headers],0),TRUE)</f>
        <v>1</v>
      </c>
      <c r="S946" s="4">
        <f>IFERROR(All_Transactions[[#This Row],[Original Price]]*All_Transactions[[#This Row],[ExRate]],0)</f>
        <v>2.73</v>
      </c>
      <c r="T946" s="4">
        <f>IFERROR(All_Transactions[[#This Row],[item-price]]*All_Transactions[[#This Row],[ExRate]],0)</f>
        <v>2.73</v>
      </c>
      <c r="U946" s="4">
        <f>IFERROR(All_Transactions[[#This Row],[item-tax]]*All_Transactions[[#This Row],[ExRate]],0)</f>
        <v>0.44</v>
      </c>
      <c r="V946" s="4">
        <f>IFERROR(All_Transactions[[#This Row],[Total product charges]]*All_Transactions[[#This Row],[ExRate]],0)</f>
        <v>2.29</v>
      </c>
      <c r="W946" s="4">
        <f>IFERROR(All_Transactions[[#This Row],[Amazon fees]]*All_Transactions[[#This Row],[ExRate]],0)</f>
        <v>-0.48</v>
      </c>
      <c r="X946" s="4">
        <f>IFERROR(All_Transactions[[#This Row],[Other]]*All_Transactions[[#This Row],[ExRate]],0)</f>
        <v>0</v>
      </c>
      <c r="Y946" s="4">
        <f>IFERROR(All_Transactions[[#This Row],[Total]]*All_Transactions[[#This Row],[ExRate]],0)</f>
        <v>1.72</v>
      </c>
      <c r="Z946" s="1" t="s">
        <v>45</v>
      </c>
      <c r="AA946" t="s">
        <v>2907</v>
      </c>
      <c r="AB946" t="s">
        <v>2908</v>
      </c>
      <c r="AC946" t="s">
        <v>53</v>
      </c>
      <c r="AD946" t="s">
        <v>54</v>
      </c>
    </row>
    <row r="947" spans="1:30" x14ac:dyDescent="0.35">
      <c r="A947" t="s">
        <v>34</v>
      </c>
      <c r="B947" t="s">
        <v>2909</v>
      </c>
      <c r="C947" s="2">
        <v>44788</v>
      </c>
      <c r="D947" s="2">
        <v>44788</v>
      </c>
      <c r="E947" t="s">
        <v>827</v>
      </c>
      <c r="F947" t="s">
        <v>828</v>
      </c>
      <c r="G947" t="s">
        <v>44</v>
      </c>
      <c r="H947">
        <v>4.16</v>
      </c>
      <c r="I947">
        <v>1</v>
      </c>
      <c r="J947">
        <v>4.16</v>
      </c>
      <c r="L947">
        <v>0.67</v>
      </c>
      <c r="M947">
        <v>3.49</v>
      </c>
      <c r="N947">
        <v>-0.74</v>
      </c>
      <c r="O947">
        <v>0</v>
      </c>
      <c r="P947">
        <v>2.61</v>
      </c>
      <c r="Q947">
        <v>-0.14000000000000001</v>
      </c>
      <c r="R947" s="3">
        <f>VLOOKUP(All_Transactions[[#This Row],[Date]],[1]!Forex_history[#Data],MATCH(All_Transactions[[#This Row],[Currency]],[1]!Forex_history[#Headers],0),TRUE)</f>
        <v>1</v>
      </c>
      <c r="S947" s="4">
        <f>IFERROR(All_Transactions[[#This Row],[Original Price]]*All_Transactions[[#This Row],[ExRate]],0)</f>
        <v>4.16</v>
      </c>
      <c r="T947" s="4">
        <f>IFERROR(All_Transactions[[#This Row],[item-price]]*All_Transactions[[#This Row],[ExRate]],0)</f>
        <v>4.16</v>
      </c>
      <c r="U947" s="4">
        <f>IFERROR(All_Transactions[[#This Row],[item-tax]]*All_Transactions[[#This Row],[ExRate]],0)</f>
        <v>0.67</v>
      </c>
      <c r="V947" s="4">
        <f>IFERROR(All_Transactions[[#This Row],[Total product charges]]*All_Transactions[[#This Row],[ExRate]],0)</f>
        <v>3.49</v>
      </c>
      <c r="W947" s="4">
        <f>IFERROR(All_Transactions[[#This Row],[Amazon fees]]*All_Transactions[[#This Row],[ExRate]],0)</f>
        <v>-0.74</v>
      </c>
      <c r="X947" s="4">
        <f>IFERROR(All_Transactions[[#This Row],[Other]]*All_Transactions[[#This Row],[ExRate]],0)</f>
        <v>0</v>
      </c>
      <c r="Y947" s="4">
        <f>IFERROR(All_Transactions[[#This Row],[Total]]*All_Transactions[[#This Row],[ExRate]],0)</f>
        <v>2.61</v>
      </c>
      <c r="Z947" s="1" t="s">
        <v>45</v>
      </c>
      <c r="AA947" t="s">
        <v>2910</v>
      </c>
      <c r="AB947" t="s">
        <v>2911</v>
      </c>
      <c r="AC947" t="s">
        <v>53</v>
      </c>
      <c r="AD947" t="s">
        <v>54</v>
      </c>
    </row>
    <row r="948" spans="1:30" x14ac:dyDescent="0.35">
      <c r="A948" t="s">
        <v>34</v>
      </c>
      <c r="B948" t="s">
        <v>2912</v>
      </c>
      <c r="C948" s="2">
        <v>44788</v>
      </c>
      <c r="D948" s="2">
        <v>44788</v>
      </c>
      <c r="E948" t="s">
        <v>827</v>
      </c>
      <c r="F948" t="s">
        <v>828</v>
      </c>
      <c r="G948" t="s">
        <v>44</v>
      </c>
      <c r="H948">
        <v>4.16</v>
      </c>
      <c r="I948">
        <v>1</v>
      </c>
      <c r="J948">
        <v>4.16</v>
      </c>
      <c r="L948">
        <v>0.67</v>
      </c>
      <c r="M948">
        <v>3.49</v>
      </c>
      <c r="N948">
        <v>-0.74</v>
      </c>
      <c r="O948">
        <v>0</v>
      </c>
      <c r="P948">
        <v>2.61</v>
      </c>
      <c r="Q948">
        <v>-0.14000000000000001</v>
      </c>
      <c r="R948" s="3">
        <f>VLOOKUP(All_Transactions[[#This Row],[Date]],[1]!Forex_history[#Data],MATCH(All_Transactions[[#This Row],[Currency]],[1]!Forex_history[#Headers],0),TRUE)</f>
        <v>1</v>
      </c>
      <c r="S948" s="4">
        <f>IFERROR(All_Transactions[[#This Row],[Original Price]]*All_Transactions[[#This Row],[ExRate]],0)</f>
        <v>4.16</v>
      </c>
      <c r="T948" s="4">
        <f>IFERROR(All_Transactions[[#This Row],[item-price]]*All_Transactions[[#This Row],[ExRate]],0)</f>
        <v>4.16</v>
      </c>
      <c r="U948" s="4">
        <f>IFERROR(All_Transactions[[#This Row],[item-tax]]*All_Transactions[[#This Row],[ExRate]],0)</f>
        <v>0.67</v>
      </c>
      <c r="V948" s="4">
        <f>IFERROR(All_Transactions[[#This Row],[Total product charges]]*All_Transactions[[#This Row],[ExRate]],0)</f>
        <v>3.49</v>
      </c>
      <c r="W948" s="4">
        <f>IFERROR(All_Transactions[[#This Row],[Amazon fees]]*All_Transactions[[#This Row],[ExRate]],0)</f>
        <v>-0.74</v>
      </c>
      <c r="X948" s="4">
        <f>IFERROR(All_Transactions[[#This Row],[Other]]*All_Transactions[[#This Row],[ExRate]],0)</f>
        <v>0</v>
      </c>
      <c r="Y948" s="4">
        <f>IFERROR(All_Transactions[[#This Row],[Total]]*All_Transactions[[#This Row],[ExRate]],0)</f>
        <v>2.61</v>
      </c>
      <c r="Z948" s="1" t="s">
        <v>45</v>
      </c>
      <c r="AA948" t="s">
        <v>2913</v>
      </c>
      <c r="AB948" t="s">
        <v>2914</v>
      </c>
      <c r="AC948" t="s">
        <v>53</v>
      </c>
      <c r="AD948" t="s">
        <v>54</v>
      </c>
    </row>
    <row r="949" spans="1:30" x14ac:dyDescent="0.35">
      <c r="A949" t="s">
        <v>34</v>
      </c>
      <c r="B949" t="s">
        <v>2915</v>
      </c>
      <c r="C949" s="2">
        <v>44788</v>
      </c>
      <c r="D949" s="2">
        <v>44788</v>
      </c>
      <c r="E949" t="s">
        <v>2357</v>
      </c>
      <c r="F949" t="s">
        <v>2358</v>
      </c>
      <c r="G949" t="s">
        <v>44</v>
      </c>
      <c r="H949">
        <v>2.68</v>
      </c>
      <c r="I949">
        <v>1</v>
      </c>
      <c r="J949">
        <v>2.68</v>
      </c>
      <c r="L949">
        <v>0.43</v>
      </c>
      <c r="M949">
        <v>2.25</v>
      </c>
      <c r="N949">
        <v>-0.48</v>
      </c>
      <c r="O949">
        <v>0</v>
      </c>
      <c r="P949">
        <v>1.68</v>
      </c>
      <c r="Q949">
        <v>-0.09</v>
      </c>
      <c r="R949" s="3">
        <f>VLOOKUP(All_Transactions[[#This Row],[Date]],[1]!Forex_history[#Data],MATCH(All_Transactions[[#This Row],[Currency]],[1]!Forex_history[#Headers],0),TRUE)</f>
        <v>1</v>
      </c>
      <c r="S949" s="4">
        <f>IFERROR(All_Transactions[[#This Row],[Original Price]]*All_Transactions[[#This Row],[ExRate]],0)</f>
        <v>2.68</v>
      </c>
      <c r="T949" s="4">
        <f>IFERROR(All_Transactions[[#This Row],[item-price]]*All_Transactions[[#This Row],[ExRate]],0)</f>
        <v>2.68</v>
      </c>
      <c r="U949" s="4">
        <f>IFERROR(All_Transactions[[#This Row],[item-tax]]*All_Transactions[[#This Row],[ExRate]],0)</f>
        <v>0.43</v>
      </c>
      <c r="V949" s="4">
        <f>IFERROR(All_Transactions[[#This Row],[Total product charges]]*All_Transactions[[#This Row],[ExRate]],0)</f>
        <v>2.25</v>
      </c>
      <c r="W949" s="4">
        <f>IFERROR(All_Transactions[[#This Row],[Amazon fees]]*All_Transactions[[#This Row],[ExRate]],0)</f>
        <v>-0.48</v>
      </c>
      <c r="X949" s="4">
        <f>IFERROR(All_Transactions[[#This Row],[Other]]*All_Transactions[[#This Row],[ExRate]],0)</f>
        <v>0</v>
      </c>
      <c r="Y949" s="4">
        <f>IFERROR(All_Transactions[[#This Row],[Total]]*All_Transactions[[#This Row],[ExRate]],0)</f>
        <v>1.68</v>
      </c>
      <c r="Z949" s="1" t="s">
        <v>45</v>
      </c>
      <c r="AA949" t="s">
        <v>2916</v>
      </c>
      <c r="AB949" t="s">
        <v>2917</v>
      </c>
      <c r="AC949" t="s">
        <v>53</v>
      </c>
      <c r="AD949" t="s">
        <v>54</v>
      </c>
    </row>
    <row r="950" spans="1:30" x14ac:dyDescent="0.35">
      <c r="A950" t="s">
        <v>34</v>
      </c>
      <c r="B950" t="s">
        <v>2918</v>
      </c>
      <c r="C950" s="2">
        <v>44788</v>
      </c>
      <c r="D950" s="2">
        <v>44788</v>
      </c>
      <c r="E950" t="s">
        <v>2919</v>
      </c>
      <c r="F950" t="s">
        <v>2920</v>
      </c>
      <c r="G950" t="s">
        <v>44</v>
      </c>
      <c r="H950">
        <v>6.09</v>
      </c>
      <c r="I950">
        <v>1</v>
      </c>
      <c r="J950">
        <v>6.09</v>
      </c>
      <c r="L950">
        <v>0.98</v>
      </c>
      <c r="M950">
        <v>5.1100000000000003</v>
      </c>
      <c r="N950">
        <v>-1.08</v>
      </c>
      <c r="O950">
        <v>0</v>
      </c>
      <c r="P950">
        <v>3.82</v>
      </c>
      <c r="Q950">
        <v>-0.21</v>
      </c>
      <c r="R950" s="3">
        <f>VLOOKUP(All_Transactions[[#This Row],[Date]],[1]!Forex_history[#Data],MATCH(All_Transactions[[#This Row],[Currency]],[1]!Forex_history[#Headers],0),TRUE)</f>
        <v>1</v>
      </c>
      <c r="S950" s="4">
        <f>IFERROR(All_Transactions[[#This Row],[Original Price]]*All_Transactions[[#This Row],[ExRate]],0)</f>
        <v>6.09</v>
      </c>
      <c r="T950" s="4">
        <f>IFERROR(All_Transactions[[#This Row],[item-price]]*All_Transactions[[#This Row],[ExRate]],0)</f>
        <v>6.09</v>
      </c>
      <c r="U950" s="4">
        <f>IFERROR(All_Transactions[[#This Row],[item-tax]]*All_Transactions[[#This Row],[ExRate]],0)</f>
        <v>0.98</v>
      </c>
      <c r="V950" s="4">
        <f>IFERROR(All_Transactions[[#This Row],[Total product charges]]*All_Transactions[[#This Row],[ExRate]],0)</f>
        <v>5.1100000000000003</v>
      </c>
      <c r="W950" s="4">
        <f>IFERROR(All_Transactions[[#This Row],[Amazon fees]]*All_Transactions[[#This Row],[ExRate]],0)</f>
        <v>-1.08</v>
      </c>
      <c r="X950" s="4">
        <f>IFERROR(All_Transactions[[#This Row],[Other]]*All_Transactions[[#This Row],[ExRate]],0)</f>
        <v>0</v>
      </c>
      <c r="Y950" s="4">
        <f>IFERROR(All_Transactions[[#This Row],[Total]]*All_Transactions[[#This Row],[ExRate]],0)</f>
        <v>3.82</v>
      </c>
      <c r="Z950" s="1" t="s">
        <v>45</v>
      </c>
      <c r="AA950" t="s">
        <v>2921</v>
      </c>
      <c r="AB950" t="s">
        <v>2922</v>
      </c>
      <c r="AC950" t="s">
        <v>53</v>
      </c>
      <c r="AD950" t="s">
        <v>54</v>
      </c>
    </row>
    <row r="951" spans="1:30" x14ac:dyDescent="0.35">
      <c r="A951" t="s">
        <v>34</v>
      </c>
      <c r="B951" t="s">
        <v>2923</v>
      </c>
      <c r="C951" s="2">
        <v>44788</v>
      </c>
      <c r="D951" s="2">
        <v>44788</v>
      </c>
      <c r="E951" t="s">
        <v>827</v>
      </c>
      <c r="F951" t="s">
        <v>828</v>
      </c>
      <c r="G951" t="s">
        <v>44</v>
      </c>
      <c r="H951">
        <v>4.16</v>
      </c>
      <c r="I951">
        <v>1</v>
      </c>
      <c r="J951">
        <v>4.16</v>
      </c>
      <c r="L951">
        <v>0.67</v>
      </c>
      <c r="M951">
        <v>3.49</v>
      </c>
      <c r="N951">
        <v>-0.74</v>
      </c>
      <c r="O951">
        <v>0</v>
      </c>
      <c r="P951">
        <v>2.61</v>
      </c>
      <c r="Q951">
        <v>-0.14000000000000001</v>
      </c>
      <c r="R951" s="3">
        <f>VLOOKUP(All_Transactions[[#This Row],[Date]],[1]!Forex_history[#Data],MATCH(All_Transactions[[#This Row],[Currency]],[1]!Forex_history[#Headers],0),TRUE)</f>
        <v>1</v>
      </c>
      <c r="S951" s="4">
        <f>IFERROR(All_Transactions[[#This Row],[Original Price]]*All_Transactions[[#This Row],[ExRate]],0)</f>
        <v>4.16</v>
      </c>
      <c r="T951" s="4">
        <f>IFERROR(All_Transactions[[#This Row],[item-price]]*All_Transactions[[#This Row],[ExRate]],0)</f>
        <v>4.16</v>
      </c>
      <c r="U951" s="4">
        <f>IFERROR(All_Transactions[[#This Row],[item-tax]]*All_Transactions[[#This Row],[ExRate]],0)</f>
        <v>0.67</v>
      </c>
      <c r="V951" s="4">
        <f>IFERROR(All_Transactions[[#This Row],[Total product charges]]*All_Transactions[[#This Row],[ExRate]],0)</f>
        <v>3.49</v>
      </c>
      <c r="W951" s="4">
        <f>IFERROR(All_Transactions[[#This Row],[Amazon fees]]*All_Transactions[[#This Row],[ExRate]],0)</f>
        <v>-0.74</v>
      </c>
      <c r="X951" s="4">
        <f>IFERROR(All_Transactions[[#This Row],[Other]]*All_Transactions[[#This Row],[ExRate]],0)</f>
        <v>0</v>
      </c>
      <c r="Y951" s="4">
        <f>IFERROR(All_Transactions[[#This Row],[Total]]*All_Transactions[[#This Row],[ExRate]],0)</f>
        <v>2.61</v>
      </c>
      <c r="Z951" s="1" t="s">
        <v>45</v>
      </c>
      <c r="AA951" t="s">
        <v>2924</v>
      </c>
      <c r="AB951" t="s">
        <v>2925</v>
      </c>
      <c r="AC951" t="s">
        <v>53</v>
      </c>
      <c r="AD951" t="s">
        <v>54</v>
      </c>
    </row>
    <row r="952" spans="1:30" x14ac:dyDescent="0.35">
      <c r="A952" t="s">
        <v>34</v>
      </c>
      <c r="B952" t="s">
        <v>2926</v>
      </c>
      <c r="C952" s="2">
        <v>44788</v>
      </c>
      <c r="D952" s="2">
        <v>44788</v>
      </c>
      <c r="E952" t="s">
        <v>2927</v>
      </c>
      <c r="F952" t="s">
        <v>2928</v>
      </c>
      <c r="G952" t="s">
        <v>39</v>
      </c>
      <c r="H952">
        <v>2.44</v>
      </c>
      <c r="I952">
        <v>1</v>
      </c>
      <c r="J952">
        <v>2.44</v>
      </c>
      <c r="L952">
        <v>0.39</v>
      </c>
      <c r="M952">
        <v>2.0499999999999998</v>
      </c>
      <c r="N952">
        <v>-0.36</v>
      </c>
      <c r="O952">
        <v>0</v>
      </c>
      <c r="P952">
        <v>1.61</v>
      </c>
      <c r="Q952">
        <v>-0.08</v>
      </c>
      <c r="R952" s="3">
        <f>VLOOKUP(All_Transactions[[#This Row],[Date]],[1]!Forex_history[#Data],MATCH(All_Transactions[[#This Row],[Currency]],[1]!Forex_history[#Headers],0),TRUE)</f>
        <v>0.84491000000000005</v>
      </c>
      <c r="S952" s="4">
        <f>IFERROR(All_Transactions[[#This Row],[Original Price]]*All_Transactions[[#This Row],[ExRate]],0)</f>
        <v>2.0615804</v>
      </c>
      <c r="T952" s="4">
        <f>IFERROR(All_Transactions[[#This Row],[item-price]]*All_Transactions[[#This Row],[ExRate]],0)</f>
        <v>2.0615804</v>
      </c>
      <c r="U952" s="4">
        <f>IFERROR(All_Transactions[[#This Row],[item-tax]]*All_Transactions[[#This Row],[ExRate]],0)</f>
        <v>0.32951490000000005</v>
      </c>
      <c r="V952" s="4">
        <f>IFERROR(All_Transactions[[#This Row],[Total product charges]]*All_Transactions[[#This Row],[ExRate]],0)</f>
        <v>1.7320655</v>
      </c>
      <c r="W952" s="4">
        <f>IFERROR(All_Transactions[[#This Row],[Amazon fees]]*All_Transactions[[#This Row],[ExRate]],0)</f>
        <v>-0.30416759999999998</v>
      </c>
      <c r="X952" s="4">
        <f>IFERROR(All_Transactions[[#This Row],[Other]]*All_Transactions[[#This Row],[ExRate]],0)</f>
        <v>0</v>
      </c>
      <c r="Y952" s="4">
        <f>IFERROR(All_Transactions[[#This Row],[Total]]*All_Transactions[[#This Row],[ExRate]],0)</f>
        <v>1.3603051000000002</v>
      </c>
      <c r="Z952" s="1" t="s">
        <v>33</v>
      </c>
      <c r="AA952" t="s">
        <v>2929</v>
      </c>
      <c r="AB952" t="s">
        <v>2930</v>
      </c>
      <c r="AC952" t="s">
        <v>213</v>
      </c>
      <c r="AD952" t="s">
        <v>54</v>
      </c>
    </row>
    <row r="953" spans="1:30" x14ac:dyDescent="0.35">
      <c r="A953" t="s">
        <v>34</v>
      </c>
      <c r="B953" t="s">
        <v>2931</v>
      </c>
      <c r="C953" s="2">
        <v>44788</v>
      </c>
      <c r="D953" s="2">
        <v>44788</v>
      </c>
      <c r="E953" t="s">
        <v>2201</v>
      </c>
      <c r="F953" t="s">
        <v>2202</v>
      </c>
      <c r="G953" t="s">
        <v>39</v>
      </c>
      <c r="H953">
        <v>14.53</v>
      </c>
      <c r="I953">
        <v>4</v>
      </c>
      <c r="J953">
        <v>14.53</v>
      </c>
      <c r="L953">
        <v>2.33</v>
      </c>
      <c r="M953">
        <v>12.2</v>
      </c>
      <c r="N953">
        <v>-2.59</v>
      </c>
      <c r="O953">
        <v>0</v>
      </c>
      <c r="P953">
        <v>9.1300000000000008</v>
      </c>
      <c r="Q953">
        <v>-0.48</v>
      </c>
      <c r="R953" s="3">
        <f>VLOOKUP(All_Transactions[[#This Row],[Date]],[1]!Forex_history[#Data],MATCH(All_Transactions[[#This Row],[Currency]],[1]!Forex_history[#Headers],0),TRUE)</f>
        <v>0.84491000000000005</v>
      </c>
      <c r="S953" s="4">
        <f>IFERROR(All_Transactions[[#This Row],[Original Price]]*All_Transactions[[#This Row],[ExRate]],0)</f>
        <v>12.276542300000001</v>
      </c>
      <c r="T953" s="4">
        <f>IFERROR(All_Transactions[[#This Row],[item-price]]*All_Transactions[[#This Row],[ExRate]],0)</f>
        <v>12.276542300000001</v>
      </c>
      <c r="U953" s="4">
        <f>IFERROR(All_Transactions[[#This Row],[item-tax]]*All_Transactions[[#This Row],[ExRate]],0)</f>
        <v>1.9686403000000001</v>
      </c>
      <c r="V953" s="4">
        <f>IFERROR(All_Transactions[[#This Row],[Total product charges]]*All_Transactions[[#This Row],[ExRate]],0)</f>
        <v>10.307902</v>
      </c>
      <c r="W953" s="4">
        <f>IFERROR(All_Transactions[[#This Row],[Amazon fees]]*All_Transactions[[#This Row],[ExRate]],0)</f>
        <v>-2.1883168999999998</v>
      </c>
      <c r="X953" s="4">
        <f>IFERROR(All_Transactions[[#This Row],[Other]]*All_Transactions[[#This Row],[ExRate]],0)</f>
        <v>0</v>
      </c>
      <c r="Y953" s="4">
        <f>IFERROR(All_Transactions[[#This Row],[Total]]*All_Transactions[[#This Row],[ExRate]],0)</f>
        <v>7.7140283000000007</v>
      </c>
      <c r="Z953" s="1" t="s">
        <v>33</v>
      </c>
      <c r="AA953" t="s">
        <v>2932</v>
      </c>
      <c r="AB953" t="s">
        <v>2933</v>
      </c>
      <c r="AC953" t="s">
        <v>213</v>
      </c>
      <c r="AD953" t="s">
        <v>54</v>
      </c>
    </row>
    <row r="954" spans="1:30" x14ac:dyDescent="0.35">
      <c r="A954" t="s">
        <v>34</v>
      </c>
      <c r="B954" t="s">
        <v>2934</v>
      </c>
      <c r="C954" s="2">
        <v>44788</v>
      </c>
      <c r="D954" s="2">
        <v>44788</v>
      </c>
      <c r="E954" t="s">
        <v>2935</v>
      </c>
      <c r="F954" t="s">
        <v>2936</v>
      </c>
      <c r="G954" t="s">
        <v>36</v>
      </c>
      <c r="H954">
        <v>2.33</v>
      </c>
      <c r="I954">
        <v>1</v>
      </c>
      <c r="J954">
        <v>2.33</v>
      </c>
      <c r="K954" t="s">
        <v>2876</v>
      </c>
      <c r="L954">
        <v>0.39</v>
      </c>
      <c r="M954">
        <v>1.94</v>
      </c>
      <c r="N954">
        <v>-0.42</v>
      </c>
      <c r="O954">
        <v>0</v>
      </c>
      <c r="P954">
        <v>1.45</v>
      </c>
      <c r="Q954">
        <v>-7.0000000000000007E-2</v>
      </c>
      <c r="R954" s="3">
        <f>VLOOKUP(All_Transactions[[#This Row],[Date]],[1]!Forex_history[#Data],MATCH(All_Transactions[[#This Row],[Currency]],[1]!Forex_history[#Headers],0),TRUE)</f>
        <v>0.84491000000000005</v>
      </c>
      <c r="S954" s="4">
        <f>IFERROR(All_Transactions[[#This Row],[Original Price]]*All_Transactions[[#This Row],[ExRate]],0)</f>
        <v>1.9686403000000001</v>
      </c>
      <c r="T954" s="4">
        <f>IFERROR(All_Transactions[[#This Row],[item-price]]*All_Transactions[[#This Row],[ExRate]],0)</f>
        <v>1.9686403000000001</v>
      </c>
      <c r="U954" s="4">
        <f>IFERROR(All_Transactions[[#This Row],[item-tax]]*All_Transactions[[#This Row],[ExRate]],0)</f>
        <v>0.32951490000000005</v>
      </c>
      <c r="V954" s="4">
        <f>IFERROR(All_Transactions[[#This Row],[Total product charges]]*All_Transactions[[#This Row],[ExRate]],0)</f>
        <v>1.6391254</v>
      </c>
      <c r="W954" s="4">
        <f>IFERROR(All_Transactions[[#This Row],[Amazon fees]]*All_Transactions[[#This Row],[ExRate]],0)</f>
        <v>-0.35486220000000002</v>
      </c>
      <c r="X954" s="4">
        <f>IFERROR(All_Transactions[[#This Row],[Other]]*All_Transactions[[#This Row],[ExRate]],0)</f>
        <v>0</v>
      </c>
      <c r="Y954" s="4">
        <f>IFERROR(All_Transactions[[#This Row],[Total]]*All_Transactions[[#This Row],[ExRate]],0)</f>
        <v>1.2251195000000001</v>
      </c>
      <c r="Z954" s="1" t="s">
        <v>33</v>
      </c>
      <c r="AA954" t="s">
        <v>2937</v>
      </c>
      <c r="AB954" t="s">
        <v>69</v>
      </c>
      <c r="AC954" t="s">
        <v>69</v>
      </c>
      <c r="AD954" t="s">
        <v>70</v>
      </c>
    </row>
    <row r="955" spans="1:30" x14ac:dyDescent="0.35">
      <c r="A955" t="s">
        <v>34</v>
      </c>
      <c r="B955" t="s">
        <v>2938</v>
      </c>
      <c r="C955" s="2">
        <v>44788</v>
      </c>
      <c r="D955" s="2">
        <v>44788</v>
      </c>
      <c r="E955" t="s">
        <v>2939</v>
      </c>
      <c r="F955" t="s">
        <v>2940</v>
      </c>
      <c r="G955" t="s">
        <v>36</v>
      </c>
      <c r="H955">
        <v>3.32</v>
      </c>
      <c r="I955">
        <v>1</v>
      </c>
      <c r="J955">
        <v>3.32</v>
      </c>
      <c r="K955" t="s">
        <v>2876</v>
      </c>
      <c r="L955">
        <v>0.56000000000000005</v>
      </c>
      <c r="M955">
        <v>2.76</v>
      </c>
      <c r="N955">
        <v>-0.6</v>
      </c>
      <c r="O955">
        <v>0</v>
      </c>
      <c r="P955">
        <v>2.0499999999999998</v>
      </c>
      <c r="Q955">
        <v>-0.11</v>
      </c>
      <c r="R955" s="3">
        <f>VLOOKUP(All_Transactions[[#This Row],[Date]],[1]!Forex_history[#Data],MATCH(All_Transactions[[#This Row],[Currency]],[1]!Forex_history[#Headers],0),TRUE)</f>
        <v>0.84491000000000005</v>
      </c>
      <c r="S955" s="4">
        <f>IFERROR(All_Transactions[[#This Row],[Original Price]]*All_Transactions[[#This Row],[ExRate]],0)</f>
        <v>2.8051012000000002</v>
      </c>
      <c r="T955" s="4">
        <f>IFERROR(All_Transactions[[#This Row],[item-price]]*All_Transactions[[#This Row],[ExRate]],0)</f>
        <v>2.8051012000000002</v>
      </c>
      <c r="U955" s="4">
        <f>IFERROR(All_Transactions[[#This Row],[item-tax]]*All_Transactions[[#This Row],[ExRate]],0)</f>
        <v>0.47314960000000006</v>
      </c>
      <c r="V955" s="4">
        <f>IFERROR(All_Transactions[[#This Row],[Total product charges]]*All_Transactions[[#This Row],[ExRate]],0)</f>
        <v>2.3319516</v>
      </c>
      <c r="W955" s="4">
        <f>IFERROR(All_Transactions[[#This Row],[Amazon fees]]*All_Transactions[[#This Row],[ExRate]],0)</f>
        <v>-0.50694600000000001</v>
      </c>
      <c r="X955" s="4">
        <f>IFERROR(All_Transactions[[#This Row],[Other]]*All_Transactions[[#This Row],[ExRate]],0)</f>
        <v>0</v>
      </c>
      <c r="Y955" s="4">
        <f>IFERROR(All_Transactions[[#This Row],[Total]]*All_Transactions[[#This Row],[ExRate]],0)</f>
        <v>1.7320655</v>
      </c>
      <c r="Z955" s="1" t="s">
        <v>33</v>
      </c>
      <c r="AB955" t="s">
        <v>69</v>
      </c>
      <c r="AC955" t="s">
        <v>69</v>
      </c>
      <c r="AD955" t="s">
        <v>70</v>
      </c>
    </row>
    <row r="956" spans="1:30" x14ac:dyDescent="0.35">
      <c r="A956" t="s">
        <v>34</v>
      </c>
      <c r="B956" t="s">
        <v>2941</v>
      </c>
      <c r="C956" s="2">
        <v>44788</v>
      </c>
      <c r="D956" s="2">
        <v>44788</v>
      </c>
      <c r="E956" t="s">
        <v>2942</v>
      </c>
      <c r="F956" t="s">
        <v>2943</v>
      </c>
      <c r="G956" t="s">
        <v>46</v>
      </c>
      <c r="H956">
        <v>3.59</v>
      </c>
      <c r="I956">
        <v>1</v>
      </c>
      <c r="J956">
        <v>3.59</v>
      </c>
      <c r="L956">
        <v>0.28000000000000003</v>
      </c>
      <c r="M956">
        <v>3.59</v>
      </c>
      <c r="N956">
        <v>-0.49</v>
      </c>
      <c r="O956">
        <v>0</v>
      </c>
      <c r="P956">
        <v>2.96</v>
      </c>
      <c r="Q956">
        <v>-0.14000000000000001</v>
      </c>
      <c r="R956" s="3">
        <f>VLOOKUP(All_Transactions[[#This Row],[Date]],[1]!Forex_history[#Data],MATCH(All_Transactions[[#This Row],[Currency]],[1]!Forex_history[#Headers],0),TRUE)</f>
        <v>0.82362999999999997</v>
      </c>
      <c r="S956" s="4">
        <f>IFERROR(All_Transactions[[#This Row],[Original Price]]*All_Transactions[[#This Row],[ExRate]],0)</f>
        <v>2.9568317</v>
      </c>
      <c r="T956" s="4">
        <f>IFERROR(All_Transactions[[#This Row],[item-price]]*All_Transactions[[#This Row],[ExRate]],0)</f>
        <v>2.9568317</v>
      </c>
      <c r="U956" s="4">
        <f>IFERROR(All_Transactions[[#This Row],[item-tax]]*All_Transactions[[#This Row],[ExRate]],0)</f>
        <v>0.23061640000000003</v>
      </c>
      <c r="V956" s="4">
        <f>IFERROR(All_Transactions[[#This Row],[Total product charges]]*All_Transactions[[#This Row],[ExRate]],0)</f>
        <v>2.9568317</v>
      </c>
      <c r="W956" s="4">
        <f>IFERROR(All_Transactions[[#This Row],[Amazon fees]]*All_Transactions[[#This Row],[ExRate]],0)</f>
        <v>-0.40357869999999996</v>
      </c>
      <c r="X956" s="4">
        <f>IFERROR(All_Transactions[[#This Row],[Other]]*All_Transactions[[#This Row],[ExRate]],0)</f>
        <v>0</v>
      </c>
      <c r="Y956" s="4">
        <f>IFERROR(All_Transactions[[#This Row],[Total]]*All_Transactions[[#This Row],[ExRate]],0)</f>
        <v>2.4379447999999999</v>
      </c>
      <c r="Z956" s="1" t="s">
        <v>47</v>
      </c>
      <c r="AB956" t="s">
        <v>69</v>
      </c>
      <c r="AC956" t="s">
        <v>69</v>
      </c>
      <c r="AD956" t="s">
        <v>70</v>
      </c>
    </row>
    <row r="957" spans="1:30" x14ac:dyDescent="0.35">
      <c r="A957" t="s">
        <v>34</v>
      </c>
      <c r="B957" t="s">
        <v>2944</v>
      </c>
      <c r="C957" s="2">
        <v>44788</v>
      </c>
      <c r="D957" s="2">
        <v>44788</v>
      </c>
      <c r="E957" t="s">
        <v>2945</v>
      </c>
      <c r="F957" t="s">
        <v>2946</v>
      </c>
      <c r="G957" t="s">
        <v>46</v>
      </c>
      <c r="H957">
        <v>22.99</v>
      </c>
      <c r="I957">
        <v>1</v>
      </c>
      <c r="J957">
        <v>22.99</v>
      </c>
      <c r="L957">
        <v>2.54</v>
      </c>
      <c r="M957">
        <v>22.99</v>
      </c>
      <c r="N957">
        <v>-3.97</v>
      </c>
      <c r="O957">
        <v>0</v>
      </c>
      <c r="P957">
        <v>18.100000000000001</v>
      </c>
      <c r="Q957">
        <v>-0.92</v>
      </c>
      <c r="R957" s="3">
        <f>VLOOKUP(All_Transactions[[#This Row],[Date]],[1]!Forex_history[#Data],MATCH(All_Transactions[[#This Row],[Currency]],[1]!Forex_history[#Headers],0),TRUE)</f>
        <v>0.82362999999999997</v>
      </c>
      <c r="S957" s="4">
        <f>IFERROR(All_Transactions[[#This Row],[Original Price]]*All_Transactions[[#This Row],[ExRate]],0)</f>
        <v>18.935253699999997</v>
      </c>
      <c r="T957" s="4">
        <f>IFERROR(All_Transactions[[#This Row],[item-price]]*All_Transactions[[#This Row],[ExRate]],0)</f>
        <v>18.935253699999997</v>
      </c>
      <c r="U957" s="4">
        <f>IFERROR(All_Transactions[[#This Row],[item-tax]]*All_Transactions[[#This Row],[ExRate]],0)</f>
        <v>2.0920201999999999</v>
      </c>
      <c r="V957" s="4">
        <f>IFERROR(All_Transactions[[#This Row],[Total product charges]]*All_Transactions[[#This Row],[ExRate]],0)</f>
        <v>18.935253699999997</v>
      </c>
      <c r="W957" s="4">
        <f>IFERROR(All_Transactions[[#This Row],[Amazon fees]]*All_Transactions[[#This Row],[ExRate]],0)</f>
        <v>-3.2698111000000001</v>
      </c>
      <c r="X957" s="4">
        <f>IFERROR(All_Transactions[[#This Row],[Other]]*All_Transactions[[#This Row],[ExRate]],0)</f>
        <v>0</v>
      </c>
      <c r="Y957" s="4">
        <f>IFERROR(All_Transactions[[#This Row],[Total]]*All_Transactions[[#This Row],[ExRate]],0)</f>
        <v>14.907703000000001</v>
      </c>
      <c r="Z957" s="1" t="s">
        <v>47</v>
      </c>
      <c r="AB957" t="s">
        <v>69</v>
      </c>
      <c r="AC957" t="s">
        <v>69</v>
      </c>
      <c r="AD957" t="s">
        <v>70</v>
      </c>
    </row>
    <row r="958" spans="1:30" x14ac:dyDescent="0.35">
      <c r="A958" t="s">
        <v>34</v>
      </c>
      <c r="B958" t="s">
        <v>2947</v>
      </c>
      <c r="C958" s="2">
        <v>44788</v>
      </c>
      <c r="D958" s="2">
        <v>44788</v>
      </c>
      <c r="E958" t="s">
        <v>2948</v>
      </c>
      <c r="F958" t="s">
        <v>2949</v>
      </c>
      <c r="G958" t="s">
        <v>46</v>
      </c>
      <c r="H958">
        <v>12.66</v>
      </c>
      <c r="I958">
        <v>1</v>
      </c>
      <c r="J958">
        <v>12.66</v>
      </c>
      <c r="L958">
        <v>0.9</v>
      </c>
      <c r="M958">
        <v>12.66</v>
      </c>
      <c r="N958">
        <v>-2.1800000000000002</v>
      </c>
      <c r="O958">
        <v>0</v>
      </c>
      <c r="P958">
        <v>9.9700000000000006</v>
      </c>
      <c r="Q958">
        <v>-0.51</v>
      </c>
      <c r="R958" s="3">
        <f>VLOOKUP(All_Transactions[[#This Row],[Date]],[1]!Forex_history[#Data],MATCH(All_Transactions[[#This Row],[Currency]],[1]!Forex_history[#Headers],0),TRUE)</f>
        <v>0.82362999999999997</v>
      </c>
      <c r="S958" s="4">
        <f>IFERROR(All_Transactions[[#This Row],[Original Price]]*All_Transactions[[#This Row],[ExRate]],0)</f>
        <v>10.4271558</v>
      </c>
      <c r="T958" s="4">
        <f>IFERROR(All_Transactions[[#This Row],[item-price]]*All_Transactions[[#This Row],[ExRate]],0)</f>
        <v>10.4271558</v>
      </c>
      <c r="U958" s="4">
        <f>IFERROR(All_Transactions[[#This Row],[item-tax]]*All_Transactions[[#This Row],[ExRate]],0)</f>
        <v>0.74126700000000001</v>
      </c>
      <c r="V958" s="4">
        <f>IFERROR(All_Transactions[[#This Row],[Total product charges]]*All_Transactions[[#This Row],[ExRate]],0)</f>
        <v>10.4271558</v>
      </c>
      <c r="W958" s="4">
        <f>IFERROR(All_Transactions[[#This Row],[Amazon fees]]*All_Transactions[[#This Row],[ExRate]],0)</f>
        <v>-1.7955134000000001</v>
      </c>
      <c r="X958" s="4">
        <f>IFERROR(All_Transactions[[#This Row],[Other]]*All_Transactions[[#This Row],[ExRate]],0)</f>
        <v>0</v>
      </c>
      <c r="Y958" s="4">
        <f>IFERROR(All_Transactions[[#This Row],[Total]]*All_Transactions[[#This Row],[ExRate]],0)</f>
        <v>8.2115910999999997</v>
      </c>
      <c r="Z958" s="1" t="s">
        <v>47</v>
      </c>
      <c r="AB958" t="s">
        <v>69</v>
      </c>
      <c r="AC958" t="s">
        <v>69</v>
      </c>
      <c r="AD958" t="s">
        <v>70</v>
      </c>
    </row>
    <row r="959" spans="1:30" x14ac:dyDescent="0.35">
      <c r="A959" t="s">
        <v>34</v>
      </c>
      <c r="B959" t="s">
        <v>2950</v>
      </c>
      <c r="C959" s="2">
        <v>44788</v>
      </c>
      <c r="D959" s="2">
        <v>44788</v>
      </c>
      <c r="E959" t="s">
        <v>2634</v>
      </c>
      <c r="F959" t="s">
        <v>2635</v>
      </c>
      <c r="G959" t="s">
        <v>32</v>
      </c>
      <c r="H959">
        <v>20.79</v>
      </c>
      <c r="I959">
        <v>1</v>
      </c>
      <c r="J959">
        <v>20.79</v>
      </c>
      <c r="L959">
        <v>3.35</v>
      </c>
      <c r="M959">
        <v>17.440000000000001</v>
      </c>
      <c r="N959">
        <v>-3.61</v>
      </c>
      <c r="O959">
        <v>0</v>
      </c>
      <c r="P959">
        <v>13.13</v>
      </c>
      <c r="Q959">
        <v>-0.7</v>
      </c>
      <c r="R959" s="3">
        <f>VLOOKUP(All_Transactions[[#This Row],[Date]],[1]!Forex_history[#Data],MATCH(All_Transactions[[#This Row],[Currency]],[1]!Forex_history[#Headers],0),TRUE)</f>
        <v>0.84491000000000005</v>
      </c>
      <c r="S959" s="4">
        <f>IFERROR(All_Transactions[[#This Row],[Original Price]]*All_Transactions[[#This Row],[ExRate]],0)</f>
        <v>17.565678900000002</v>
      </c>
      <c r="T959" s="4">
        <f>IFERROR(All_Transactions[[#This Row],[item-price]]*All_Transactions[[#This Row],[ExRate]],0)</f>
        <v>17.565678900000002</v>
      </c>
      <c r="U959" s="4">
        <f>IFERROR(All_Transactions[[#This Row],[item-tax]]*All_Transactions[[#This Row],[ExRate]],0)</f>
        <v>2.8304485000000001</v>
      </c>
      <c r="V959" s="4">
        <f>IFERROR(All_Transactions[[#This Row],[Total product charges]]*All_Transactions[[#This Row],[ExRate]],0)</f>
        <v>14.735230400000003</v>
      </c>
      <c r="W959" s="4">
        <f>IFERROR(All_Transactions[[#This Row],[Amazon fees]]*All_Transactions[[#This Row],[ExRate]],0)</f>
        <v>-3.0501251000000003</v>
      </c>
      <c r="X959" s="4">
        <f>IFERROR(All_Transactions[[#This Row],[Other]]*All_Transactions[[#This Row],[ExRate]],0)</f>
        <v>0</v>
      </c>
      <c r="Y959" s="4">
        <f>IFERROR(All_Transactions[[#This Row],[Total]]*All_Transactions[[#This Row],[ExRate]],0)</f>
        <v>11.093668300000001</v>
      </c>
      <c r="Z959" s="1" t="s">
        <v>33</v>
      </c>
      <c r="AB959" t="s">
        <v>69</v>
      </c>
      <c r="AC959" t="s">
        <v>69</v>
      </c>
      <c r="AD959" t="s">
        <v>70</v>
      </c>
    </row>
    <row r="960" spans="1:30" x14ac:dyDescent="0.35">
      <c r="A960" t="s">
        <v>34</v>
      </c>
      <c r="B960" t="s">
        <v>2951</v>
      </c>
      <c r="C960" s="2">
        <v>44788</v>
      </c>
      <c r="D960" s="2">
        <v>44788</v>
      </c>
      <c r="E960" t="s">
        <v>2634</v>
      </c>
      <c r="F960" t="s">
        <v>2635</v>
      </c>
      <c r="G960" t="s">
        <v>32</v>
      </c>
      <c r="H960">
        <v>20.8</v>
      </c>
      <c r="I960">
        <v>1</v>
      </c>
      <c r="J960">
        <v>20.8</v>
      </c>
      <c r="L960">
        <v>3.21</v>
      </c>
      <c r="M960">
        <v>17.59</v>
      </c>
      <c r="N960">
        <v>-3.61</v>
      </c>
      <c r="O960">
        <v>0</v>
      </c>
      <c r="P960">
        <v>13.27</v>
      </c>
      <c r="Q960">
        <v>-0.71</v>
      </c>
      <c r="R960" s="3">
        <f>VLOOKUP(All_Transactions[[#This Row],[Date]],[1]!Forex_history[#Data],MATCH(All_Transactions[[#This Row],[Currency]],[1]!Forex_history[#Headers],0),TRUE)</f>
        <v>0.84491000000000005</v>
      </c>
      <c r="S960" s="4">
        <f>IFERROR(All_Transactions[[#This Row],[Original Price]]*All_Transactions[[#This Row],[ExRate]],0)</f>
        <v>17.574128000000002</v>
      </c>
      <c r="T960" s="4">
        <f>IFERROR(All_Transactions[[#This Row],[item-price]]*All_Transactions[[#This Row],[ExRate]],0)</f>
        <v>17.574128000000002</v>
      </c>
      <c r="U960" s="4">
        <f>IFERROR(All_Transactions[[#This Row],[item-tax]]*All_Transactions[[#This Row],[ExRate]],0)</f>
        <v>2.7121611000000003</v>
      </c>
      <c r="V960" s="4">
        <f>IFERROR(All_Transactions[[#This Row],[Total product charges]]*All_Transactions[[#This Row],[ExRate]],0)</f>
        <v>14.861966900000001</v>
      </c>
      <c r="W960" s="4">
        <f>IFERROR(All_Transactions[[#This Row],[Amazon fees]]*All_Transactions[[#This Row],[ExRate]],0)</f>
        <v>-3.0501251000000003</v>
      </c>
      <c r="X960" s="4">
        <f>IFERROR(All_Transactions[[#This Row],[Other]]*All_Transactions[[#This Row],[ExRate]],0)</f>
        <v>0</v>
      </c>
      <c r="Y960" s="4">
        <f>IFERROR(All_Transactions[[#This Row],[Total]]*All_Transactions[[#This Row],[ExRate]],0)</f>
        <v>11.211955700000001</v>
      </c>
      <c r="Z960" s="1" t="s">
        <v>33</v>
      </c>
      <c r="AB960" t="s">
        <v>69</v>
      </c>
      <c r="AC960" t="s">
        <v>69</v>
      </c>
      <c r="AD960" t="s">
        <v>70</v>
      </c>
    </row>
    <row r="961" spans="1:30" x14ac:dyDescent="0.35">
      <c r="A961" t="s">
        <v>34</v>
      </c>
      <c r="B961" t="s">
        <v>2952</v>
      </c>
      <c r="C961" s="2">
        <v>44788</v>
      </c>
      <c r="D961" s="2">
        <v>44788</v>
      </c>
      <c r="E961" t="s">
        <v>2953</v>
      </c>
      <c r="F961" t="s">
        <v>2954</v>
      </c>
      <c r="G961" t="s">
        <v>39</v>
      </c>
      <c r="H961">
        <v>2.52</v>
      </c>
      <c r="I961">
        <v>1</v>
      </c>
      <c r="J961">
        <v>2.52</v>
      </c>
      <c r="L961">
        <v>0.4</v>
      </c>
      <c r="M961">
        <v>2.12</v>
      </c>
      <c r="N961">
        <v>-0.46</v>
      </c>
      <c r="O961">
        <v>0</v>
      </c>
      <c r="P961">
        <v>1.58</v>
      </c>
      <c r="Q961">
        <v>-0.08</v>
      </c>
      <c r="R961" s="3">
        <f>VLOOKUP(All_Transactions[[#This Row],[Date]],[1]!Forex_history[#Data],MATCH(All_Transactions[[#This Row],[Currency]],[1]!Forex_history[#Headers],0),TRUE)</f>
        <v>0.84491000000000005</v>
      </c>
      <c r="S961" s="4">
        <f>IFERROR(All_Transactions[[#This Row],[Original Price]]*All_Transactions[[#This Row],[ExRate]],0)</f>
        <v>2.1291732000000003</v>
      </c>
      <c r="T961" s="4">
        <f>IFERROR(All_Transactions[[#This Row],[item-price]]*All_Transactions[[#This Row],[ExRate]],0)</f>
        <v>2.1291732000000003</v>
      </c>
      <c r="U961" s="4">
        <f>IFERROR(All_Transactions[[#This Row],[item-tax]]*All_Transactions[[#This Row],[ExRate]],0)</f>
        <v>0.33796400000000004</v>
      </c>
      <c r="V961" s="4">
        <f>IFERROR(All_Transactions[[#This Row],[Total product charges]]*All_Transactions[[#This Row],[ExRate]],0)</f>
        <v>1.7912092000000002</v>
      </c>
      <c r="W961" s="4">
        <f>IFERROR(All_Transactions[[#This Row],[Amazon fees]]*All_Transactions[[#This Row],[ExRate]],0)</f>
        <v>-0.38865860000000002</v>
      </c>
      <c r="X961" s="4">
        <f>IFERROR(All_Transactions[[#This Row],[Other]]*All_Transactions[[#This Row],[ExRate]],0)</f>
        <v>0</v>
      </c>
      <c r="Y961" s="4">
        <f>IFERROR(All_Transactions[[#This Row],[Total]]*All_Transactions[[#This Row],[ExRate]],0)</f>
        <v>1.3349578000000002</v>
      </c>
      <c r="Z961" s="1" t="s">
        <v>33</v>
      </c>
      <c r="AB961" t="s">
        <v>69</v>
      </c>
      <c r="AC961" t="s">
        <v>69</v>
      </c>
      <c r="AD961" t="s">
        <v>70</v>
      </c>
    </row>
    <row r="962" spans="1:30" x14ac:dyDescent="0.35">
      <c r="A962" t="s">
        <v>34</v>
      </c>
      <c r="B962" t="s">
        <v>2955</v>
      </c>
      <c r="C962" s="2">
        <v>44788</v>
      </c>
      <c r="D962" s="2">
        <v>44788</v>
      </c>
      <c r="E962" t="s">
        <v>2956</v>
      </c>
      <c r="F962" t="s">
        <v>2957</v>
      </c>
      <c r="G962" t="s">
        <v>39</v>
      </c>
      <c r="H962">
        <v>4.13</v>
      </c>
      <c r="I962">
        <v>1</v>
      </c>
      <c r="J962">
        <v>4.13</v>
      </c>
      <c r="L962">
        <v>0.66</v>
      </c>
      <c r="M962">
        <v>3.47</v>
      </c>
      <c r="N962">
        <v>-0.4</v>
      </c>
      <c r="O962">
        <v>0</v>
      </c>
      <c r="P962">
        <v>2.93</v>
      </c>
      <c r="Q962">
        <v>-0.14000000000000001</v>
      </c>
      <c r="R962" s="3">
        <f>VLOOKUP(All_Transactions[[#This Row],[Date]],[1]!Forex_history[#Data],MATCH(All_Transactions[[#This Row],[Currency]],[1]!Forex_history[#Headers],0),TRUE)</f>
        <v>0.84491000000000005</v>
      </c>
      <c r="S962" s="4">
        <f>IFERROR(All_Transactions[[#This Row],[Original Price]]*All_Transactions[[#This Row],[ExRate]],0)</f>
        <v>3.4894783</v>
      </c>
      <c r="T962" s="4">
        <f>IFERROR(All_Transactions[[#This Row],[item-price]]*All_Transactions[[#This Row],[ExRate]],0)</f>
        <v>3.4894783</v>
      </c>
      <c r="U962" s="4">
        <f>IFERROR(All_Transactions[[#This Row],[item-tax]]*All_Transactions[[#This Row],[ExRate]],0)</f>
        <v>0.55764060000000004</v>
      </c>
      <c r="V962" s="4">
        <f>IFERROR(All_Transactions[[#This Row],[Total product charges]]*All_Transactions[[#This Row],[ExRate]],0)</f>
        <v>2.9318377000000004</v>
      </c>
      <c r="W962" s="4">
        <f>IFERROR(All_Transactions[[#This Row],[Amazon fees]]*All_Transactions[[#This Row],[ExRate]],0)</f>
        <v>-0.33796400000000004</v>
      </c>
      <c r="X962" s="4">
        <f>IFERROR(All_Transactions[[#This Row],[Other]]*All_Transactions[[#This Row],[ExRate]],0)</f>
        <v>0</v>
      </c>
      <c r="Y962" s="4">
        <f>IFERROR(All_Transactions[[#This Row],[Total]]*All_Transactions[[#This Row],[ExRate]],0)</f>
        <v>2.4755863000000002</v>
      </c>
      <c r="Z962" s="1" t="s">
        <v>33</v>
      </c>
      <c r="AB962" t="s">
        <v>69</v>
      </c>
      <c r="AC962" t="s">
        <v>69</v>
      </c>
      <c r="AD962" t="s">
        <v>70</v>
      </c>
    </row>
    <row r="963" spans="1:30" x14ac:dyDescent="0.35">
      <c r="A963" t="s">
        <v>34</v>
      </c>
      <c r="B963" t="s">
        <v>2958</v>
      </c>
      <c r="C963" s="2">
        <v>44788</v>
      </c>
      <c r="D963" s="2">
        <v>44788</v>
      </c>
      <c r="E963" t="s">
        <v>2959</v>
      </c>
      <c r="F963" t="s">
        <v>2960</v>
      </c>
      <c r="G963" t="s">
        <v>40</v>
      </c>
      <c r="H963">
        <v>6.67</v>
      </c>
      <c r="I963">
        <v>1</v>
      </c>
      <c r="J963">
        <v>6.67</v>
      </c>
      <c r="L963">
        <v>0</v>
      </c>
      <c r="M963">
        <v>6.67</v>
      </c>
      <c r="N963">
        <v>-1.03</v>
      </c>
      <c r="O963">
        <v>0</v>
      </c>
      <c r="P963">
        <v>5.37</v>
      </c>
      <c r="Q963">
        <v>-0.27</v>
      </c>
      <c r="R963" s="3">
        <f>VLOOKUP(All_Transactions[[#This Row],[Date]],[1]!Forex_history[#Data],MATCH(All_Transactions[[#This Row],[Currency]],[1]!Forex_history[#Headers],0),TRUE)</f>
        <v>0.84491000000000005</v>
      </c>
      <c r="S963" s="4">
        <f>IFERROR(All_Transactions[[#This Row],[Original Price]]*All_Transactions[[#This Row],[ExRate]],0)</f>
        <v>5.6355497000000003</v>
      </c>
      <c r="T963" s="4">
        <f>IFERROR(All_Transactions[[#This Row],[item-price]]*All_Transactions[[#This Row],[ExRate]],0)</f>
        <v>5.6355497000000003</v>
      </c>
      <c r="U963" s="4">
        <f>IFERROR(All_Transactions[[#This Row],[item-tax]]*All_Transactions[[#This Row],[ExRate]],0)</f>
        <v>0</v>
      </c>
      <c r="V963" s="4">
        <f>IFERROR(All_Transactions[[#This Row],[Total product charges]]*All_Transactions[[#This Row],[ExRate]],0)</f>
        <v>5.6355497000000003</v>
      </c>
      <c r="W963" s="4">
        <f>IFERROR(All_Transactions[[#This Row],[Amazon fees]]*All_Transactions[[#This Row],[ExRate]],0)</f>
        <v>-0.87025730000000012</v>
      </c>
      <c r="X963" s="4">
        <f>IFERROR(All_Transactions[[#This Row],[Other]]*All_Transactions[[#This Row],[ExRate]],0)</f>
        <v>0</v>
      </c>
      <c r="Y963" s="4">
        <f>IFERROR(All_Transactions[[#This Row],[Total]]*All_Transactions[[#This Row],[ExRate]],0)</f>
        <v>4.5371667000000002</v>
      </c>
      <c r="Z963" s="1" t="s">
        <v>33</v>
      </c>
      <c r="AB963" t="s">
        <v>69</v>
      </c>
      <c r="AC963" t="s">
        <v>69</v>
      </c>
      <c r="AD963" t="s">
        <v>70</v>
      </c>
    </row>
    <row r="964" spans="1:30" x14ac:dyDescent="0.35">
      <c r="A964" t="s">
        <v>34</v>
      </c>
      <c r="B964" t="s">
        <v>2961</v>
      </c>
      <c r="C964" s="2">
        <v>44788</v>
      </c>
      <c r="D964" s="2">
        <v>44788</v>
      </c>
      <c r="E964" t="s">
        <v>2962</v>
      </c>
      <c r="F964" t="s">
        <v>2963</v>
      </c>
      <c r="G964" t="s">
        <v>44</v>
      </c>
      <c r="H964">
        <v>3.45</v>
      </c>
      <c r="I964">
        <v>1</v>
      </c>
      <c r="J964">
        <v>3.45</v>
      </c>
      <c r="L964">
        <v>0.56000000000000005</v>
      </c>
      <c r="M964">
        <v>2.89</v>
      </c>
      <c r="N964">
        <v>-0.53</v>
      </c>
      <c r="O964">
        <v>0</v>
      </c>
      <c r="P964">
        <v>2.2400000000000002</v>
      </c>
      <c r="Q964">
        <v>-0.12</v>
      </c>
      <c r="R964" s="3">
        <f>VLOOKUP(All_Transactions[[#This Row],[Date]],[1]!Forex_history[#Data],MATCH(All_Transactions[[#This Row],[Currency]],[1]!Forex_history[#Headers],0),TRUE)</f>
        <v>1</v>
      </c>
      <c r="S964" s="4">
        <f>IFERROR(All_Transactions[[#This Row],[Original Price]]*All_Transactions[[#This Row],[ExRate]],0)</f>
        <v>3.45</v>
      </c>
      <c r="T964" s="4">
        <f>IFERROR(All_Transactions[[#This Row],[item-price]]*All_Transactions[[#This Row],[ExRate]],0)</f>
        <v>3.45</v>
      </c>
      <c r="U964" s="4">
        <f>IFERROR(All_Transactions[[#This Row],[item-tax]]*All_Transactions[[#This Row],[ExRate]],0)</f>
        <v>0.56000000000000005</v>
      </c>
      <c r="V964" s="4">
        <f>IFERROR(All_Transactions[[#This Row],[Total product charges]]*All_Transactions[[#This Row],[ExRate]],0)</f>
        <v>2.89</v>
      </c>
      <c r="W964" s="4">
        <f>IFERROR(All_Transactions[[#This Row],[Amazon fees]]*All_Transactions[[#This Row],[ExRate]],0)</f>
        <v>-0.53</v>
      </c>
      <c r="X964" s="4">
        <f>IFERROR(All_Transactions[[#This Row],[Other]]*All_Transactions[[#This Row],[ExRate]],0)</f>
        <v>0</v>
      </c>
      <c r="Y964" s="4">
        <f>IFERROR(All_Transactions[[#This Row],[Total]]*All_Transactions[[#This Row],[ExRate]],0)</f>
        <v>2.2400000000000002</v>
      </c>
      <c r="Z964" s="1" t="s">
        <v>45</v>
      </c>
      <c r="AB964" t="s">
        <v>69</v>
      </c>
      <c r="AC964" t="s">
        <v>69</v>
      </c>
      <c r="AD964" t="s">
        <v>70</v>
      </c>
    </row>
    <row r="965" spans="1:30" x14ac:dyDescent="0.35">
      <c r="A965" t="s">
        <v>55</v>
      </c>
      <c r="B965" t="s">
        <v>31</v>
      </c>
      <c r="C965" s="2">
        <v>44788</v>
      </c>
      <c r="D965" s="2"/>
      <c r="G965" t="s">
        <v>46</v>
      </c>
      <c r="M965">
        <v>0</v>
      </c>
      <c r="N965">
        <v>0</v>
      </c>
      <c r="O965">
        <v>1141.72</v>
      </c>
      <c r="P965">
        <v>1141.72</v>
      </c>
      <c r="Q965">
        <v>0</v>
      </c>
      <c r="R965" s="3">
        <f>VLOOKUP(All_Transactions[[#This Row],[Date]],[1]!Forex_history[#Data],MATCH(All_Transactions[[#This Row],[Currency]],[1]!Forex_history[#Headers],0),TRUE)</f>
        <v>0.82362999999999997</v>
      </c>
      <c r="S965" s="4">
        <f>IFERROR(All_Transactions[[#This Row],[Original Price]]*All_Transactions[[#This Row],[ExRate]],0)</f>
        <v>0</v>
      </c>
      <c r="T965" s="4">
        <f>IFERROR(All_Transactions[[#This Row],[item-price]]*All_Transactions[[#This Row],[ExRate]],0)</f>
        <v>0</v>
      </c>
      <c r="U965" s="4">
        <f>IFERROR(All_Transactions[[#This Row],[item-tax]]*All_Transactions[[#This Row],[ExRate]],0)</f>
        <v>0</v>
      </c>
      <c r="V965" s="4">
        <f>IFERROR(All_Transactions[[#This Row],[Total product charges]]*All_Transactions[[#This Row],[ExRate]],0)</f>
        <v>0</v>
      </c>
      <c r="W965" s="4">
        <f>IFERROR(All_Transactions[[#This Row],[Amazon fees]]*All_Transactions[[#This Row],[ExRate]],0)</f>
        <v>0</v>
      </c>
      <c r="X965" s="4">
        <f>IFERROR(All_Transactions[[#This Row],[Other]]*All_Transactions[[#This Row],[ExRate]],0)</f>
        <v>940.35484359999998</v>
      </c>
      <c r="Y965" s="4">
        <f>IFERROR(All_Transactions[[#This Row],[Total]]*All_Transactions[[#This Row],[ExRate]],0)</f>
        <v>940.35484359999998</v>
      </c>
      <c r="Z965" s="1" t="s">
        <v>47</v>
      </c>
    </row>
    <row r="966" spans="1:30" x14ac:dyDescent="0.35">
      <c r="A966" t="s">
        <v>55</v>
      </c>
      <c r="B966" t="s">
        <v>31</v>
      </c>
      <c r="C966" s="2">
        <v>44788</v>
      </c>
      <c r="D966" s="2"/>
      <c r="G966" t="s">
        <v>37</v>
      </c>
      <c r="M966">
        <v>0</v>
      </c>
      <c r="N966">
        <v>0</v>
      </c>
      <c r="O966">
        <v>864.25</v>
      </c>
      <c r="P966">
        <v>864.25</v>
      </c>
      <c r="Q966">
        <v>0</v>
      </c>
      <c r="R966" s="3">
        <f>VLOOKUP(All_Transactions[[#This Row],[Date]],[1]!Forex_history[#Data],MATCH(All_Transactions[[#This Row],[Currency]],[1]!Forex_history[#Headers],0),TRUE)</f>
        <v>0.64466999999999997</v>
      </c>
      <c r="S966" s="4">
        <f>IFERROR(All_Transactions[[#This Row],[Original Price]]*All_Transactions[[#This Row],[ExRate]],0)</f>
        <v>0</v>
      </c>
      <c r="T966" s="4">
        <f>IFERROR(All_Transactions[[#This Row],[item-price]]*All_Transactions[[#This Row],[ExRate]],0)</f>
        <v>0</v>
      </c>
      <c r="U966" s="4">
        <f>IFERROR(All_Transactions[[#This Row],[item-tax]]*All_Transactions[[#This Row],[ExRate]],0)</f>
        <v>0</v>
      </c>
      <c r="V966" s="4">
        <f>IFERROR(All_Transactions[[#This Row],[Total product charges]]*All_Transactions[[#This Row],[ExRate]],0)</f>
        <v>0</v>
      </c>
      <c r="W966" s="4">
        <f>IFERROR(All_Transactions[[#This Row],[Amazon fees]]*All_Transactions[[#This Row],[ExRate]],0)</f>
        <v>0</v>
      </c>
      <c r="X966" s="4">
        <f>IFERROR(All_Transactions[[#This Row],[Other]]*All_Transactions[[#This Row],[ExRate]],0)</f>
        <v>557.1560475</v>
      </c>
      <c r="Y966" s="4">
        <f>IFERROR(All_Transactions[[#This Row],[Total]]*All_Transactions[[#This Row],[ExRate]],0)</f>
        <v>557.1560475</v>
      </c>
      <c r="Z966" s="1" t="s">
        <v>38</v>
      </c>
    </row>
    <row r="967" spans="1:30" x14ac:dyDescent="0.35">
      <c r="A967" t="s">
        <v>56</v>
      </c>
      <c r="B967" t="s">
        <v>31</v>
      </c>
      <c r="C967" s="2">
        <v>44788</v>
      </c>
      <c r="D967" s="2"/>
      <c r="G967" t="s">
        <v>37</v>
      </c>
      <c r="M967">
        <v>0</v>
      </c>
      <c r="N967">
        <v>0</v>
      </c>
      <c r="O967">
        <v>-864.25</v>
      </c>
      <c r="P967">
        <v>-864.25</v>
      </c>
      <c r="Q967">
        <v>0</v>
      </c>
      <c r="R967" s="3">
        <f>VLOOKUP(All_Transactions[[#This Row],[Date]],[1]!Forex_history[#Data],MATCH(All_Transactions[[#This Row],[Currency]],[1]!Forex_history[#Headers],0),TRUE)</f>
        <v>0.64466999999999997</v>
      </c>
      <c r="S967" s="4">
        <f>IFERROR(All_Transactions[[#This Row],[Original Price]]*All_Transactions[[#This Row],[ExRate]],0)</f>
        <v>0</v>
      </c>
      <c r="T967" s="4">
        <f>IFERROR(All_Transactions[[#This Row],[item-price]]*All_Transactions[[#This Row],[ExRate]],0)</f>
        <v>0</v>
      </c>
      <c r="U967" s="4">
        <f>IFERROR(All_Transactions[[#This Row],[item-tax]]*All_Transactions[[#This Row],[ExRate]],0)</f>
        <v>0</v>
      </c>
      <c r="V967" s="4">
        <f>IFERROR(All_Transactions[[#This Row],[Total product charges]]*All_Transactions[[#This Row],[ExRate]],0)</f>
        <v>0</v>
      </c>
      <c r="W967" s="4">
        <f>IFERROR(All_Transactions[[#This Row],[Amazon fees]]*All_Transactions[[#This Row],[ExRate]],0)</f>
        <v>0</v>
      </c>
      <c r="X967" s="4">
        <f>IFERROR(All_Transactions[[#This Row],[Other]]*All_Transactions[[#This Row],[ExRate]],0)</f>
        <v>-557.1560475</v>
      </c>
      <c r="Y967" s="4">
        <f>IFERROR(All_Transactions[[#This Row],[Total]]*All_Transactions[[#This Row],[ExRate]],0)</f>
        <v>-557.1560475</v>
      </c>
      <c r="Z967" s="1" t="s">
        <v>38</v>
      </c>
    </row>
    <row r="968" spans="1:30" x14ac:dyDescent="0.35">
      <c r="A968" t="s">
        <v>56</v>
      </c>
      <c r="B968" t="s">
        <v>31</v>
      </c>
      <c r="C968" s="2">
        <v>44788</v>
      </c>
      <c r="D968" s="2"/>
      <c r="G968" t="s">
        <v>46</v>
      </c>
      <c r="M968">
        <v>0</v>
      </c>
      <c r="N968">
        <v>0</v>
      </c>
      <c r="O968">
        <v>-1141.72</v>
      </c>
      <c r="P968">
        <v>-1141.72</v>
      </c>
      <c r="Q968">
        <v>0</v>
      </c>
      <c r="R968" s="3">
        <f>VLOOKUP(All_Transactions[[#This Row],[Date]],[1]!Forex_history[#Data],MATCH(All_Transactions[[#This Row],[Currency]],[1]!Forex_history[#Headers],0),TRUE)</f>
        <v>0.82362999999999997</v>
      </c>
      <c r="S968" s="4">
        <f>IFERROR(All_Transactions[[#This Row],[Original Price]]*All_Transactions[[#This Row],[ExRate]],0)</f>
        <v>0</v>
      </c>
      <c r="T968" s="4">
        <f>IFERROR(All_Transactions[[#This Row],[item-price]]*All_Transactions[[#This Row],[ExRate]],0)</f>
        <v>0</v>
      </c>
      <c r="U968" s="4">
        <f>IFERROR(All_Transactions[[#This Row],[item-tax]]*All_Transactions[[#This Row],[ExRate]],0)</f>
        <v>0</v>
      </c>
      <c r="V968" s="4">
        <f>IFERROR(All_Transactions[[#This Row],[Total product charges]]*All_Transactions[[#This Row],[ExRate]],0)</f>
        <v>0</v>
      </c>
      <c r="W968" s="4">
        <f>IFERROR(All_Transactions[[#This Row],[Amazon fees]]*All_Transactions[[#This Row],[ExRate]],0)</f>
        <v>0</v>
      </c>
      <c r="X968" s="4">
        <f>IFERROR(All_Transactions[[#This Row],[Other]]*All_Transactions[[#This Row],[ExRate]],0)</f>
        <v>-940.35484359999998</v>
      </c>
      <c r="Y968" s="4">
        <f>IFERROR(All_Transactions[[#This Row],[Total]]*All_Transactions[[#This Row],[ExRate]],0)</f>
        <v>-940.35484359999998</v>
      </c>
      <c r="Z968" s="1" t="s">
        <v>47</v>
      </c>
    </row>
    <row r="969" spans="1:30" x14ac:dyDescent="0.35">
      <c r="A969" t="s">
        <v>55</v>
      </c>
      <c r="B969" t="s">
        <v>31</v>
      </c>
      <c r="C969" s="2">
        <v>44789</v>
      </c>
      <c r="D969" s="2"/>
      <c r="G969" t="s">
        <v>36</v>
      </c>
      <c r="K969" t="s">
        <v>2876</v>
      </c>
      <c r="M969">
        <v>0</v>
      </c>
      <c r="N969">
        <v>0</v>
      </c>
      <c r="O969">
        <v>170.52</v>
      </c>
      <c r="P969">
        <v>170.52</v>
      </c>
      <c r="Q969">
        <v>0</v>
      </c>
      <c r="R969" s="3">
        <f>VLOOKUP(All_Transactions[[#This Row],[Date]],[1]!Forex_history[#Data],MATCH(All_Transactions[[#This Row],[Currency]],[1]!Forex_history[#Headers],0),TRUE)</f>
        <v>0.84416000000000002</v>
      </c>
      <c r="S969" s="4">
        <f>IFERROR(All_Transactions[[#This Row],[Original Price]]*All_Transactions[[#This Row],[ExRate]],0)</f>
        <v>0</v>
      </c>
      <c r="T969" s="4">
        <f>IFERROR(All_Transactions[[#This Row],[item-price]]*All_Transactions[[#This Row],[ExRate]],0)</f>
        <v>0</v>
      </c>
      <c r="U969" s="4">
        <f>IFERROR(All_Transactions[[#This Row],[item-tax]]*All_Transactions[[#This Row],[ExRate]],0)</f>
        <v>0</v>
      </c>
      <c r="V969" s="4">
        <f>IFERROR(All_Transactions[[#This Row],[Total product charges]]*All_Transactions[[#This Row],[ExRate]],0)</f>
        <v>0</v>
      </c>
      <c r="W969" s="4">
        <f>IFERROR(All_Transactions[[#This Row],[Amazon fees]]*All_Transactions[[#This Row],[ExRate]],0)</f>
        <v>0</v>
      </c>
      <c r="X969" s="4">
        <f>IFERROR(All_Transactions[[#This Row],[Other]]*All_Transactions[[#This Row],[ExRate]],0)</f>
        <v>143.9461632</v>
      </c>
      <c r="Y969" s="4">
        <f>IFERROR(All_Transactions[[#This Row],[Total]]*All_Transactions[[#This Row],[ExRate]],0)</f>
        <v>143.9461632</v>
      </c>
      <c r="Z969" s="1" t="s">
        <v>33</v>
      </c>
    </row>
    <row r="970" spans="1:30" x14ac:dyDescent="0.35">
      <c r="A970" t="s">
        <v>55</v>
      </c>
      <c r="B970" t="s">
        <v>31</v>
      </c>
      <c r="C970" s="2">
        <v>44789</v>
      </c>
      <c r="D970" s="2"/>
      <c r="G970" t="s">
        <v>32</v>
      </c>
      <c r="M970">
        <v>0</v>
      </c>
      <c r="N970">
        <v>0</v>
      </c>
      <c r="O970">
        <v>669.2</v>
      </c>
      <c r="P970">
        <v>669.2</v>
      </c>
      <c r="Q970">
        <v>0</v>
      </c>
      <c r="R970" s="3">
        <f>VLOOKUP(All_Transactions[[#This Row],[Date]],[1]!Forex_history[#Data],MATCH(All_Transactions[[#This Row],[Currency]],[1]!Forex_history[#Headers],0),TRUE)</f>
        <v>0.84416000000000002</v>
      </c>
      <c r="S970" s="4">
        <f>IFERROR(All_Transactions[[#This Row],[Original Price]]*All_Transactions[[#This Row],[ExRate]],0)</f>
        <v>0</v>
      </c>
      <c r="T970" s="4">
        <f>IFERROR(All_Transactions[[#This Row],[item-price]]*All_Transactions[[#This Row],[ExRate]],0)</f>
        <v>0</v>
      </c>
      <c r="U970" s="4">
        <f>IFERROR(All_Transactions[[#This Row],[item-tax]]*All_Transactions[[#This Row],[ExRate]],0)</f>
        <v>0</v>
      </c>
      <c r="V970" s="4">
        <f>IFERROR(All_Transactions[[#This Row],[Total product charges]]*All_Transactions[[#This Row],[ExRate]],0)</f>
        <v>0</v>
      </c>
      <c r="W970" s="4">
        <f>IFERROR(All_Transactions[[#This Row],[Amazon fees]]*All_Transactions[[#This Row],[ExRate]],0)</f>
        <v>0</v>
      </c>
      <c r="X970" s="4">
        <f>IFERROR(All_Transactions[[#This Row],[Other]]*All_Transactions[[#This Row],[ExRate]],0)</f>
        <v>564.91187200000002</v>
      </c>
      <c r="Y970" s="4">
        <f>IFERROR(All_Transactions[[#This Row],[Total]]*All_Transactions[[#This Row],[ExRate]],0)</f>
        <v>564.91187200000002</v>
      </c>
      <c r="Z970" s="1" t="s">
        <v>33</v>
      </c>
    </row>
    <row r="971" spans="1:30" x14ac:dyDescent="0.35">
      <c r="A971" t="s">
        <v>55</v>
      </c>
      <c r="B971" t="s">
        <v>31</v>
      </c>
      <c r="C971" s="2">
        <v>44789</v>
      </c>
      <c r="D971" s="2"/>
      <c r="G971" t="s">
        <v>39</v>
      </c>
      <c r="M971">
        <v>0</v>
      </c>
      <c r="N971">
        <v>0</v>
      </c>
      <c r="O971">
        <v>377.07</v>
      </c>
      <c r="P971">
        <v>377.07</v>
      </c>
      <c r="Q971">
        <v>0</v>
      </c>
      <c r="R971" s="3">
        <f>VLOOKUP(All_Transactions[[#This Row],[Date]],[1]!Forex_history[#Data],MATCH(All_Transactions[[#This Row],[Currency]],[1]!Forex_history[#Headers],0),TRUE)</f>
        <v>0.84416000000000002</v>
      </c>
      <c r="S971" s="4">
        <f>IFERROR(All_Transactions[[#This Row],[Original Price]]*All_Transactions[[#This Row],[ExRate]],0)</f>
        <v>0</v>
      </c>
      <c r="T971" s="4">
        <f>IFERROR(All_Transactions[[#This Row],[item-price]]*All_Transactions[[#This Row],[ExRate]],0)</f>
        <v>0</v>
      </c>
      <c r="U971" s="4">
        <f>IFERROR(All_Transactions[[#This Row],[item-tax]]*All_Transactions[[#This Row],[ExRate]],0)</f>
        <v>0</v>
      </c>
      <c r="V971" s="4">
        <f>IFERROR(All_Transactions[[#This Row],[Total product charges]]*All_Transactions[[#This Row],[ExRate]],0)</f>
        <v>0</v>
      </c>
      <c r="W971" s="4">
        <f>IFERROR(All_Transactions[[#This Row],[Amazon fees]]*All_Transactions[[#This Row],[ExRate]],0)</f>
        <v>0</v>
      </c>
      <c r="X971" s="4">
        <f>IFERROR(All_Transactions[[#This Row],[Other]]*All_Transactions[[#This Row],[ExRate]],0)</f>
        <v>318.30741119999999</v>
      </c>
      <c r="Y971" s="4">
        <f>IFERROR(All_Transactions[[#This Row],[Total]]*All_Transactions[[#This Row],[ExRate]],0)</f>
        <v>318.30741119999999</v>
      </c>
      <c r="Z971" s="1" t="s">
        <v>33</v>
      </c>
    </row>
    <row r="972" spans="1:30" x14ac:dyDescent="0.35">
      <c r="A972" t="s">
        <v>55</v>
      </c>
      <c r="B972" t="s">
        <v>31</v>
      </c>
      <c r="C972" s="2">
        <v>44789</v>
      </c>
      <c r="D972" s="2"/>
      <c r="G972" t="s">
        <v>40</v>
      </c>
      <c r="M972">
        <v>0</v>
      </c>
      <c r="N972">
        <v>0</v>
      </c>
      <c r="O972">
        <v>208.55</v>
      </c>
      <c r="P972">
        <v>208.55</v>
      </c>
      <c r="Q972">
        <v>0</v>
      </c>
      <c r="R972" s="3">
        <f>VLOOKUP(All_Transactions[[#This Row],[Date]],[1]!Forex_history[#Data],MATCH(All_Transactions[[#This Row],[Currency]],[1]!Forex_history[#Headers],0),TRUE)</f>
        <v>0.84416000000000002</v>
      </c>
      <c r="S972" s="4">
        <f>IFERROR(All_Transactions[[#This Row],[Original Price]]*All_Transactions[[#This Row],[ExRate]],0)</f>
        <v>0</v>
      </c>
      <c r="T972" s="4">
        <f>IFERROR(All_Transactions[[#This Row],[item-price]]*All_Transactions[[#This Row],[ExRate]],0)</f>
        <v>0</v>
      </c>
      <c r="U972" s="4">
        <f>IFERROR(All_Transactions[[#This Row],[item-tax]]*All_Transactions[[#This Row],[ExRate]],0)</f>
        <v>0</v>
      </c>
      <c r="V972" s="4">
        <f>IFERROR(All_Transactions[[#This Row],[Total product charges]]*All_Transactions[[#This Row],[ExRate]],0)</f>
        <v>0</v>
      </c>
      <c r="W972" s="4">
        <f>IFERROR(All_Transactions[[#This Row],[Amazon fees]]*All_Transactions[[#This Row],[ExRate]],0)</f>
        <v>0</v>
      </c>
      <c r="X972" s="4">
        <f>IFERROR(All_Transactions[[#This Row],[Other]]*All_Transactions[[#This Row],[ExRate]],0)</f>
        <v>176.04956800000002</v>
      </c>
      <c r="Y972" s="4">
        <f>IFERROR(All_Transactions[[#This Row],[Total]]*All_Transactions[[#This Row],[ExRate]],0)</f>
        <v>176.04956800000002</v>
      </c>
      <c r="Z972" s="1" t="s">
        <v>33</v>
      </c>
    </row>
    <row r="973" spans="1:30" x14ac:dyDescent="0.35">
      <c r="A973" t="s">
        <v>55</v>
      </c>
      <c r="B973" t="s">
        <v>31</v>
      </c>
      <c r="C973" s="2">
        <v>44789</v>
      </c>
      <c r="D973" s="2"/>
      <c r="G973" t="s">
        <v>41</v>
      </c>
      <c r="M973">
        <v>0</v>
      </c>
      <c r="N973">
        <v>0</v>
      </c>
      <c r="O973">
        <v>165.1</v>
      </c>
      <c r="P973">
        <v>165.1</v>
      </c>
      <c r="Q973">
        <v>0</v>
      </c>
      <c r="R973" s="3">
        <f>VLOOKUP(All_Transactions[[#This Row],[Date]],[1]!Forex_history[#Data],MATCH(All_Transactions[[#This Row],[Currency]],[1]!Forex_history[#Headers],0),TRUE)</f>
        <v>0.84416000000000002</v>
      </c>
      <c r="S973" s="4">
        <f>IFERROR(All_Transactions[[#This Row],[Original Price]]*All_Transactions[[#This Row],[ExRate]],0)</f>
        <v>0</v>
      </c>
      <c r="T973" s="4">
        <f>IFERROR(All_Transactions[[#This Row],[item-price]]*All_Transactions[[#This Row],[ExRate]],0)</f>
        <v>0</v>
      </c>
      <c r="U973" s="4">
        <f>IFERROR(All_Transactions[[#This Row],[item-tax]]*All_Transactions[[#This Row],[ExRate]],0)</f>
        <v>0</v>
      </c>
      <c r="V973" s="4">
        <f>IFERROR(All_Transactions[[#This Row],[Total product charges]]*All_Transactions[[#This Row],[ExRate]],0)</f>
        <v>0</v>
      </c>
      <c r="W973" s="4">
        <f>IFERROR(All_Transactions[[#This Row],[Amazon fees]]*All_Transactions[[#This Row],[ExRate]],0)</f>
        <v>0</v>
      </c>
      <c r="X973" s="4">
        <f>IFERROR(All_Transactions[[#This Row],[Other]]*All_Transactions[[#This Row],[ExRate]],0)</f>
        <v>139.37081599999999</v>
      </c>
      <c r="Y973" s="4">
        <f>IFERROR(All_Transactions[[#This Row],[Total]]*All_Transactions[[#This Row],[ExRate]],0)</f>
        <v>139.37081599999999</v>
      </c>
      <c r="Z973" s="1" t="s">
        <v>33</v>
      </c>
    </row>
    <row r="974" spans="1:30" x14ac:dyDescent="0.35">
      <c r="A974" t="s">
        <v>56</v>
      </c>
      <c r="B974" t="s">
        <v>31</v>
      </c>
      <c r="C974" s="2">
        <v>44789</v>
      </c>
      <c r="D974" s="2"/>
      <c r="G974" t="s">
        <v>32</v>
      </c>
      <c r="M974">
        <v>0</v>
      </c>
      <c r="N974">
        <v>0</v>
      </c>
      <c r="O974">
        <v>-669.2</v>
      </c>
      <c r="P974">
        <v>-669.2</v>
      </c>
      <c r="Q974">
        <v>0</v>
      </c>
      <c r="R974" s="3">
        <f>VLOOKUP(All_Transactions[[#This Row],[Date]],[1]!Forex_history[#Data],MATCH(All_Transactions[[#This Row],[Currency]],[1]!Forex_history[#Headers],0),TRUE)</f>
        <v>0.84416000000000002</v>
      </c>
      <c r="S974" s="4">
        <f>IFERROR(All_Transactions[[#This Row],[Original Price]]*All_Transactions[[#This Row],[ExRate]],0)</f>
        <v>0</v>
      </c>
      <c r="T974" s="4">
        <f>IFERROR(All_Transactions[[#This Row],[item-price]]*All_Transactions[[#This Row],[ExRate]],0)</f>
        <v>0</v>
      </c>
      <c r="U974" s="4">
        <f>IFERROR(All_Transactions[[#This Row],[item-tax]]*All_Transactions[[#This Row],[ExRate]],0)</f>
        <v>0</v>
      </c>
      <c r="V974" s="4">
        <f>IFERROR(All_Transactions[[#This Row],[Total product charges]]*All_Transactions[[#This Row],[ExRate]],0)</f>
        <v>0</v>
      </c>
      <c r="W974" s="4">
        <f>IFERROR(All_Transactions[[#This Row],[Amazon fees]]*All_Transactions[[#This Row],[ExRate]],0)</f>
        <v>0</v>
      </c>
      <c r="X974" s="4">
        <f>IFERROR(All_Transactions[[#This Row],[Other]]*All_Transactions[[#This Row],[ExRate]],0)</f>
        <v>-564.91187200000002</v>
      </c>
      <c r="Y974" s="4">
        <f>IFERROR(All_Transactions[[#This Row],[Total]]*All_Transactions[[#This Row],[ExRate]],0)</f>
        <v>-564.91187200000002</v>
      </c>
      <c r="Z974" s="1" t="s">
        <v>33</v>
      </c>
    </row>
    <row r="975" spans="1:30" x14ac:dyDescent="0.35">
      <c r="A975" t="s">
        <v>56</v>
      </c>
      <c r="B975" t="s">
        <v>31</v>
      </c>
      <c r="C975" s="2">
        <v>44789</v>
      </c>
      <c r="D975" s="2"/>
      <c r="G975" t="s">
        <v>39</v>
      </c>
      <c r="M975">
        <v>0</v>
      </c>
      <c r="N975">
        <v>0</v>
      </c>
      <c r="O975">
        <v>-377.07</v>
      </c>
      <c r="P975">
        <v>-377.07</v>
      </c>
      <c r="Q975">
        <v>0</v>
      </c>
      <c r="R975" s="3">
        <f>VLOOKUP(All_Transactions[[#This Row],[Date]],[1]!Forex_history[#Data],MATCH(All_Transactions[[#This Row],[Currency]],[1]!Forex_history[#Headers],0),TRUE)</f>
        <v>0.84416000000000002</v>
      </c>
      <c r="S975" s="4">
        <f>IFERROR(All_Transactions[[#This Row],[Original Price]]*All_Transactions[[#This Row],[ExRate]],0)</f>
        <v>0</v>
      </c>
      <c r="T975" s="4">
        <f>IFERROR(All_Transactions[[#This Row],[item-price]]*All_Transactions[[#This Row],[ExRate]],0)</f>
        <v>0</v>
      </c>
      <c r="U975" s="4">
        <f>IFERROR(All_Transactions[[#This Row],[item-tax]]*All_Transactions[[#This Row],[ExRate]],0)</f>
        <v>0</v>
      </c>
      <c r="V975" s="4">
        <f>IFERROR(All_Transactions[[#This Row],[Total product charges]]*All_Transactions[[#This Row],[ExRate]],0)</f>
        <v>0</v>
      </c>
      <c r="W975" s="4">
        <f>IFERROR(All_Transactions[[#This Row],[Amazon fees]]*All_Transactions[[#This Row],[ExRate]],0)</f>
        <v>0</v>
      </c>
      <c r="X975" s="4">
        <f>IFERROR(All_Transactions[[#This Row],[Other]]*All_Transactions[[#This Row],[ExRate]],0)</f>
        <v>-318.30741119999999</v>
      </c>
      <c r="Y975" s="4">
        <f>IFERROR(All_Transactions[[#This Row],[Total]]*All_Transactions[[#This Row],[ExRate]],0)</f>
        <v>-318.30741119999999</v>
      </c>
      <c r="Z975" s="1" t="s">
        <v>33</v>
      </c>
    </row>
    <row r="976" spans="1:30" x14ac:dyDescent="0.35">
      <c r="A976" t="s">
        <v>56</v>
      </c>
      <c r="B976" t="s">
        <v>31</v>
      </c>
      <c r="C976" s="2">
        <v>44789</v>
      </c>
      <c r="D976" s="2"/>
      <c r="G976" t="s">
        <v>40</v>
      </c>
      <c r="M976">
        <v>0</v>
      </c>
      <c r="N976">
        <v>0</v>
      </c>
      <c r="O976">
        <v>-208.55</v>
      </c>
      <c r="P976">
        <v>-208.55</v>
      </c>
      <c r="Q976">
        <v>0</v>
      </c>
      <c r="R976" s="3">
        <f>VLOOKUP(All_Transactions[[#This Row],[Date]],[1]!Forex_history[#Data],MATCH(All_Transactions[[#This Row],[Currency]],[1]!Forex_history[#Headers],0),TRUE)</f>
        <v>0.84416000000000002</v>
      </c>
      <c r="S976" s="4">
        <f>IFERROR(All_Transactions[[#This Row],[Original Price]]*All_Transactions[[#This Row],[ExRate]],0)</f>
        <v>0</v>
      </c>
      <c r="T976" s="4">
        <f>IFERROR(All_Transactions[[#This Row],[item-price]]*All_Transactions[[#This Row],[ExRate]],0)</f>
        <v>0</v>
      </c>
      <c r="U976" s="4">
        <f>IFERROR(All_Transactions[[#This Row],[item-tax]]*All_Transactions[[#This Row],[ExRate]],0)</f>
        <v>0</v>
      </c>
      <c r="V976" s="4">
        <f>IFERROR(All_Transactions[[#This Row],[Total product charges]]*All_Transactions[[#This Row],[ExRate]],0)</f>
        <v>0</v>
      </c>
      <c r="W976" s="4">
        <f>IFERROR(All_Transactions[[#This Row],[Amazon fees]]*All_Transactions[[#This Row],[ExRate]],0)</f>
        <v>0</v>
      </c>
      <c r="X976" s="4">
        <f>IFERROR(All_Transactions[[#This Row],[Other]]*All_Transactions[[#This Row],[ExRate]],0)</f>
        <v>-176.04956800000002</v>
      </c>
      <c r="Y976" s="4">
        <f>IFERROR(All_Transactions[[#This Row],[Total]]*All_Transactions[[#This Row],[ExRate]],0)</f>
        <v>-176.04956800000002</v>
      </c>
      <c r="Z976" s="1" t="s">
        <v>33</v>
      </c>
    </row>
    <row r="977" spans="1:30" x14ac:dyDescent="0.35">
      <c r="A977" t="s">
        <v>56</v>
      </c>
      <c r="B977" t="s">
        <v>31</v>
      </c>
      <c r="C977" s="2">
        <v>44789</v>
      </c>
      <c r="D977" s="2"/>
      <c r="G977" t="s">
        <v>41</v>
      </c>
      <c r="M977">
        <v>0</v>
      </c>
      <c r="N977">
        <v>0</v>
      </c>
      <c r="O977">
        <v>-165.1</v>
      </c>
      <c r="P977">
        <v>-165.1</v>
      </c>
      <c r="Q977">
        <v>0</v>
      </c>
      <c r="R977" s="3">
        <f>VLOOKUP(All_Transactions[[#This Row],[Date]],[1]!Forex_history[#Data],MATCH(All_Transactions[[#This Row],[Currency]],[1]!Forex_history[#Headers],0),TRUE)</f>
        <v>0.84416000000000002</v>
      </c>
      <c r="S977" s="4">
        <f>IFERROR(All_Transactions[[#This Row],[Original Price]]*All_Transactions[[#This Row],[ExRate]],0)</f>
        <v>0</v>
      </c>
      <c r="T977" s="4">
        <f>IFERROR(All_Transactions[[#This Row],[item-price]]*All_Transactions[[#This Row],[ExRate]],0)</f>
        <v>0</v>
      </c>
      <c r="U977" s="4">
        <f>IFERROR(All_Transactions[[#This Row],[item-tax]]*All_Transactions[[#This Row],[ExRate]],0)</f>
        <v>0</v>
      </c>
      <c r="V977" s="4">
        <f>IFERROR(All_Transactions[[#This Row],[Total product charges]]*All_Transactions[[#This Row],[ExRate]],0)</f>
        <v>0</v>
      </c>
      <c r="W977" s="4">
        <f>IFERROR(All_Transactions[[#This Row],[Amazon fees]]*All_Transactions[[#This Row],[ExRate]],0)</f>
        <v>0</v>
      </c>
      <c r="X977" s="4">
        <f>IFERROR(All_Transactions[[#This Row],[Other]]*All_Transactions[[#This Row],[ExRate]],0)</f>
        <v>-139.37081599999999</v>
      </c>
      <c r="Y977" s="4">
        <f>IFERROR(All_Transactions[[#This Row],[Total]]*All_Transactions[[#This Row],[ExRate]],0)</f>
        <v>-139.37081599999999</v>
      </c>
      <c r="Z977" s="1" t="s">
        <v>33</v>
      </c>
    </row>
    <row r="978" spans="1:30" x14ac:dyDescent="0.35">
      <c r="A978" t="s">
        <v>56</v>
      </c>
      <c r="B978" t="s">
        <v>31</v>
      </c>
      <c r="C978" s="2">
        <v>44789</v>
      </c>
      <c r="D978" s="2"/>
      <c r="G978" t="s">
        <v>36</v>
      </c>
      <c r="K978" t="s">
        <v>2876</v>
      </c>
      <c r="M978">
        <v>0</v>
      </c>
      <c r="N978">
        <v>0</v>
      </c>
      <c r="O978">
        <v>-170.52</v>
      </c>
      <c r="P978">
        <v>-170.52</v>
      </c>
      <c r="Q978">
        <v>0</v>
      </c>
      <c r="R978" s="3">
        <f>VLOOKUP(All_Transactions[[#This Row],[Date]],[1]!Forex_history[#Data],MATCH(All_Transactions[[#This Row],[Currency]],[1]!Forex_history[#Headers],0),TRUE)</f>
        <v>0.84416000000000002</v>
      </c>
      <c r="S978" s="4">
        <f>IFERROR(All_Transactions[[#This Row],[Original Price]]*All_Transactions[[#This Row],[ExRate]],0)</f>
        <v>0</v>
      </c>
      <c r="T978" s="4">
        <f>IFERROR(All_Transactions[[#This Row],[item-price]]*All_Transactions[[#This Row],[ExRate]],0)</f>
        <v>0</v>
      </c>
      <c r="U978" s="4">
        <f>IFERROR(All_Transactions[[#This Row],[item-tax]]*All_Transactions[[#This Row],[ExRate]],0)</f>
        <v>0</v>
      </c>
      <c r="V978" s="4">
        <f>IFERROR(All_Transactions[[#This Row],[Total product charges]]*All_Transactions[[#This Row],[ExRate]],0)</f>
        <v>0</v>
      </c>
      <c r="W978" s="4">
        <f>IFERROR(All_Transactions[[#This Row],[Amazon fees]]*All_Transactions[[#This Row],[ExRate]],0)</f>
        <v>0</v>
      </c>
      <c r="X978" s="4">
        <f>IFERROR(All_Transactions[[#This Row],[Other]]*All_Transactions[[#This Row],[ExRate]],0)</f>
        <v>-143.9461632</v>
      </c>
      <c r="Y978" s="4">
        <f>IFERROR(All_Transactions[[#This Row],[Total]]*All_Transactions[[#This Row],[ExRate]],0)</f>
        <v>-143.9461632</v>
      </c>
      <c r="Z978" s="1" t="s">
        <v>33</v>
      </c>
    </row>
    <row r="979" spans="1:30" x14ac:dyDescent="0.35">
      <c r="A979" t="s">
        <v>34</v>
      </c>
      <c r="B979" t="s">
        <v>2964</v>
      </c>
      <c r="C979" s="2">
        <v>44790</v>
      </c>
      <c r="D979" s="2">
        <v>44790</v>
      </c>
      <c r="E979" t="s">
        <v>2965</v>
      </c>
      <c r="F979" t="s">
        <v>2966</v>
      </c>
      <c r="G979" t="s">
        <v>37</v>
      </c>
      <c r="H979">
        <v>46.67</v>
      </c>
      <c r="I979">
        <v>1</v>
      </c>
      <c r="J979">
        <v>46.67</v>
      </c>
      <c r="L979">
        <v>3.27</v>
      </c>
      <c r="M979">
        <v>46.67</v>
      </c>
      <c r="N979">
        <v>-4.4800000000000004</v>
      </c>
      <c r="O979">
        <v>0</v>
      </c>
      <c r="P979">
        <v>42.19</v>
      </c>
      <c r="Q979">
        <v>0</v>
      </c>
      <c r="R979" s="3">
        <f>VLOOKUP(All_Transactions[[#This Row],[Date]],[1]!Forex_history[#Data],MATCH(All_Transactions[[#This Row],[Currency]],[1]!Forex_history[#Headers],0),TRUE)</f>
        <v>0.64334000000000002</v>
      </c>
      <c r="S979" s="4">
        <f>IFERROR(All_Transactions[[#This Row],[Original Price]]*All_Transactions[[#This Row],[ExRate]],0)</f>
        <v>30.024677800000003</v>
      </c>
      <c r="T979" s="4">
        <f>IFERROR(All_Transactions[[#This Row],[item-price]]*All_Transactions[[#This Row],[ExRate]],0)</f>
        <v>30.024677800000003</v>
      </c>
      <c r="U979" s="4">
        <f>IFERROR(All_Transactions[[#This Row],[item-tax]]*All_Transactions[[#This Row],[ExRate]],0)</f>
        <v>2.1037218000000002</v>
      </c>
      <c r="V979" s="4">
        <f>IFERROR(All_Transactions[[#This Row],[Total product charges]]*All_Transactions[[#This Row],[ExRate]],0)</f>
        <v>30.024677800000003</v>
      </c>
      <c r="W979" s="4">
        <f>IFERROR(All_Transactions[[#This Row],[Amazon fees]]*All_Transactions[[#This Row],[ExRate]],0)</f>
        <v>-2.8821632000000004</v>
      </c>
      <c r="X979" s="4">
        <f>IFERROR(All_Transactions[[#This Row],[Other]]*All_Transactions[[#This Row],[ExRate]],0)</f>
        <v>0</v>
      </c>
      <c r="Y979" s="4">
        <f>IFERROR(All_Transactions[[#This Row],[Total]]*All_Transactions[[#This Row],[ExRate]],0)</f>
        <v>27.142514599999998</v>
      </c>
      <c r="Z979" s="1" t="s">
        <v>38</v>
      </c>
      <c r="AB979" t="s">
        <v>69</v>
      </c>
      <c r="AC979" t="s">
        <v>69</v>
      </c>
      <c r="AD979" t="s">
        <v>70</v>
      </c>
    </row>
    <row r="980" spans="1:30" x14ac:dyDescent="0.35">
      <c r="A980" t="s">
        <v>34</v>
      </c>
      <c r="B980" t="s">
        <v>2967</v>
      </c>
      <c r="C980" s="2">
        <v>44790</v>
      </c>
      <c r="D980" s="2">
        <v>44790</v>
      </c>
      <c r="E980" t="s">
        <v>1525</v>
      </c>
      <c r="F980" t="s">
        <v>185</v>
      </c>
      <c r="G980" t="s">
        <v>32</v>
      </c>
      <c r="H980">
        <v>2.5099999999999998</v>
      </c>
      <c r="I980">
        <v>1</v>
      </c>
      <c r="J980">
        <v>2.5099999999999998</v>
      </c>
      <c r="L980">
        <v>0.38</v>
      </c>
      <c r="M980">
        <v>2.13</v>
      </c>
      <c r="N980">
        <v>-0.43</v>
      </c>
      <c r="O980">
        <v>0</v>
      </c>
      <c r="P980">
        <v>1.62</v>
      </c>
      <c r="Q980">
        <v>-0.08</v>
      </c>
      <c r="R980" s="3">
        <f>VLOOKUP(All_Transactions[[#This Row],[Date]],[1]!Forex_history[#Data],MATCH(All_Transactions[[#This Row],[Currency]],[1]!Forex_history[#Headers],0),TRUE)</f>
        <v>0.84208000000000005</v>
      </c>
      <c r="S980" s="4">
        <f>IFERROR(All_Transactions[[#This Row],[Original Price]]*All_Transactions[[#This Row],[ExRate]],0)</f>
        <v>2.1136208000000001</v>
      </c>
      <c r="T980" s="4">
        <f>IFERROR(All_Transactions[[#This Row],[item-price]]*All_Transactions[[#This Row],[ExRate]],0)</f>
        <v>2.1136208000000001</v>
      </c>
      <c r="U980" s="4">
        <f>IFERROR(All_Transactions[[#This Row],[item-tax]]*All_Transactions[[#This Row],[ExRate]],0)</f>
        <v>0.31999040000000001</v>
      </c>
      <c r="V980" s="4">
        <f>IFERROR(All_Transactions[[#This Row],[Total product charges]]*All_Transactions[[#This Row],[ExRate]],0)</f>
        <v>1.7936304000000001</v>
      </c>
      <c r="W980" s="4">
        <f>IFERROR(All_Transactions[[#This Row],[Amazon fees]]*All_Transactions[[#This Row],[ExRate]],0)</f>
        <v>-0.36209440000000004</v>
      </c>
      <c r="X980" s="4">
        <f>IFERROR(All_Transactions[[#This Row],[Other]]*All_Transactions[[#This Row],[ExRate]],0)</f>
        <v>0</v>
      </c>
      <c r="Y980" s="4">
        <f>IFERROR(All_Transactions[[#This Row],[Total]]*All_Transactions[[#This Row],[ExRate]],0)</f>
        <v>1.3641696000000001</v>
      </c>
      <c r="Z980" s="1" t="s">
        <v>33</v>
      </c>
      <c r="AA980" t="s">
        <v>2968</v>
      </c>
      <c r="AB980" t="s">
        <v>2969</v>
      </c>
      <c r="AC980" t="s">
        <v>53</v>
      </c>
      <c r="AD980" t="s">
        <v>54</v>
      </c>
    </row>
    <row r="981" spans="1:30" x14ac:dyDescent="0.35">
      <c r="A981" t="s">
        <v>34</v>
      </c>
      <c r="B981" t="s">
        <v>2970</v>
      </c>
      <c r="C981" s="2">
        <v>44790</v>
      </c>
      <c r="D981" s="2">
        <v>44790</v>
      </c>
      <c r="E981" t="s">
        <v>2971</v>
      </c>
      <c r="F981" t="s">
        <v>2972</v>
      </c>
      <c r="G981" t="s">
        <v>32</v>
      </c>
      <c r="H981">
        <v>2.2799999999999998</v>
      </c>
      <c r="I981">
        <v>1</v>
      </c>
      <c r="J981">
        <v>2.2799999999999998</v>
      </c>
      <c r="L981">
        <v>0.36</v>
      </c>
      <c r="M981">
        <v>1.92</v>
      </c>
      <c r="N981">
        <v>-0.4</v>
      </c>
      <c r="O981">
        <v>0</v>
      </c>
      <c r="P981">
        <v>1.44</v>
      </c>
      <c r="Q981">
        <v>-0.08</v>
      </c>
      <c r="R981" s="3">
        <f>VLOOKUP(All_Transactions[[#This Row],[Date]],[1]!Forex_history[#Data],MATCH(All_Transactions[[#This Row],[Currency]],[1]!Forex_history[#Headers],0),TRUE)</f>
        <v>0.84208000000000005</v>
      </c>
      <c r="S981" s="4">
        <f>IFERROR(All_Transactions[[#This Row],[Original Price]]*All_Transactions[[#This Row],[ExRate]],0)</f>
        <v>1.9199424</v>
      </c>
      <c r="T981" s="4">
        <f>IFERROR(All_Transactions[[#This Row],[item-price]]*All_Transactions[[#This Row],[ExRate]],0)</f>
        <v>1.9199424</v>
      </c>
      <c r="U981" s="4">
        <f>IFERROR(All_Transactions[[#This Row],[item-tax]]*All_Transactions[[#This Row],[ExRate]],0)</f>
        <v>0.3031488</v>
      </c>
      <c r="V981" s="4">
        <f>IFERROR(All_Transactions[[#This Row],[Total product charges]]*All_Transactions[[#This Row],[ExRate]],0)</f>
        <v>1.6167936000000001</v>
      </c>
      <c r="W981" s="4">
        <f>IFERROR(All_Transactions[[#This Row],[Amazon fees]]*All_Transactions[[#This Row],[ExRate]],0)</f>
        <v>-0.33683200000000002</v>
      </c>
      <c r="X981" s="4">
        <f>IFERROR(All_Transactions[[#This Row],[Other]]*All_Transactions[[#This Row],[ExRate]],0)</f>
        <v>0</v>
      </c>
      <c r="Y981" s="4">
        <f>IFERROR(All_Transactions[[#This Row],[Total]]*All_Transactions[[#This Row],[ExRate]],0)</f>
        <v>1.2125952</v>
      </c>
      <c r="Z981" s="1" t="s">
        <v>33</v>
      </c>
      <c r="AA981" t="s">
        <v>2973</v>
      </c>
      <c r="AB981" t="s">
        <v>2974</v>
      </c>
      <c r="AC981" t="s">
        <v>53</v>
      </c>
      <c r="AD981" t="s">
        <v>54</v>
      </c>
    </row>
    <row r="982" spans="1:30" x14ac:dyDescent="0.35">
      <c r="A982" t="s">
        <v>34</v>
      </c>
      <c r="B982" t="s">
        <v>2975</v>
      </c>
      <c r="C982" s="2">
        <v>44790</v>
      </c>
      <c r="D982" s="2">
        <v>44790</v>
      </c>
      <c r="E982" t="s">
        <v>2976</v>
      </c>
      <c r="F982" t="s">
        <v>2977</v>
      </c>
      <c r="G982" t="s">
        <v>41</v>
      </c>
      <c r="H982">
        <v>19.36</v>
      </c>
      <c r="I982">
        <v>4</v>
      </c>
      <c r="J982">
        <v>19.36</v>
      </c>
      <c r="L982">
        <v>3.28</v>
      </c>
      <c r="M982">
        <v>16.079999999999998</v>
      </c>
      <c r="N982">
        <v>-3.36</v>
      </c>
      <c r="O982">
        <v>0</v>
      </c>
      <c r="P982">
        <v>12.06</v>
      </c>
      <c r="Q982">
        <v>-0.66</v>
      </c>
      <c r="R982" s="3">
        <f>VLOOKUP(All_Transactions[[#This Row],[Date]],[1]!Forex_history[#Data],MATCH(All_Transactions[[#This Row],[Currency]],[1]!Forex_history[#Headers],0),TRUE)</f>
        <v>0.84208000000000005</v>
      </c>
      <c r="S982" s="4">
        <f>IFERROR(All_Transactions[[#This Row],[Original Price]]*All_Transactions[[#This Row],[ExRate]],0)</f>
        <v>16.302668799999999</v>
      </c>
      <c r="T982" s="4">
        <f>IFERROR(All_Transactions[[#This Row],[item-price]]*All_Transactions[[#This Row],[ExRate]],0)</f>
        <v>16.302668799999999</v>
      </c>
      <c r="U982" s="4">
        <f>IFERROR(All_Transactions[[#This Row],[item-tax]]*All_Transactions[[#This Row],[ExRate]],0)</f>
        <v>2.7620224000000002</v>
      </c>
      <c r="V982" s="4">
        <f>IFERROR(All_Transactions[[#This Row],[Total product charges]]*All_Transactions[[#This Row],[ExRate]],0)</f>
        <v>13.5406464</v>
      </c>
      <c r="W982" s="4">
        <f>IFERROR(All_Transactions[[#This Row],[Amazon fees]]*All_Transactions[[#This Row],[ExRate]],0)</f>
        <v>-2.8293888000000003</v>
      </c>
      <c r="X982" s="4">
        <f>IFERROR(All_Transactions[[#This Row],[Other]]*All_Transactions[[#This Row],[ExRate]],0)</f>
        <v>0</v>
      </c>
      <c r="Y982" s="4">
        <f>IFERROR(All_Transactions[[#This Row],[Total]]*All_Transactions[[#This Row],[ExRate]],0)</f>
        <v>10.155484800000002</v>
      </c>
      <c r="Z982" s="1" t="s">
        <v>33</v>
      </c>
      <c r="AA982" t="s">
        <v>2978</v>
      </c>
      <c r="AB982" t="s">
        <v>2979</v>
      </c>
      <c r="AC982" t="s">
        <v>53</v>
      </c>
      <c r="AD982" t="s">
        <v>54</v>
      </c>
    </row>
    <row r="983" spans="1:30" x14ac:dyDescent="0.35">
      <c r="A983" t="s">
        <v>34</v>
      </c>
      <c r="B983" t="s">
        <v>2980</v>
      </c>
      <c r="C983" s="2">
        <v>44790</v>
      </c>
      <c r="D983" s="2">
        <v>44790</v>
      </c>
      <c r="E983" t="s">
        <v>2357</v>
      </c>
      <c r="F983" t="s">
        <v>2358</v>
      </c>
      <c r="G983" t="s">
        <v>44</v>
      </c>
      <c r="H983">
        <v>5.36</v>
      </c>
      <c r="I983">
        <v>2</v>
      </c>
      <c r="J983">
        <v>5.36</v>
      </c>
      <c r="L983">
        <v>0.86</v>
      </c>
      <c r="M983">
        <v>4.5</v>
      </c>
      <c r="N983">
        <v>-0.96</v>
      </c>
      <c r="O983">
        <v>0</v>
      </c>
      <c r="P983">
        <v>3.36</v>
      </c>
      <c r="Q983">
        <v>-0.18</v>
      </c>
      <c r="R983" s="3">
        <f>VLOOKUP(All_Transactions[[#This Row],[Date]],[1]!Forex_history[#Data],MATCH(All_Transactions[[#This Row],[Currency]],[1]!Forex_history[#Headers],0),TRUE)</f>
        <v>1</v>
      </c>
      <c r="S983" s="4">
        <f>IFERROR(All_Transactions[[#This Row],[Original Price]]*All_Transactions[[#This Row],[ExRate]],0)</f>
        <v>5.36</v>
      </c>
      <c r="T983" s="4">
        <f>IFERROR(All_Transactions[[#This Row],[item-price]]*All_Transactions[[#This Row],[ExRate]],0)</f>
        <v>5.36</v>
      </c>
      <c r="U983" s="4">
        <f>IFERROR(All_Transactions[[#This Row],[item-tax]]*All_Transactions[[#This Row],[ExRate]],0)</f>
        <v>0.86</v>
      </c>
      <c r="V983" s="4">
        <f>IFERROR(All_Transactions[[#This Row],[Total product charges]]*All_Transactions[[#This Row],[ExRate]],0)</f>
        <v>4.5</v>
      </c>
      <c r="W983" s="4">
        <f>IFERROR(All_Transactions[[#This Row],[Amazon fees]]*All_Transactions[[#This Row],[ExRate]],0)</f>
        <v>-0.96</v>
      </c>
      <c r="X983" s="4">
        <f>IFERROR(All_Transactions[[#This Row],[Other]]*All_Transactions[[#This Row],[ExRate]],0)</f>
        <v>0</v>
      </c>
      <c r="Y983" s="4">
        <f>IFERROR(All_Transactions[[#This Row],[Total]]*All_Transactions[[#This Row],[ExRate]],0)</f>
        <v>3.36</v>
      </c>
      <c r="Z983" s="1" t="s">
        <v>45</v>
      </c>
      <c r="AA983" t="s">
        <v>2981</v>
      </c>
      <c r="AB983" t="s">
        <v>2982</v>
      </c>
      <c r="AC983" t="s">
        <v>53</v>
      </c>
      <c r="AD983" t="s">
        <v>54</v>
      </c>
    </row>
    <row r="984" spans="1:30" x14ac:dyDescent="0.35">
      <c r="A984" t="s">
        <v>34</v>
      </c>
      <c r="B984" t="s">
        <v>2983</v>
      </c>
      <c r="C984" s="2">
        <v>44790</v>
      </c>
      <c r="D984" s="2">
        <v>44790</v>
      </c>
      <c r="E984" t="s">
        <v>1258</v>
      </c>
      <c r="F984" t="s">
        <v>1259</v>
      </c>
      <c r="G984" t="s">
        <v>44</v>
      </c>
      <c r="H984">
        <v>3.89</v>
      </c>
      <c r="I984">
        <v>1</v>
      </c>
      <c r="J984">
        <v>3.89</v>
      </c>
      <c r="L984">
        <v>0.62</v>
      </c>
      <c r="M984">
        <v>3.27</v>
      </c>
      <c r="N984">
        <v>-0.7</v>
      </c>
      <c r="O984">
        <v>0</v>
      </c>
      <c r="P984">
        <v>2.44</v>
      </c>
      <c r="Q984">
        <v>-0.13</v>
      </c>
      <c r="R984" s="3">
        <f>VLOOKUP(All_Transactions[[#This Row],[Date]],[1]!Forex_history[#Data],MATCH(All_Transactions[[#This Row],[Currency]],[1]!Forex_history[#Headers],0),TRUE)</f>
        <v>1</v>
      </c>
      <c r="S984" s="4">
        <f>IFERROR(All_Transactions[[#This Row],[Original Price]]*All_Transactions[[#This Row],[ExRate]],0)</f>
        <v>3.89</v>
      </c>
      <c r="T984" s="4">
        <f>IFERROR(All_Transactions[[#This Row],[item-price]]*All_Transactions[[#This Row],[ExRate]],0)</f>
        <v>3.89</v>
      </c>
      <c r="U984" s="4">
        <f>IFERROR(All_Transactions[[#This Row],[item-tax]]*All_Transactions[[#This Row],[ExRate]],0)</f>
        <v>0.62</v>
      </c>
      <c r="V984" s="4">
        <f>IFERROR(All_Transactions[[#This Row],[Total product charges]]*All_Transactions[[#This Row],[ExRate]],0)</f>
        <v>3.27</v>
      </c>
      <c r="W984" s="4">
        <f>IFERROR(All_Transactions[[#This Row],[Amazon fees]]*All_Transactions[[#This Row],[ExRate]],0)</f>
        <v>-0.7</v>
      </c>
      <c r="X984" s="4">
        <f>IFERROR(All_Transactions[[#This Row],[Other]]*All_Transactions[[#This Row],[ExRate]],0)</f>
        <v>0</v>
      </c>
      <c r="Y984" s="4">
        <f>IFERROR(All_Transactions[[#This Row],[Total]]*All_Transactions[[#This Row],[ExRate]],0)</f>
        <v>2.44</v>
      </c>
      <c r="Z984" s="1" t="s">
        <v>45</v>
      </c>
      <c r="AA984" t="s">
        <v>2984</v>
      </c>
      <c r="AB984" t="s">
        <v>2985</v>
      </c>
      <c r="AC984" t="s">
        <v>53</v>
      </c>
      <c r="AD984" t="s">
        <v>54</v>
      </c>
    </row>
    <row r="985" spans="1:30" x14ac:dyDescent="0.35">
      <c r="A985" t="s">
        <v>34</v>
      </c>
      <c r="B985" t="s">
        <v>2986</v>
      </c>
      <c r="C985" s="2">
        <v>44790</v>
      </c>
      <c r="D985" s="2">
        <v>44790</v>
      </c>
      <c r="E985" t="s">
        <v>827</v>
      </c>
      <c r="F985" t="s">
        <v>828</v>
      </c>
      <c r="G985" t="s">
        <v>44</v>
      </c>
      <c r="H985">
        <v>4.16</v>
      </c>
      <c r="I985">
        <v>1</v>
      </c>
      <c r="J985">
        <v>4.16</v>
      </c>
      <c r="L985">
        <v>0.67</v>
      </c>
      <c r="M985">
        <v>3.49</v>
      </c>
      <c r="N985">
        <v>-0.74</v>
      </c>
      <c r="O985">
        <v>0</v>
      </c>
      <c r="P985">
        <v>2.61</v>
      </c>
      <c r="Q985">
        <v>-0.14000000000000001</v>
      </c>
      <c r="R985" s="3">
        <f>VLOOKUP(All_Transactions[[#This Row],[Date]],[1]!Forex_history[#Data],MATCH(All_Transactions[[#This Row],[Currency]],[1]!Forex_history[#Headers],0),TRUE)</f>
        <v>1</v>
      </c>
      <c r="S985" s="4">
        <f>IFERROR(All_Transactions[[#This Row],[Original Price]]*All_Transactions[[#This Row],[ExRate]],0)</f>
        <v>4.16</v>
      </c>
      <c r="T985" s="4">
        <f>IFERROR(All_Transactions[[#This Row],[item-price]]*All_Transactions[[#This Row],[ExRate]],0)</f>
        <v>4.16</v>
      </c>
      <c r="U985" s="4">
        <f>IFERROR(All_Transactions[[#This Row],[item-tax]]*All_Transactions[[#This Row],[ExRate]],0)</f>
        <v>0.67</v>
      </c>
      <c r="V985" s="4">
        <f>IFERROR(All_Transactions[[#This Row],[Total product charges]]*All_Transactions[[#This Row],[ExRate]],0)</f>
        <v>3.49</v>
      </c>
      <c r="W985" s="4">
        <f>IFERROR(All_Transactions[[#This Row],[Amazon fees]]*All_Transactions[[#This Row],[ExRate]],0)</f>
        <v>-0.74</v>
      </c>
      <c r="X985" s="4">
        <f>IFERROR(All_Transactions[[#This Row],[Other]]*All_Transactions[[#This Row],[ExRate]],0)</f>
        <v>0</v>
      </c>
      <c r="Y985" s="4">
        <f>IFERROR(All_Transactions[[#This Row],[Total]]*All_Transactions[[#This Row],[ExRate]],0)</f>
        <v>2.61</v>
      </c>
      <c r="Z985" s="1" t="s">
        <v>45</v>
      </c>
      <c r="AA985" t="s">
        <v>2987</v>
      </c>
      <c r="AB985" t="s">
        <v>2988</v>
      </c>
      <c r="AC985" t="s">
        <v>53</v>
      </c>
      <c r="AD985" t="s">
        <v>54</v>
      </c>
    </row>
    <row r="986" spans="1:30" x14ac:dyDescent="0.35">
      <c r="A986" t="s">
        <v>34</v>
      </c>
      <c r="B986" t="s">
        <v>2989</v>
      </c>
      <c r="C986" s="2">
        <v>44790</v>
      </c>
      <c r="D986" s="2">
        <v>44790</v>
      </c>
      <c r="E986" t="s">
        <v>2357</v>
      </c>
      <c r="F986" t="s">
        <v>2358</v>
      </c>
      <c r="G986" t="s">
        <v>44</v>
      </c>
      <c r="H986">
        <v>5.36</v>
      </c>
      <c r="I986">
        <v>2</v>
      </c>
      <c r="J986">
        <v>5.36</v>
      </c>
      <c r="L986">
        <v>0.86</v>
      </c>
      <c r="M986">
        <v>4.5</v>
      </c>
      <c r="N986">
        <v>-0.96</v>
      </c>
      <c r="O986">
        <v>0</v>
      </c>
      <c r="P986">
        <v>3.36</v>
      </c>
      <c r="Q986">
        <v>-0.18</v>
      </c>
      <c r="R986" s="3">
        <f>VLOOKUP(All_Transactions[[#This Row],[Date]],[1]!Forex_history[#Data],MATCH(All_Transactions[[#This Row],[Currency]],[1]!Forex_history[#Headers],0),TRUE)</f>
        <v>1</v>
      </c>
      <c r="S986" s="4">
        <f>IFERROR(All_Transactions[[#This Row],[Original Price]]*All_Transactions[[#This Row],[ExRate]],0)</f>
        <v>5.36</v>
      </c>
      <c r="T986" s="4">
        <f>IFERROR(All_Transactions[[#This Row],[item-price]]*All_Transactions[[#This Row],[ExRate]],0)</f>
        <v>5.36</v>
      </c>
      <c r="U986" s="4">
        <f>IFERROR(All_Transactions[[#This Row],[item-tax]]*All_Transactions[[#This Row],[ExRate]],0)</f>
        <v>0.86</v>
      </c>
      <c r="V986" s="4">
        <f>IFERROR(All_Transactions[[#This Row],[Total product charges]]*All_Transactions[[#This Row],[ExRate]],0)</f>
        <v>4.5</v>
      </c>
      <c r="W986" s="4">
        <f>IFERROR(All_Transactions[[#This Row],[Amazon fees]]*All_Transactions[[#This Row],[ExRate]],0)</f>
        <v>-0.96</v>
      </c>
      <c r="X986" s="4">
        <f>IFERROR(All_Transactions[[#This Row],[Other]]*All_Transactions[[#This Row],[ExRate]],0)</f>
        <v>0</v>
      </c>
      <c r="Y986" s="4">
        <f>IFERROR(All_Transactions[[#This Row],[Total]]*All_Transactions[[#This Row],[ExRate]],0)</f>
        <v>3.36</v>
      </c>
      <c r="Z986" s="1" t="s">
        <v>45</v>
      </c>
      <c r="AA986" t="s">
        <v>2990</v>
      </c>
      <c r="AB986" t="s">
        <v>2991</v>
      </c>
      <c r="AC986" t="s">
        <v>53</v>
      </c>
      <c r="AD986" t="s">
        <v>54</v>
      </c>
    </row>
    <row r="987" spans="1:30" x14ac:dyDescent="0.35">
      <c r="A987" t="s">
        <v>34</v>
      </c>
      <c r="B987" t="s">
        <v>2992</v>
      </c>
      <c r="C987" s="2">
        <v>44790</v>
      </c>
      <c r="D987" s="2">
        <v>44790</v>
      </c>
      <c r="E987" t="s">
        <v>2460</v>
      </c>
      <c r="F987" t="s">
        <v>2461</v>
      </c>
      <c r="G987" t="s">
        <v>46</v>
      </c>
      <c r="H987">
        <v>14.7</v>
      </c>
      <c r="I987">
        <v>3</v>
      </c>
      <c r="J987">
        <v>14.7</v>
      </c>
      <c r="L987">
        <v>0</v>
      </c>
      <c r="M987">
        <v>14.7</v>
      </c>
      <c r="N987">
        <v>-2.56</v>
      </c>
      <c r="O987">
        <v>0</v>
      </c>
      <c r="P987">
        <v>11.55</v>
      </c>
      <c r="Q987">
        <v>-0.59</v>
      </c>
      <c r="R987" s="3">
        <f>VLOOKUP(All_Transactions[[#This Row],[Date]],[1]!Forex_history[#Data],MATCH(All_Transactions[[#This Row],[Currency]],[1]!Forex_history[#Headers],0),TRUE)</f>
        <v>0.82889000000000002</v>
      </c>
      <c r="S987" s="4">
        <f>IFERROR(All_Transactions[[#This Row],[Original Price]]*All_Transactions[[#This Row],[ExRate]],0)</f>
        <v>12.184683</v>
      </c>
      <c r="T987" s="4">
        <f>IFERROR(All_Transactions[[#This Row],[item-price]]*All_Transactions[[#This Row],[ExRate]],0)</f>
        <v>12.184683</v>
      </c>
      <c r="U987" s="4">
        <f>IFERROR(All_Transactions[[#This Row],[item-tax]]*All_Transactions[[#This Row],[ExRate]],0)</f>
        <v>0</v>
      </c>
      <c r="V987" s="4">
        <f>IFERROR(All_Transactions[[#This Row],[Total product charges]]*All_Transactions[[#This Row],[ExRate]],0)</f>
        <v>12.184683</v>
      </c>
      <c r="W987" s="4">
        <f>IFERROR(All_Transactions[[#This Row],[Amazon fees]]*All_Transactions[[#This Row],[ExRate]],0)</f>
        <v>-2.1219584</v>
      </c>
      <c r="X987" s="4">
        <f>IFERROR(All_Transactions[[#This Row],[Other]]*All_Transactions[[#This Row],[ExRate]],0)</f>
        <v>0</v>
      </c>
      <c r="Y987" s="4">
        <f>IFERROR(All_Transactions[[#This Row],[Total]]*All_Transactions[[#This Row],[ExRate]],0)</f>
        <v>9.5736795000000008</v>
      </c>
      <c r="Z987" s="1" t="s">
        <v>47</v>
      </c>
      <c r="AA987" t="s">
        <v>2993</v>
      </c>
      <c r="AB987" t="s">
        <v>69</v>
      </c>
      <c r="AC987" t="s">
        <v>69</v>
      </c>
      <c r="AD987" t="s">
        <v>70</v>
      </c>
    </row>
    <row r="988" spans="1:30" x14ac:dyDescent="0.35">
      <c r="A988" t="s">
        <v>34</v>
      </c>
      <c r="B988" t="s">
        <v>2994</v>
      </c>
      <c r="C988" s="2">
        <v>44790</v>
      </c>
      <c r="D988" s="2">
        <v>44790</v>
      </c>
      <c r="E988" t="s">
        <v>2289</v>
      </c>
      <c r="F988" t="s">
        <v>2290</v>
      </c>
      <c r="G988" t="s">
        <v>32</v>
      </c>
      <c r="H988">
        <v>39.32</v>
      </c>
      <c r="I988">
        <v>2</v>
      </c>
      <c r="J988">
        <v>39.32</v>
      </c>
      <c r="L988">
        <v>6.06</v>
      </c>
      <c r="M988">
        <v>33.26</v>
      </c>
      <c r="N988">
        <v>-6.84</v>
      </c>
      <c r="O988">
        <v>0</v>
      </c>
      <c r="P988">
        <v>25.1</v>
      </c>
      <c r="Q988">
        <v>-1.32</v>
      </c>
      <c r="R988" s="3">
        <f>VLOOKUP(All_Transactions[[#This Row],[Date]],[1]!Forex_history[#Data],MATCH(All_Transactions[[#This Row],[Currency]],[1]!Forex_history[#Headers],0),TRUE)</f>
        <v>0.84208000000000005</v>
      </c>
      <c r="S988" s="4">
        <f>IFERROR(All_Transactions[[#This Row],[Original Price]]*All_Transactions[[#This Row],[ExRate]],0)</f>
        <v>33.1105856</v>
      </c>
      <c r="T988" s="4">
        <f>IFERROR(All_Transactions[[#This Row],[item-price]]*All_Transactions[[#This Row],[ExRate]],0)</f>
        <v>33.1105856</v>
      </c>
      <c r="U988" s="4">
        <f>IFERROR(All_Transactions[[#This Row],[item-tax]]*All_Transactions[[#This Row],[ExRate]],0)</f>
        <v>5.1030047999999999</v>
      </c>
      <c r="V988" s="4">
        <f>IFERROR(All_Transactions[[#This Row],[Total product charges]]*All_Transactions[[#This Row],[ExRate]],0)</f>
        <v>28.007580799999999</v>
      </c>
      <c r="W988" s="4">
        <f>IFERROR(All_Transactions[[#This Row],[Amazon fees]]*All_Transactions[[#This Row],[ExRate]],0)</f>
        <v>-5.7598272000000001</v>
      </c>
      <c r="X988" s="4">
        <f>IFERROR(All_Transactions[[#This Row],[Other]]*All_Transactions[[#This Row],[ExRate]],0)</f>
        <v>0</v>
      </c>
      <c r="Y988" s="4">
        <f>IFERROR(All_Transactions[[#This Row],[Total]]*All_Transactions[[#This Row],[ExRate]],0)</f>
        <v>21.136208000000003</v>
      </c>
      <c r="Z988" s="1" t="s">
        <v>33</v>
      </c>
      <c r="AB988" t="s">
        <v>69</v>
      </c>
      <c r="AC988" t="s">
        <v>69</v>
      </c>
      <c r="AD988" t="s">
        <v>70</v>
      </c>
    </row>
    <row r="989" spans="1:30" x14ac:dyDescent="0.35">
      <c r="A989" t="s">
        <v>34</v>
      </c>
      <c r="B989" t="s">
        <v>2995</v>
      </c>
      <c r="C989" s="2">
        <v>44790</v>
      </c>
      <c r="D989" s="2">
        <v>44790</v>
      </c>
      <c r="E989" t="s">
        <v>2996</v>
      </c>
      <c r="F989" t="s">
        <v>2485</v>
      </c>
      <c r="G989" t="s">
        <v>36</v>
      </c>
      <c r="H989">
        <v>11.42</v>
      </c>
      <c r="I989">
        <v>2</v>
      </c>
      <c r="J989">
        <v>11.42</v>
      </c>
      <c r="K989" t="s">
        <v>2876</v>
      </c>
      <c r="L989">
        <v>1.92</v>
      </c>
      <c r="M989">
        <v>9.5</v>
      </c>
      <c r="N989">
        <v>-2.04</v>
      </c>
      <c r="O989">
        <v>0</v>
      </c>
      <c r="P989">
        <v>7.08</v>
      </c>
      <c r="Q989">
        <v>-0.38</v>
      </c>
      <c r="R989" s="3">
        <f>VLOOKUP(All_Transactions[[#This Row],[Date]],[1]!Forex_history[#Data],MATCH(All_Transactions[[#This Row],[Currency]],[1]!Forex_history[#Headers],0),TRUE)</f>
        <v>0.84208000000000005</v>
      </c>
      <c r="S989" s="4">
        <f>IFERROR(All_Transactions[[#This Row],[Original Price]]*All_Transactions[[#This Row],[ExRate]],0)</f>
        <v>9.6165536000000014</v>
      </c>
      <c r="T989" s="4">
        <f>IFERROR(All_Transactions[[#This Row],[item-price]]*All_Transactions[[#This Row],[ExRate]],0)</f>
        <v>9.6165536000000014</v>
      </c>
      <c r="U989" s="4">
        <f>IFERROR(All_Transactions[[#This Row],[item-tax]]*All_Transactions[[#This Row],[ExRate]],0)</f>
        <v>1.6167936000000001</v>
      </c>
      <c r="V989" s="4">
        <f>IFERROR(All_Transactions[[#This Row],[Total product charges]]*All_Transactions[[#This Row],[ExRate]],0)</f>
        <v>7.9997600000000002</v>
      </c>
      <c r="W989" s="4">
        <f>IFERROR(All_Transactions[[#This Row],[Amazon fees]]*All_Transactions[[#This Row],[ExRate]],0)</f>
        <v>-1.7178432000000001</v>
      </c>
      <c r="X989" s="4">
        <f>IFERROR(All_Transactions[[#This Row],[Other]]*All_Transactions[[#This Row],[ExRate]],0)</f>
        <v>0</v>
      </c>
      <c r="Y989" s="4">
        <f>IFERROR(All_Transactions[[#This Row],[Total]]*All_Transactions[[#This Row],[ExRate]],0)</f>
        <v>5.9619264000000003</v>
      </c>
      <c r="Z989" s="1" t="s">
        <v>33</v>
      </c>
      <c r="AA989" t="s">
        <v>2997</v>
      </c>
      <c r="AB989" t="s">
        <v>69</v>
      </c>
      <c r="AC989" t="s">
        <v>69</v>
      </c>
      <c r="AD989" t="s">
        <v>70</v>
      </c>
    </row>
    <row r="990" spans="1:30" x14ac:dyDescent="0.35">
      <c r="A990" t="s">
        <v>34</v>
      </c>
      <c r="B990" t="s">
        <v>2998</v>
      </c>
      <c r="C990" s="2">
        <v>44790</v>
      </c>
      <c r="D990" s="2">
        <v>44790</v>
      </c>
      <c r="E990" t="s">
        <v>2999</v>
      </c>
      <c r="F990" t="s">
        <v>3000</v>
      </c>
      <c r="G990" t="s">
        <v>36</v>
      </c>
      <c r="H990">
        <v>9.64</v>
      </c>
      <c r="I990">
        <v>2</v>
      </c>
      <c r="J990">
        <v>9.64</v>
      </c>
      <c r="K990" t="s">
        <v>2876</v>
      </c>
      <c r="L990">
        <v>0</v>
      </c>
      <c r="M990">
        <v>9.64</v>
      </c>
      <c r="N990">
        <v>-1.37</v>
      </c>
      <c r="O990">
        <v>0</v>
      </c>
      <c r="P990">
        <v>7.88</v>
      </c>
      <c r="Q990">
        <v>-0.39</v>
      </c>
      <c r="R990" s="3">
        <f>VLOOKUP(All_Transactions[[#This Row],[Date]],[1]!Forex_history[#Data],MATCH(All_Transactions[[#This Row],[Currency]],[1]!Forex_history[#Headers],0),TRUE)</f>
        <v>0.84208000000000005</v>
      </c>
      <c r="S990" s="4">
        <f>IFERROR(All_Transactions[[#This Row],[Original Price]]*All_Transactions[[#This Row],[ExRate]],0)</f>
        <v>8.117651200000001</v>
      </c>
      <c r="T990" s="4">
        <f>IFERROR(All_Transactions[[#This Row],[item-price]]*All_Transactions[[#This Row],[ExRate]],0)</f>
        <v>8.117651200000001</v>
      </c>
      <c r="U990" s="4">
        <f>IFERROR(All_Transactions[[#This Row],[item-tax]]*All_Transactions[[#This Row],[ExRate]],0)</f>
        <v>0</v>
      </c>
      <c r="V990" s="4">
        <f>IFERROR(All_Transactions[[#This Row],[Total product charges]]*All_Transactions[[#This Row],[ExRate]],0)</f>
        <v>8.117651200000001</v>
      </c>
      <c r="W990" s="4">
        <f>IFERROR(All_Transactions[[#This Row],[Amazon fees]]*All_Transactions[[#This Row],[ExRate]],0)</f>
        <v>-1.1536496000000001</v>
      </c>
      <c r="X990" s="4">
        <f>IFERROR(All_Transactions[[#This Row],[Other]]*All_Transactions[[#This Row],[ExRate]],0)</f>
        <v>0</v>
      </c>
      <c r="Y990" s="4">
        <f>IFERROR(All_Transactions[[#This Row],[Total]]*All_Transactions[[#This Row],[ExRate]],0)</f>
        <v>6.6355903999999999</v>
      </c>
      <c r="Z990" s="1" t="s">
        <v>33</v>
      </c>
      <c r="AA990" t="s">
        <v>3001</v>
      </c>
      <c r="AB990" t="s">
        <v>69</v>
      </c>
      <c r="AC990" t="s">
        <v>69</v>
      </c>
      <c r="AD990" t="s">
        <v>70</v>
      </c>
    </row>
    <row r="991" spans="1:30" x14ac:dyDescent="0.35">
      <c r="A991" t="s">
        <v>34</v>
      </c>
      <c r="B991" t="s">
        <v>3002</v>
      </c>
      <c r="C991" s="2">
        <v>44790</v>
      </c>
      <c r="D991" s="2">
        <v>44790</v>
      </c>
      <c r="E991" t="s">
        <v>3003</v>
      </c>
      <c r="F991" t="s">
        <v>3004</v>
      </c>
      <c r="G991" t="s">
        <v>40</v>
      </c>
      <c r="H991">
        <v>8.74</v>
      </c>
      <c r="I991">
        <v>2</v>
      </c>
      <c r="J991">
        <v>8.74</v>
      </c>
      <c r="L991">
        <v>1.52</v>
      </c>
      <c r="M991">
        <v>7.22</v>
      </c>
      <c r="N991">
        <v>-1.56</v>
      </c>
      <c r="O991">
        <v>0</v>
      </c>
      <c r="P991">
        <v>5.37</v>
      </c>
      <c r="Q991">
        <v>-0.28999999999999998</v>
      </c>
      <c r="R991" s="3">
        <f>VLOOKUP(All_Transactions[[#This Row],[Date]],[1]!Forex_history[#Data],MATCH(All_Transactions[[#This Row],[Currency]],[1]!Forex_history[#Headers],0),TRUE)</f>
        <v>0.84208000000000005</v>
      </c>
      <c r="S991" s="4">
        <f>IFERROR(All_Transactions[[#This Row],[Original Price]]*All_Transactions[[#This Row],[ExRate]],0)</f>
        <v>7.3597792000000002</v>
      </c>
      <c r="T991" s="4">
        <f>IFERROR(All_Transactions[[#This Row],[item-price]]*All_Transactions[[#This Row],[ExRate]],0)</f>
        <v>7.3597792000000002</v>
      </c>
      <c r="U991" s="4">
        <f>IFERROR(All_Transactions[[#This Row],[item-tax]]*All_Transactions[[#This Row],[ExRate]],0)</f>
        <v>1.2799616</v>
      </c>
      <c r="V991" s="4">
        <f>IFERROR(All_Transactions[[#This Row],[Total product charges]]*All_Transactions[[#This Row],[ExRate]],0)</f>
        <v>6.0798176000000002</v>
      </c>
      <c r="W991" s="4">
        <f>IFERROR(All_Transactions[[#This Row],[Amazon fees]]*All_Transactions[[#This Row],[ExRate]],0)</f>
        <v>-1.3136448000000001</v>
      </c>
      <c r="X991" s="4">
        <f>IFERROR(All_Transactions[[#This Row],[Other]]*All_Transactions[[#This Row],[ExRate]],0)</f>
        <v>0</v>
      </c>
      <c r="Y991" s="4">
        <f>IFERROR(All_Transactions[[#This Row],[Total]]*All_Transactions[[#This Row],[ExRate]],0)</f>
        <v>4.5219696000000003</v>
      </c>
      <c r="Z991" s="1" t="s">
        <v>33</v>
      </c>
      <c r="AB991" t="s">
        <v>69</v>
      </c>
      <c r="AC991" t="s">
        <v>69</v>
      </c>
      <c r="AD991" t="s">
        <v>70</v>
      </c>
    </row>
    <row r="992" spans="1:30" x14ac:dyDescent="0.35">
      <c r="A992" t="s">
        <v>34</v>
      </c>
      <c r="B992" t="s">
        <v>3005</v>
      </c>
      <c r="C992" s="2">
        <v>44790</v>
      </c>
      <c r="D992" s="2">
        <v>44790</v>
      </c>
      <c r="E992" t="s">
        <v>3006</v>
      </c>
      <c r="F992" t="s">
        <v>3007</v>
      </c>
      <c r="G992" t="s">
        <v>40</v>
      </c>
      <c r="H992">
        <v>10.14</v>
      </c>
      <c r="I992">
        <v>2</v>
      </c>
      <c r="J992">
        <v>10.14</v>
      </c>
      <c r="L992">
        <v>1.76</v>
      </c>
      <c r="M992">
        <v>8.3800000000000008</v>
      </c>
      <c r="N992">
        <v>-1.82</v>
      </c>
      <c r="O992">
        <v>0</v>
      </c>
      <c r="P992">
        <v>6.23</v>
      </c>
      <c r="Q992">
        <v>-0.33</v>
      </c>
      <c r="R992" s="3">
        <f>VLOOKUP(All_Transactions[[#This Row],[Date]],[1]!Forex_history[#Data],MATCH(All_Transactions[[#This Row],[Currency]],[1]!Forex_history[#Headers],0),TRUE)</f>
        <v>0.84208000000000005</v>
      </c>
      <c r="S992" s="4">
        <f>IFERROR(All_Transactions[[#This Row],[Original Price]]*All_Transactions[[#This Row],[ExRate]],0)</f>
        <v>8.5386912000000006</v>
      </c>
      <c r="T992" s="4">
        <f>IFERROR(All_Transactions[[#This Row],[item-price]]*All_Transactions[[#This Row],[ExRate]],0)</f>
        <v>8.5386912000000006</v>
      </c>
      <c r="U992" s="4">
        <f>IFERROR(All_Transactions[[#This Row],[item-tax]]*All_Transactions[[#This Row],[ExRate]],0)</f>
        <v>1.4820608000000002</v>
      </c>
      <c r="V992" s="4">
        <f>IFERROR(All_Transactions[[#This Row],[Total product charges]]*All_Transactions[[#This Row],[ExRate]],0)</f>
        <v>7.0566304000000013</v>
      </c>
      <c r="W992" s="4">
        <f>IFERROR(All_Transactions[[#This Row],[Amazon fees]]*All_Transactions[[#This Row],[ExRate]],0)</f>
        <v>-1.5325856000000002</v>
      </c>
      <c r="X992" s="4">
        <f>IFERROR(All_Transactions[[#This Row],[Other]]*All_Transactions[[#This Row],[ExRate]],0)</f>
        <v>0</v>
      </c>
      <c r="Y992" s="4">
        <f>IFERROR(All_Transactions[[#This Row],[Total]]*All_Transactions[[#This Row],[ExRate]],0)</f>
        <v>5.2461584000000006</v>
      </c>
      <c r="Z992" s="1" t="s">
        <v>33</v>
      </c>
      <c r="AA992" t="s">
        <v>3008</v>
      </c>
      <c r="AB992" t="s">
        <v>69</v>
      </c>
      <c r="AC992" t="s">
        <v>69</v>
      </c>
      <c r="AD992" t="s">
        <v>70</v>
      </c>
    </row>
    <row r="993" spans="1:30" x14ac:dyDescent="0.35">
      <c r="A993" t="s">
        <v>34</v>
      </c>
      <c r="B993" t="s">
        <v>3009</v>
      </c>
      <c r="C993" s="2">
        <v>44790</v>
      </c>
      <c r="D993" s="2">
        <v>44790</v>
      </c>
      <c r="E993" t="s">
        <v>3010</v>
      </c>
      <c r="F993" t="s">
        <v>3011</v>
      </c>
      <c r="G993" t="s">
        <v>36</v>
      </c>
      <c r="H993">
        <v>2.52</v>
      </c>
      <c r="I993">
        <v>1</v>
      </c>
      <c r="J993">
        <v>2.52</v>
      </c>
      <c r="K993" t="s">
        <v>3012</v>
      </c>
      <c r="L993">
        <v>0</v>
      </c>
      <c r="M993">
        <v>2.52</v>
      </c>
      <c r="N993">
        <v>-0.44</v>
      </c>
      <c r="O993">
        <v>0</v>
      </c>
      <c r="P993">
        <v>1.98</v>
      </c>
      <c r="Q993">
        <v>-0.1</v>
      </c>
      <c r="R993" s="3">
        <f>VLOOKUP(All_Transactions[[#This Row],[Date]],[1]!Forex_history[#Data],MATCH(All_Transactions[[#This Row],[Currency]],[1]!Forex_history[#Headers],0),TRUE)</f>
        <v>0.84208000000000005</v>
      </c>
      <c r="S993" s="4">
        <f>IFERROR(All_Transactions[[#This Row],[Original Price]]*All_Transactions[[#This Row],[ExRate]],0)</f>
        <v>2.1220416000000002</v>
      </c>
      <c r="T993" s="4">
        <f>IFERROR(All_Transactions[[#This Row],[item-price]]*All_Transactions[[#This Row],[ExRate]],0)</f>
        <v>2.1220416000000002</v>
      </c>
      <c r="U993" s="4">
        <f>IFERROR(All_Transactions[[#This Row],[item-tax]]*All_Transactions[[#This Row],[ExRate]],0)</f>
        <v>0</v>
      </c>
      <c r="V993" s="4">
        <f>IFERROR(All_Transactions[[#This Row],[Total product charges]]*All_Transactions[[#This Row],[ExRate]],0)</f>
        <v>2.1220416000000002</v>
      </c>
      <c r="W993" s="4">
        <f>IFERROR(All_Transactions[[#This Row],[Amazon fees]]*All_Transactions[[#This Row],[ExRate]],0)</f>
        <v>-0.37051520000000004</v>
      </c>
      <c r="X993" s="4">
        <f>IFERROR(All_Transactions[[#This Row],[Other]]*All_Transactions[[#This Row],[ExRate]],0)</f>
        <v>0</v>
      </c>
      <c r="Y993" s="4">
        <f>IFERROR(All_Transactions[[#This Row],[Total]]*All_Transactions[[#This Row],[ExRate]],0)</f>
        <v>1.6673184000000001</v>
      </c>
      <c r="Z993" s="1" t="s">
        <v>33</v>
      </c>
      <c r="AA993" t="s">
        <v>3013</v>
      </c>
      <c r="AB993" t="s">
        <v>69</v>
      </c>
      <c r="AC993" t="s">
        <v>69</v>
      </c>
      <c r="AD993" t="s">
        <v>70</v>
      </c>
    </row>
    <row r="994" spans="1:30" x14ac:dyDescent="0.35">
      <c r="A994" t="s">
        <v>34</v>
      </c>
      <c r="B994" t="s">
        <v>3014</v>
      </c>
      <c r="C994" s="2">
        <v>44790</v>
      </c>
      <c r="D994" s="2">
        <v>44790</v>
      </c>
      <c r="E994" t="s">
        <v>80</v>
      </c>
      <c r="F994" t="s">
        <v>81</v>
      </c>
      <c r="G994" t="s">
        <v>46</v>
      </c>
      <c r="H994">
        <v>2.13</v>
      </c>
      <c r="I994">
        <v>1</v>
      </c>
      <c r="J994">
        <v>2.13</v>
      </c>
      <c r="L994">
        <v>0.11</v>
      </c>
      <c r="M994">
        <v>2.13</v>
      </c>
      <c r="N994">
        <v>-0.37</v>
      </c>
      <c r="O994">
        <v>0</v>
      </c>
      <c r="P994">
        <v>1.67</v>
      </c>
      <c r="Q994">
        <v>-0.09</v>
      </c>
      <c r="R994" s="3">
        <f>VLOOKUP(All_Transactions[[#This Row],[Date]],[1]!Forex_history[#Data],MATCH(All_Transactions[[#This Row],[Currency]],[1]!Forex_history[#Headers],0),TRUE)</f>
        <v>0.82889000000000002</v>
      </c>
      <c r="S994" s="4">
        <f>IFERROR(All_Transactions[[#This Row],[Original Price]]*All_Transactions[[#This Row],[ExRate]],0)</f>
        <v>1.7655357</v>
      </c>
      <c r="T994" s="4">
        <f>IFERROR(All_Transactions[[#This Row],[item-price]]*All_Transactions[[#This Row],[ExRate]],0)</f>
        <v>1.7655357</v>
      </c>
      <c r="U994" s="4">
        <f>IFERROR(All_Transactions[[#This Row],[item-tax]]*All_Transactions[[#This Row],[ExRate]],0)</f>
        <v>9.1177900000000006E-2</v>
      </c>
      <c r="V994" s="4">
        <f>IFERROR(All_Transactions[[#This Row],[Total product charges]]*All_Transactions[[#This Row],[ExRate]],0)</f>
        <v>1.7655357</v>
      </c>
      <c r="W994" s="4">
        <f>IFERROR(All_Transactions[[#This Row],[Amazon fees]]*All_Transactions[[#This Row],[ExRate]],0)</f>
        <v>-0.3066893</v>
      </c>
      <c r="X994" s="4">
        <f>IFERROR(All_Transactions[[#This Row],[Other]]*All_Transactions[[#This Row],[ExRate]],0)</f>
        <v>0</v>
      </c>
      <c r="Y994" s="4">
        <f>IFERROR(All_Transactions[[#This Row],[Total]]*All_Transactions[[#This Row],[ExRate]],0)</f>
        <v>1.3842463</v>
      </c>
      <c r="Z994" s="1" t="s">
        <v>47</v>
      </c>
      <c r="AA994" t="s">
        <v>3015</v>
      </c>
      <c r="AB994" t="s">
        <v>69</v>
      </c>
      <c r="AC994" t="s">
        <v>69</v>
      </c>
      <c r="AD994" t="s">
        <v>70</v>
      </c>
    </row>
    <row r="995" spans="1:30" x14ac:dyDescent="0.35">
      <c r="A995" t="s">
        <v>34</v>
      </c>
      <c r="B995" t="s">
        <v>3016</v>
      </c>
      <c r="C995" s="2">
        <v>44790</v>
      </c>
      <c r="D995" s="2">
        <v>44790</v>
      </c>
      <c r="E995" t="s">
        <v>3017</v>
      </c>
      <c r="F995" t="s">
        <v>3018</v>
      </c>
      <c r="G995" t="s">
        <v>46</v>
      </c>
      <c r="H995">
        <v>15.97</v>
      </c>
      <c r="I995">
        <v>1</v>
      </c>
      <c r="J995">
        <v>15.97</v>
      </c>
      <c r="L995">
        <v>1.1599999999999999</v>
      </c>
      <c r="M995">
        <v>15.97</v>
      </c>
      <c r="N995">
        <v>-2.21</v>
      </c>
      <c r="O995">
        <v>0</v>
      </c>
      <c r="P995">
        <v>13.12</v>
      </c>
      <c r="Q995">
        <v>-0.64</v>
      </c>
      <c r="R995" s="3">
        <f>VLOOKUP(All_Transactions[[#This Row],[Date]],[1]!Forex_history[#Data],MATCH(All_Transactions[[#This Row],[Currency]],[1]!Forex_history[#Headers],0),TRUE)</f>
        <v>0.82889000000000002</v>
      </c>
      <c r="S995" s="4">
        <f>IFERROR(All_Transactions[[#This Row],[Original Price]]*All_Transactions[[#This Row],[ExRate]],0)</f>
        <v>13.237373300000002</v>
      </c>
      <c r="T995" s="4">
        <f>IFERROR(All_Transactions[[#This Row],[item-price]]*All_Transactions[[#This Row],[ExRate]],0)</f>
        <v>13.237373300000002</v>
      </c>
      <c r="U995" s="4">
        <f>IFERROR(All_Transactions[[#This Row],[item-tax]]*All_Transactions[[#This Row],[ExRate]],0)</f>
        <v>0.96151239999999993</v>
      </c>
      <c r="V995" s="4">
        <f>IFERROR(All_Transactions[[#This Row],[Total product charges]]*All_Transactions[[#This Row],[ExRate]],0)</f>
        <v>13.237373300000002</v>
      </c>
      <c r="W995" s="4">
        <f>IFERROR(All_Transactions[[#This Row],[Amazon fees]]*All_Transactions[[#This Row],[ExRate]],0)</f>
        <v>-1.8318468999999999</v>
      </c>
      <c r="X995" s="4">
        <f>IFERROR(All_Transactions[[#This Row],[Other]]*All_Transactions[[#This Row],[ExRate]],0)</f>
        <v>0</v>
      </c>
      <c r="Y995" s="4">
        <f>IFERROR(All_Transactions[[#This Row],[Total]]*All_Transactions[[#This Row],[ExRate]],0)</f>
        <v>10.8750368</v>
      </c>
      <c r="Z995" s="1" t="s">
        <v>47</v>
      </c>
      <c r="AA995" t="s">
        <v>3019</v>
      </c>
      <c r="AB995" t="s">
        <v>69</v>
      </c>
      <c r="AC995" t="s">
        <v>69</v>
      </c>
      <c r="AD995" t="s">
        <v>70</v>
      </c>
    </row>
    <row r="996" spans="1:30" x14ac:dyDescent="0.35">
      <c r="A996" t="s">
        <v>34</v>
      </c>
      <c r="B996" t="s">
        <v>3020</v>
      </c>
      <c r="C996" s="2">
        <v>44790</v>
      </c>
      <c r="D996" s="2">
        <v>44790</v>
      </c>
      <c r="E996" t="s">
        <v>3021</v>
      </c>
      <c r="F996" t="s">
        <v>3022</v>
      </c>
      <c r="G996" t="s">
        <v>46</v>
      </c>
      <c r="H996">
        <v>3.44</v>
      </c>
      <c r="I996">
        <v>1</v>
      </c>
      <c r="J996">
        <v>3.44</v>
      </c>
      <c r="L996">
        <v>0.24</v>
      </c>
      <c r="M996">
        <v>3.44</v>
      </c>
      <c r="N996">
        <v>-0.6</v>
      </c>
      <c r="O996">
        <v>0</v>
      </c>
      <c r="P996">
        <v>2.7</v>
      </c>
      <c r="Q996">
        <v>-0.14000000000000001</v>
      </c>
      <c r="R996" s="3">
        <f>VLOOKUP(All_Transactions[[#This Row],[Date]],[1]!Forex_history[#Data],MATCH(All_Transactions[[#This Row],[Currency]],[1]!Forex_history[#Headers],0),TRUE)</f>
        <v>0.82889000000000002</v>
      </c>
      <c r="S996" s="4">
        <f>IFERROR(All_Transactions[[#This Row],[Original Price]]*All_Transactions[[#This Row],[ExRate]],0)</f>
        <v>2.8513815999999998</v>
      </c>
      <c r="T996" s="4">
        <f>IFERROR(All_Transactions[[#This Row],[item-price]]*All_Transactions[[#This Row],[ExRate]],0)</f>
        <v>2.8513815999999998</v>
      </c>
      <c r="U996" s="4">
        <f>IFERROR(All_Transactions[[#This Row],[item-tax]]*All_Transactions[[#This Row],[ExRate]],0)</f>
        <v>0.19893359999999999</v>
      </c>
      <c r="V996" s="4">
        <f>IFERROR(All_Transactions[[#This Row],[Total product charges]]*All_Transactions[[#This Row],[ExRate]],0)</f>
        <v>2.8513815999999998</v>
      </c>
      <c r="W996" s="4">
        <f>IFERROR(All_Transactions[[#This Row],[Amazon fees]]*All_Transactions[[#This Row],[ExRate]],0)</f>
        <v>-0.497334</v>
      </c>
      <c r="X996" s="4">
        <f>IFERROR(All_Transactions[[#This Row],[Other]]*All_Transactions[[#This Row],[ExRate]],0)</f>
        <v>0</v>
      </c>
      <c r="Y996" s="4">
        <f>IFERROR(All_Transactions[[#This Row],[Total]]*All_Transactions[[#This Row],[ExRate]],0)</f>
        <v>2.2380030000000004</v>
      </c>
      <c r="Z996" s="1" t="s">
        <v>47</v>
      </c>
      <c r="AB996" t="s">
        <v>69</v>
      </c>
      <c r="AC996" t="s">
        <v>69</v>
      </c>
      <c r="AD996" t="s">
        <v>70</v>
      </c>
    </row>
    <row r="997" spans="1:30" x14ac:dyDescent="0.35">
      <c r="A997" t="s">
        <v>34</v>
      </c>
      <c r="B997" t="s">
        <v>3023</v>
      </c>
      <c r="C997" s="2">
        <v>44790</v>
      </c>
      <c r="D997" s="2">
        <v>44790</v>
      </c>
      <c r="E997" t="s">
        <v>3024</v>
      </c>
      <c r="F997" t="s">
        <v>3025</v>
      </c>
      <c r="G997" t="s">
        <v>46</v>
      </c>
      <c r="H997">
        <v>3.36</v>
      </c>
      <c r="I997">
        <v>1</v>
      </c>
      <c r="J997">
        <v>3.36</v>
      </c>
      <c r="L997">
        <v>0.16</v>
      </c>
      <c r="M997">
        <v>3.36</v>
      </c>
      <c r="N997">
        <v>-0.57999999999999996</v>
      </c>
      <c r="O997">
        <v>0</v>
      </c>
      <c r="P997">
        <v>2.65</v>
      </c>
      <c r="Q997">
        <v>-0.13</v>
      </c>
      <c r="R997" s="3">
        <f>VLOOKUP(All_Transactions[[#This Row],[Date]],[1]!Forex_history[#Data],MATCH(All_Transactions[[#This Row],[Currency]],[1]!Forex_history[#Headers],0),TRUE)</f>
        <v>0.82889000000000002</v>
      </c>
      <c r="S997" s="4">
        <f>IFERROR(All_Transactions[[#This Row],[Original Price]]*All_Transactions[[#This Row],[ExRate]],0)</f>
        <v>2.7850703999999999</v>
      </c>
      <c r="T997" s="4">
        <f>IFERROR(All_Transactions[[#This Row],[item-price]]*All_Transactions[[#This Row],[ExRate]],0)</f>
        <v>2.7850703999999999</v>
      </c>
      <c r="U997" s="4">
        <f>IFERROR(All_Transactions[[#This Row],[item-tax]]*All_Transactions[[#This Row],[ExRate]],0)</f>
        <v>0.1326224</v>
      </c>
      <c r="V997" s="4">
        <f>IFERROR(All_Transactions[[#This Row],[Total product charges]]*All_Transactions[[#This Row],[ExRate]],0)</f>
        <v>2.7850703999999999</v>
      </c>
      <c r="W997" s="4">
        <f>IFERROR(All_Transactions[[#This Row],[Amazon fees]]*All_Transactions[[#This Row],[ExRate]],0)</f>
        <v>-0.48075619999999997</v>
      </c>
      <c r="X997" s="4">
        <f>IFERROR(All_Transactions[[#This Row],[Other]]*All_Transactions[[#This Row],[ExRate]],0)</f>
        <v>0</v>
      </c>
      <c r="Y997" s="4">
        <f>IFERROR(All_Transactions[[#This Row],[Total]]*All_Transactions[[#This Row],[ExRate]],0)</f>
        <v>2.1965585000000001</v>
      </c>
      <c r="Z997" s="1" t="s">
        <v>47</v>
      </c>
      <c r="AA997" t="s">
        <v>3026</v>
      </c>
      <c r="AB997" t="s">
        <v>69</v>
      </c>
      <c r="AC997" t="s">
        <v>69</v>
      </c>
      <c r="AD997" t="s">
        <v>70</v>
      </c>
    </row>
    <row r="998" spans="1:30" x14ac:dyDescent="0.35">
      <c r="A998" t="s">
        <v>34</v>
      </c>
      <c r="B998" t="s">
        <v>3027</v>
      </c>
      <c r="C998" s="2">
        <v>44790</v>
      </c>
      <c r="D998" s="2">
        <v>44790</v>
      </c>
      <c r="E998" t="s">
        <v>3028</v>
      </c>
      <c r="F998" t="s">
        <v>3029</v>
      </c>
      <c r="G998" t="s">
        <v>32</v>
      </c>
      <c r="H998">
        <v>16.170000000000002</v>
      </c>
      <c r="I998">
        <v>1</v>
      </c>
      <c r="J998">
        <v>16.170000000000002</v>
      </c>
      <c r="L998">
        <v>2.5</v>
      </c>
      <c r="M998">
        <v>13.67</v>
      </c>
      <c r="N998">
        <v>-2.81</v>
      </c>
      <c r="O998">
        <v>0</v>
      </c>
      <c r="P998">
        <v>10.31</v>
      </c>
      <c r="Q998">
        <v>-0.55000000000000004</v>
      </c>
      <c r="R998" s="3">
        <f>VLOOKUP(All_Transactions[[#This Row],[Date]],[1]!Forex_history[#Data],MATCH(All_Transactions[[#This Row],[Currency]],[1]!Forex_history[#Headers],0),TRUE)</f>
        <v>0.84208000000000005</v>
      </c>
      <c r="S998" s="4">
        <f>IFERROR(All_Transactions[[#This Row],[Original Price]]*All_Transactions[[#This Row],[ExRate]],0)</f>
        <v>13.616433600000002</v>
      </c>
      <c r="T998" s="4">
        <f>IFERROR(All_Transactions[[#This Row],[item-price]]*All_Transactions[[#This Row],[ExRate]],0)</f>
        <v>13.616433600000002</v>
      </c>
      <c r="U998" s="4">
        <f>IFERROR(All_Transactions[[#This Row],[item-tax]]*All_Transactions[[#This Row],[ExRate]],0)</f>
        <v>2.1052</v>
      </c>
      <c r="V998" s="4">
        <f>IFERROR(All_Transactions[[#This Row],[Total product charges]]*All_Transactions[[#This Row],[ExRate]],0)</f>
        <v>11.511233600000001</v>
      </c>
      <c r="W998" s="4">
        <f>IFERROR(All_Transactions[[#This Row],[Amazon fees]]*All_Transactions[[#This Row],[ExRate]],0)</f>
        <v>-2.3662448</v>
      </c>
      <c r="X998" s="4">
        <f>IFERROR(All_Transactions[[#This Row],[Other]]*All_Transactions[[#This Row],[ExRate]],0)</f>
        <v>0</v>
      </c>
      <c r="Y998" s="4">
        <f>IFERROR(All_Transactions[[#This Row],[Total]]*All_Transactions[[#This Row],[ExRate]],0)</f>
        <v>8.6818448000000004</v>
      </c>
      <c r="Z998" s="1" t="s">
        <v>33</v>
      </c>
      <c r="AB998" t="s">
        <v>69</v>
      </c>
      <c r="AC998" t="s">
        <v>69</v>
      </c>
      <c r="AD998" t="s">
        <v>70</v>
      </c>
    </row>
    <row r="999" spans="1:30" x14ac:dyDescent="0.35">
      <c r="A999" t="s">
        <v>34</v>
      </c>
      <c r="B999" t="s">
        <v>3030</v>
      </c>
      <c r="C999" s="2">
        <v>44790</v>
      </c>
      <c r="D999" s="2">
        <v>44790</v>
      </c>
      <c r="E999" t="s">
        <v>3031</v>
      </c>
      <c r="F999" t="s">
        <v>3032</v>
      </c>
      <c r="G999" t="s">
        <v>32</v>
      </c>
      <c r="H999">
        <v>3.1</v>
      </c>
      <c r="I999">
        <v>1</v>
      </c>
      <c r="J999">
        <v>3.1</v>
      </c>
      <c r="L999">
        <v>0.48</v>
      </c>
      <c r="M999">
        <v>2.62</v>
      </c>
      <c r="N999">
        <v>-0.54</v>
      </c>
      <c r="O999">
        <v>0</v>
      </c>
      <c r="P999">
        <v>1.98</v>
      </c>
      <c r="Q999">
        <v>-0.1</v>
      </c>
      <c r="R999" s="3">
        <f>VLOOKUP(All_Transactions[[#This Row],[Date]],[1]!Forex_history[#Data],MATCH(All_Transactions[[#This Row],[Currency]],[1]!Forex_history[#Headers],0),TRUE)</f>
        <v>0.84208000000000005</v>
      </c>
      <c r="S999" s="4">
        <f>IFERROR(All_Transactions[[#This Row],[Original Price]]*All_Transactions[[#This Row],[ExRate]],0)</f>
        <v>2.6104480000000003</v>
      </c>
      <c r="T999" s="4">
        <f>IFERROR(All_Transactions[[#This Row],[item-price]]*All_Transactions[[#This Row],[ExRate]],0)</f>
        <v>2.6104480000000003</v>
      </c>
      <c r="U999" s="4">
        <f>IFERROR(All_Transactions[[#This Row],[item-tax]]*All_Transactions[[#This Row],[ExRate]],0)</f>
        <v>0.40419840000000001</v>
      </c>
      <c r="V999" s="4">
        <f>IFERROR(All_Transactions[[#This Row],[Total product charges]]*All_Transactions[[#This Row],[ExRate]],0)</f>
        <v>2.2062496</v>
      </c>
      <c r="W999" s="4">
        <f>IFERROR(All_Transactions[[#This Row],[Amazon fees]]*All_Transactions[[#This Row],[ExRate]],0)</f>
        <v>-0.45472320000000005</v>
      </c>
      <c r="X999" s="4">
        <f>IFERROR(All_Transactions[[#This Row],[Other]]*All_Transactions[[#This Row],[ExRate]],0)</f>
        <v>0</v>
      </c>
      <c r="Y999" s="4">
        <f>IFERROR(All_Transactions[[#This Row],[Total]]*All_Transactions[[#This Row],[ExRate]],0)</f>
        <v>1.6673184000000001</v>
      </c>
      <c r="Z999" s="1" t="s">
        <v>33</v>
      </c>
      <c r="AA999" t="s">
        <v>3033</v>
      </c>
      <c r="AB999" t="s">
        <v>69</v>
      </c>
      <c r="AC999" t="s">
        <v>69</v>
      </c>
      <c r="AD999" t="s">
        <v>70</v>
      </c>
    </row>
    <row r="1000" spans="1:30" x14ac:dyDescent="0.35">
      <c r="A1000" t="s">
        <v>34</v>
      </c>
      <c r="B1000" t="s">
        <v>3034</v>
      </c>
      <c r="C1000" s="2">
        <v>44790</v>
      </c>
      <c r="D1000" s="2">
        <v>44790</v>
      </c>
      <c r="E1000" t="s">
        <v>3035</v>
      </c>
      <c r="F1000" t="s">
        <v>3036</v>
      </c>
      <c r="G1000" t="s">
        <v>32</v>
      </c>
      <c r="H1000">
        <v>5.83</v>
      </c>
      <c r="I1000">
        <v>1</v>
      </c>
      <c r="J1000">
        <v>5.83</v>
      </c>
      <c r="L1000">
        <v>0.9</v>
      </c>
      <c r="M1000">
        <v>4.93</v>
      </c>
      <c r="N1000">
        <v>-0.54</v>
      </c>
      <c r="O1000">
        <v>0</v>
      </c>
      <c r="P1000">
        <v>4.2</v>
      </c>
      <c r="Q1000">
        <v>-0.19</v>
      </c>
      <c r="R1000" s="3">
        <f>VLOOKUP(All_Transactions[[#This Row],[Date]],[1]!Forex_history[#Data],MATCH(All_Transactions[[#This Row],[Currency]],[1]!Forex_history[#Headers],0),TRUE)</f>
        <v>0.84208000000000005</v>
      </c>
      <c r="S1000" s="4">
        <f>IFERROR(All_Transactions[[#This Row],[Original Price]]*All_Transactions[[#This Row],[ExRate]],0)</f>
        <v>4.9093264000000003</v>
      </c>
      <c r="T1000" s="4">
        <f>IFERROR(All_Transactions[[#This Row],[item-price]]*All_Transactions[[#This Row],[ExRate]],0)</f>
        <v>4.9093264000000003</v>
      </c>
      <c r="U1000" s="4">
        <f>IFERROR(All_Transactions[[#This Row],[item-tax]]*All_Transactions[[#This Row],[ExRate]],0)</f>
        <v>0.7578720000000001</v>
      </c>
      <c r="V1000" s="4">
        <f>IFERROR(All_Transactions[[#This Row],[Total product charges]]*All_Transactions[[#This Row],[ExRate]],0)</f>
        <v>4.1514544000000004</v>
      </c>
      <c r="W1000" s="4">
        <f>IFERROR(All_Transactions[[#This Row],[Amazon fees]]*All_Transactions[[#This Row],[ExRate]],0)</f>
        <v>-0.45472320000000005</v>
      </c>
      <c r="X1000" s="4">
        <f>IFERROR(All_Transactions[[#This Row],[Other]]*All_Transactions[[#This Row],[ExRate]],0)</f>
        <v>0</v>
      </c>
      <c r="Y1000" s="4">
        <f>IFERROR(All_Transactions[[#This Row],[Total]]*All_Transactions[[#This Row],[ExRate]],0)</f>
        <v>3.5367360000000003</v>
      </c>
      <c r="Z1000" s="1" t="s">
        <v>33</v>
      </c>
      <c r="AB1000" t="s">
        <v>69</v>
      </c>
      <c r="AC1000" t="s">
        <v>69</v>
      </c>
      <c r="AD1000" t="s">
        <v>70</v>
      </c>
    </row>
    <row r="1001" spans="1:30" x14ac:dyDescent="0.35">
      <c r="A1001" t="s">
        <v>34</v>
      </c>
      <c r="B1001" t="s">
        <v>3037</v>
      </c>
      <c r="C1001" s="2">
        <v>44790</v>
      </c>
      <c r="D1001" s="2">
        <v>44790</v>
      </c>
      <c r="E1001" t="s">
        <v>3038</v>
      </c>
      <c r="F1001" t="s">
        <v>3039</v>
      </c>
      <c r="G1001" t="s">
        <v>39</v>
      </c>
      <c r="H1001">
        <v>2.42</v>
      </c>
      <c r="I1001">
        <v>1</v>
      </c>
      <c r="J1001">
        <v>2.42</v>
      </c>
      <c r="L1001">
        <v>0.39</v>
      </c>
      <c r="M1001">
        <v>2.0299999999999998</v>
      </c>
      <c r="N1001">
        <v>-0.43</v>
      </c>
      <c r="O1001">
        <v>0</v>
      </c>
      <c r="P1001">
        <v>1.52</v>
      </c>
      <c r="Q1001">
        <v>-0.08</v>
      </c>
      <c r="R1001" s="3">
        <f>VLOOKUP(All_Transactions[[#This Row],[Date]],[1]!Forex_history[#Data],MATCH(All_Transactions[[#This Row],[Currency]],[1]!Forex_history[#Headers],0),TRUE)</f>
        <v>0.84208000000000005</v>
      </c>
      <c r="S1001" s="4">
        <f>IFERROR(All_Transactions[[#This Row],[Original Price]]*All_Transactions[[#This Row],[ExRate]],0)</f>
        <v>2.0378335999999999</v>
      </c>
      <c r="T1001" s="4">
        <f>IFERROR(All_Transactions[[#This Row],[item-price]]*All_Transactions[[#This Row],[ExRate]],0)</f>
        <v>2.0378335999999999</v>
      </c>
      <c r="U1001" s="4">
        <f>IFERROR(All_Transactions[[#This Row],[item-tax]]*All_Transactions[[#This Row],[ExRate]],0)</f>
        <v>0.32841120000000001</v>
      </c>
      <c r="V1001" s="4">
        <f>IFERROR(All_Transactions[[#This Row],[Total product charges]]*All_Transactions[[#This Row],[ExRate]],0)</f>
        <v>1.7094224</v>
      </c>
      <c r="W1001" s="4">
        <f>IFERROR(All_Transactions[[#This Row],[Amazon fees]]*All_Transactions[[#This Row],[ExRate]],0)</f>
        <v>-0.36209440000000004</v>
      </c>
      <c r="X1001" s="4">
        <f>IFERROR(All_Transactions[[#This Row],[Other]]*All_Transactions[[#This Row],[ExRate]],0)</f>
        <v>0</v>
      </c>
      <c r="Y1001" s="4">
        <f>IFERROR(All_Transactions[[#This Row],[Total]]*All_Transactions[[#This Row],[ExRate]],0)</f>
        <v>1.2799616</v>
      </c>
      <c r="Z1001" s="1" t="s">
        <v>33</v>
      </c>
      <c r="AA1001" t="s">
        <v>3040</v>
      </c>
      <c r="AB1001" t="s">
        <v>69</v>
      </c>
      <c r="AC1001" t="s">
        <v>69</v>
      </c>
      <c r="AD1001" t="s">
        <v>70</v>
      </c>
    </row>
    <row r="1002" spans="1:30" x14ac:dyDescent="0.35">
      <c r="A1002" t="s">
        <v>34</v>
      </c>
      <c r="B1002" t="s">
        <v>3041</v>
      </c>
      <c r="C1002" s="2">
        <v>44790</v>
      </c>
      <c r="D1002" s="2">
        <v>44790</v>
      </c>
      <c r="E1002" t="s">
        <v>3042</v>
      </c>
      <c r="F1002" t="s">
        <v>3043</v>
      </c>
      <c r="G1002" t="s">
        <v>40</v>
      </c>
      <c r="H1002">
        <v>11.65</v>
      </c>
      <c r="I1002">
        <v>1</v>
      </c>
      <c r="J1002">
        <v>11.65</v>
      </c>
      <c r="L1002">
        <v>2.04</v>
      </c>
      <c r="M1002">
        <v>9.61</v>
      </c>
      <c r="N1002">
        <v>-2.09</v>
      </c>
      <c r="O1002">
        <v>0</v>
      </c>
      <c r="P1002">
        <v>7.13</v>
      </c>
      <c r="Q1002">
        <v>-0.39</v>
      </c>
      <c r="R1002" s="3">
        <f>VLOOKUP(All_Transactions[[#This Row],[Date]],[1]!Forex_history[#Data],MATCH(All_Transactions[[#This Row],[Currency]],[1]!Forex_history[#Headers],0),TRUE)</f>
        <v>0.84208000000000005</v>
      </c>
      <c r="S1002" s="4">
        <f>IFERROR(All_Transactions[[#This Row],[Original Price]]*All_Transactions[[#This Row],[ExRate]],0)</f>
        <v>9.810232000000001</v>
      </c>
      <c r="T1002" s="4">
        <f>IFERROR(All_Transactions[[#This Row],[item-price]]*All_Transactions[[#This Row],[ExRate]],0)</f>
        <v>9.810232000000001</v>
      </c>
      <c r="U1002" s="4">
        <f>IFERROR(All_Transactions[[#This Row],[item-tax]]*All_Transactions[[#This Row],[ExRate]],0)</f>
        <v>1.7178432000000001</v>
      </c>
      <c r="V1002" s="4">
        <f>IFERROR(All_Transactions[[#This Row],[Total product charges]]*All_Transactions[[#This Row],[ExRate]],0)</f>
        <v>8.0923888000000002</v>
      </c>
      <c r="W1002" s="4">
        <f>IFERROR(All_Transactions[[#This Row],[Amazon fees]]*All_Transactions[[#This Row],[ExRate]],0)</f>
        <v>-1.7599472</v>
      </c>
      <c r="X1002" s="4">
        <f>IFERROR(All_Transactions[[#This Row],[Other]]*All_Transactions[[#This Row],[ExRate]],0)</f>
        <v>0</v>
      </c>
      <c r="Y1002" s="4">
        <f>IFERROR(All_Transactions[[#This Row],[Total]]*All_Transactions[[#This Row],[ExRate]],0)</f>
        <v>6.0040304000000004</v>
      </c>
      <c r="Z1002" s="1" t="s">
        <v>33</v>
      </c>
      <c r="AB1002" t="s">
        <v>69</v>
      </c>
      <c r="AC1002" t="s">
        <v>69</v>
      </c>
      <c r="AD1002" t="s">
        <v>70</v>
      </c>
    </row>
    <row r="1003" spans="1:30" x14ac:dyDescent="0.35">
      <c r="A1003" t="s">
        <v>34</v>
      </c>
      <c r="B1003" t="s">
        <v>3044</v>
      </c>
      <c r="C1003" s="2">
        <v>44790</v>
      </c>
      <c r="D1003" s="2">
        <v>44790</v>
      </c>
      <c r="E1003" t="s">
        <v>2298</v>
      </c>
      <c r="F1003" t="s">
        <v>2299</v>
      </c>
      <c r="G1003" t="s">
        <v>44</v>
      </c>
      <c r="H1003">
        <v>3.56</v>
      </c>
      <c r="I1003">
        <v>1</v>
      </c>
      <c r="J1003">
        <v>3.56</v>
      </c>
      <c r="L1003">
        <v>0.57999999999999996</v>
      </c>
      <c r="M1003">
        <v>2.98</v>
      </c>
      <c r="N1003">
        <v>-0.64</v>
      </c>
      <c r="O1003">
        <v>0</v>
      </c>
      <c r="P1003">
        <v>2.2200000000000002</v>
      </c>
      <c r="Q1003">
        <v>-0.12</v>
      </c>
      <c r="R1003" s="3">
        <f>VLOOKUP(All_Transactions[[#This Row],[Date]],[1]!Forex_history[#Data],MATCH(All_Transactions[[#This Row],[Currency]],[1]!Forex_history[#Headers],0),TRUE)</f>
        <v>1</v>
      </c>
      <c r="S1003" s="4">
        <f>IFERROR(All_Transactions[[#This Row],[Original Price]]*All_Transactions[[#This Row],[ExRate]],0)</f>
        <v>3.56</v>
      </c>
      <c r="T1003" s="4">
        <f>IFERROR(All_Transactions[[#This Row],[item-price]]*All_Transactions[[#This Row],[ExRate]],0)</f>
        <v>3.56</v>
      </c>
      <c r="U1003" s="4">
        <f>IFERROR(All_Transactions[[#This Row],[item-tax]]*All_Transactions[[#This Row],[ExRate]],0)</f>
        <v>0.57999999999999996</v>
      </c>
      <c r="V1003" s="4">
        <f>IFERROR(All_Transactions[[#This Row],[Total product charges]]*All_Transactions[[#This Row],[ExRate]],0)</f>
        <v>2.98</v>
      </c>
      <c r="W1003" s="4">
        <f>IFERROR(All_Transactions[[#This Row],[Amazon fees]]*All_Transactions[[#This Row],[ExRate]],0)</f>
        <v>-0.64</v>
      </c>
      <c r="X1003" s="4">
        <f>IFERROR(All_Transactions[[#This Row],[Other]]*All_Transactions[[#This Row],[ExRate]],0)</f>
        <v>0</v>
      </c>
      <c r="Y1003" s="4">
        <f>IFERROR(All_Transactions[[#This Row],[Total]]*All_Transactions[[#This Row],[ExRate]],0)</f>
        <v>2.2200000000000002</v>
      </c>
      <c r="Z1003" s="1" t="s">
        <v>45</v>
      </c>
      <c r="AB1003" t="s">
        <v>69</v>
      </c>
      <c r="AC1003" t="s">
        <v>69</v>
      </c>
      <c r="AD1003" t="s">
        <v>70</v>
      </c>
    </row>
    <row r="1004" spans="1:30" x14ac:dyDescent="0.35">
      <c r="A1004" t="s">
        <v>34</v>
      </c>
      <c r="B1004" t="s">
        <v>3045</v>
      </c>
      <c r="C1004" s="2">
        <v>44790</v>
      </c>
      <c r="D1004" s="2">
        <v>44790</v>
      </c>
      <c r="E1004" t="s">
        <v>3046</v>
      </c>
      <c r="F1004" t="s">
        <v>3047</v>
      </c>
      <c r="G1004" t="s">
        <v>44</v>
      </c>
      <c r="H1004">
        <v>3.88</v>
      </c>
      <c r="I1004">
        <v>1</v>
      </c>
      <c r="J1004">
        <v>3.88</v>
      </c>
      <c r="L1004">
        <v>0.62</v>
      </c>
      <c r="M1004">
        <v>3.26</v>
      </c>
      <c r="N1004">
        <v>-0.68</v>
      </c>
      <c r="O1004">
        <v>0</v>
      </c>
      <c r="P1004">
        <v>2.4500000000000002</v>
      </c>
      <c r="Q1004">
        <v>-0.13</v>
      </c>
      <c r="R1004" s="3">
        <f>VLOOKUP(All_Transactions[[#This Row],[Date]],[1]!Forex_history[#Data],MATCH(All_Transactions[[#This Row],[Currency]],[1]!Forex_history[#Headers],0),TRUE)</f>
        <v>1</v>
      </c>
      <c r="S1004" s="4">
        <f>IFERROR(All_Transactions[[#This Row],[Original Price]]*All_Transactions[[#This Row],[ExRate]],0)</f>
        <v>3.88</v>
      </c>
      <c r="T1004" s="4">
        <f>IFERROR(All_Transactions[[#This Row],[item-price]]*All_Transactions[[#This Row],[ExRate]],0)</f>
        <v>3.88</v>
      </c>
      <c r="U1004" s="4">
        <f>IFERROR(All_Transactions[[#This Row],[item-tax]]*All_Transactions[[#This Row],[ExRate]],0)</f>
        <v>0.62</v>
      </c>
      <c r="V1004" s="4">
        <f>IFERROR(All_Transactions[[#This Row],[Total product charges]]*All_Transactions[[#This Row],[ExRate]],0)</f>
        <v>3.26</v>
      </c>
      <c r="W1004" s="4">
        <f>IFERROR(All_Transactions[[#This Row],[Amazon fees]]*All_Transactions[[#This Row],[ExRate]],0)</f>
        <v>-0.68</v>
      </c>
      <c r="X1004" s="4">
        <f>IFERROR(All_Transactions[[#This Row],[Other]]*All_Transactions[[#This Row],[ExRate]],0)</f>
        <v>0</v>
      </c>
      <c r="Y1004" s="4">
        <f>IFERROR(All_Transactions[[#This Row],[Total]]*All_Transactions[[#This Row],[ExRate]],0)</f>
        <v>2.4500000000000002</v>
      </c>
      <c r="Z1004" s="1" t="s">
        <v>45</v>
      </c>
      <c r="AA1004" t="s">
        <v>3048</v>
      </c>
      <c r="AB1004" t="s">
        <v>69</v>
      </c>
      <c r="AC1004" t="s">
        <v>69</v>
      </c>
      <c r="AD1004" t="s">
        <v>70</v>
      </c>
    </row>
    <row r="1005" spans="1:30" x14ac:dyDescent="0.35">
      <c r="A1005" t="s">
        <v>34</v>
      </c>
      <c r="B1005" t="s">
        <v>3049</v>
      </c>
      <c r="C1005" s="2">
        <v>44792</v>
      </c>
      <c r="D1005" s="2">
        <v>44792</v>
      </c>
      <c r="E1005" t="s">
        <v>3050</v>
      </c>
      <c r="F1005" t="s">
        <v>3051</v>
      </c>
      <c r="G1005" t="s">
        <v>37</v>
      </c>
      <c r="H1005">
        <v>19.670000000000002</v>
      </c>
      <c r="I1005">
        <v>1</v>
      </c>
      <c r="J1005">
        <v>19.670000000000002</v>
      </c>
      <c r="L1005">
        <v>0</v>
      </c>
      <c r="M1005">
        <v>19.670000000000002</v>
      </c>
      <c r="N1005">
        <v>-3.54</v>
      </c>
      <c r="O1005">
        <v>0</v>
      </c>
      <c r="P1005">
        <v>16.13</v>
      </c>
      <c r="Q1005">
        <v>0</v>
      </c>
      <c r="R1005" s="3">
        <f>VLOOKUP(All_Transactions[[#This Row],[Date]],[1]!Forex_history[#Data],MATCH(All_Transactions[[#This Row],[Currency]],[1]!Forex_history[#Headers],0),TRUE)</f>
        <v>0.64439999999999997</v>
      </c>
      <c r="S1005" s="4">
        <f>IFERROR(All_Transactions[[#This Row],[Original Price]]*All_Transactions[[#This Row],[ExRate]],0)</f>
        <v>12.675348000000001</v>
      </c>
      <c r="T1005" s="4">
        <f>IFERROR(All_Transactions[[#This Row],[item-price]]*All_Transactions[[#This Row],[ExRate]],0)</f>
        <v>12.675348000000001</v>
      </c>
      <c r="U1005" s="4">
        <f>IFERROR(All_Transactions[[#This Row],[item-tax]]*All_Transactions[[#This Row],[ExRate]],0)</f>
        <v>0</v>
      </c>
      <c r="V1005" s="4">
        <f>IFERROR(All_Transactions[[#This Row],[Total product charges]]*All_Transactions[[#This Row],[ExRate]],0)</f>
        <v>12.675348000000001</v>
      </c>
      <c r="W1005" s="4">
        <f>IFERROR(All_Transactions[[#This Row],[Amazon fees]]*All_Transactions[[#This Row],[ExRate]],0)</f>
        <v>-2.2811759999999999</v>
      </c>
      <c r="X1005" s="4">
        <f>IFERROR(All_Transactions[[#This Row],[Other]]*All_Transactions[[#This Row],[ExRate]],0)</f>
        <v>0</v>
      </c>
      <c r="Y1005" s="4">
        <f>IFERROR(All_Transactions[[#This Row],[Total]]*All_Transactions[[#This Row],[ExRate]],0)</f>
        <v>10.394171999999999</v>
      </c>
      <c r="Z1005" s="1" t="s">
        <v>38</v>
      </c>
      <c r="AB1005" t="s">
        <v>69</v>
      </c>
      <c r="AC1005" t="s">
        <v>69</v>
      </c>
      <c r="AD1005" t="s">
        <v>70</v>
      </c>
    </row>
    <row r="1006" spans="1:30" x14ac:dyDescent="0.35">
      <c r="A1006" t="s">
        <v>34</v>
      </c>
      <c r="B1006" t="s">
        <v>3052</v>
      </c>
      <c r="C1006" s="2">
        <v>44792</v>
      </c>
      <c r="D1006" s="2">
        <v>44792</v>
      </c>
      <c r="E1006" t="s">
        <v>2795</v>
      </c>
      <c r="F1006" t="s">
        <v>2796</v>
      </c>
      <c r="G1006" t="s">
        <v>46</v>
      </c>
      <c r="H1006">
        <v>7</v>
      </c>
      <c r="I1006">
        <v>1</v>
      </c>
      <c r="J1006">
        <v>7</v>
      </c>
      <c r="L1006">
        <v>0.6</v>
      </c>
      <c r="M1006">
        <v>7</v>
      </c>
      <c r="N1006">
        <v>-1.26</v>
      </c>
      <c r="O1006">
        <v>0</v>
      </c>
      <c r="P1006">
        <v>5.74</v>
      </c>
      <c r="Q1006">
        <v>0</v>
      </c>
      <c r="R1006" s="3">
        <f>VLOOKUP(All_Transactions[[#This Row],[Date]],[1]!Forex_history[#Data],MATCH(All_Transactions[[#This Row],[Currency]],[1]!Forex_history[#Headers],0),TRUE)</f>
        <v>0.83296999999999999</v>
      </c>
      <c r="S1006" s="4">
        <f>IFERROR(All_Transactions[[#This Row],[Original Price]]*All_Transactions[[#This Row],[ExRate]],0)</f>
        <v>5.8307900000000004</v>
      </c>
      <c r="T1006" s="4">
        <f>IFERROR(All_Transactions[[#This Row],[item-price]]*All_Transactions[[#This Row],[ExRate]],0)</f>
        <v>5.8307900000000004</v>
      </c>
      <c r="U1006" s="4">
        <f>IFERROR(All_Transactions[[#This Row],[item-tax]]*All_Transactions[[#This Row],[ExRate]],0)</f>
        <v>0.49978199999999995</v>
      </c>
      <c r="V1006" s="4">
        <f>IFERROR(All_Transactions[[#This Row],[Total product charges]]*All_Transactions[[#This Row],[ExRate]],0)</f>
        <v>5.8307900000000004</v>
      </c>
      <c r="W1006" s="4">
        <f>IFERROR(All_Transactions[[#This Row],[Amazon fees]]*All_Transactions[[#This Row],[ExRate]],0)</f>
        <v>-1.0495422000000001</v>
      </c>
      <c r="X1006" s="4">
        <f>IFERROR(All_Transactions[[#This Row],[Other]]*All_Transactions[[#This Row],[ExRate]],0)</f>
        <v>0</v>
      </c>
      <c r="Y1006" s="4">
        <f>IFERROR(All_Transactions[[#This Row],[Total]]*All_Transactions[[#This Row],[ExRate]],0)</f>
        <v>4.7812478</v>
      </c>
      <c r="Z1006" s="1" t="s">
        <v>47</v>
      </c>
      <c r="AB1006" t="s">
        <v>69</v>
      </c>
      <c r="AC1006" t="s">
        <v>69</v>
      </c>
      <c r="AD1006" t="s">
        <v>70</v>
      </c>
    </row>
    <row r="1007" spans="1:30" x14ac:dyDescent="0.35">
      <c r="A1007" t="s">
        <v>34</v>
      </c>
      <c r="B1007" t="s">
        <v>3053</v>
      </c>
      <c r="C1007" s="2">
        <v>44792</v>
      </c>
      <c r="D1007" s="2">
        <v>44792</v>
      </c>
      <c r="E1007" t="s">
        <v>2945</v>
      </c>
      <c r="F1007" t="s">
        <v>2946</v>
      </c>
      <c r="G1007" t="s">
        <v>46</v>
      </c>
      <c r="H1007">
        <v>114.95</v>
      </c>
      <c r="I1007">
        <v>5</v>
      </c>
      <c r="J1007">
        <v>114.95</v>
      </c>
      <c r="L1007">
        <v>13.2</v>
      </c>
      <c r="M1007">
        <v>114.95</v>
      </c>
      <c r="N1007">
        <v>-20.7</v>
      </c>
      <c r="O1007">
        <v>0</v>
      </c>
      <c r="P1007">
        <v>94.25</v>
      </c>
      <c r="Q1007">
        <v>0</v>
      </c>
      <c r="R1007" s="3">
        <f>VLOOKUP(All_Transactions[[#This Row],[Date]],[1]!Forex_history[#Data],MATCH(All_Transactions[[#This Row],[Currency]],[1]!Forex_history[#Headers],0),TRUE)</f>
        <v>0.83296999999999999</v>
      </c>
      <c r="S1007" s="4">
        <f>IFERROR(All_Transactions[[#This Row],[Original Price]]*All_Transactions[[#This Row],[ExRate]],0)</f>
        <v>95.749901500000007</v>
      </c>
      <c r="T1007" s="4">
        <f>IFERROR(All_Transactions[[#This Row],[item-price]]*All_Transactions[[#This Row],[ExRate]],0)</f>
        <v>95.749901500000007</v>
      </c>
      <c r="U1007" s="4">
        <f>IFERROR(All_Transactions[[#This Row],[item-tax]]*All_Transactions[[#This Row],[ExRate]],0)</f>
        <v>10.995203999999999</v>
      </c>
      <c r="V1007" s="4">
        <f>IFERROR(All_Transactions[[#This Row],[Total product charges]]*All_Transactions[[#This Row],[ExRate]],0)</f>
        <v>95.749901500000007</v>
      </c>
      <c r="W1007" s="4">
        <f>IFERROR(All_Transactions[[#This Row],[Amazon fees]]*All_Transactions[[#This Row],[ExRate]],0)</f>
        <v>-17.242478999999999</v>
      </c>
      <c r="X1007" s="4">
        <f>IFERROR(All_Transactions[[#This Row],[Other]]*All_Transactions[[#This Row],[ExRate]],0)</f>
        <v>0</v>
      </c>
      <c r="Y1007" s="4">
        <f>IFERROR(All_Transactions[[#This Row],[Total]]*All_Transactions[[#This Row],[ExRate]],0)</f>
        <v>78.507422500000004</v>
      </c>
      <c r="Z1007" s="1" t="s">
        <v>47</v>
      </c>
      <c r="AB1007" t="s">
        <v>69</v>
      </c>
      <c r="AC1007" t="s">
        <v>69</v>
      </c>
      <c r="AD1007" t="s">
        <v>70</v>
      </c>
    </row>
    <row r="1008" spans="1:30" x14ac:dyDescent="0.35">
      <c r="A1008" t="s">
        <v>34</v>
      </c>
      <c r="B1008" t="s">
        <v>3054</v>
      </c>
      <c r="C1008" s="2">
        <v>44792</v>
      </c>
      <c r="D1008" s="2">
        <v>44792</v>
      </c>
      <c r="E1008" t="s">
        <v>3055</v>
      </c>
      <c r="F1008" t="s">
        <v>3056</v>
      </c>
      <c r="G1008" t="s">
        <v>36</v>
      </c>
      <c r="H1008">
        <v>4.68</v>
      </c>
      <c r="I1008">
        <v>2</v>
      </c>
      <c r="J1008">
        <v>4.68</v>
      </c>
      <c r="K1008" t="s">
        <v>2876</v>
      </c>
      <c r="L1008">
        <v>0.82</v>
      </c>
      <c r="M1008">
        <v>3.86</v>
      </c>
      <c r="N1008">
        <v>-0.86</v>
      </c>
      <c r="O1008">
        <v>0</v>
      </c>
      <c r="P1008">
        <v>3</v>
      </c>
      <c r="Q1008">
        <v>0</v>
      </c>
      <c r="R1008" s="3">
        <f>VLOOKUP(All_Transactions[[#This Row],[Date]],[1]!Forex_history[#Data],MATCH(All_Transactions[[#This Row],[Currency]],[1]!Forex_history[#Headers],0),TRUE)</f>
        <v>0.84465999999999997</v>
      </c>
      <c r="S1008" s="4">
        <f>IFERROR(All_Transactions[[#This Row],[Original Price]]*All_Transactions[[#This Row],[ExRate]],0)</f>
        <v>3.9530087999999997</v>
      </c>
      <c r="T1008" s="4">
        <f>IFERROR(All_Transactions[[#This Row],[item-price]]*All_Transactions[[#This Row],[ExRate]],0)</f>
        <v>3.9530087999999997</v>
      </c>
      <c r="U1008" s="4">
        <f>IFERROR(All_Transactions[[#This Row],[item-tax]]*All_Transactions[[#This Row],[ExRate]],0)</f>
        <v>0.69262119999999994</v>
      </c>
      <c r="V1008" s="4">
        <f>IFERROR(All_Transactions[[#This Row],[Total product charges]]*All_Transactions[[#This Row],[ExRate]],0)</f>
        <v>3.2603875999999996</v>
      </c>
      <c r="W1008" s="4">
        <f>IFERROR(All_Transactions[[#This Row],[Amazon fees]]*All_Transactions[[#This Row],[ExRate]],0)</f>
        <v>-0.72640759999999993</v>
      </c>
      <c r="X1008" s="4">
        <f>IFERROR(All_Transactions[[#This Row],[Other]]*All_Transactions[[#This Row],[ExRate]],0)</f>
        <v>0</v>
      </c>
      <c r="Y1008" s="4">
        <f>IFERROR(All_Transactions[[#This Row],[Total]]*All_Transactions[[#This Row],[ExRate]],0)</f>
        <v>2.5339799999999997</v>
      </c>
      <c r="Z1008" s="1" t="s">
        <v>33</v>
      </c>
      <c r="AA1008" t="s">
        <v>3057</v>
      </c>
      <c r="AB1008" t="s">
        <v>69</v>
      </c>
      <c r="AC1008" t="s">
        <v>69</v>
      </c>
      <c r="AD1008" t="s">
        <v>70</v>
      </c>
    </row>
    <row r="1009" spans="1:30" x14ac:dyDescent="0.35">
      <c r="A1009" t="s">
        <v>34</v>
      </c>
      <c r="B1009" t="s">
        <v>3058</v>
      </c>
      <c r="C1009" s="2">
        <v>44792</v>
      </c>
      <c r="D1009" s="2">
        <v>44792</v>
      </c>
      <c r="E1009" t="s">
        <v>3059</v>
      </c>
      <c r="F1009" t="s">
        <v>3060</v>
      </c>
      <c r="G1009" t="s">
        <v>36</v>
      </c>
      <c r="H1009">
        <v>3.8</v>
      </c>
      <c r="I1009">
        <v>1</v>
      </c>
      <c r="J1009">
        <v>3.8</v>
      </c>
      <c r="K1009" t="s">
        <v>2876</v>
      </c>
      <c r="L1009">
        <v>0.71</v>
      </c>
      <c r="M1009">
        <v>3.09</v>
      </c>
      <c r="N1009">
        <v>-0.71</v>
      </c>
      <c r="O1009">
        <v>0</v>
      </c>
      <c r="P1009">
        <v>2.38</v>
      </c>
      <c r="Q1009">
        <v>0</v>
      </c>
      <c r="R1009" s="3">
        <f>VLOOKUP(All_Transactions[[#This Row],[Date]],[1]!Forex_history[#Data],MATCH(All_Transactions[[#This Row],[Currency]],[1]!Forex_history[#Headers],0),TRUE)</f>
        <v>0.84465999999999997</v>
      </c>
      <c r="S1009" s="4">
        <f>IFERROR(All_Transactions[[#This Row],[Original Price]]*All_Transactions[[#This Row],[ExRate]],0)</f>
        <v>3.2097079999999996</v>
      </c>
      <c r="T1009" s="4">
        <f>IFERROR(All_Transactions[[#This Row],[item-price]]*All_Transactions[[#This Row],[ExRate]],0)</f>
        <v>3.2097079999999996</v>
      </c>
      <c r="U1009" s="4">
        <f>IFERROR(All_Transactions[[#This Row],[item-tax]]*All_Transactions[[#This Row],[ExRate]],0)</f>
        <v>0.59970859999999993</v>
      </c>
      <c r="V1009" s="4">
        <f>IFERROR(All_Transactions[[#This Row],[Total product charges]]*All_Transactions[[#This Row],[ExRate]],0)</f>
        <v>2.6099994</v>
      </c>
      <c r="W1009" s="4">
        <f>IFERROR(All_Transactions[[#This Row],[Amazon fees]]*All_Transactions[[#This Row],[ExRate]],0)</f>
        <v>-0.59970859999999993</v>
      </c>
      <c r="X1009" s="4">
        <f>IFERROR(All_Transactions[[#This Row],[Other]]*All_Transactions[[#This Row],[ExRate]],0)</f>
        <v>0</v>
      </c>
      <c r="Y1009" s="4">
        <f>IFERROR(All_Transactions[[#This Row],[Total]]*All_Transactions[[#This Row],[ExRate]],0)</f>
        <v>2.0102907999999999</v>
      </c>
      <c r="Z1009" s="1" t="s">
        <v>33</v>
      </c>
      <c r="AA1009" t="s">
        <v>3061</v>
      </c>
      <c r="AB1009" t="s">
        <v>69</v>
      </c>
      <c r="AC1009" t="s">
        <v>69</v>
      </c>
      <c r="AD1009" t="s">
        <v>70</v>
      </c>
    </row>
    <row r="1010" spans="1:30" x14ac:dyDescent="0.35">
      <c r="A1010" t="s">
        <v>34</v>
      </c>
      <c r="B1010" t="s">
        <v>3062</v>
      </c>
      <c r="C1010" s="2">
        <v>44792</v>
      </c>
      <c r="D1010" s="2">
        <v>44792</v>
      </c>
      <c r="E1010" t="s">
        <v>3063</v>
      </c>
      <c r="F1010" t="s">
        <v>3064</v>
      </c>
      <c r="G1010" t="s">
        <v>36</v>
      </c>
      <c r="H1010">
        <v>5.62</v>
      </c>
      <c r="I1010">
        <v>1</v>
      </c>
      <c r="J1010">
        <v>5.62</v>
      </c>
      <c r="K1010" t="s">
        <v>2876</v>
      </c>
      <c r="L1010">
        <v>0.98</v>
      </c>
      <c r="M1010">
        <v>4.6399999999999997</v>
      </c>
      <c r="N1010">
        <v>-1.04</v>
      </c>
      <c r="O1010">
        <v>0</v>
      </c>
      <c r="P1010">
        <v>3.6</v>
      </c>
      <c r="Q1010">
        <v>0</v>
      </c>
      <c r="R1010" s="3">
        <f>VLOOKUP(All_Transactions[[#This Row],[Date]],[1]!Forex_history[#Data],MATCH(All_Transactions[[#This Row],[Currency]],[1]!Forex_history[#Headers],0),TRUE)</f>
        <v>0.84465999999999997</v>
      </c>
      <c r="S1010" s="4">
        <f>IFERROR(All_Transactions[[#This Row],[Original Price]]*All_Transactions[[#This Row],[ExRate]],0)</f>
        <v>4.7469891999999998</v>
      </c>
      <c r="T1010" s="4">
        <f>IFERROR(All_Transactions[[#This Row],[item-price]]*All_Transactions[[#This Row],[ExRate]],0)</f>
        <v>4.7469891999999998</v>
      </c>
      <c r="U1010" s="4">
        <f>IFERROR(All_Transactions[[#This Row],[item-tax]]*All_Transactions[[#This Row],[ExRate]],0)</f>
        <v>0.82776679999999991</v>
      </c>
      <c r="V1010" s="4">
        <f>IFERROR(All_Transactions[[#This Row],[Total product charges]]*All_Transactions[[#This Row],[ExRate]],0)</f>
        <v>3.9192223999999998</v>
      </c>
      <c r="W1010" s="4">
        <f>IFERROR(All_Transactions[[#This Row],[Amazon fees]]*All_Transactions[[#This Row],[ExRate]],0)</f>
        <v>-0.87844639999999996</v>
      </c>
      <c r="X1010" s="4">
        <f>IFERROR(All_Transactions[[#This Row],[Other]]*All_Transactions[[#This Row],[ExRate]],0)</f>
        <v>0</v>
      </c>
      <c r="Y1010" s="4">
        <f>IFERROR(All_Transactions[[#This Row],[Total]]*All_Transactions[[#This Row],[ExRate]],0)</f>
        <v>3.0407760000000001</v>
      </c>
      <c r="Z1010" s="1" t="s">
        <v>33</v>
      </c>
      <c r="AA1010" t="s">
        <v>3065</v>
      </c>
      <c r="AB1010" t="s">
        <v>69</v>
      </c>
      <c r="AC1010" t="s">
        <v>69</v>
      </c>
      <c r="AD1010" t="s">
        <v>70</v>
      </c>
    </row>
    <row r="1011" spans="1:30" x14ac:dyDescent="0.35">
      <c r="A1011" t="s">
        <v>34</v>
      </c>
      <c r="B1011" t="s">
        <v>3066</v>
      </c>
      <c r="C1011" s="2">
        <v>44792</v>
      </c>
      <c r="D1011" s="2">
        <v>44792</v>
      </c>
      <c r="E1011" t="s">
        <v>2304</v>
      </c>
      <c r="F1011" t="s">
        <v>2185</v>
      </c>
      <c r="G1011" t="s">
        <v>37</v>
      </c>
      <c r="H1011">
        <v>11.59</v>
      </c>
      <c r="I1011">
        <v>1</v>
      </c>
      <c r="J1011">
        <v>11.59</v>
      </c>
      <c r="L1011">
        <v>0</v>
      </c>
      <c r="M1011">
        <v>11.59</v>
      </c>
      <c r="N1011">
        <v>-2.09</v>
      </c>
      <c r="O1011">
        <v>0</v>
      </c>
      <c r="P1011">
        <v>9.5</v>
      </c>
      <c r="Q1011">
        <v>0</v>
      </c>
      <c r="R1011" s="3">
        <f>VLOOKUP(All_Transactions[[#This Row],[Date]],[1]!Forex_history[#Data],MATCH(All_Transactions[[#This Row],[Currency]],[1]!Forex_history[#Headers],0),TRUE)</f>
        <v>0.64439999999999997</v>
      </c>
      <c r="S1011" s="4">
        <f>IFERROR(All_Transactions[[#This Row],[Original Price]]*All_Transactions[[#This Row],[ExRate]],0)</f>
        <v>7.4685959999999998</v>
      </c>
      <c r="T1011" s="4">
        <f>IFERROR(All_Transactions[[#This Row],[item-price]]*All_Transactions[[#This Row],[ExRate]],0)</f>
        <v>7.4685959999999998</v>
      </c>
      <c r="U1011" s="4">
        <f>IFERROR(All_Transactions[[#This Row],[item-tax]]*All_Transactions[[#This Row],[ExRate]],0)</f>
        <v>0</v>
      </c>
      <c r="V1011" s="4">
        <f>IFERROR(All_Transactions[[#This Row],[Total product charges]]*All_Transactions[[#This Row],[ExRate]],0)</f>
        <v>7.4685959999999998</v>
      </c>
      <c r="W1011" s="4">
        <f>IFERROR(All_Transactions[[#This Row],[Amazon fees]]*All_Transactions[[#This Row],[ExRate]],0)</f>
        <v>-1.3467959999999999</v>
      </c>
      <c r="X1011" s="4">
        <f>IFERROR(All_Transactions[[#This Row],[Other]]*All_Transactions[[#This Row],[ExRate]],0)</f>
        <v>0</v>
      </c>
      <c r="Y1011" s="4">
        <f>IFERROR(All_Transactions[[#This Row],[Total]]*All_Transactions[[#This Row],[ExRate]],0)</f>
        <v>6.1217999999999995</v>
      </c>
      <c r="Z1011" s="1" t="s">
        <v>38</v>
      </c>
      <c r="AA1011" t="s">
        <v>3067</v>
      </c>
      <c r="AB1011" t="s">
        <v>69</v>
      </c>
      <c r="AC1011" t="s">
        <v>69</v>
      </c>
      <c r="AD1011" t="s">
        <v>70</v>
      </c>
    </row>
    <row r="1012" spans="1:30" x14ac:dyDescent="0.35">
      <c r="A1012" t="s">
        <v>34</v>
      </c>
      <c r="B1012" t="s">
        <v>3068</v>
      </c>
      <c r="C1012" s="2">
        <v>44792</v>
      </c>
      <c r="D1012" s="2">
        <v>44792</v>
      </c>
      <c r="E1012" t="s">
        <v>3069</v>
      </c>
      <c r="F1012" t="s">
        <v>3070</v>
      </c>
      <c r="G1012" t="s">
        <v>42</v>
      </c>
      <c r="H1012">
        <v>35.880000000000003</v>
      </c>
      <c r="I1012">
        <v>1</v>
      </c>
      <c r="J1012">
        <v>35.880000000000003</v>
      </c>
      <c r="L1012">
        <v>7.18</v>
      </c>
      <c r="M1012">
        <v>28.7</v>
      </c>
      <c r="N1012">
        <v>-6.46</v>
      </c>
      <c r="O1012">
        <v>0</v>
      </c>
      <c r="P1012">
        <v>22.24</v>
      </c>
      <c r="Q1012">
        <v>0</v>
      </c>
      <c r="R1012" s="3">
        <f>VLOOKUP(All_Transactions[[#This Row],[Date]],[1]!Forex_history[#Data],MATCH(All_Transactions[[#This Row],[Currency]],[1]!Forex_history[#Headers],0),TRUE)</f>
        <v>7.9710000000000003E-2</v>
      </c>
      <c r="S1012" s="4">
        <f>IFERROR(All_Transactions[[#This Row],[Original Price]]*All_Transactions[[#This Row],[ExRate]],0)</f>
        <v>2.8599948000000004</v>
      </c>
      <c r="T1012" s="4">
        <f>IFERROR(All_Transactions[[#This Row],[item-price]]*All_Transactions[[#This Row],[ExRate]],0)</f>
        <v>2.8599948000000004</v>
      </c>
      <c r="U1012" s="4">
        <f>IFERROR(All_Transactions[[#This Row],[item-tax]]*All_Transactions[[#This Row],[ExRate]],0)</f>
        <v>0.57231779999999999</v>
      </c>
      <c r="V1012" s="4">
        <f>IFERROR(All_Transactions[[#This Row],[Total product charges]]*All_Transactions[[#This Row],[ExRate]],0)</f>
        <v>2.287677</v>
      </c>
      <c r="W1012" s="4">
        <f>IFERROR(All_Transactions[[#This Row],[Amazon fees]]*All_Transactions[[#This Row],[ExRate]],0)</f>
        <v>-0.51492660000000001</v>
      </c>
      <c r="X1012" s="4">
        <f>IFERROR(All_Transactions[[#This Row],[Other]]*All_Transactions[[#This Row],[ExRate]],0)</f>
        <v>0</v>
      </c>
      <c r="Y1012" s="4">
        <f>IFERROR(All_Transactions[[#This Row],[Total]]*All_Transactions[[#This Row],[ExRate]],0)</f>
        <v>1.7727503999999998</v>
      </c>
      <c r="Z1012" s="1" t="s">
        <v>43</v>
      </c>
      <c r="AA1012" t="s">
        <v>3071</v>
      </c>
      <c r="AB1012" t="s">
        <v>69</v>
      </c>
      <c r="AC1012" t="s">
        <v>69</v>
      </c>
      <c r="AD1012" t="s">
        <v>70</v>
      </c>
    </row>
    <row r="1013" spans="1:30" x14ac:dyDescent="0.35">
      <c r="A1013" t="s">
        <v>34</v>
      </c>
      <c r="B1013" t="s">
        <v>3072</v>
      </c>
      <c r="C1013" s="2">
        <v>44792</v>
      </c>
      <c r="D1013" s="2">
        <v>44792</v>
      </c>
      <c r="E1013" t="s">
        <v>3073</v>
      </c>
      <c r="F1013" t="s">
        <v>3074</v>
      </c>
      <c r="G1013" t="s">
        <v>42</v>
      </c>
      <c r="H1013">
        <v>38.520000000000003</v>
      </c>
      <c r="I1013">
        <v>1</v>
      </c>
      <c r="J1013">
        <v>38.520000000000003</v>
      </c>
      <c r="L1013">
        <v>7.7</v>
      </c>
      <c r="M1013">
        <v>30.82</v>
      </c>
      <c r="N1013">
        <v>-6.94</v>
      </c>
      <c r="O1013">
        <v>0</v>
      </c>
      <c r="P1013">
        <v>23.88</v>
      </c>
      <c r="Q1013">
        <v>0</v>
      </c>
      <c r="R1013" s="3">
        <f>VLOOKUP(All_Transactions[[#This Row],[Date]],[1]!Forex_history[#Data],MATCH(All_Transactions[[#This Row],[Currency]],[1]!Forex_history[#Headers],0),TRUE)</f>
        <v>7.9710000000000003E-2</v>
      </c>
      <c r="S1013" s="4">
        <f>IFERROR(All_Transactions[[#This Row],[Original Price]]*All_Transactions[[#This Row],[ExRate]],0)</f>
        <v>3.0704292000000004</v>
      </c>
      <c r="T1013" s="4">
        <f>IFERROR(All_Transactions[[#This Row],[item-price]]*All_Transactions[[#This Row],[ExRate]],0)</f>
        <v>3.0704292000000004</v>
      </c>
      <c r="U1013" s="4">
        <f>IFERROR(All_Transactions[[#This Row],[item-tax]]*All_Transactions[[#This Row],[ExRate]],0)</f>
        <v>0.61376700000000006</v>
      </c>
      <c r="V1013" s="4">
        <f>IFERROR(All_Transactions[[#This Row],[Total product charges]]*All_Transactions[[#This Row],[ExRate]],0)</f>
        <v>2.4566622000000002</v>
      </c>
      <c r="W1013" s="4">
        <f>IFERROR(All_Transactions[[#This Row],[Amazon fees]]*All_Transactions[[#This Row],[ExRate]],0)</f>
        <v>-0.55318740000000011</v>
      </c>
      <c r="X1013" s="4">
        <f>IFERROR(All_Transactions[[#This Row],[Other]]*All_Transactions[[#This Row],[ExRate]],0)</f>
        <v>0</v>
      </c>
      <c r="Y1013" s="4">
        <f>IFERROR(All_Transactions[[#This Row],[Total]]*All_Transactions[[#This Row],[ExRate]],0)</f>
        <v>1.9034747999999999</v>
      </c>
      <c r="Z1013" s="1" t="s">
        <v>43</v>
      </c>
      <c r="AA1013" t="s">
        <v>3075</v>
      </c>
      <c r="AB1013" t="s">
        <v>69</v>
      </c>
      <c r="AC1013" t="s">
        <v>69</v>
      </c>
      <c r="AD1013" t="s">
        <v>70</v>
      </c>
    </row>
    <row r="1014" spans="1:30" x14ac:dyDescent="0.35">
      <c r="A1014" t="s">
        <v>34</v>
      </c>
      <c r="B1014" t="s">
        <v>3076</v>
      </c>
      <c r="C1014" s="2">
        <v>44792</v>
      </c>
      <c r="D1014" s="2">
        <v>44792</v>
      </c>
      <c r="E1014" t="s">
        <v>827</v>
      </c>
      <c r="F1014" t="s">
        <v>828</v>
      </c>
      <c r="G1014" t="s">
        <v>44</v>
      </c>
      <c r="H1014">
        <v>4.1900000000000004</v>
      </c>
      <c r="I1014">
        <v>1</v>
      </c>
      <c r="J1014">
        <v>4.1900000000000004</v>
      </c>
      <c r="L1014">
        <v>0.7</v>
      </c>
      <c r="M1014">
        <v>3.49</v>
      </c>
      <c r="N1014">
        <v>-0.77</v>
      </c>
      <c r="O1014">
        <v>0</v>
      </c>
      <c r="P1014">
        <v>2.72</v>
      </c>
      <c r="Q1014">
        <v>0</v>
      </c>
      <c r="R1014" s="3">
        <f>VLOOKUP(All_Transactions[[#This Row],[Date]],[1]!Forex_history[#Data],MATCH(All_Transactions[[#This Row],[Currency]],[1]!Forex_history[#Headers],0),TRUE)</f>
        <v>1</v>
      </c>
      <c r="S1014" s="4">
        <f>IFERROR(All_Transactions[[#This Row],[Original Price]]*All_Transactions[[#This Row],[ExRate]],0)</f>
        <v>4.1900000000000004</v>
      </c>
      <c r="T1014" s="4">
        <f>IFERROR(All_Transactions[[#This Row],[item-price]]*All_Transactions[[#This Row],[ExRate]],0)</f>
        <v>4.1900000000000004</v>
      </c>
      <c r="U1014" s="4">
        <f>IFERROR(All_Transactions[[#This Row],[item-tax]]*All_Transactions[[#This Row],[ExRate]],0)</f>
        <v>0.7</v>
      </c>
      <c r="V1014" s="4">
        <f>IFERROR(All_Transactions[[#This Row],[Total product charges]]*All_Transactions[[#This Row],[ExRate]],0)</f>
        <v>3.49</v>
      </c>
      <c r="W1014" s="4">
        <f>IFERROR(All_Transactions[[#This Row],[Amazon fees]]*All_Transactions[[#This Row],[ExRate]],0)</f>
        <v>-0.77</v>
      </c>
      <c r="X1014" s="4">
        <f>IFERROR(All_Transactions[[#This Row],[Other]]*All_Transactions[[#This Row],[ExRate]],0)</f>
        <v>0</v>
      </c>
      <c r="Y1014" s="4">
        <f>IFERROR(All_Transactions[[#This Row],[Total]]*All_Transactions[[#This Row],[ExRate]],0)</f>
        <v>2.72</v>
      </c>
      <c r="Z1014" s="1" t="s">
        <v>45</v>
      </c>
      <c r="AA1014" t="s">
        <v>3077</v>
      </c>
      <c r="AB1014" t="s">
        <v>69</v>
      </c>
      <c r="AC1014" t="s">
        <v>69</v>
      </c>
      <c r="AD1014" t="s">
        <v>70</v>
      </c>
    </row>
    <row r="1015" spans="1:30" x14ac:dyDescent="0.35">
      <c r="A1015" t="s">
        <v>34</v>
      </c>
      <c r="B1015" t="s">
        <v>3078</v>
      </c>
      <c r="C1015" s="2">
        <v>44792</v>
      </c>
      <c r="D1015" s="2">
        <v>44792</v>
      </c>
      <c r="E1015" t="s">
        <v>3079</v>
      </c>
      <c r="F1015" t="s">
        <v>3080</v>
      </c>
      <c r="G1015" t="s">
        <v>32</v>
      </c>
      <c r="H1015">
        <v>3.03</v>
      </c>
      <c r="I1015">
        <v>1</v>
      </c>
      <c r="J1015">
        <v>3.03</v>
      </c>
      <c r="L1015">
        <v>0.48</v>
      </c>
      <c r="M1015">
        <v>2.5499999999999998</v>
      </c>
      <c r="N1015">
        <v>-0.54</v>
      </c>
      <c r="O1015">
        <v>0</v>
      </c>
      <c r="P1015">
        <v>2.0099999999999998</v>
      </c>
      <c r="Q1015">
        <v>0</v>
      </c>
      <c r="R1015" s="3">
        <f>VLOOKUP(All_Transactions[[#This Row],[Date]],[1]!Forex_history[#Data],MATCH(All_Transactions[[#This Row],[Currency]],[1]!Forex_history[#Headers],0),TRUE)</f>
        <v>0.84465999999999997</v>
      </c>
      <c r="S1015" s="4">
        <f>IFERROR(All_Transactions[[#This Row],[Original Price]]*All_Transactions[[#This Row],[ExRate]],0)</f>
        <v>2.5593197999999999</v>
      </c>
      <c r="T1015" s="4">
        <f>IFERROR(All_Transactions[[#This Row],[item-price]]*All_Transactions[[#This Row],[ExRate]],0)</f>
        <v>2.5593197999999999</v>
      </c>
      <c r="U1015" s="4">
        <f>IFERROR(All_Transactions[[#This Row],[item-tax]]*All_Transactions[[#This Row],[ExRate]],0)</f>
        <v>0.40543679999999999</v>
      </c>
      <c r="V1015" s="4">
        <f>IFERROR(All_Transactions[[#This Row],[Total product charges]]*All_Transactions[[#This Row],[ExRate]],0)</f>
        <v>2.1538829999999995</v>
      </c>
      <c r="W1015" s="4">
        <f>IFERROR(All_Transactions[[#This Row],[Amazon fees]]*All_Transactions[[#This Row],[ExRate]],0)</f>
        <v>-0.45611640000000003</v>
      </c>
      <c r="X1015" s="4">
        <f>IFERROR(All_Transactions[[#This Row],[Other]]*All_Transactions[[#This Row],[ExRate]],0)</f>
        <v>0</v>
      </c>
      <c r="Y1015" s="4">
        <f>IFERROR(All_Transactions[[#This Row],[Total]]*All_Transactions[[#This Row],[ExRate]],0)</f>
        <v>1.6977665999999998</v>
      </c>
      <c r="Z1015" s="1" t="s">
        <v>33</v>
      </c>
      <c r="AA1015" t="s">
        <v>3081</v>
      </c>
      <c r="AB1015" t="s">
        <v>69</v>
      </c>
      <c r="AC1015" t="s">
        <v>69</v>
      </c>
      <c r="AD1015" t="s">
        <v>70</v>
      </c>
    </row>
    <row r="1016" spans="1:30" x14ac:dyDescent="0.35">
      <c r="A1016" t="s">
        <v>34</v>
      </c>
      <c r="B1016" t="s">
        <v>3082</v>
      </c>
      <c r="C1016" s="2">
        <v>44792</v>
      </c>
      <c r="D1016" s="2">
        <v>44792</v>
      </c>
      <c r="E1016" t="s">
        <v>3083</v>
      </c>
      <c r="F1016" t="s">
        <v>3084</v>
      </c>
      <c r="G1016" t="s">
        <v>39</v>
      </c>
      <c r="H1016">
        <v>3.14</v>
      </c>
      <c r="I1016">
        <v>1</v>
      </c>
      <c r="J1016">
        <v>3.14</v>
      </c>
      <c r="L1016">
        <v>0.52</v>
      </c>
      <c r="M1016">
        <v>2.62</v>
      </c>
      <c r="N1016">
        <v>-0.59</v>
      </c>
      <c r="O1016">
        <v>0</v>
      </c>
      <c r="P1016">
        <v>2.0299999999999998</v>
      </c>
      <c r="Q1016">
        <v>0</v>
      </c>
      <c r="R1016" s="3">
        <f>VLOOKUP(All_Transactions[[#This Row],[Date]],[1]!Forex_history[#Data],MATCH(All_Transactions[[#This Row],[Currency]],[1]!Forex_history[#Headers],0),TRUE)</f>
        <v>0.84465999999999997</v>
      </c>
      <c r="S1016" s="4">
        <f>IFERROR(All_Transactions[[#This Row],[Original Price]]*All_Transactions[[#This Row],[ExRate]],0)</f>
        <v>2.6522323999999999</v>
      </c>
      <c r="T1016" s="4">
        <f>IFERROR(All_Transactions[[#This Row],[item-price]]*All_Transactions[[#This Row],[ExRate]],0)</f>
        <v>2.6522323999999999</v>
      </c>
      <c r="U1016" s="4">
        <f>IFERROR(All_Transactions[[#This Row],[item-tax]]*All_Transactions[[#This Row],[ExRate]],0)</f>
        <v>0.43922319999999998</v>
      </c>
      <c r="V1016" s="4">
        <f>IFERROR(All_Transactions[[#This Row],[Total product charges]]*All_Transactions[[#This Row],[ExRate]],0)</f>
        <v>2.2130092000000001</v>
      </c>
      <c r="W1016" s="4">
        <f>IFERROR(All_Transactions[[#This Row],[Amazon fees]]*All_Transactions[[#This Row],[ExRate]],0)</f>
        <v>-0.49834939999999994</v>
      </c>
      <c r="X1016" s="4">
        <f>IFERROR(All_Transactions[[#This Row],[Other]]*All_Transactions[[#This Row],[ExRate]],0)</f>
        <v>0</v>
      </c>
      <c r="Y1016" s="4">
        <f>IFERROR(All_Transactions[[#This Row],[Total]]*All_Transactions[[#This Row],[ExRate]],0)</f>
        <v>1.7146597999999997</v>
      </c>
      <c r="Z1016" s="1" t="s">
        <v>33</v>
      </c>
      <c r="AA1016" t="s">
        <v>3085</v>
      </c>
      <c r="AB1016" t="s">
        <v>69</v>
      </c>
      <c r="AC1016" t="s">
        <v>69</v>
      </c>
      <c r="AD1016" t="s">
        <v>70</v>
      </c>
    </row>
    <row r="1017" spans="1:30" x14ac:dyDescent="0.35">
      <c r="A1017" t="s">
        <v>34</v>
      </c>
      <c r="B1017" t="s">
        <v>3086</v>
      </c>
      <c r="C1017" s="2">
        <v>44792</v>
      </c>
      <c r="D1017" s="2">
        <v>44792</v>
      </c>
      <c r="E1017" t="s">
        <v>3087</v>
      </c>
      <c r="F1017" t="s">
        <v>3088</v>
      </c>
      <c r="G1017" t="s">
        <v>40</v>
      </c>
      <c r="H1017">
        <v>3.52</v>
      </c>
      <c r="I1017">
        <v>1</v>
      </c>
      <c r="J1017">
        <v>3.52</v>
      </c>
      <c r="L1017">
        <v>0.63</v>
      </c>
      <c r="M1017">
        <v>2.89</v>
      </c>
      <c r="N1017">
        <v>-0.65</v>
      </c>
      <c r="O1017">
        <v>0</v>
      </c>
      <c r="P1017">
        <v>2.2400000000000002</v>
      </c>
      <c r="Q1017">
        <v>0</v>
      </c>
      <c r="R1017" s="3">
        <f>VLOOKUP(All_Transactions[[#This Row],[Date]],[1]!Forex_history[#Data],MATCH(All_Transactions[[#This Row],[Currency]],[1]!Forex_history[#Headers],0),TRUE)</f>
        <v>0.84465999999999997</v>
      </c>
      <c r="S1017" s="4">
        <f>IFERROR(All_Transactions[[#This Row],[Original Price]]*All_Transactions[[#This Row],[ExRate]],0)</f>
        <v>2.9732031999999999</v>
      </c>
      <c r="T1017" s="4">
        <f>IFERROR(All_Transactions[[#This Row],[item-price]]*All_Transactions[[#This Row],[ExRate]],0)</f>
        <v>2.9732031999999999</v>
      </c>
      <c r="U1017" s="4">
        <f>IFERROR(All_Transactions[[#This Row],[item-tax]]*All_Transactions[[#This Row],[ExRate]],0)</f>
        <v>0.53213579999999994</v>
      </c>
      <c r="V1017" s="4">
        <f>IFERROR(All_Transactions[[#This Row],[Total product charges]]*All_Transactions[[#This Row],[ExRate]],0)</f>
        <v>2.4410674000000001</v>
      </c>
      <c r="W1017" s="4">
        <f>IFERROR(All_Transactions[[#This Row],[Amazon fees]]*All_Transactions[[#This Row],[ExRate]],0)</f>
        <v>-0.54902899999999999</v>
      </c>
      <c r="X1017" s="4">
        <f>IFERROR(All_Transactions[[#This Row],[Other]]*All_Transactions[[#This Row],[ExRate]],0)</f>
        <v>0</v>
      </c>
      <c r="Y1017" s="4">
        <f>IFERROR(All_Transactions[[#This Row],[Total]]*All_Transactions[[#This Row],[ExRate]],0)</f>
        <v>1.8920384000000001</v>
      </c>
      <c r="Z1017" s="1" t="s">
        <v>33</v>
      </c>
      <c r="AA1017" t="s">
        <v>3089</v>
      </c>
      <c r="AB1017" t="s">
        <v>69</v>
      </c>
      <c r="AC1017" t="s">
        <v>69</v>
      </c>
      <c r="AD1017" t="s">
        <v>70</v>
      </c>
    </row>
    <row r="1018" spans="1:30" x14ac:dyDescent="0.35">
      <c r="A1018" t="s">
        <v>34</v>
      </c>
      <c r="B1018" t="s">
        <v>3090</v>
      </c>
      <c r="C1018" s="2">
        <v>44792</v>
      </c>
      <c r="D1018" s="2">
        <v>44792</v>
      </c>
      <c r="E1018" t="s">
        <v>3091</v>
      </c>
      <c r="F1018" t="s">
        <v>3092</v>
      </c>
      <c r="G1018" t="s">
        <v>40</v>
      </c>
      <c r="H1018">
        <v>5.99</v>
      </c>
      <c r="I1018">
        <v>1</v>
      </c>
      <c r="J1018">
        <v>5.99</v>
      </c>
      <c r="L1018">
        <v>1.08</v>
      </c>
      <c r="M1018">
        <v>4.91</v>
      </c>
      <c r="N1018">
        <v>-1.1200000000000001</v>
      </c>
      <c r="O1018">
        <v>0</v>
      </c>
      <c r="P1018">
        <v>3.79</v>
      </c>
      <c r="Q1018">
        <v>0</v>
      </c>
      <c r="R1018" s="3">
        <f>VLOOKUP(All_Transactions[[#This Row],[Date]],[1]!Forex_history[#Data],MATCH(All_Transactions[[#This Row],[Currency]],[1]!Forex_history[#Headers],0),TRUE)</f>
        <v>0.84465999999999997</v>
      </c>
      <c r="S1018" s="4">
        <f>IFERROR(All_Transactions[[#This Row],[Original Price]]*All_Transactions[[#This Row],[ExRate]],0)</f>
        <v>5.0595134000000002</v>
      </c>
      <c r="T1018" s="4">
        <f>IFERROR(All_Transactions[[#This Row],[item-price]]*All_Transactions[[#This Row],[ExRate]],0)</f>
        <v>5.0595134000000002</v>
      </c>
      <c r="U1018" s="4">
        <f>IFERROR(All_Transactions[[#This Row],[item-tax]]*All_Transactions[[#This Row],[ExRate]],0)</f>
        <v>0.91223280000000007</v>
      </c>
      <c r="V1018" s="4">
        <f>IFERROR(All_Transactions[[#This Row],[Total product charges]]*All_Transactions[[#This Row],[ExRate]],0)</f>
        <v>4.1472806000000002</v>
      </c>
      <c r="W1018" s="4">
        <f>IFERROR(All_Transactions[[#This Row],[Amazon fees]]*All_Transactions[[#This Row],[ExRate]],0)</f>
        <v>-0.94601920000000006</v>
      </c>
      <c r="X1018" s="4">
        <f>IFERROR(All_Transactions[[#This Row],[Other]]*All_Transactions[[#This Row],[ExRate]],0)</f>
        <v>0</v>
      </c>
      <c r="Y1018" s="4">
        <f>IFERROR(All_Transactions[[#This Row],[Total]]*All_Transactions[[#This Row],[ExRate]],0)</f>
        <v>3.2012613999999999</v>
      </c>
      <c r="Z1018" s="1" t="s">
        <v>33</v>
      </c>
      <c r="AA1018" t="s">
        <v>3093</v>
      </c>
      <c r="AB1018" t="s">
        <v>69</v>
      </c>
      <c r="AC1018" t="s">
        <v>69</v>
      </c>
      <c r="AD1018" t="s">
        <v>70</v>
      </c>
    </row>
    <row r="1019" spans="1:30" x14ac:dyDescent="0.35">
      <c r="A1019" t="s">
        <v>34</v>
      </c>
      <c r="B1019" t="s">
        <v>3094</v>
      </c>
      <c r="C1019" s="2">
        <v>44792</v>
      </c>
      <c r="D1019" s="2">
        <v>44792</v>
      </c>
      <c r="E1019" t="s">
        <v>2430</v>
      </c>
      <c r="F1019" t="s">
        <v>2431</v>
      </c>
      <c r="G1019" t="s">
        <v>40</v>
      </c>
      <c r="H1019">
        <v>2.97</v>
      </c>
      <c r="I1019">
        <v>1</v>
      </c>
      <c r="J1019">
        <v>2.97</v>
      </c>
      <c r="L1019">
        <v>0.54</v>
      </c>
      <c r="M1019">
        <v>2.4300000000000002</v>
      </c>
      <c r="N1019">
        <v>-0.55000000000000004</v>
      </c>
      <c r="O1019">
        <v>0</v>
      </c>
      <c r="P1019">
        <v>1.88</v>
      </c>
      <c r="Q1019">
        <v>0</v>
      </c>
      <c r="R1019" s="3">
        <f>VLOOKUP(All_Transactions[[#This Row],[Date]],[1]!Forex_history[#Data],MATCH(All_Transactions[[#This Row],[Currency]],[1]!Forex_history[#Headers],0),TRUE)</f>
        <v>0.84465999999999997</v>
      </c>
      <c r="S1019" s="4">
        <f>IFERROR(All_Transactions[[#This Row],[Original Price]]*All_Transactions[[#This Row],[ExRate]],0)</f>
        <v>2.5086401999999999</v>
      </c>
      <c r="T1019" s="4">
        <f>IFERROR(All_Transactions[[#This Row],[item-price]]*All_Transactions[[#This Row],[ExRate]],0)</f>
        <v>2.5086401999999999</v>
      </c>
      <c r="U1019" s="4">
        <f>IFERROR(All_Transactions[[#This Row],[item-tax]]*All_Transactions[[#This Row],[ExRate]],0)</f>
        <v>0.45611640000000003</v>
      </c>
      <c r="V1019" s="4">
        <f>IFERROR(All_Transactions[[#This Row],[Total product charges]]*All_Transactions[[#This Row],[ExRate]],0)</f>
        <v>2.0525237999999999</v>
      </c>
      <c r="W1019" s="4">
        <f>IFERROR(All_Transactions[[#This Row],[Amazon fees]]*All_Transactions[[#This Row],[ExRate]],0)</f>
        <v>-0.464563</v>
      </c>
      <c r="X1019" s="4">
        <f>IFERROR(All_Transactions[[#This Row],[Other]]*All_Transactions[[#This Row],[ExRate]],0)</f>
        <v>0</v>
      </c>
      <c r="Y1019" s="4">
        <f>IFERROR(All_Transactions[[#This Row],[Total]]*All_Transactions[[#This Row],[ExRate]],0)</f>
        <v>1.5879607999999998</v>
      </c>
      <c r="Z1019" s="1" t="s">
        <v>33</v>
      </c>
      <c r="AA1019" t="s">
        <v>3095</v>
      </c>
      <c r="AB1019" t="s">
        <v>69</v>
      </c>
      <c r="AC1019" t="s">
        <v>69</v>
      </c>
      <c r="AD1019" t="s">
        <v>70</v>
      </c>
    </row>
    <row r="1020" spans="1:30" x14ac:dyDescent="0.35">
      <c r="A1020" t="s">
        <v>34</v>
      </c>
      <c r="B1020" t="s">
        <v>3096</v>
      </c>
      <c r="C1020" s="2">
        <v>44792</v>
      </c>
      <c r="D1020" s="2">
        <v>44792</v>
      </c>
      <c r="E1020" t="s">
        <v>3097</v>
      </c>
      <c r="F1020" t="s">
        <v>3098</v>
      </c>
      <c r="G1020" t="s">
        <v>40</v>
      </c>
      <c r="H1020">
        <v>3.32</v>
      </c>
      <c r="I1020">
        <v>1</v>
      </c>
      <c r="J1020">
        <v>3.32</v>
      </c>
      <c r="L1020">
        <v>0.6</v>
      </c>
      <c r="M1020">
        <v>2.72</v>
      </c>
      <c r="N1020">
        <v>-0.36</v>
      </c>
      <c r="O1020">
        <v>0</v>
      </c>
      <c r="P1020">
        <v>2.36</v>
      </c>
      <c r="Q1020">
        <v>0</v>
      </c>
      <c r="R1020" s="3">
        <f>VLOOKUP(All_Transactions[[#This Row],[Date]],[1]!Forex_history[#Data],MATCH(All_Transactions[[#This Row],[Currency]],[1]!Forex_history[#Headers],0),TRUE)</f>
        <v>0.84465999999999997</v>
      </c>
      <c r="S1020" s="4">
        <f>IFERROR(All_Transactions[[#This Row],[Original Price]]*All_Transactions[[#This Row],[ExRate]],0)</f>
        <v>2.8042711999999996</v>
      </c>
      <c r="T1020" s="4">
        <f>IFERROR(All_Transactions[[#This Row],[item-price]]*All_Transactions[[#This Row],[ExRate]],0)</f>
        <v>2.8042711999999996</v>
      </c>
      <c r="U1020" s="4">
        <f>IFERROR(All_Transactions[[#This Row],[item-tax]]*All_Transactions[[#This Row],[ExRate]],0)</f>
        <v>0.50679599999999991</v>
      </c>
      <c r="V1020" s="4">
        <f>IFERROR(All_Transactions[[#This Row],[Total product charges]]*All_Transactions[[#This Row],[ExRate]],0)</f>
        <v>2.2974752000000001</v>
      </c>
      <c r="W1020" s="4">
        <f>IFERROR(All_Transactions[[#This Row],[Amazon fees]]*All_Transactions[[#This Row],[ExRate]],0)</f>
        <v>-0.3040776</v>
      </c>
      <c r="X1020" s="4">
        <f>IFERROR(All_Transactions[[#This Row],[Other]]*All_Transactions[[#This Row],[ExRate]],0)</f>
        <v>0</v>
      </c>
      <c r="Y1020" s="4">
        <f>IFERROR(All_Transactions[[#This Row],[Total]]*All_Transactions[[#This Row],[ExRate]],0)</f>
        <v>1.9933975999999998</v>
      </c>
      <c r="Z1020" s="1" t="s">
        <v>33</v>
      </c>
      <c r="AA1020" t="s">
        <v>3099</v>
      </c>
      <c r="AB1020" t="s">
        <v>69</v>
      </c>
      <c r="AC1020" t="s">
        <v>69</v>
      </c>
      <c r="AD1020" t="s">
        <v>70</v>
      </c>
    </row>
    <row r="1021" spans="1:30" x14ac:dyDescent="0.35">
      <c r="A1021" t="s">
        <v>34</v>
      </c>
      <c r="B1021" t="s">
        <v>3100</v>
      </c>
      <c r="C1021" s="2">
        <v>44792</v>
      </c>
      <c r="D1021" s="2">
        <v>44792</v>
      </c>
      <c r="E1021" t="s">
        <v>3101</v>
      </c>
      <c r="F1021" t="s">
        <v>3102</v>
      </c>
      <c r="G1021" t="s">
        <v>41</v>
      </c>
      <c r="H1021">
        <v>3.07</v>
      </c>
      <c r="I1021">
        <v>1</v>
      </c>
      <c r="J1021">
        <v>3.07</v>
      </c>
      <c r="L1021">
        <v>0.53</v>
      </c>
      <c r="M1021">
        <v>2.54</v>
      </c>
      <c r="N1021">
        <v>-0.48</v>
      </c>
      <c r="O1021">
        <v>0</v>
      </c>
      <c r="P1021">
        <v>2.06</v>
      </c>
      <c r="Q1021">
        <v>0</v>
      </c>
      <c r="R1021" s="3">
        <f>VLOOKUP(All_Transactions[[#This Row],[Date]],[1]!Forex_history[#Data],MATCH(All_Transactions[[#This Row],[Currency]],[1]!Forex_history[#Headers],0),TRUE)</f>
        <v>0.84465999999999997</v>
      </c>
      <c r="S1021" s="4">
        <f>IFERROR(All_Transactions[[#This Row],[Original Price]]*All_Transactions[[#This Row],[ExRate]],0)</f>
        <v>2.5931061999999998</v>
      </c>
      <c r="T1021" s="4">
        <f>IFERROR(All_Transactions[[#This Row],[item-price]]*All_Transactions[[#This Row],[ExRate]],0)</f>
        <v>2.5931061999999998</v>
      </c>
      <c r="U1021" s="4">
        <f>IFERROR(All_Transactions[[#This Row],[item-tax]]*All_Transactions[[#This Row],[ExRate]],0)</f>
        <v>0.44766980000000001</v>
      </c>
      <c r="V1021" s="4">
        <f>IFERROR(All_Transactions[[#This Row],[Total product charges]]*All_Transactions[[#This Row],[ExRate]],0)</f>
        <v>2.1454363999999999</v>
      </c>
      <c r="W1021" s="4">
        <f>IFERROR(All_Transactions[[#This Row],[Amazon fees]]*All_Transactions[[#This Row],[ExRate]],0)</f>
        <v>-0.40543679999999999</v>
      </c>
      <c r="X1021" s="4">
        <f>IFERROR(All_Transactions[[#This Row],[Other]]*All_Transactions[[#This Row],[ExRate]],0)</f>
        <v>0</v>
      </c>
      <c r="Y1021" s="4">
        <f>IFERROR(All_Transactions[[#This Row],[Total]]*All_Transactions[[#This Row],[ExRate]],0)</f>
        <v>1.7399996</v>
      </c>
      <c r="Z1021" s="1" t="s">
        <v>33</v>
      </c>
      <c r="AA1021" t="s">
        <v>3103</v>
      </c>
      <c r="AB1021" t="s">
        <v>69</v>
      </c>
      <c r="AC1021" t="s">
        <v>69</v>
      </c>
      <c r="AD1021" t="s">
        <v>70</v>
      </c>
    </row>
    <row r="1022" spans="1:30" x14ac:dyDescent="0.35">
      <c r="A1022" t="s">
        <v>34</v>
      </c>
      <c r="B1022" t="s">
        <v>3104</v>
      </c>
      <c r="C1022" s="2">
        <v>44792</v>
      </c>
      <c r="D1022" s="2">
        <v>44792</v>
      </c>
      <c r="E1022" t="s">
        <v>2188</v>
      </c>
      <c r="F1022" t="s">
        <v>2189</v>
      </c>
      <c r="G1022" t="s">
        <v>32</v>
      </c>
      <c r="H1022">
        <v>22.49</v>
      </c>
      <c r="I1022">
        <v>4</v>
      </c>
      <c r="J1022">
        <v>22.49</v>
      </c>
      <c r="L1022">
        <v>3.45</v>
      </c>
      <c r="M1022">
        <v>19.04</v>
      </c>
      <c r="N1022">
        <v>-3.89</v>
      </c>
      <c r="O1022">
        <v>0</v>
      </c>
      <c r="P1022">
        <v>14.39</v>
      </c>
      <c r="Q1022">
        <v>-0.76</v>
      </c>
      <c r="R1022" s="3">
        <f>VLOOKUP(All_Transactions[[#This Row],[Date]],[1]!Forex_history[#Data],MATCH(All_Transactions[[#This Row],[Currency]],[1]!Forex_history[#Headers],0),TRUE)</f>
        <v>0.84465999999999997</v>
      </c>
      <c r="S1022" s="4">
        <f>IFERROR(All_Transactions[[#This Row],[Original Price]]*All_Transactions[[#This Row],[ExRate]],0)</f>
        <v>18.996403399999998</v>
      </c>
      <c r="T1022" s="4">
        <f>IFERROR(All_Transactions[[#This Row],[item-price]]*All_Transactions[[#This Row],[ExRate]],0)</f>
        <v>18.996403399999998</v>
      </c>
      <c r="U1022" s="4">
        <f>IFERROR(All_Transactions[[#This Row],[item-tax]]*All_Transactions[[#This Row],[ExRate]],0)</f>
        <v>2.9140770000000003</v>
      </c>
      <c r="V1022" s="4">
        <f>IFERROR(All_Transactions[[#This Row],[Total product charges]]*All_Transactions[[#This Row],[ExRate]],0)</f>
        <v>16.082326399999999</v>
      </c>
      <c r="W1022" s="4">
        <f>IFERROR(All_Transactions[[#This Row],[Amazon fees]]*All_Transactions[[#This Row],[ExRate]],0)</f>
        <v>-3.2857273999999999</v>
      </c>
      <c r="X1022" s="4">
        <f>IFERROR(All_Transactions[[#This Row],[Other]]*All_Transactions[[#This Row],[ExRate]],0)</f>
        <v>0</v>
      </c>
      <c r="Y1022" s="4">
        <f>IFERROR(All_Transactions[[#This Row],[Total]]*All_Transactions[[#This Row],[ExRate]],0)</f>
        <v>12.1546574</v>
      </c>
      <c r="Z1022" s="1" t="s">
        <v>33</v>
      </c>
      <c r="AA1022" t="s">
        <v>3105</v>
      </c>
      <c r="AB1022" t="s">
        <v>69</v>
      </c>
      <c r="AC1022" t="s">
        <v>69</v>
      </c>
      <c r="AD1022" t="s">
        <v>70</v>
      </c>
    </row>
    <row r="1023" spans="1:30" x14ac:dyDescent="0.35">
      <c r="A1023" t="s">
        <v>34</v>
      </c>
      <c r="B1023" t="s">
        <v>3106</v>
      </c>
      <c r="C1023" s="2">
        <v>44792</v>
      </c>
      <c r="D1023" s="2">
        <v>44792</v>
      </c>
      <c r="E1023" t="s">
        <v>2830</v>
      </c>
      <c r="F1023" t="s">
        <v>1326</v>
      </c>
      <c r="G1023" t="s">
        <v>44</v>
      </c>
      <c r="H1023">
        <v>9.92</v>
      </c>
      <c r="I1023">
        <v>2</v>
      </c>
      <c r="J1023">
        <v>9.92</v>
      </c>
      <c r="L1023">
        <v>1.6</v>
      </c>
      <c r="M1023">
        <v>8.32</v>
      </c>
      <c r="N1023">
        <v>-1.75</v>
      </c>
      <c r="O1023">
        <v>0</v>
      </c>
      <c r="P1023">
        <v>6.23</v>
      </c>
      <c r="Q1023">
        <v>-0.34</v>
      </c>
      <c r="R1023" s="3">
        <f>VLOOKUP(All_Transactions[[#This Row],[Date]],[1]!Forex_history[#Data],MATCH(All_Transactions[[#This Row],[Currency]],[1]!Forex_history[#Headers],0),TRUE)</f>
        <v>1</v>
      </c>
      <c r="S1023" s="4">
        <f>IFERROR(All_Transactions[[#This Row],[Original Price]]*All_Transactions[[#This Row],[ExRate]],0)</f>
        <v>9.92</v>
      </c>
      <c r="T1023" s="4">
        <f>IFERROR(All_Transactions[[#This Row],[item-price]]*All_Transactions[[#This Row],[ExRate]],0)</f>
        <v>9.92</v>
      </c>
      <c r="U1023" s="4">
        <f>IFERROR(All_Transactions[[#This Row],[item-tax]]*All_Transactions[[#This Row],[ExRate]],0)</f>
        <v>1.6</v>
      </c>
      <c r="V1023" s="4">
        <f>IFERROR(All_Transactions[[#This Row],[Total product charges]]*All_Transactions[[#This Row],[ExRate]],0)</f>
        <v>8.32</v>
      </c>
      <c r="W1023" s="4">
        <f>IFERROR(All_Transactions[[#This Row],[Amazon fees]]*All_Transactions[[#This Row],[ExRate]],0)</f>
        <v>-1.75</v>
      </c>
      <c r="X1023" s="4">
        <f>IFERROR(All_Transactions[[#This Row],[Other]]*All_Transactions[[#This Row],[ExRate]],0)</f>
        <v>0</v>
      </c>
      <c r="Y1023" s="4">
        <f>IFERROR(All_Transactions[[#This Row],[Total]]*All_Transactions[[#This Row],[ExRate]],0)</f>
        <v>6.23</v>
      </c>
      <c r="Z1023" s="1" t="s">
        <v>45</v>
      </c>
      <c r="AA1023" t="s">
        <v>3107</v>
      </c>
      <c r="AB1023" t="s">
        <v>69</v>
      </c>
      <c r="AC1023" t="s">
        <v>69</v>
      </c>
      <c r="AD1023" t="s">
        <v>70</v>
      </c>
    </row>
    <row r="1024" spans="1:30" x14ac:dyDescent="0.35">
      <c r="A1024" t="s">
        <v>34</v>
      </c>
      <c r="B1024" t="s">
        <v>3108</v>
      </c>
      <c r="C1024" s="2">
        <v>44792</v>
      </c>
      <c r="D1024" s="2">
        <v>44792</v>
      </c>
      <c r="E1024" t="s">
        <v>3109</v>
      </c>
      <c r="F1024" t="s">
        <v>3029</v>
      </c>
      <c r="G1024" t="s">
        <v>36</v>
      </c>
      <c r="H1024">
        <v>16.440000000000001</v>
      </c>
      <c r="I1024">
        <v>1</v>
      </c>
      <c r="J1024">
        <v>16.440000000000001</v>
      </c>
      <c r="K1024" t="s">
        <v>2876</v>
      </c>
      <c r="L1024">
        <v>2.76</v>
      </c>
      <c r="M1024">
        <v>13.68</v>
      </c>
      <c r="N1024">
        <v>-2.95</v>
      </c>
      <c r="O1024">
        <v>0</v>
      </c>
      <c r="P1024">
        <v>10.18</v>
      </c>
      <c r="Q1024">
        <v>-0.55000000000000004</v>
      </c>
      <c r="R1024" s="3">
        <f>VLOOKUP(All_Transactions[[#This Row],[Date]],[1]!Forex_history[#Data],MATCH(All_Transactions[[#This Row],[Currency]],[1]!Forex_history[#Headers],0),TRUE)</f>
        <v>0.84465999999999997</v>
      </c>
      <c r="S1024" s="4">
        <f>IFERROR(All_Transactions[[#This Row],[Original Price]]*All_Transactions[[#This Row],[ExRate]],0)</f>
        <v>13.886210400000001</v>
      </c>
      <c r="T1024" s="4">
        <f>IFERROR(All_Transactions[[#This Row],[item-price]]*All_Transactions[[#This Row],[ExRate]],0)</f>
        <v>13.886210400000001</v>
      </c>
      <c r="U1024" s="4">
        <f>IFERROR(All_Transactions[[#This Row],[item-tax]]*All_Transactions[[#This Row],[ExRate]],0)</f>
        <v>2.3312615999999999</v>
      </c>
      <c r="V1024" s="4">
        <f>IFERROR(All_Transactions[[#This Row],[Total product charges]]*All_Transactions[[#This Row],[ExRate]],0)</f>
        <v>11.5549488</v>
      </c>
      <c r="W1024" s="4">
        <f>IFERROR(All_Transactions[[#This Row],[Amazon fees]]*All_Transactions[[#This Row],[ExRate]],0)</f>
        <v>-2.4917470000000002</v>
      </c>
      <c r="X1024" s="4">
        <f>IFERROR(All_Transactions[[#This Row],[Other]]*All_Transactions[[#This Row],[ExRate]],0)</f>
        <v>0</v>
      </c>
      <c r="Y1024" s="4">
        <f>IFERROR(All_Transactions[[#This Row],[Total]]*All_Transactions[[#This Row],[ExRate]],0)</f>
        <v>8.5986387999999998</v>
      </c>
      <c r="Z1024" s="1" t="s">
        <v>33</v>
      </c>
      <c r="AB1024" t="s">
        <v>69</v>
      </c>
      <c r="AC1024" t="s">
        <v>69</v>
      </c>
      <c r="AD1024" t="s">
        <v>70</v>
      </c>
    </row>
    <row r="1025" spans="1:30" x14ac:dyDescent="0.35">
      <c r="A1025" t="s">
        <v>34</v>
      </c>
      <c r="B1025" t="s">
        <v>3110</v>
      </c>
      <c r="C1025" s="2">
        <v>44792</v>
      </c>
      <c r="D1025" s="2">
        <v>44792</v>
      </c>
      <c r="E1025" t="s">
        <v>3111</v>
      </c>
      <c r="F1025" t="s">
        <v>3112</v>
      </c>
      <c r="G1025" t="s">
        <v>46</v>
      </c>
      <c r="H1025">
        <v>24.54</v>
      </c>
      <c r="I1025">
        <v>1</v>
      </c>
      <c r="J1025">
        <v>24.54</v>
      </c>
      <c r="L1025">
        <v>1.88</v>
      </c>
      <c r="M1025">
        <v>24.54</v>
      </c>
      <c r="N1025">
        <v>-3.4</v>
      </c>
      <c r="O1025">
        <v>0</v>
      </c>
      <c r="P1025">
        <v>20.16</v>
      </c>
      <c r="Q1025">
        <v>-0.98</v>
      </c>
      <c r="R1025" s="3">
        <f>VLOOKUP(All_Transactions[[#This Row],[Date]],[1]!Forex_history[#Data],MATCH(All_Transactions[[#This Row],[Currency]],[1]!Forex_history[#Headers],0),TRUE)</f>
        <v>0.83296999999999999</v>
      </c>
      <c r="S1025" s="4">
        <f>IFERROR(All_Transactions[[#This Row],[Original Price]]*All_Transactions[[#This Row],[ExRate]],0)</f>
        <v>20.441083799999998</v>
      </c>
      <c r="T1025" s="4">
        <f>IFERROR(All_Transactions[[#This Row],[item-price]]*All_Transactions[[#This Row],[ExRate]],0)</f>
        <v>20.441083799999998</v>
      </c>
      <c r="U1025" s="4">
        <f>IFERROR(All_Transactions[[#This Row],[item-tax]]*All_Transactions[[#This Row],[ExRate]],0)</f>
        <v>1.5659835999999998</v>
      </c>
      <c r="V1025" s="4">
        <f>IFERROR(All_Transactions[[#This Row],[Total product charges]]*All_Transactions[[#This Row],[ExRate]],0)</f>
        <v>20.441083799999998</v>
      </c>
      <c r="W1025" s="4">
        <f>IFERROR(All_Transactions[[#This Row],[Amazon fees]]*All_Transactions[[#This Row],[ExRate]],0)</f>
        <v>-2.8320979999999998</v>
      </c>
      <c r="X1025" s="4">
        <f>IFERROR(All_Transactions[[#This Row],[Other]]*All_Transactions[[#This Row],[ExRate]],0)</f>
        <v>0</v>
      </c>
      <c r="Y1025" s="4">
        <f>IFERROR(All_Transactions[[#This Row],[Total]]*All_Transactions[[#This Row],[ExRate]],0)</f>
        <v>16.792675200000001</v>
      </c>
      <c r="Z1025" s="1" t="s">
        <v>47</v>
      </c>
      <c r="AB1025" t="s">
        <v>69</v>
      </c>
      <c r="AC1025" t="s">
        <v>69</v>
      </c>
      <c r="AD1025" t="s">
        <v>70</v>
      </c>
    </row>
    <row r="1026" spans="1:30" x14ac:dyDescent="0.35">
      <c r="A1026" t="s">
        <v>34</v>
      </c>
      <c r="B1026" t="s">
        <v>3113</v>
      </c>
      <c r="C1026" s="2">
        <v>44792</v>
      </c>
      <c r="D1026" s="2">
        <v>44792</v>
      </c>
      <c r="E1026" t="s">
        <v>3114</v>
      </c>
      <c r="F1026" t="s">
        <v>3115</v>
      </c>
      <c r="G1026" t="s">
        <v>32</v>
      </c>
      <c r="H1026">
        <v>3.39</v>
      </c>
      <c r="I1026">
        <v>1</v>
      </c>
      <c r="J1026">
        <v>3.39</v>
      </c>
      <c r="L1026">
        <v>0.52</v>
      </c>
      <c r="M1026">
        <v>2.87</v>
      </c>
      <c r="N1026">
        <v>-0.59</v>
      </c>
      <c r="O1026">
        <v>0</v>
      </c>
      <c r="P1026">
        <v>2.16</v>
      </c>
      <c r="Q1026">
        <v>-0.12</v>
      </c>
      <c r="R1026" s="3">
        <f>VLOOKUP(All_Transactions[[#This Row],[Date]],[1]!Forex_history[#Data],MATCH(All_Transactions[[#This Row],[Currency]],[1]!Forex_history[#Headers],0),TRUE)</f>
        <v>0.84465999999999997</v>
      </c>
      <c r="S1026" s="4">
        <f>IFERROR(All_Transactions[[#This Row],[Original Price]]*All_Transactions[[#This Row],[ExRate]],0)</f>
        <v>2.8633974000000002</v>
      </c>
      <c r="T1026" s="4">
        <f>IFERROR(All_Transactions[[#This Row],[item-price]]*All_Transactions[[#This Row],[ExRate]],0)</f>
        <v>2.8633974000000002</v>
      </c>
      <c r="U1026" s="4">
        <f>IFERROR(All_Transactions[[#This Row],[item-tax]]*All_Transactions[[#This Row],[ExRate]],0)</f>
        <v>0.43922319999999998</v>
      </c>
      <c r="V1026" s="4">
        <f>IFERROR(All_Transactions[[#This Row],[Total product charges]]*All_Transactions[[#This Row],[ExRate]],0)</f>
        <v>2.4241741999999999</v>
      </c>
      <c r="W1026" s="4">
        <f>IFERROR(All_Transactions[[#This Row],[Amazon fees]]*All_Transactions[[#This Row],[ExRate]],0)</f>
        <v>-0.49834939999999994</v>
      </c>
      <c r="X1026" s="4">
        <f>IFERROR(All_Transactions[[#This Row],[Other]]*All_Transactions[[#This Row],[ExRate]],0)</f>
        <v>0</v>
      </c>
      <c r="Y1026" s="4">
        <f>IFERROR(All_Transactions[[#This Row],[Total]]*All_Transactions[[#This Row],[ExRate]],0)</f>
        <v>1.8244656000000001</v>
      </c>
      <c r="Z1026" s="1" t="s">
        <v>33</v>
      </c>
      <c r="AA1026" t="s">
        <v>3116</v>
      </c>
      <c r="AB1026" t="s">
        <v>69</v>
      </c>
      <c r="AC1026" t="s">
        <v>69</v>
      </c>
      <c r="AD1026" t="s">
        <v>70</v>
      </c>
    </row>
    <row r="1027" spans="1:30" x14ac:dyDescent="0.35">
      <c r="A1027" t="s">
        <v>34</v>
      </c>
      <c r="B1027" t="s">
        <v>3117</v>
      </c>
      <c r="C1027" s="2">
        <v>44792</v>
      </c>
      <c r="D1027" s="2">
        <v>44792</v>
      </c>
      <c r="E1027" t="s">
        <v>2541</v>
      </c>
      <c r="F1027" t="s">
        <v>2542</v>
      </c>
      <c r="G1027" t="s">
        <v>32</v>
      </c>
      <c r="H1027">
        <v>2.34</v>
      </c>
      <c r="I1027">
        <v>1</v>
      </c>
      <c r="J1027">
        <v>2.34</v>
      </c>
      <c r="L1027">
        <v>0.37</v>
      </c>
      <c r="M1027">
        <v>1.97</v>
      </c>
      <c r="N1027">
        <v>-0.41</v>
      </c>
      <c r="O1027">
        <v>0</v>
      </c>
      <c r="P1027">
        <v>1.48</v>
      </c>
      <c r="Q1027">
        <v>-0.08</v>
      </c>
      <c r="R1027" s="3">
        <f>VLOOKUP(All_Transactions[[#This Row],[Date]],[1]!Forex_history[#Data],MATCH(All_Transactions[[#This Row],[Currency]],[1]!Forex_history[#Headers],0),TRUE)</f>
        <v>0.84465999999999997</v>
      </c>
      <c r="S1027" s="4">
        <f>IFERROR(All_Transactions[[#This Row],[Original Price]]*All_Transactions[[#This Row],[ExRate]],0)</f>
        <v>1.9765043999999998</v>
      </c>
      <c r="T1027" s="4">
        <f>IFERROR(All_Transactions[[#This Row],[item-price]]*All_Transactions[[#This Row],[ExRate]],0)</f>
        <v>1.9765043999999998</v>
      </c>
      <c r="U1027" s="4">
        <f>IFERROR(All_Transactions[[#This Row],[item-tax]]*All_Transactions[[#This Row],[ExRate]],0)</f>
        <v>0.31252419999999997</v>
      </c>
      <c r="V1027" s="4">
        <f>IFERROR(All_Transactions[[#This Row],[Total product charges]]*All_Transactions[[#This Row],[ExRate]],0)</f>
        <v>1.6639801999999999</v>
      </c>
      <c r="W1027" s="4">
        <f>IFERROR(All_Transactions[[#This Row],[Amazon fees]]*All_Transactions[[#This Row],[ExRate]],0)</f>
        <v>-0.34631059999999997</v>
      </c>
      <c r="X1027" s="4">
        <f>IFERROR(All_Transactions[[#This Row],[Other]]*All_Transactions[[#This Row],[ExRate]],0)</f>
        <v>0</v>
      </c>
      <c r="Y1027" s="4">
        <f>IFERROR(All_Transactions[[#This Row],[Total]]*All_Transactions[[#This Row],[ExRate]],0)</f>
        <v>1.2500967999999999</v>
      </c>
      <c r="Z1027" s="1" t="s">
        <v>33</v>
      </c>
      <c r="AA1027" t="s">
        <v>3118</v>
      </c>
      <c r="AB1027" t="s">
        <v>69</v>
      </c>
      <c r="AC1027" t="s">
        <v>69</v>
      </c>
      <c r="AD1027" t="s">
        <v>70</v>
      </c>
    </row>
    <row r="1028" spans="1:30" x14ac:dyDescent="0.35">
      <c r="A1028" t="s">
        <v>34</v>
      </c>
      <c r="B1028" t="s">
        <v>3119</v>
      </c>
      <c r="C1028" s="2">
        <v>44792</v>
      </c>
      <c r="D1028" s="2">
        <v>44792</v>
      </c>
      <c r="E1028" t="s">
        <v>3120</v>
      </c>
      <c r="F1028" t="s">
        <v>473</v>
      </c>
      <c r="G1028" t="s">
        <v>32</v>
      </c>
      <c r="H1028">
        <v>3.41</v>
      </c>
      <c r="I1028">
        <v>1</v>
      </c>
      <c r="J1028">
        <v>3.41</v>
      </c>
      <c r="L1028">
        <v>0.53</v>
      </c>
      <c r="M1028">
        <v>2.88</v>
      </c>
      <c r="N1028">
        <v>-0.59</v>
      </c>
      <c r="O1028">
        <v>0</v>
      </c>
      <c r="P1028">
        <v>2.17</v>
      </c>
      <c r="Q1028">
        <v>-0.12</v>
      </c>
      <c r="R1028" s="3">
        <f>VLOOKUP(All_Transactions[[#This Row],[Date]],[1]!Forex_history[#Data],MATCH(All_Transactions[[#This Row],[Currency]],[1]!Forex_history[#Headers],0),TRUE)</f>
        <v>0.84465999999999997</v>
      </c>
      <c r="S1028" s="4">
        <f>IFERROR(All_Transactions[[#This Row],[Original Price]]*All_Transactions[[#This Row],[ExRate]],0)</f>
        <v>2.8802905999999999</v>
      </c>
      <c r="T1028" s="4">
        <f>IFERROR(All_Transactions[[#This Row],[item-price]]*All_Transactions[[#This Row],[ExRate]],0)</f>
        <v>2.8802905999999999</v>
      </c>
      <c r="U1028" s="4">
        <f>IFERROR(All_Transactions[[#This Row],[item-tax]]*All_Transactions[[#This Row],[ExRate]],0)</f>
        <v>0.44766980000000001</v>
      </c>
      <c r="V1028" s="4">
        <f>IFERROR(All_Transactions[[#This Row],[Total product charges]]*All_Transactions[[#This Row],[ExRate]],0)</f>
        <v>2.4326208</v>
      </c>
      <c r="W1028" s="4">
        <f>IFERROR(All_Transactions[[#This Row],[Amazon fees]]*All_Transactions[[#This Row],[ExRate]],0)</f>
        <v>-0.49834939999999994</v>
      </c>
      <c r="X1028" s="4">
        <f>IFERROR(All_Transactions[[#This Row],[Other]]*All_Transactions[[#This Row],[ExRate]],0)</f>
        <v>0</v>
      </c>
      <c r="Y1028" s="4">
        <f>IFERROR(All_Transactions[[#This Row],[Total]]*All_Transactions[[#This Row],[ExRate]],0)</f>
        <v>1.8329121999999998</v>
      </c>
      <c r="Z1028" s="1" t="s">
        <v>33</v>
      </c>
      <c r="AA1028" t="s">
        <v>3121</v>
      </c>
      <c r="AB1028" t="s">
        <v>69</v>
      </c>
      <c r="AC1028" t="s">
        <v>69</v>
      </c>
      <c r="AD1028" t="s">
        <v>70</v>
      </c>
    </row>
    <row r="1029" spans="1:30" x14ac:dyDescent="0.35">
      <c r="A1029" t="s">
        <v>34</v>
      </c>
      <c r="B1029" t="s">
        <v>3122</v>
      </c>
      <c r="C1029" s="2">
        <v>44792</v>
      </c>
      <c r="D1029" s="2">
        <v>44792</v>
      </c>
      <c r="E1029" t="s">
        <v>3123</v>
      </c>
      <c r="F1029" t="s">
        <v>3124</v>
      </c>
      <c r="G1029" t="s">
        <v>32</v>
      </c>
      <c r="H1029">
        <v>5.04</v>
      </c>
      <c r="I1029">
        <v>1</v>
      </c>
      <c r="J1029">
        <v>5.04</v>
      </c>
      <c r="L1029">
        <v>0.78</v>
      </c>
      <c r="M1029">
        <v>4.26</v>
      </c>
      <c r="N1029">
        <v>-0.88</v>
      </c>
      <c r="O1029">
        <v>0</v>
      </c>
      <c r="P1029">
        <v>3.21</v>
      </c>
      <c r="Q1029">
        <v>-0.17</v>
      </c>
      <c r="R1029" s="3">
        <f>VLOOKUP(All_Transactions[[#This Row],[Date]],[1]!Forex_history[#Data],MATCH(All_Transactions[[#This Row],[Currency]],[1]!Forex_history[#Headers],0),TRUE)</f>
        <v>0.84465999999999997</v>
      </c>
      <c r="S1029" s="4">
        <f>IFERROR(All_Transactions[[#This Row],[Original Price]]*All_Transactions[[#This Row],[ExRate]],0)</f>
        <v>4.2570863999999995</v>
      </c>
      <c r="T1029" s="4">
        <f>IFERROR(All_Transactions[[#This Row],[item-price]]*All_Transactions[[#This Row],[ExRate]],0)</f>
        <v>4.2570863999999995</v>
      </c>
      <c r="U1029" s="4">
        <f>IFERROR(All_Transactions[[#This Row],[item-tax]]*All_Transactions[[#This Row],[ExRate]],0)</f>
        <v>0.65883479999999994</v>
      </c>
      <c r="V1029" s="4">
        <f>IFERROR(All_Transactions[[#This Row],[Total product charges]]*All_Transactions[[#This Row],[ExRate]],0)</f>
        <v>3.5982515999999998</v>
      </c>
      <c r="W1029" s="4">
        <f>IFERROR(All_Transactions[[#This Row],[Amazon fees]]*All_Transactions[[#This Row],[ExRate]],0)</f>
        <v>-0.74330079999999998</v>
      </c>
      <c r="X1029" s="4">
        <f>IFERROR(All_Transactions[[#This Row],[Other]]*All_Transactions[[#This Row],[ExRate]],0)</f>
        <v>0</v>
      </c>
      <c r="Y1029" s="4">
        <f>IFERROR(All_Transactions[[#This Row],[Total]]*All_Transactions[[#This Row],[ExRate]],0)</f>
        <v>2.7113586000000001</v>
      </c>
      <c r="Z1029" s="1" t="s">
        <v>33</v>
      </c>
      <c r="AA1029" t="s">
        <v>3125</v>
      </c>
      <c r="AB1029" t="s">
        <v>69</v>
      </c>
      <c r="AC1029" t="s">
        <v>69</v>
      </c>
      <c r="AD1029" t="s">
        <v>70</v>
      </c>
    </row>
    <row r="1030" spans="1:30" x14ac:dyDescent="0.35">
      <c r="A1030" t="s">
        <v>34</v>
      </c>
      <c r="B1030" t="s">
        <v>3126</v>
      </c>
      <c r="C1030" s="2">
        <v>44792</v>
      </c>
      <c r="D1030" s="2">
        <v>44792</v>
      </c>
      <c r="E1030" t="s">
        <v>3035</v>
      </c>
      <c r="F1030" t="s">
        <v>3036</v>
      </c>
      <c r="G1030" t="s">
        <v>32</v>
      </c>
      <c r="H1030">
        <v>5.83</v>
      </c>
      <c r="I1030">
        <v>1</v>
      </c>
      <c r="J1030">
        <v>5.83</v>
      </c>
      <c r="L1030">
        <v>0.9</v>
      </c>
      <c r="M1030">
        <v>4.93</v>
      </c>
      <c r="N1030">
        <v>-0.54</v>
      </c>
      <c r="O1030">
        <v>0</v>
      </c>
      <c r="P1030">
        <v>4.2</v>
      </c>
      <c r="Q1030">
        <v>-0.19</v>
      </c>
      <c r="R1030" s="3">
        <f>VLOOKUP(All_Transactions[[#This Row],[Date]],[1]!Forex_history[#Data],MATCH(All_Transactions[[#This Row],[Currency]],[1]!Forex_history[#Headers],0),TRUE)</f>
        <v>0.84465999999999997</v>
      </c>
      <c r="S1030" s="4">
        <f>IFERROR(All_Transactions[[#This Row],[Original Price]]*All_Transactions[[#This Row],[ExRate]],0)</f>
        <v>4.9243677999999997</v>
      </c>
      <c r="T1030" s="4">
        <f>IFERROR(All_Transactions[[#This Row],[item-price]]*All_Transactions[[#This Row],[ExRate]],0)</f>
        <v>4.9243677999999997</v>
      </c>
      <c r="U1030" s="4">
        <f>IFERROR(All_Transactions[[#This Row],[item-tax]]*All_Transactions[[#This Row],[ExRate]],0)</f>
        <v>0.76019400000000004</v>
      </c>
      <c r="V1030" s="4">
        <f>IFERROR(All_Transactions[[#This Row],[Total product charges]]*All_Transactions[[#This Row],[ExRate]],0)</f>
        <v>4.1641737999999995</v>
      </c>
      <c r="W1030" s="4">
        <f>IFERROR(All_Transactions[[#This Row],[Amazon fees]]*All_Transactions[[#This Row],[ExRate]],0)</f>
        <v>-0.45611640000000003</v>
      </c>
      <c r="X1030" s="4">
        <f>IFERROR(All_Transactions[[#This Row],[Other]]*All_Transactions[[#This Row],[ExRate]],0)</f>
        <v>0</v>
      </c>
      <c r="Y1030" s="4">
        <f>IFERROR(All_Transactions[[#This Row],[Total]]*All_Transactions[[#This Row],[ExRate]],0)</f>
        <v>3.5475720000000002</v>
      </c>
      <c r="Z1030" s="1" t="s">
        <v>33</v>
      </c>
      <c r="AB1030" t="s">
        <v>69</v>
      </c>
      <c r="AC1030" t="s">
        <v>69</v>
      </c>
      <c r="AD1030" t="s">
        <v>70</v>
      </c>
    </row>
    <row r="1031" spans="1:30" x14ac:dyDescent="0.35">
      <c r="A1031" t="s">
        <v>34</v>
      </c>
      <c r="B1031" t="s">
        <v>3127</v>
      </c>
      <c r="C1031" s="2">
        <v>44792</v>
      </c>
      <c r="D1031" s="2">
        <v>44792</v>
      </c>
      <c r="E1031" t="s">
        <v>3128</v>
      </c>
      <c r="F1031" t="s">
        <v>3092</v>
      </c>
      <c r="G1031" t="s">
        <v>39</v>
      </c>
      <c r="H1031">
        <v>5.85</v>
      </c>
      <c r="I1031">
        <v>1</v>
      </c>
      <c r="J1031">
        <v>5.85</v>
      </c>
      <c r="L1031">
        <v>0.94</v>
      </c>
      <c r="M1031">
        <v>4.91</v>
      </c>
      <c r="N1031">
        <v>-1.04</v>
      </c>
      <c r="O1031">
        <v>0</v>
      </c>
      <c r="P1031">
        <v>3.67</v>
      </c>
      <c r="Q1031">
        <v>-0.2</v>
      </c>
      <c r="R1031" s="3">
        <f>VLOOKUP(All_Transactions[[#This Row],[Date]],[1]!Forex_history[#Data],MATCH(All_Transactions[[#This Row],[Currency]],[1]!Forex_history[#Headers],0),TRUE)</f>
        <v>0.84465999999999997</v>
      </c>
      <c r="S1031" s="4">
        <f>IFERROR(All_Transactions[[#This Row],[Original Price]]*All_Transactions[[#This Row],[ExRate]],0)</f>
        <v>4.9412609999999999</v>
      </c>
      <c r="T1031" s="4">
        <f>IFERROR(All_Transactions[[#This Row],[item-price]]*All_Transactions[[#This Row],[ExRate]],0)</f>
        <v>4.9412609999999999</v>
      </c>
      <c r="U1031" s="4">
        <f>IFERROR(All_Transactions[[#This Row],[item-tax]]*All_Transactions[[#This Row],[ExRate]],0)</f>
        <v>0.79398039999999992</v>
      </c>
      <c r="V1031" s="4">
        <f>IFERROR(All_Transactions[[#This Row],[Total product charges]]*All_Transactions[[#This Row],[ExRate]],0)</f>
        <v>4.1472806000000002</v>
      </c>
      <c r="W1031" s="4">
        <f>IFERROR(All_Transactions[[#This Row],[Amazon fees]]*All_Transactions[[#This Row],[ExRate]],0)</f>
        <v>-0.87844639999999996</v>
      </c>
      <c r="X1031" s="4">
        <f>IFERROR(All_Transactions[[#This Row],[Other]]*All_Transactions[[#This Row],[ExRate]],0)</f>
        <v>0</v>
      </c>
      <c r="Y1031" s="4">
        <f>IFERROR(All_Transactions[[#This Row],[Total]]*All_Transactions[[#This Row],[ExRate]],0)</f>
        <v>3.0999021999999998</v>
      </c>
      <c r="Z1031" s="1" t="s">
        <v>33</v>
      </c>
      <c r="AA1031" t="s">
        <v>3129</v>
      </c>
      <c r="AB1031" t="s">
        <v>69</v>
      </c>
      <c r="AC1031" t="s">
        <v>69</v>
      </c>
      <c r="AD1031" t="s">
        <v>70</v>
      </c>
    </row>
    <row r="1032" spans="1:30" x14ac:dyDescent="0.35">
      <c r="A1032" t="s">
        <v>34</v>
      </c>
      <c r="B1032" t="s">
        <v>3130</v>
      </c>
      <c r="C1032" s="2">
        <v>44792</v>
      </c>
      <c r="D1032" s="2">
        <v>44792</v>
      </c>
      <c r="E1032" t="s">
        <v>3131</v>
      </c>
      <c r="F1032" t="s">
        <v>3132</v>
      </c>
      <c r="G1032" t="s">
        <v>40</v>
      </c>
      <c r="H1032">
        <v>22.71</v>
      </c>
      <c r="I1032">
        <v>1</v>
      </c>
      <c r="J1032">
        <v>22.71</v>
      </c>
      <c r="L1032">
        <v>3.96</v>
      </c>
      <c r="M1032">
        <v>18.75</v>
      </c>
      <c r="N1032">
        <v>-4.07</v>
      </c>
      <c r="O1032">
        <v>0</v>
      </c>
      <c r="P1032">
        <v>13.93</v>
      </c>
      <c r="Q1032">
        <v>-0.75</v>
      </c>
      <c r="R1032" s="3">
        <f>VLOOKUP(All_Transactions[[#This Row],[Date]],[1]!Forex_history[#Data],MATCH(All_Transactions[[#This Row],[Currency]],[1]!Forex_history[#Headers],0),TRUE)</f>
        <v>0.84465999999999997</v>
      </c>
      <c r="S1032" s="4">
        <f>IFERROR(All_Transactions[[#This Row],[Original Price]]*All_Transactions[[#This Row],[ExRate]],0)</f>
        <v>19.182228599999998</v>
      </c>
      <c r="T1032" s="4">
        <f>IFERROR(All_Transactions[[#This Row],[item-price]]*All_Transactions[[#This Row],[ExRate]],0)</f>
        <v>19.182228599999998</v>
      </c>
      <c r="U1032" s="4">
        <f>IFERROR(All_Transactions[[#This Row],[item-tax]]*All_Transactions[[#This Row],[ExRate]],0)</f>
        <v>3.3448536</v>
      </c>
      <c r="V1032" s="4">
        <f>IFERROR(All_Transactions[[#This Row],[Total product charges]]*All_Transactions[[#This Row],[ExRate]],0)</f>
        <v>15.837375</v>
      </c>
      <c r="W1032" s="4">
        <f>IFERROR(All_Transactions[[#This Row],[Amazon fees]]*All_Transactions[[#This Row],[ExRate]],0)</f>
        <v>-3.4377662</v>
      </c>
      <c r="X1032" s="4">
        <f>IFERROR(All_Transactions[[#This Row],[Other]]*All_Transactions[[#This Row],[ExRate]],0)</f>
        <v>0</v>
      </c>
      <c r="Y1032" s="4">
        <f>IFERROR(All_Transactions[[#This Row],[Total]]*All_Transactions[[#This Row],[ExRate]],0)</f>
        <v>11.766113799999999</v>
      </c>
      <c r="Z1032" s="1" t="s">
        <v>33</v>
      </c>
      <c r="AB1032" t="s">
        <v>69</v>
      </c>
      <c r="AC1032" t="s">
        <v>69</v>
      </c>
      <c r="AD1032" t="s">
        <v>70</v>
      </c>
    </row>
    <row r="1033" spans="1:30" x14ac:dyDescent="0.35">
      <c r="A1033" t="s">
        <v>34</v>
      </c>
      <c r="B1033" t="s">
        <v>3133</v>
      </c>
      <c r="C1033" s="2">
        <v>44792</v>
      </c>
      <c r="D1033" s="2">
        <v>44792</v>
      </c>
      <c r="E1033" t="s">
        <v>3134</v>
      </c>
      <c r="F1033" t="s">
        <v>3135</v>
      </c>
      <c r="G1033" t="s">
        <v>40</v>
      </c>
      <c r="H1033">
        <v>6.52</v>
      </c>
      <c r="I1033">
        <v>1</v>
      </c>
      <c r="J1033">
        <v>6.52</v>
      </c>
      <c r="L1033">
        <v>1.1299999999999999</v>
      </c>
      <c r="M1033">
        <v>5.39</v>
      </c>
      <c r="N1033">
        <v>-1.1599999999999999</v>
      </c>
      <c r="O1033">
        <v>0</v>
      </c>
      <c r="P1033">
        <v>4.0199999999999996</v>
      </c>
      <c r="Q1033">
        <v>-0.21</v>
      </c>
      <c r="R1033" s="3">
        <f>VLOOKUP(All_Transactions[[#This Row],[Date]],[1]!Forex_history[#Data],MATCH(All_Transactions[[#This Row],[Currency]],[1]!Forex_history[#Headers],0),TRUE)</f>
        <v>0.84465999999999997</v>
      </c>
      <c r="S1033" s="4">
        <f>IFERROR(All_Transactions[[#This Row],[Original Price]]*All_Transactions[[#This Row],[ExRate]],0)</f>
        <v>5.5071831999999992</v>
      </c>
      <c r="T1033" s="4">
        <f>IFERROR(All_Transactions[[#This Row],[item-price]]*All_Transactions[[#This Row],[ExRate]],0)</f>
        <v>5.5071831999999992</v>
      </c>
      <c r="U1033" s="4">
        <f>IFERROR(All_Transactions[[#This Row],[item-tax]]*All_Transactions[[#This Row],[ExRate]],0)</f>
        <v>0.95446579999999992</v>
      </c>
      <c r="V1033" s="4">
        <f>IFERROR(All_Transactions[[#This Row],[Total product charges]]*All_Transactions[[#This Row],[ExRate]],0)</f>
        <v>4.5527173999999997</v>
      </c>
      <c r="W1033" s="4">
        <f>IFERROR(All_Transactions[[#This Row],[Amazon fees]]*All_Transactions[[#This Row],[ExRate]],0)</f>
        <v>-0.97980559999999994</v>
      </c>
      <c r="X1033" s="4">
        <f>IFERROR(All_Transactions[[#This Row],[Other]]*All_Transactions[[#This Row],[ExRate]],0)</f>
        <v>0</v>
      </c>
      <c r="Y1033" s="4">
        <f>IFERROR(All_Transactions[[#This Row],[Total]]*All_Transactions[[#This Row],[ExRate]],0)</f>
        <v>3.3955331999999996</v>
      </c>
      <c r="Z1033" s="1" t="s">
        <v>33</v>
      </c>
      <c r="AA1033" t="s">
        <v>3136</v>
      </c>
      <c r="AB1033" t="s">
        <v>69</v>
      </c>
      <c r="AC1033" t="s">
        <v>69</v>
      </c>
      <c r="AD1033" t="s">
        <v>70</v>
      </c>
    </row>
    <row r="1034" spans="1:30" x14ac:dyDescent="0.35">
      <c r="A1034" t="s">
        <v>34</v>
      </c>
      <c r="B1034" t="s">
        <v>3137</v>
      </c>
      <c r="C1034" s="2">
        <v>44795</v>
      </c>
      <c r="D1034" s="2">
        <v>44795</v>
      </c>
      <c r="E1034" t="s">
        <v>3138</v>
      </c>
      <c r="F1034" t="s">
        <v>3139</v>
      </c>
      <c r="G1034" t="s">
        <v>46</v>
      </c>
      <c r="H1034">
        <v>2.98</v>
      </c>
      <c r="I1034">
        <v>1</v>
      </c>
      <c r="J1034">
        <v>2.98</v>
      </c>
      <c r="L1034">
        <v>0.3</v>
      </c>
      <c r="M1034">
        <v>2.98</v>
      </c>
      <c r="N1034">
        <v>-0.54</v>
      </c>
      <c r="O1034">
        <v>0</v>
      </c>
      <c r="P1034">
        <v>2.44</v>
      </c>
      <c r="Q1034">
        <v>0</v>
      </c>
      <c r="R1034" s="3">
        <f>VLOOKUP(All_Transactions[[#This Row],[Date]],[1]!Forex_history[#Data],MATCH(All_Transactions[[#This Row],[Currency]],[1]!Forex_history[#Headers],0),TRUE)</f>
        <v>0.84513000000000005</v>
      </c>
      <c r="S1034" s="4">
        <f>IFERROR(All_Transactions[[#This Row],[Original Price]]*All_Transactions[[#This Row],[ExRate]],0)</f>
        <v>2.5184874000000002</v>
      </c>
      <c r="T1034" s="4">
        <f>IFERROR(All_Transactions[[#This Row],[item-price]]*All_Transactions[[#This Row],[ExRate]],0)</f>
        <v>2.5184874000000002</v>
      </c>
      <c r="U1034" s="4">
        <f>IFERROR(All_Transactions[[#This Row],[item-tax]]*All_Transactions[[#This Row],[ExRate]],0)</f>
        <v>0.25353900000000001</v>
      </c>
      <c r="V1034" s="4">
        <f>IFERROR(All_Transactions[[#This Row],[Total product charges]]*All_Transactions[[#This Row],[ExRate]],0)</f>
        <v>2.5184874000000002</v>
      </c>
      <c r="W1034" s="4">
        <f>IFERROR(All_Transactions[[#This Row],[Amazon fees]]*All_Transactions[[#This Row],[ExRate]],0)</f>
        <v>-0.45637020000000006</v>
      </c>
      <c r="X1034" s="4">
        <f>IFERROR(All_Transactions[[#This Row],[Other]]*All_Transactions[[#This Row],[ExRate]],0)</f>
        <v>0</v>
      </c>
      <c r="Y1034" s="4">
        <f>IFERROR(All_Transactions[[#This Row],[Total]]*All_Transactions[[#This Row],[ExRate]],0)</f>
        <v>2.0621171999999999</v>
      </c>
      <c r="Z1034" s="1" t="s">
        <v>47</v>
      </c>
      <c r="AB1034" t="s">
        <v>69</v>
      </c>
      <c r="AC1034" t="s">
        <v>69</v>
      </c>
      <c r="AD1034" t="s">
        <v>70</v>
      </c>
    </row>
    <row r="1035" spans="1:30" x14ac:dyDescent="0.35">
      <c r="A1035" t="s">
        <v>34</v>
      </c>
      <c r="B1035" t="s">
        <v>3140</v>
      </c>
      <c r="C1035" s="2">
        <v>44795</v>
      </c>
      <c r="D1035" s="2">
        <v>44795</v>
      </c>
      <c r="E1035" t="s">
        <v>3141</v>
      </c>
      <c r="F1035" t="s">
        <v>3142</v>
      </c>
      <c r="G1035" t="s">
        <v>37</v>
      </c>
      <c r="H1035">
        <v>5.49</v>
      </c>
      <c r="I1035">
        <v>1</v>
      </c>
      <c r="J1035">
        <v>5.49</v>
      </c>
      <c r="L1035">
        <v>0</v>
      </c>
      <c r="M1035">
        <v>5.49</v>
      </c>
      <c r="N1035">
        <v>-0.53</v>
      </c>
      <c r="O1035">
        <v>0</v>
      </c>
      <c r="P1035">
        <v>4.96</v>
      </c>
      <c r="Q1035">
        <v>0</v>
      </c>
      <c r="R1035" s="3">
        <f>VLOOKUP(All_Transactions[[#This Row],[Date]],[1]!Forex_history[#Data],MATCH(All_Transactions[[#This Row],[Currency]],[1]!Forex_history[#Headers],0),TRUE)</f>
        <v>0.65039000000000002</v>
      </c>
      <c r="S1035" s="4">
        <f>IFERROR(All_Transactions[[#This Row],[Original Price]]*All_Transactions[[#This Row],[ExRate]],0)</f>
        <v>3.5706411000000005</v>
      </c>
      <c r="T1035" s="4">
        <f>IFERROR(All_Transactions[[#This Row],[item-price]]*All_Transactions[[#This Row],[ExRate]],0)</f>
        <v>3.5706411000000005</v>
      </c>
      <c r="U1035" s="4">
        <f>IFERROR(All_Transactions[[#This Row],[item-tax]]*All_Transactions[[#This Row],[ExRate]],0)</f>
        <v>0</v>
      </c>
      <c r="V1035" s="4">
        <f>IFERROR(All_Transactions[[#This Row],[Total product charges]]*All_Transactions[[#This Row],[ExRate]],0)</f>
        <v>3.5706411000000005</v>
      </c>
      <c r="W1035" s="4">
        <f>IFERROR(All_Transactions[[#This Row],[Amazon fees]]*All_Transactions[[#This Row],[ExRate]],0)</f>
        <v>-0.34470670000000003</v>
      </c>
      <c r="X1035" s="4">
        <f>IFERROR(All_Transactions[[#This Row],[Other]]*All_Transactions[[#This Row],[ExRate]],0)</f>
        <v>0</v>
      </c>
      <c r="Y1035" s="4">
        <f>IFERROR(All_Transactions[[#This Row],[Total]]*All_Transactions[[#This Row],[ExRate]],0)</f>
        <v>3.2259344000000003</v>
      </c>
      <c r="Z1035" s="1" t="s">
        <v>38</v>
      </c>
      <c r="AB1035" t="s">
        <v>69</v>
      </c>
      <c r="AC1035" t="s">
        <v>69</v>
      </c>
      <c r="AD1035" t="s">
        <v>70</v>
      </c>
    </row>
    <row r="1036" spans="1:30" x14ac:dyDescent="0.35">
      <c r="A1036" t="s">
        <v>34</v>
      </c>
      <c r="B1036" t="s">
        <v>3143</v>
      </c>
      <c r="C1036" s="2">
        <v>44795</v>
      </c>
      <c r="D1036" s="2">
        <v>44795</v>
      </c>
      <c r="E1036" t="s">
        <v>3144</v>
      </c>
      <c r="F1036" t="s">
        <v>3145</v>
      </c>
      <c r="G1036" t="s">
        <v>37</v>
      </c>
      <c r="H1036">
        <v>2.48</v>
      </c>
      <c r="I1036">
        <v>1</v>
      </c>
      <c r="J1036">
        <v>2.48</v>
      </c>
      <c r="L1036">
        <v>0</v>
      </c>
      <c r="M1036">
        <v>2.48</v>
      </c>
      <c r="N1036">
        <v>-0.48</v>
      </c>
      <c r="O1036">
        <v>0</v>
      </c>
      <c r="P1036">
        <v>2</v>
      </c>
      <c r="Q1036">
        <v>0</v>
      </c>
      <c r="R1036" s="3">
        <f>VLOOKUP(All_Transactions[[#This Row],[Date]],[1]!Forex_history[#Data],MATCH(All_Transactions[[#This Row],[Currency]],[1]!Forex_history[#Headers],0),TRUE)</f>
        <v>0.65039000000000002</v>
      </c>
      <c r="S1036" s="4">
        <f>IFERROR(All_Transactions[[#This Row],[Original Price]]*All_Transactions[[#This Row],[ExRate]],0)</f>
        <v>1.6129672000000002</v>
      </c>
      <c r="T1036" s="4">
        <f>IFERROR(All_Transactions[[#This Row],[item-price]]*All_Transactions[[#This Row],[ExRate]],0)</f>
        <v>1.6129672000000002</v>
      </c>
      <c r="U1036" s="4">
        <f>IFERROR(All_Transactions[[#This Row],[item-tax]]*All_Transactions[[#This Row],[ExRate]],0)</f>
        <v>0</v>
      </c>
      <c r="V1036" s="4">
        <f>IFERROR(All_Transactions[[#This Row],[Total product charges]]*All_Transactions[[#This Row],[ExRate]],0)</f>
        <v>1.6129672000000002</v>
      </c>
      <c r="W1036" s="4">
        <f>IFERROR(All_Transactions[[#This Row],[Amazon fees]]*All_Transactions[[#This Row],[ExRate]],0)</f>
        <v>-0.3121872</v>
      </c>
      <c r="X1036" s="4">
        <f>IFERROR(All_Transactions[[#This Row],[Other]]*All_Transactions[[#This Row],[ExRate]],0)</f>
        <v>0</v>
      </c>
      <c r="Y1036" s="4">
        <f>IFERROR(All_Transactions[[#This Row],[Total]]*All_Transactions[[#This Row],[ExRate]],0)</f>
        <v>1.30078</v>
      </c>
      <c r="Z1036" s="1" t="s">
        <v>38</v>
      </c>
      <c r="AB1036" t="s">
        <v>69</v>
      </c>
      <c r="AC1036" t="s">
        <v>69</v>
      </c>
      <c r="AD1036" t="s">
        <v>70</v>
      </c>
    </row>
    <row r="1037" spans="1:30" x14ac:dyDescent="0.35">
      <c r="A1037" t="s">
        <v>34</v>
      </c>
      <c r="B1037" t="s">
        <v>3146</v>
      </c>
      <c r="C1037" s="2">
        <v>44795</v>
      </c>
      <c r="D1037" s="2">
        <v>44795</v>
      </c>
      <c r="E1037" t="s">
        <v>2948</v>
      </c>
      <c r="F1037" t="s">
        <v>2949</v>
      </c>
      <c r="G1037" t="s">
        <v>46</v>
      </c>
      <c r="H1037">
        <v>12.66</v>
      </c>
      <c r="I1037">
        <v>1</v>
      </c>
      <c r="J1037">
        <v>12.66</v>
      </c>
      <c r="L1037">
        <v>0.89</v>
      </c>
      <c r="M1037">
        <v>12.66</v>
      </c>
      <c r="N1037">
        <v>-2.2799999999999998</v>
      </c>
      <c r="O1037">
        <v>0</v>
      </c>
      <c r="P1037">
        <v>10.38</v>
      </c>
      <c r="Q1037">
        <v>0</v>
      </c>
      <c r="R1037" s="3">
        <f>VLOOKUP(All_Transactions[[#This Row],[Date]],[1]!Forex_history[#Data],MATCH(All_Transactions[[#This Row],[Currency]],[1]!Forex_history[#Headers],0),TRUE)</f>
        <v>0.84513000000000005</v>
      </c>
      <c r="S1037" s="4">
        <f>IFERROR(All_Transactions[[#This Row],[Original Price]]*All_Transactions[[#This Row],[ExRate]],0)</f>
        <v>10.699345800000001</v>
      </c>
      <c r="T1037" s="4">
        <f>IFERROR(All_Transactions[[#This Row],[item-price]]*All_Transactions[[#This Row],[ExRate]],0)</f>
        <v>10.699345800000001</v>
      </c>
      <c r="U1037" s="4">
        <f>IFERROR(All_Transactions[[#This Row],[item-tax]]*All_Transactions[[#This Row],[ExRate]],0)</f>
        <v>0.75216570000000005</v>
      </c>
      <c r="V1037" s="4">
        <f>IFERROR(All_Transactions[[#This Row],[Total product charges]]*All_Transactions[[#This Row],[ExRate]],0)</f>
        <v>10.699345800000001</v>
      </c>
      <c r="W1037" s="4">
        <f>IFERROR(All_Transactions[[#This Row],[Amazon fees]]*All_Transactions[[#This Row],[ExRate]],0)</f>
        <v>-1.9268964</v>
      </c>
      <c r="X1037" s="4">
        <f>IFERROR(All_Transactions[[#This Row],[Other]]*All_Transactions[[#This Row],[ExRate]],0)</f>
        <v>0</v>
      </c>
      <c r="Y1037" s="4">
        <f>IFERROR(All_Transactions[[#This Row],[Total]]*All_Transactions[[#This Row],[ExRate]],0)</f>
        <v>8.7724494000000011</v>
      </c>
      <c r="Z1037" s="1" t="s">
        <v>47</v>
      </c>
      <c r="AB1037" t="s">
        <v>69</v>
      </c>
      <c r="AC1037" t="s">
        <v>69</v>
      </c>
      <c r="AD1037" t="s">
        <v>70</v>
      </c>
    </row>
    <row r="1038" spans="1:30" x14ac:dyDescent="0.35">
      <c r="A1038" t="s">
        <v>34</v>
      </c>
      <c r="B1038" t="s">
        <v>3147</v>
      </c>
      <c r="C1038" s="2">
        <v>44795</v>
      </c>
      <c r="D1038" s="2">
        <v>44795</v>
      </c>
      <c r="E1038" t="s">
        <v>3148</v>
      </c>
      <c r="F1038" t="s">
        <v>3149</v>
      </c>
      <c r="G1038" t="s">
        <v>37</v>
      </c>
      <c r="H1038">
        <v>4.12</v>
      </c>
      <c r="I1038">
        <v>1</v>
      </c>
      <c r="J1038">
        <v>4.12</v>
      </c>
      <c r="L1038">
        <v>0</v>
      </c>
      <c r="M1038">
        <v>4.12</v>
      </c>
      <c r="N1038">
        <v>-0.74</v>
      </c>
      <c r="O1038">
        <v>0</v>
      </c>
      <c r="P1038">
        <v>3.38</v>
      </c>
      <c r="Q1038">
        <v>0</v>
      </c>
      <c r="R1038" s="3">
        <f>VLOOKUP(All_Transactions[[#This Row],[Date]],[1]!Forex_history[#Data],MATCH(All_Transactions[[#This Row],[Currency]],[1]!Forex_history[#Headers],0),TRUE)</f>
        <v>0.65039000000000002</v>
      </c>
      <c r="S1038" s="4">
        <f>IFERROR(All_Transactions[[#This Row],[Original Price]]*All_Transactions[[#This Row],[ExRate]],0)</f>
        <v>2.6796068000000002</v>
      </c>
      <c r="T1038" s="4">
        <f>IFERROR(All_Transactions[[#This Row],[item-price]]*All_Transactions[[#This Row],[ExRate]],0)</f>
        <v>2.6796068000000002</v>
      </c>
      <c r="U1038" s="4">
        <f>IFERROR(All_Transactions[[#This Row],[item-tax]]*All_Transactions[[#This Row],[ExRate]],0)</f>
        <v>0</v>
      </c>
      <c r="V1038" s="4">
        <f>IFERROR(All_Transactions[[#This Row],[Total product charges]]*All_Transactions[[#This Row],[ExRate]],0)</f>
        <v>2.6796068000000002</v>
      </c>
      <c r="W1038" s="4">
        <f>IFERROR(All_Transactions[[#This Row],[Amazon fees]]*All_Transactions[[#This Row],[ExRate]],0)</f>
        <v>-0.48128860000000001</v>
      </c>
      <c r="X1038" s="4">
        <f>IFERROR(All_Transactions[[#This Row],[Other]]*All_Transactions[[#This Row],[ExRate]],0)</f>
        <v>0</v>
      </c>
      <c r="Y1038" s="4">
        <f>IFERROR(All_Transactions[[#This Row],[Total]]*All_Transactions[[#This Row],[ExRate]],0)</f>
        <v>2.1983182000000001</v>
      </c>
      <c r="Z1038" s="1" t="s">
        <v>38</v>
      </c>
      <c r="AB1038" t="s">
        <v>69</v>
      </c>
      <c r="AC1038" t="s">
        <v>69</v>
      </c>
      <c r="AD1038" t="s">
        <v>70</v>
      </c>
    </row>
    <row r="1039" spans="1:30" x14ac:dyDescent="0.35">
      <c r="A1039" t="s">
        <v>34</v>
      </c>
      <c r="B1039" t="s">
        <v>3150</v>
      </c>
      <c r="C1039" s="2">
        <v>44795</v>
      </c>
      <c r="D1039" s="2">
        <v>44795</v>
      </c>
      <c r="E1039" t="s">
        <v>3151</v>
      </c>
      <c r="F1039" t="s">
        <v>3152</v>
      </c>
      <c r="G1039" t="s">
        <v>36</v>
      </c>
      <c r="H1039">
        <v>4.21</v>
      </c>
      <c r="I1039">
        <v>1</v>
      </c>
      <c r="J1039">
        <v>4.21</v>
      </c>
      <c r="K1039" t="s">
        <v>2876</v>
      </c>
      <c r="L1039">
        <v>0.73</v>
      </c>
      <c r="M1039">
        <v>3.48</v>
      </c>
      <c r="N1039">
        <v>-0.36</v>
      </c>
      <c r="O1039">
        <v>0</v>
      </c>
      <c r="P1039">
        <v>3.12</v>
      </c>
      <c r="Q1039">
        <v>0</v>
      </c>
      <c r="R1039" s="3">
        <f>VLOOKUP(All_Transactions[[#This Row],[Date]],[1]!Forex_history[#Data],MATCH(All_Transactions[[#This Row],[Currency]],[1]!Forex_history[#Headers],0),TRUE)</f>
        <v>0.84853999999999996</v>
      </c>
      <c r="S1039" s="4">
        <f>IFERROR(All_Transactions[[#This Row],[Original Price]]*All_Transactions[[#This Row],[ExRate]],0)</f>
        <v>3.5723533999999999</v>
      </c>
      <c r="T1039" s="4">
        <f>IFERROR(All_Transactions[[#This Row],[item-price]]*All_Transactions[[#This Row],[ExRate]],0)</f>
        <v>3.5723533999999999</v>
      </c>
      <c r="U1039" s="4">
        <f>IFERROR(All_Transactions[[#This Row],[item-tax]]*All_Transactions[[#This Row],[ExRate]],0)</f>
        <v>0.61943419999999993</v>
      </c>
      <c r="V1039" s="4">
        <f>IFERROR(All_Transactions[[#This Row],[Total product charges]]*All_Transactions[[#This Row],[ExRate]],0)</f>
        <v>2.9529191999999997</v>
      </c>
      <c r="W1039" s="4">
        <f>IFERROR(All_Transactions[[#This Row],[Amazon fees]]*All_Transactions[[#This Row],[ExRate]],0)</f>
        <v>-0.30547439999999998</v>
      </c>
      <c r="X1039" s="4">
        <f>IFERROR(All_Transactions[[#This Row],[Other]]*All_Transactions[[#This Row],[ExRate]],0)</f>
        <v>0</v>
      </c>
      <c r="Y1039" s="4">
        <f>IFERROR(All_Transactions[[#This Row],[Total]]*All_Transactions[[#This Row],[ExRate]],0)</f>
        <v>2.6474448000000002</v>
      </c>
      <c r="Z1039" s="1" t="s">
        <v>33</v>
      </c>
      <c r="AB1039" t="s">
        <v>69</v>
      </c>
      <c r="AC1039" t="s">
        <v>69</v>
      </c>
      <c r="AD1039" t="s">
        <v>70</v>
      </c>
    </row>
    <row r="1040" spans="1:30" x14ac:dyDescent="0.35">
      <c r="A1040" t="s">
        <v>34</v>
      </c>
      <c r="B1040" t="s">
        <v>3153</v>
      </c>
      <c r="C1040" s="2">
        <v>44795</v>
      </c>
      <c r="D1040" s="2">
        <v>44795</v>
      </c>
      <c r="E1040" t="s">
        <v>3154</v>
      </c>
      <c r="F1040" t="s">
        <v>3155</v>
      </c>
      <c r="G1040" t="s">
        <v>32</v>
      </c>
      <c r="H1040">
        <v>2.88</v>
      </c>
      <c r="I1040">
        <v>1</v>
      </c>
      <c r="J1040">
        <v>2.88</v>
      </c>
      <c r="L1040">
        <v>0.46</v>
      </c>
      <c r="M1040">
        <v>2.42</v>
      </c>
      <c r="N1040">
        <v>-0.52</v>
      </c>
      <c r="O1040">
        <v>0</v>
      </c>
      <c r="P1040">
        <v>1.9</v>
      </c>
      <c r="Q1040">
        <v>0</v>
      </c>
      <c r="R1040" s="3">
        <f>VLOOKUP(All_Transactions[[#This Row],[Date]],[1]!Forex_history[#Data],MATCH(All_Transactions[[#This Row],[Currency]],[1]!Forex_history[#Headers],0),TRUE)</f>
        <v>0.84853999999999996</v>
      </c>
      <c r="S1040" s="4">
        <f>IFERROR(All_Transactions[[#This Row],[Original Price]]*All_Transactions[[#This Row],[ExRate]],0)</f>
        <v>2.4437951999999998</v>
      </c>
      <c r="T1040" s="4">
        <f>IFERROR(All_Transactions[[#This Row],[item-price]]*All_Transactions[[#This Row],[ExRate]],0)</f>
        <v>2.4437951999999998</v>
      </c>
      <c r="U1040" s="4">
        <f>IFERROR(All_Transactions[[#This Row],[item-tax]]*All_Transactions[[#This Row],[ExRate]],0)</f>
        <v>0.39032840000000002</v>
      </c>
      <c r="V1040" s="4">
        <f>IFERROR(All_Transactions[[#This Row],[Total product charges]]*All_Transactions[[#This Row],[ExRate]],0)</f>
        <v>2.0534667999999998</v>
      </c>
      <c r="W1040" s="4">
        <f>IFERROR(All_Transactions[[#This Row],[Amazon fees]]*All_Transactions[[#This Row],[ExRate]],0)</f>
        <v>-0.44124079999999999</v>
      </c>
      <c r="X1040" s="4">
        <f>IFERROR(All_Transactions[[#This Row],[Other]]*All_Transactions[[#This Row],[ExRate]],0)</f>
        <v>0</v>
      </c>
      <c r="Y1040" s="4">
        <f>IFERROR(All_Transactions[[#This Row],[Total]]*All_Transactions[[#This Row],[ExRate]],0)</f>
        <v>1.6122259999999999</v>
      </c>
      <c r="Z1040" s="1" t="s">
        <v>33</v>
      </c>
      <c r="AB1040" t="s">
        <v>69</v>
      </c>
      <c r="AC1040" t="s">
        <v>69</v>
      </c>
      <c r="AD1040" t="s">
        <v>70</v>
      </c>
    </row>
    <row r="1041" spans="1:30" x14ac:dyDescent="0.35">
      <c r="A1041" t="s">
        <v>34</v>
      </c>
      <c r="B1041" t="s">
        <v>3156</v>
      </c>
      <c r="C1041" s="2">
        <v>44795</v>
      </c>
      <c r="D1041" s="2">
        <v>44795</v>
      </c>
      <c r="E1041" t="s">
        <v>2630</v>
      </c>
      <c r="F1041" t="s">
        <v>2631</v>
      </c>
      <c r="G1041" t="s">
        <v>32</v>
      </c>
      <c r="H1041">
        <v>8.2100000000000009</v>
      </c>
      <c r="I1041">
        <v>1</v>
      </c>
      <c r="J1041">
        <v>8.2100000000000009</v>
      </c>
      <c r="L1041">
        <v>1.31</v>
      </c>
      <c r="M1041">
        <v>6.9</v>
      </c>
      <c r="N1041">
        <v>-1.28</v>
      </c>
      <c r="O1041">
        <v>0</v>
      </c>
      <c r="P1041">
        <v>5.62</v>
      </c>
      <c r="Q1041">
        <v>0</v>
      </c>
      <c r="R1041" s="3">
        <f>VLOOKUP(All_Transactions[[#This Row],[Date]],[1]!Forex_history[#Data],MATCH(All_Transactions[[#This Row],[Currency]],[1]!Forex_history[#Headers],0),TRUE)</f>
        <v>0.84853999999999996</v>
      </c>
      <c r="S1041" s="4">
        <f>IFERROR(All_Transactions[[#This Row],[Original Price]]*All_Transactions[[#This Row],[ExRate]],0)</f>
        <v>6.9665134000000002</v>
      </c>
      <c r="T1041" s="4">
        <f>IFERROR(All_Transactions[[#This Row],[item-price]]*All_Transactions[[#This Row],[ExRate]],0)</f>
        <v>6.9665134000000002</v>
      </c>
      <c r="U1041" s="4">
        <f>IFERROR(All_Transactions[[#This Row],[item-tax]]*All_Transactions[[#This Row],[ExRate]],0)</f>
        <v>1.1115873999999999</v>
      </c>
      <c r="V1041" s="4">
        <f>IFERROR(All_Transactions[[#This Row],[Total product charges]]*All_Transactions[[#This Row],[ExRate]],0)</f>
        <v>5.8549259999999999</v>
      </c>
      <c r="W1041" s="4">
        <f>IFERROR(All_Transactions[[#This Row],[Amazon fees]]*All_Transactions[[#This Row],[ExRate]],0)</f>
        <v>-1.0861312000000001</v>
      </c>
      <c r="X1041" s="4">
        <f>IFERROR(All_Transactions[[#This Row],[Other]]*All_Transactions[[#This Row],[ExRate]],0)</f>
        <v>0</v>
      </c>
      <c r="Y1041" s="4">
        <f>IFERROR(All_Transactions[[#This Row],[Total]]*All_Transactions[[#This Row],[ExRate]],0)</f>
        <v>4.7687948000000002</v>
      </c>
      <c r="Z1041" s="1" t="s">
        <v>33</v>
      </c>
      <c r="AB1041" t="s">
        <v>69</v>
      </c>
      <c r="AC1041" t="s">
        <v>69</v>
      </c>
      <c r="AD1041" t="s">
        <v>70</v>
      </c>
    </row>
    <row r="1042" spans="1:30" x14ac:dyDescent="0.35">
      <c r="A1042" t="s">
        <v>34</v>
      </c>
      <c r="B1042" t="s">
        <v>3157</v>
      </c>
      <c r="C1042" s="2">
        <v>44795</v>
      </c>
      <c r="D1042" s="2">
        <v>44795</v>
      </c>
      <c r="E1042" t="s">
        <v>3158</v>
      </c>
      <c r="F1042" t="s">
        <v>3159</v>
      </c>
      <c r="G1042" t="s">
        <v>32</v>
      </c>
      <c r="H1042">
        <v>2.5299999999999998</v>
      </c>
      <c r="I1042">
        <v>1</v>
      </c>
      <c r="J1042">
        <v>2.5299999999999998</v>
      </c>
      <c r="L1042">
        <v>0.4</v>
      </c>
      <c r="M1042">
        <v>2.13</v>
      </c>
      <c r="N1042">
        <v>-0.46</v>
      </c>
      <c r="O1042">
        <v>0</v>
      </c>
      <c r="P1042">
        <v>1.67</v>
      </c>
      <c r="Q1042">
        <v>0</v>
      </c>
      <c r="R1042" s="3">
        <f>VLOOKUP(All_Transactions[[#This Row],[Date]],[1]!Forex_history[#Data],MATCH(All_Transactions[[#This Row],[Currency]],[1]!Forex_history[#Headers],0),TRUE)</f>
        <v>0.84853999999999996</v>
      </c>
      <c r="S1042" s="4">
        <f>IFERROR(All_Transactions[[#This Row],[Original Price]]*All_Transactions[[#This Row],[ExRate]],0)</f>
        <v>2.1468061999999999</v>
      </c>
      <c r="T1042" s="4">
        <f>IFERROR(All_Transactions[[#This Row],[item-price]]*All_Transactions[[#This Row],[ExRate]],0)</f>
        <v>2.1468061999999999</v>
      </c>
      <c r="U1042" s="4">
        <f>IFERROR(All_Transactions[[#This Row],[item-tax]]*All_Transactions[[#This Row],[ExRate]],0)</f>
        <v>0.339416</v>
      </c>
      <c r="V1042" s="4">
        <f>IFERROR(All_Transactions[[#This Row],[Total product charges]]*All_Transactions[[#This Row],[ExRate]],0)</f>
        <v>1.8073901999999997</v>
      </c>
      <c r="W1042" s="4">
        <f>IFERROR(All_Transactions[[#This Row],[Amazon fees]]*All_Transactions[[#This Row],[ExRate]],0)</f>
        <v>-0.39032840000000002</v>
      </c>
      <c r="X1042" s="4">
        <f>IFERROR(All_Transactions[[#This Row],[Other]]*All_Transactions[[#This Row],[ExRate]],0)</f>
        <v>0</v>
      </c>
      <c r="Y1042" s="4">
        <f>IFERROR(All_Transactions[[#This Row],[Total]]*All_Transactions[[#This Row],[ExRate]],0)</f>
        <v>1.4170617999999999</v>
      </c>
      <c r="Z1042" s="1" t="s">
        <v>33</v>
      </c>
      <c r="AB1042" t="s">
        <v>69</v>
      </c>
      <c r="AC1042" t="s">
        <v>69</v>
      </c>
      <c r="AD1042" t="s">
        <v>70</v>
      </c>
    </row>
    <row r="1043" spans="1:30" x14ac:dyDescent="0.35">
      <c r="A1043" t="s">
        <v>34</v>
      </c>
      <c r="B1043" t="s">
        <v>3160</v>
      </c>
      <c r="C1043" s="2">
        <v>44795</v>
      </c>
      <c r="D1043" s="2">
        <v>44795</v>
      </c>
      <c r="E1043" t="s">
        <v>3161</v>
      </c>
      <c r="F1043" t="s">
        <v>3162</v>
      </c>
      <c r="G1043" t="s">
        <v>39</v>
      </c>
      <c r="H1043">
        <v>2.29</v>
      </c>
      <c r="I1043">
        <v>1</v>
      </c>
      <c r="J1043">
        <v>2.29</v>
      </c>
      <c r="L1043">
        <v>0.38</v>
      </c>
      <c r="M1043">
        <v>1.91</v>
      </c>
      <c r="N1043">
        <v>-0.42</v>
      </c>
      <c r="O1043">
        <v>0</v>
      </c>
      <c r="P1043">
        <v>1.49</v>
      </c>
      <c r="Q1043">
        <v>0</v>
      </c>
      <c r="R1043" s="3">
        <f>VLOOKUP(All_Transactions[[#This Row],[Date]],[1]!Forex_history[#Data],MATCH(All_Transactions[[#This Row],[Currency]],[1]!Forex_history[#Headers],0),TRUE)</f>
        <v>0.84853999999999996</v>
      </c>
      <c r="S1043" s="4">
        <f>IFERROR(All_Transactions[[#This Row],[Original Price]]*All_Transactions[[#This Row],[ExRate]],0)</f>
        <v>1.9431566</v>
      </c>
      <c r="T1043" s="4">
        <f>IFERROR(All_Transactions[[#This Row],[item-price]]*All_Transactions[[#This Row],[ExRate]],0)</f>
        <v>1.9431566</v>
      </c>
      <c r="U1043" s="4">
        <f>IFERROR(All_Transactions[[#This Row],[item-tax]]*All_Transactions[[#This Row],[ExRate]],0)</f>
        <v>0.32244519999999999</v>
      </c>
      <c r="V1043" s="4">
        <f>IFERROR(All_Transactions[[#This Row],[Total product charges]]*All_Transactions[[#This Row],[ExRate]],0)</f>
        <v>1.6207113999999998</v>
      </c>
      <c r="W1043" s="4">
        <f>IFERROR(All_Transactions[[#This Row],[Amazon fees]]*All_Transactions[[#This Row],[ExRate]],0)</f>
        <v>-0.35638679999999995</v>
      </c>
      <c r="X1043" s="4">
        <f>IFERROR(All_Transactions[[#This Row],[Other]]*All_Transactions[[#This Row],[ExRate]],0)</f>
        <v>0</v>
      </c>
      <c r="Y1043" s="4">
        <f>IFERROR(All_Transactions[[#This Row],[Total]]*All_Transactions[[#This Row],[ExRate]],0)</f>
        <v>1.2643245999999999</v>
      </c>
      <c r="Z1043" s="1" t="s">
        <v>33</v>
      </c>
      <c r="AB1043" t="s">
        <v>69</v>
      </c>
      <c r="AC1043" t="s">
        <v>69</v>
      </c>
      <c r="AD1043" t="s">
        <v>70</v>
      </c>
    </row>
    <row r="1044" spans="1:30" x14ac:dyDescent="0.35">
      <c r="A1044" t="s">
        <v>34</v>
      </c>
      <c r="B1044" t="s">
        <v>3163</v>
      </c>
      <c r="C1044" s="2">
        <v>44795</v>
      </c>
      <c r="D1044" s="2">
        <v>44795</v>
      </c>
      <c r="E1044" t="s">
        <v>3164</v>
      </c>
      <c r="F1044" t="s">
        <v>3165</v>
      </c>
      <c r="G1044" t="s">
        <v>40</v>
      </c>
      <c r="H1044">
        <v>3.19</v>
      </c>
      <c r="I1044">
        <v>1</v>
      </c>
      <c r="J1044">
        <v>3.19</v>
      </c>
      <c r="L1044">
        <v>0.57999999999999996</v>
      </c>
      <c r="M1044">
        <v>2.61</v>
      </c>
      <c r="N1044">
        <v>-0.59</v>
      </c>
      <c r="O1044">
        <v>0</v>
      </c>
      <c r="P1044">
        <v>2.02</v>
      </c>
      <c r="Q1044">
        <v>0</v>
      </c>
      <c r="R1044" s="3">
        <f>VLOOKUP(All_Transactions[[#This Row],[Date]],[1]!Forex_history[#Data],MATCH(All_Transactions[[#This Row],[Currency]],[1]!Forex_history[#Headers],0),TRUE)</f>
        <v>0.84853999999999996</v>
      </c>
      <c r="S1044" s="4">
        <f>IFERROR(All_Transactions[[#This Row],[Original Price]]*All_Transactions[[#This Row],[ExRate]],0)</f>
        <v>2.7068425999999999</v>
      </c>
      <c r="T1044" s="4">
        <f>IFERROR(All_Transactions[[#This Row],[item-price]]*All_Transactions[[#This Row],[ExRate]],0)</f>
        <v>2.7068425999999999</v>
      </c>
      <c r="U1044" s="4">
        <f>IFERROR(All_Transactions[[#This Row],[item-tax]]*All_Transactions[[#This Row],[ExRate]],0)</f>
        <v>0.49215319999999996</v>
      </c>
      <c r="V1044" s="4">
        <f>IFERROR(All_Transactions[[#This Row],[Total product charges]]*All_Transactions[[#This Row],[ExRate]],0)</f>
        <v>2.2146893999999997</v>
      </c>
      <c r="W1044" s="4">
        <f>IFERROR(All_Transactions[[#This Row],[Amazon fees]]*All_Transactions[[#This Row],[ExRate]],0)</f>
        <v>-0.50063859999999993</v>
      </c>
      <c r="X1044" s="4">
        <f>IFERROR(All_Transactions[[#This Row],[Other]]*All_Transactions[[#This Row],[ExRate]],0)</f>
        <v>0</v>
      </c>
      <c r="Y1044" s="4">
        <f>IFERROR(All_Transactions[[#This Row],[Total]]*All_Transactions[[#This Row],[ExRate]],0)</f>
        <v>1.7140507999999999</v>
      </c>
      <c r="Z1044" s="1" t="s">
        <v>33</v>
      </c>
      <c r="AB1044" t="s">
        <v>69</v>
      </c>
      <c r="AC1044" t="s">
        <v>69</v>
      </c>
      <c r="AD1044" t="s">
        <v>70</v>
      </c>
    </row>
    <row r="1045" spans="1:30" x14ac:dyDescent="0.35">
      <c r="A1045" t="s">
        <v>34</v>
      </c>
      <c r="B1045" t="s">
        <v>3166</v>
      </c>
      <c r="C1045" s="2">
        <v>44795</v>
      </c>
      <c r="D1045" s="2">
        <v>44795</v>
      </c>
      <c r="E1045" t="s">
        <v>3167</v>
      </c>
      <c r="F1045" t="s">
        <v>3168</v>
      </c>
      <c r="G1045" t="s">
        <v>42</v>
      </c>
      <c r="H1045">
        <v>283.02</v>
      </c>
      <c r="I1045">
        <v>1</v>
      </c>
      <c r="J1045">
        <v>283.02</v>
      </c>
      <c r="L1045">
        <v>56.6</v>
      </c>
      <c r="M1045">
        <v>226.42</v>
      </c>
      <c r="N1045">
        <v>-50.94</v>
      </c>
      <c r="O1045">
        <v>0</v>
      </c>
      <c r="P1045">
        <v>175.48</v>
      </c>
      <c r="Q1045">
        <v>0</v>
      </c>
      <c r="R1045" s="3">
        <f>VLOOKUP(All_Transactions[[#This Row],[Date]],[1]!Forex_history[#Data],MATCH(All_Transactions[[#This Row],[Currency]],[1]!Forex_history[#Headers],0),TRUE)</f>
        <v>7.9780000000000004E-2</v>
      </c>
      <c r="S1045" s="4">
        <f>IFERROR(All_Transactions[[#This Row],[Original Price]]*All_Transactions[[#This Row],[ExRate]],0)</f>
        <v>22.5793356</v>
      </c>
      <c r="T1045" s="4">
        <f>IFERROR(All_Transactions[[#This Row],[item-price]]*All_Transactions[[#This Row],[ExRate]],0)</f>
        <v>22.5793356</v>
      </c>
      <c r="U1045" s="4">
        <f>IFERROR(All_Transactions[[#This Row],[item-tax]]*All_Transactions[[#This Row],[ExRate]],0)</f>
        <v>4.5155479999999999</v>
      </c>
      <c r="V1045" s="4">
        <f>IFERROR(All_Transactions[[#This Row],[Total product charges]]*All_Transactions[[#This Row],[ExRate]],0)</f>
        <v>18.063787600000001</v>
      </c>
      <c r="W1045" s="4">
        <f>IFERROR(All_Transactions[[#This Row],[Amazon fees]]*All_Transactions[[#This Row],[ExRate]],0)</f>
        <v>-4.0639931999999996</v>
      </c>
      <c r="X1045" s="4">
        <f>IFERROR(All_Transactions[[#This Row],[Other]]*All_Transactions[[#This Row],[ExRate]],0)</f>
        <v>0</v>
      </c>
      <c r="Y1045" s="4">
        <f>IFERROR(All_Transactions[[#This Row],[Total]]*All_Transactions[[#This Row],[ExRate]],0)</f>
        <v>13.999794399999999</v>
      </c>
      <c r="Z1045" s="1" t="s">
        <v>43</v>
      </c>
      <c r="AB1045" t="s">
        <v>69</v>
      </c>
      <c r="AC1045" t="s">
        <v>69</v>
      </c>
      <c r="AD1045" t="s">
        <v>70</v>
      </c>
    </row>
    <row r="1046" spans="1:30" x14ac:dyDescent="0.35">
      <c r="A1046" t="s">
        <v>35</v>
      </c>
      <c r="B1046" t="s">
        <v>831</v>
      </c>
      <c r="C1046" s="2">
        <v>44795</v>
      </c>
      <c r="D1046" s="2">
        <v>44750</v>
      </c>
      <c r="E1046" t="s">
        <v>832</v>
      </c>
      <c r="F1046" t="s">
        <v>833</v>
      </c>
      <c r="G1046" t="s">
        <v>46</v>
      </c>
      <c r="H1046">
        <v>36.96</v>
      </c>
      <c r="I1046">
        <v>1</v>
      </c>
      <c r="J1046">
        <v>36.96</v>
      </c>
      <c r="L1046">
        <v>2.77</v>
      </c>
      <c r="M1046">
        <v>-36.96</v>
      </c>
      <c r="N1046">
        <v>5.32</v>
      </c>
      <c r="O1046">
        <v>0</v>
      </c>
      <c r="P1046">
        <v>-31.64</v>
      </c>
      <c r="Q1046">
        <v>0</v>
      </c>
      <c r="R1046" s="3">
        <f>VLOOKUP(All_Transactions[[#This Row],[Date]],[1]!Forex_history[#Data],MATCH(All_Transactions[[#This Row],[Currency]],[1]!Forex_history[#Headers],0),TRUE)</f>
        <v>0.84513000000000005</v>
      </c>
      <c r="S1046" s="4">
        <f>IFERROR(All_Transactions[[#This Row],[Original Price]]*All_Transactions[[#This Row],[ExRate]],0)</f>
        <v>31.236004800000003</v>
      </c>
      <c r="T1046" s="4">
        <f>IFERROR(All_Transactions[[#This Row],[item-price]]*All_Transactions[[#This Row],[ExRate]],0)</f>
        <v>31.236004800000003</v>
      </c>
      <c r="U1046" s="4">
        <f>IFERROR(All_Transactions[[#This Row],[item-tax]]*All_Transactions[[#This Row],[ExRate]],0)</f>
        <v>2.3410101000000001</v>
      </c>
      <c r="V1046" s="4">
        <f>IFERROR(All_Transactions[[#This Row],[Total product charges]]*All_Transactions[[#This Row],[ExRate]],0)</f>
        <v>-31.236004800000003</v>
      </c>
      <c r="W1046" s="4">
        <f>IFERROR(All_Transactions[[#This Row],[Amazon fees]]*All_Transactions[[#This Row],[ExRate]],0)</f>
        <v>4.4960916000000006</v>
      </c>
      <c r="X1046" s="4">
        <f>IFERROR(All_Transactions[[#This Row],[Other]]*All_Transactions[[#This Row],[ExRate]],0)</f>
        <v>0</v>
      </c>
      <c r="Y1046" s="4">
        <f>IFERROR(All_Transactions[[#This Row],[Total]]*All_Transactions[[#This Row],[ExRate]],0)</f>
        <v>-26.739913200000004</v>
      </c>
      <c r="Z1046" s="1" t="s">
        <v>47</v>
      </c>
      <c r="AB1046" t="s">
        <v>69</v>
      </c>
      <c r="AC1046" t="s">
        <v>69</v>
      </c>
      <c r="AD1046" t="s">
        <v>70</v>
      </c>
    </row>
    <row r="1047" spans="1:30" x14ac:dyDescent="0.35">
      <c r="A1047" t="s">
        <v>34</v>
      </c>
      <c r="B1047" t="s">
        <v>3169</v>
      </c>
      <c r="C1047" s="2">
        <v>44795</v>
      </c>
      <c r="D1047" s="2">
        <v>44795</v>
      </c>
      <c r="E1047" t="s">
        <v>3170</v>
      </c>
      <c r="F1047" t="s">
        <v>3171</v>
      </c>
      <c r="G1047" t="s">
        <v>37</v>
      </c>
      <c r="H1047">
        <v>41.79</v>
      </c>
      <c r="I1047">
        <v>3</v>
      </c>
      <c r="J1047">
        <v>41.79</v>
      </c>
      <c r="L1047">
        <v>0</v>
      </c>
      <c r="M1047">
        <v>41.79</v>
      </c>
      <c r="N1047">
        <v>-7.52</v>
      </c>
      <c r="O1047">
        <v>0</v>
      </c>
      <c r="P1047">
        <v>34.270000000000003</v>
      </c>
      <c r="Q1047">
        <v>0</v>
      </c>
      <c r="R1047" s="3">
        <f>VLOOKUP(All_Transactions[[#This Row],[Date]],[1]!Forex_history[#Data],MATCH(All_Transactions[[#This Row],[Currency]],[1]!Forex_history[#Headers],0),TRUE)</f>
        <v>0.65039000000000002</v>
      </c>
      <c r="S1047" s="4">
        <f>IFERROR(All_Transactions[[#This Row],[Original Price]]*All_Transactions[[#This Row],[ExRate]],0)</f>
        <v>27.179798099999999</v>
      </c>
      <c r="T1047" s="4">
        <f>IFERROR(All_Transactions[[#This Row],[item-price]]*All_Transactions[[#This Row],[ExRate]],0)</f>
        <v>27.179798099999999</v>
      </c>
      <c r="U1047" s="4">
        <f>IFERROR(All_Transactions[[#This Row],[item-tax]]*All_Transactions[[#This Row],[ExRate]],0)</f>
        <v>0</v>
      </c>
      <c r="V1047" s="4">
        <f>IFERROR(All_Transactions[[#This Row],[Total product charges]]*All_Transactions[[#This Row],[ExRate]],0)</f>
        <v>27.179798099999999</v>
      </c>
      <c r="W1047" s="4">
        <f>IFERROR(All_Transactions[[#This Row],[Amazon fees]]*All_Transactions[[#This Row],[ExRate]],0)</f>
        <v>-4.8909327999999999</v>
      </c>
      <c r="X1047" s="4">
        <f>IFERROR(All_Transactions[[#This Row],[Other]]*All_Transactions[[#This Row],[ExRate]],0)</f>
        <v>0</v>
      </c>
      <c r="Y1047" s="4">
        <f>IFERROR(All_Transactions[[#This Row],[Total]]*All_Transactions[[#This Row],[ExRate]],0)</f>
        <v>22.288865300000001</v>
      </c>
      <c r="Z1047" s="1" t="s">
        <v>38</v>
      </c>
      <c r="AB1047" t="s">
        <v>69</v>
      </c>
      <c r="AC1047" t="s">
        <v>69</v>
      </c>
      <c r="AD1047" t="s">
        <v>70</v>
      </c>
    </row>
    <row r="1048" spans="1:30" x14ac:dyDescent="0.35">
      <c r="A1048" t="s">
        <v>34</v>
      </c>
      <c r="B1048" t="s">
        <v>3172</v>
      </c>
      <c r="C1048" s="2">
        <v>44795</v>
      </c>
      <c r="D1048" s="2">
        <v>44795</v>
      </c>
      <c r="E1048" t="s">
        <v>2817</v>
      </c>
      <c r="F1048" t="s">
        <v>2818</v>
      </c>
      <c r="G1048" t="s">
        <v>39</v>
      </c>
      <c r="H1048">
        <v>13.2</v>
      </c>
      <c r="I1048">
        <v>8</v>
      </c>
      <c r="J1048">
        <v>13.2</v>
      </c>
      <c r="L1048">
        <v>2.2400000000000002</v>
      </c>
      <c r="M1048">
        <v>10.96</v>
      </c>
      <c r="N1048">
        <v>-2.88</v>
      </c>
      <c r="O1048">
        <v>0</v>
      </c>
      <c r="P1048">
        <v>8.08</v>
      </c>
      <c r="Q1048">
        <v>0</v>
      </c>
      <c r="R1048" s="3">
        <f>VLOOKUP(All_Transactions[[#This Row],[Date]],[1]!Forex_history[#Data],MATCH(All_Transactions[[#This Row],[Currency]],[1]!Forex_history[#Headers],0),TRUE)</f>
        <v>0.84853999999999996</v>
      </c>
      <c r="S1048" s="4">
        <f>IFERROR(All_Transactions[[#This Row],[Original Price]]*All_Transactions[[#This Row],[ExRate]],0)</f>
        <v>11.200727999999998</v>
      </c>
      <c r="T1048" s="4">
        <f>IFERROR(All_Transactions[[#This Row],[item-price]]*All_Transactions[[#This Row],[ExRate]],0)</f>
        <v>11.200727999999998</v>
      </c>
      <c r="U1048" s="4">
        <f>IFERROR(All_Transactions[[#This Row],[item-tax]]*All_Transactions[[#This Row],[ExRate]],0)</f>
        <v>1.9007296</v>
      </c>
      <c r="V1048" s="4">
        <f>IFERROR(All_Transactions[[#This Row],[Total product charges]]*All_Transactions[[#This Row],[ExRate]],0)</f>
        <v>9.2999983999999998</v>
      </c>
      <c r="W1048" s="4">
        <f>IFERROR(All_Transactions[[#This Row],[Amazon fees]]*All_Transactions[[#This Row],[ExRate]],0)</f>
        <v>-2.4437951999999998</v>
      </c>
      <c r="X1048" s="4">
        <f>IFERROR(All_Transactions[[#This Row],[Other]]*All_Transactions[[#This Row],[ExRate]],0)</f>
        <v>0</v>
      </c>
      <c r="Y1048" s="4">
        <f>IFERROR(All_Transactions[[#This Row],[Total]]*All_Transactions[[#This Row],[ExRate]],0)</f>
        <v>6.8562031999999995</v>
      </c>
      <c r="Z1048" s="1" t="s">
        <v>33</v>
      </c>
      <c r="AB1048" t="s">
        <v>69</v>
      </c>
      <c r="AC1048" t="s">
        <v>69</v>
      </c>
      <c r="AD1048" t="s">
        <v>70</v>
      </c>
    </row>
    <row r="1049" spans="1:30" x14ac:dyDescent="0.35">
      <c r="A1049" t="s">
        <v>34</v>
      </c>
      <c r="B1049" t="s">
        <v>3173</v>
      </c>
      <c r="C1049" s="2">
        <v>44795</v>
      </c>
      <c r="D1049" s="2">
        <v>44795</v>
      </c>
      <c r="E1049" t="s">
        <v>3174</v>
      </c>
      <c r="F1049" t="s">
        <v>2775</v>
      </c>
      <c r="G1049" t="s">
        <v>39</v>
      </c>
      <c r="H1049">
        <v>5.58</v>
      </c>
      <c r="I1049">
        <v>2</v>
      </c>
      <c r="J1049">
        <v>5.58</v>
      </c>
      <c r="L1049">
        <v>0.94</v>
      </c>
      <c r="M1049">
        <v>4.6399999999999997</v>
      </c>
      <c r="N1049">
        <v>-1.03</v>
      </c>
      <c r="O1049">
        <v>0</v>
      </c>
      <c r="P1049">
        <v>3.61</v>
      </c>
      <c r="Q1049">
        <v>0</v>
      </c>
      <c r="R1049" s="3">
        <f>VLOOKUP(All_Transactions[[#This Row],[Date]],[1]!Forex_history[#Data],MATCH(All_Transactions[[#This Row],[Currency]],[1]!Forex_history[#Headers],0),TRUE)</f>
        <v>0.84853999999999996</v>
      </c>
      <c r="S1049" s="4">
        <f>IFERROR(All_Transactions[[#This Row],[Original Price]]*All_Transactions[[#This Row],[ExRate]],0)</f>
        <v>4.7348531999999999</v>
      </c>
      <c r="T1049" s="4">
        <f>IFERROR(All_Transactions[[#This Row],[item-price]]*All_Transactions[[#This Row],[ExRate]],0)</f>
        <v>4.7348531999999999</v>
      </c>
      <c r="U1049" s="4">
        <f>IFERROR(All_Transactions[[#This Row],[item-tax]]*All_Transactions[[#This Row],[ExRate]],0)</f>
        <v>0.79762759999999988</v>
      </c>
      <c r="V1049" s="4">
        <f>IFERROR(All_Transactions[[#This Row],[Total product charges]]*All_Transactions[[#This Row],[ExRate]],0)</f>
        <v>3.9372255999999997</v>
      </c>
      <c r="W1049" s="4">
        <f>IFERROR(All_Transactions[[#This Row],[Amazon fees]]*All_Transactions[[#This Row],[ExRate]],0)</f>
        <v>-0.8739962</v>
      </c>
      <c r="X1049" s="4">
        <f>IFERROR(All_Transactions[[#This Row],[Other]]*All_Transactions[[#This Row],[ExRate]],0)</f>
        <v>0</v>
      </c>
      <c r="Y1049" s="4">
        <f>IFERROR(All_Transactions[[#This Row],[Total]]*All_Transactions[[#This Row],[ExRate]],0)</f>
        <v>3.0632293999999995</v>
      </c>
      <c r="Z1049" s="1" t="s">
        <v>33</v>
      </c>
      <c r="AB1049" t="s">
        <v>69</v>
      </c>
      <c r="AC1049" t="s">
        <v>69</v>
      </c>
      <c r="AD1049" t="s">
        <v>70</v>
      </c>
    </row>
    <row r="1050" spans="1:30" x14ac:dyDescent="0.35">
      <c r="A1050" t="s">
        <v>34</v>
      </c>
      <c r="B1050" t="s">
        <v>3175</v>
      </c>
      <c r="C1050" s="2">
        <v>44795</v>
      </c>
      <c r="D1050" s="2">
        <v>44795</v>
      </c>
      <c r="E1050" t="s">
        <v>3176</v>
      </c>
      <c r="F1050" t="s">
        <v>3177</v>
      </c>
      <c r="G1050" t="s">
        <v>39</v>
      </c>
      <c r="H1050">
        <v>14.14</v>
      </c>
      <c r="I1050">
        <v>2</v>
      </c>
      <c r="J1050">
        <v>14.14</v>
      </c>
      <c r="L1050">
        <v>2.36</v>
      </c>
      <c r="M1050">
        <v>11.78</v>
      </c>
      <c r="N1050">
        <v>-2.62</v>
      </c>
      <c r="O1050">
        <v>0</v>
      </c>
      <c r="P1050">
        <v>9.16</v>
      </c>
      <c r="Q1050">
        <v>0</v>
      </c>
      <c r="R1050" s="3">
        <f>VLOOKUP(All_Transactions[[#This Row],[Date]],[1]!Forex_history[#Data],MATCH(All_Transactions[[#This Row],[Currency]],[1]!Forex_history[#Headers],0),TRUE)</f>
        <v>0.84853999999999996</v>
      </c>
      <c r="S1050" s="4">
        <f>IFERROR(All_Transactions[[#This Row],[Original Price]]*All_Transactions[[#This Row],[ExRate]],0)</f>
        <v>11.9983556</v>
      </c>
      <c r="T1050" s="4">
        <f>IFERROR(All_Transactions[[#This Row],[item-price]]*All_Transactions[[#This Row],[ExRate]],0)</f>
        <v>11.9983556</v>
      </c>
      <c r="U1050" s="4">
        <f>IFERROR(All_Transactions[[#This Row],[item-tax]]*All_Transactions[[#This Row],[ExRate]],0)</f>
        <v>2.0025543999999997</v>
      </c>
      <c r="V1050" s="4">
        <f>IFERROR(All_Transactions[[#This Row],[Total product charges]]*All_Transactions[[#This Row],[ExRate]],0)</f>
        <v>9.9958011999999989</v>
      </c>
      <c r="W1050" s="4">
        <f>IFERROR(All_Transactions[[#This Row],[Amazon fees]]*All_Transactions[[#This Row],[ExRate]],0)</f>
        <v>-2.2231747999999998</v>
      </c>
      <c r="X1050" s="4">
        <f>IFERROR(All_Transactions[[#This Row],[Other]]*All_Transactions[[#This Row],[ExRate]],0)</f>
        <v>0</v>
      </c>
      <c r="Y1050" s="4">
        <f>IFERROR(All_Transactions[[#This Row],[Total]]*All_Transactions[[#This Row],[ExRate]],0)</f>
        <v>7.7726264</v>
      </c>
      <c r="Z1050" s="1" t="s">
        <v>33</v>
      </c>
      <c r="AB1050" t="s">
        <v>69</v>
      </c>
      <c r="AC1050" t="s">
        <v>69</v>
      </c>
      <c r="AD1050" t="s">
        <v>70</v>
      </c>
    </row>
    <row r="1051" spans="1:30" x14ac:dyDescent="0.35">
      <c r="A1051" t="s">
        <v>34</v>
      </c>
      <c r="B1051" t="s">
        <v>3178</v>
      </c>
      <c r="C1051" s="2">
        <v>44795</v>
      </c>
      <c r="D1051" s="2">
        <v>44795</v>
      </c>
      <c r="E1051" t="s">
        <v>3179</v>
      </c>
      <c r="F1051" t="s">
        <v>3180</v>
      </c>
      <c r="G1051" t="s">
        <v>44</v>
      </c>
      <c r="H1051">
        <v>1.99</v>
      </c>
      <c r="I1051">
        <v>1</v>
      </c>
      <c r="J1051">
        <v>1.99</v>
      </c>
      <c r="L1051">
        <v>0.33</v>
      </c>
      <c r="M1051">
        <v>1.66</v>
      </c>
      <c r="N1051">
        <v>-0.36</v>
      </c>
      <c r="O1051">
        <v>0</v>
      </c>
      <c r="P1051">
        <v>1.3</v>
      </c>
      <c r="Q1051">
        <v>0</v>
      </c>
      <c r="R1051" s="3">
        <f>VLOOKUP(All_Transactions[[#This Row],[Date]],[1]!Forex_history[#Data],MATCH(All_Transactions[[#This Row],[Currency]],[1]!Forex_history[#Headers],0),TRUE)</f>
        <v>1</v>
      </c>
      <c r="S1051" s="4">
        <f>IFERROR(All_Transactions[[#This Row],[Original Price]]*All_Transactions[[#This Row],[ExRate]],0)</f>
        <v>1.99</v>
      </c>
      <c r="T1051" s="4">
        <f>IFERROR(All_Transactions[[#This Row],[item-price]]*All_Transactions[[#This Row],[ExRate]],0)</f>
        <v>1.99</v>
      </c>
      <c r="U1051" s="4">
        <f>IFERROR(All_Transactions[[#This Row],[item-tax]]*All_Transactions[[#This Row],[ExRate]],0)</f>
        <v>0.33</v>
      </c>
      <c r="V1051" s="4">
        <f>IFERROR(All_Transactions[[#This Row],[Total product charges]]*All_Transactions[[#This Row],[ExRate]],0)</f>
        <v>1.66</v>
      </c>
      <c r="W1051" s="4">
        <f>IFERROR(All_Transactions[[#This Row],[Amazon fees]]*All_Transactions[[#This Row],[ExRate]],0)</f>
        <v>-0.36</v>
      </c>
      <c r="X1051" s="4">
        <f>IFERROR(All_Transactions[[#This Row],[Other]]*All_Transactions[[#This Row],[ExRate]],0)</f>
        <v>0</v>
      </c>
      <c r="Y1051" s="4">
        <f>IFERROR(All_Transactions[[#This Row],[Total]]*All_Transactions[[#This Row],[ExRate]],0)</f>
        <v>1.3</v>
      </c>
      <c r="Z1051" s="1" t="s">
        <v>45</v>
      </c>
      <c r="AA1051" t="s">
        <v>3181</v>
      </c>
      <c r="AB1051" t="s">
        <v>69</v>
      </c>
      <c r="AC1051" t="s">
        <v>69</v>
      </c>
      <c r="AD1051" t="s">
        <v>70</v>
      </c>
    </row>
    <row r="1052" spans="1:30" x14ac:dyDescent="0.35">
      <c r="A1052" t="s">
        <v>34</v>
      </c>
      <c r="B1052" t="s">
        <v>3182</v>
      </c>
      <c r="C1052" s="2">
        <v>44795</v>
      </c>
      <c r="D1052" s="2">
        <v>44795</v>
      </c>
      <c r="E1052" t="s">
        <v>3179</v>
      </c>
      <c r="F1052" t="s">
        <v>3180</v>
      </c>
      <c r="G1052" t="s">
        <v>44</v>
      </c>
      <c r="H1052">
        <v>1.99</v>
      </c>
      <c r="I1052">
        <v>1</v>
      </c>
      <c r="J1052">
        <v>1.99</v>
      </c>
      <c r="L1052">
        <v>0.33</v>
      </c>
      <c r="M1052">
        <v>1.66</v>
      </c>
      <c r="N1052">
        <v>-0.36</v>
      </c>
      <c r="O1052">
        <v>0</v>
      </c>
      <c r="P1052">
        <v>1.3</v>
      </c>
      <c r="Q1052">
        <v>0</v>
      </c>
      <c r="R1052" s="3">
        <f>VLOOKUP(All_Transactions[[#This Row],[Date]],[1]!Forex_history[#Data],MATCH(All_Transactions[[#This Row],[Currency]],[1]!Forex_history[#Headers],0),TRUE)</f>
        <v>1</v>
      </c>
      <c r="S1052" s="4">
        <f>IFERROR(All_Transactions[[#This Row],[Original Price]]*All_Transactions[[#This Row],[ExRate]],0)</f>
        <v>1.99</v>
      </c>
      <c r="T1052" s="4">
        <f>IFERROR(All_Transactions[[#This Row],[item-price]]*All_Transactions[[#This Row],[ExRate]],0)</f>
        <v>1.99</v>
      </c>
      <c r="U1052" s="4">
        <f>IFERROR(All_Transactions[[#This Row],[item-tax]]*All_Transactions[[#This Row],[ExRate]],0)</f>
        <v>0.33</v>
      </c>
      <c r="V1052" s="4">
        <f>IFERROR(All_Transactions[[#This Row],[Total product charges]]*All_Transactions[[#This Row],[ExRate]],0)</f>
        <v>1.66</v>
      </c>
      <c r="W1052" s="4">
        <f>IFERROR(All_Transactions[[#This Row],[Amazon fees]]*All_Transactions[[#This Row],[ExRate]],0)</f>
        <v>-0.36</v>
      </c>
      <c r="X1052" s="4">
        <f>IFERROR(All_Transactions[[#This Row],[Other]]*All_Transactions[[#This Row],[ExRate]],0)</f>
        <v>0</v>
      </c>
      <c r="Y1052" s="4">
        <f>IFERROR(All_Transactions[[#This Row],[Total]]*All_Transactions[[#This Row],[ExRate]],0)</f>
        <v>1.3</v>
      </c>
      <c r="Z1052" s="1" t="s">
        <v>45</v>
      </c>
      <c r="AA1052" t="s">
        <v>3183</v>
      </c>
      <c r="AB1052" t="s">
        <v>69</v>
      </c>
      <c r="AC1052" t="s">
        <v>69</v>
      </c>
      <c r="AD1052" t="s">
        <v>70</v>
      </c>
    </row>
    <row r="1053" spans="1:30" x14ac:dyDescent="0.35">
      <c r="A1053" t="s">
        <v>34</v>
      </c>
      <c r="B1053" t="s">
        <v>3184</v>
      </c>
      <c r="C1053" s="2">
        <v>44795</v>
      </c>
      <c r="D1053" s="2">
        <v>44795</v>
      </c>
      <c r="E1053" t="s">
        <v>3185</v>
      </c>
      <c r="F1053" t="s">
        <v>3186</v>
      </c>
      <c r="G1053" t="s">
        <v>32</v>
      </c>
      <c r="H1053">
        <v>2.35</v>
      </c>
      <c r="I1053">
        <v>1</v>
      </c>
      <c r="J1053">
        <v>2.35</v>
      </c>
      <c r="L1053">
        <v>0.38</v>
      </c>
      <c r="M1053">
        <v>1.97</v>
      </c>
      <c r="N1053">
        <v>-0.42</v>
      </c>
      <c r="O1053">
        <v>0</v>
      </c>
      <c r="P1053">
        <v>1.55</v>
      </c>
      <c r="Q1053">
        <v>0</v>
      </c>
      <c r="R1053" s="3">
        <f>VLOOKUP(All_Transactions[[#This Row],[Date]],[1]!Forex_history[#Data],MATCH(All_Transactions[[#This Row],[Currency]],[1]!Forex_history[#Headers],0),TRUE)</f>
        <v>0.84853999999999996</v>
      </c>
      <c r="S1053" s="4">
        <f>IFERROR(All_Transactions[[#This Row],[Original Price]]*All_Transactions[[#This Row],[ExRate]],0)</f>
        <v>1.9940690000000001</v>
      </c>
      <c r="T1053" s="4">
        <f>IFERROR(All_Transactions[[#This Row],[item-price]]*All_Transactions[[#This Row],[ExRate]],0)</f>
        <v>1.9940690000000001</v>
      </c>
      <c r="U1053" s="4">
        <f>IFERROR(All_Transactions[[#This Row],[item-tax]]*All_Transactions[[#This Row],[ExRate]],0)</f>
        <v>0.32244519999999999</v>
      </c>
      <c r="V1053" s="4">
        <f>IFERROR(All_Transactions[[#This Row],[Total product charges]]*All_Transactions[[#This Row],[ExRate]],0)</f>
        <v>1.6716237999999999</v>
      </c>
      <c r="W1053" s="4">
        <f>IFERROR(All_Transactions[[#This Row],[Amazon fees]]*All_Transactions[[#This Row],[ExRate]],0)</f>
        <v>-0.35638679999999995</v>
      </c>
      <c r="X1053" s="4">
        <f>IFERROR(All_Transactions[[#This Row],[Other]]*All_Transactions[[#This Row],[ExRate]],0)</f>
        <v>0</v>
      </c>
      <c r="Y1053" s="4">
        <f>IFERROR(All_Transactions[[#This Row],[Total]]*All_Transactions[[#This Row],[ExRate]],0)</f>
        <v>1.315237</v>
      </c>
      <c r="Z1053" s="1" t="s">
        <v>33</v>
      </c>
      <c r="AA1053" t="s">
        <v>3187</v>
      </c>
      <c r="AB1053" t="s">
        <v>69</v>
      </c>
      <c r="AC1053" t="s">
        <v>69</v>
      </c>
      <c r="AD1053" t="s">
        <v>70</v>
      </c>
    </row>
    <row r="1054" spans="1:30" x14ac:dyDescent="0.35">
      <c r="A1054" t="s">
        <v>34</v>
      </c>
      <c r="B1054" t="s">
        <v>3188</v>
      </c>
      <c r="C1054" s="2">
        <v>44795</v>
      </c>
      <c r="D1054" s="2">
        <v>44795</v>
      </c>
      <c r="E1054" t="s">
        <v>3189</v>
      </c>
      <c r="F1054" t="s">
        <v>3190</v>
      </c>
      <c r="G1054" t="s">
        <v>32</v>
      </c>
      <c r="H1054">
        <v>2.69</v>
      </c>
      <c r="I1054">
        <v>1</v>
      </c>
      <c r="J1054">
        <v>2.69</v>
      </c>
      <c r="L1054">
        <v>0.43</v>
      </c>
      <c r="M1054">
        <v>2.2599999999999998</v>
      </c>
      <c r="N1054">
        <v>-0.48</v>
      </c>
      <c r="O1054">
        <v>0</v>
      </c>
      <c r="P1054">
        <v>1.78</v>
      </c>
      <c r="Q1054">
        <v>0</v>
      </c>
      <c r="R1054" s="3">
        <f>VLOOKUP(All_Transactions[[#This Row],[Date]],[1]!Forex_history[#Data],MATCH(All_Transactions[[#This Row],[Currency]],[1]!Forex_history[#Headers],0),TRUE)</f>
        <v>0.84853999999999996</v>
      </c>
      <c r="S1054" s="4">
        <f>IFERROR(All_Transactions[[#This Row],[Original Price]]*All_Transactions[[#This Row],[ExRate]],0)</f>
        <v>2.2825726</v>
      </c>
      <c r="T1054" s="4">
        <f>IFERROR(All_Transactions[[#This Row],[item-price]]*All_Transactions[[#This Row],[ExRate]],0)</f>
        <v>2.2825726</v>
      </c>
      <c r="U1054" s="4">
        <f>IFERROR(All_Transactions[[#This Row],[item-tax]]*All_Transactions[[#This Row],[ExRate]],0)</f>
        <v>0.36487219999999998</v>
      </c>
      <c r="V1054" s="4">
        <f>IFERROR(All_Transactions[[#This Row],[Total product charges]]*All_Transactions[[#This Row],[ExRate]],0)</f>
        <v>1.9177003999999997</v>
      </c>
      <c r="W1054" s="4">
        <f>IFERROR(All_Transactions[[#This Row],[Amazon fees]]*All_Transactions[[#This Row],[ExRate]],0)</f>
        <v>-0.40729919999999997</v>
      </c>
      <c r="X1054" s="4">
        <f>IFERROR(All_Transactions[[#This Row],[Other]]*All_Transactions[[#This Row],[ExRate]],0)</f>
        <v>0</v>
      </c>
      <c r="Y1054" s="4">
        <f>IFERROR(All_Transactions[[#This Row],[Total]]*All_Transactions[[#This Row],[ExRate]],0)</f>
        <v>1.5104012</v>
      </c>
      <c r="Z1054" s="1" t="s">
        <v>33</v>
      </c>
      <c r="AA1054" t="s">
        <v>3191</v>
      </c>
      <c r="AB1054" t="s">
        <v>69</v>
      </c>
      <c r="AC1054" t="s">
        <v>69</v>
      </c>
      <c r="AD1054" t="s">
        <v>70</v>
      </c>
    </row>
    <row r="1055" spans="1:30" x14ac:dyDescent="0.35">
      <c r="A1055" t="s">
        <v>34</v>
      </c>
      <c r="B1055" t="s">
        <v>3192</v>
      </c>
      <c r="C1055" s="2">
        <v>44795</v>
      </c>
      <c r="D1055" s="2">
        <v>44795</v>
      </c>
      <c r="E1055" t="s">
        <v>3193</v>
      </c>
      <c r="F1055" t="s">
        <v>3194</v>
      </c>
      <c r="G1055" t="s">
        <v>40</v>
      </c>
      <c r="H1055">
        <v>3.45</v>
      </c>
      <c r="I1055">
        <v>1</v>
      </c>
      <c r="J1055">
        <v>3.45</v>
      </c>
      <c r="L1055">
        <v>0.62</v>
      </c>
      <c r="M1055">
        <v>2.83</v>
      </c>
      <c r="N1055">
        <v>-0.36</v>
      </c>
      <c r="O1055">
        <v>0</v>
      </c>
      <c r="P1055">
        <v>2.4700000000000002</v>
      </c>
      <c r="Q1055">
        <v>0</v>
      </c>
      <c r="R1055" s="3">
        <f>VLOOKUP(All_Transactions[[#This Row],[Date]],[1]!Forex_history[#Data],MATCH(All_Transactions[[#This Row],[Currency]],[1]!Forex_history[#Headers],0),TRUE)</f>
        <v>0.84853999999999996</v>
      </c>
      <c r="S1055" s="4">
        <f>IFERROR(All_Transactions[[#This Row],[Original Price]]*All_Transactions[[#This Row],[ExRate]],0)</f>
        <v>2.9274629999999999</v>
      </c>
      <c r="T1055" s="4">
        <f>IFERROR(All_Transactions[[#This Row],[item-price]]*All_Transactions[[#This Row],[ExRate]],0)</f>
        <v>2.9274629999999999</v>
      </c>
      <c r="U1055" s="4">
        <f>IFERROR(All_Transactions[[#This Row],[item-tax]]*All_Transactions[[#This Row],[ExRate]],0)</f>
        <v>0.52609479999999997</v>
      </c>
      <c r="V1055" s="4">
        <f>IFERROR(All_Transactions[[#This Row],[Total product charges]]*All_Transactions[[#This Row],[ExRate]],0)</f>
        <v>2.4013681999999998</v>
      </c>
      <c r="W1055" s="4">
        <f>IFERROR(All_Transactions[[#This Row],[Amazon fees]]*All_Transactions[[#This Row],[ExRate]],0)</f>
        <v>-0.30547439999999998</v>
      </c>
      <c r="X1055" s="4">
        <f>IFERROR(All_Transactions[[#This Row],[Other]]*All_Transactions[[#This Row],[ExRate]],0)</f>
        <v>0</v>
      </c>
      <c r="Y1055" s="4">
        <f>IFERROR(All_Transactions[[#This Row],[Total]]*All_Transactions[[#This Row],[ExRate]],0)</f>
        <v>2.0958938000000003</v>
      </c>
      <c r="Z1055" s="1" t="s">
        <v>33</v>
      </c>
      <c r="AA1055" t="s">
        <v>3195</v>
      </c>
      <c r="AB1055" t="s">
        <v>69</v>
      </c>
      <c r="AC1055" t="s">
        <v>69</v>
      </c>
      <c r="AD1055" t="s">
        <v>70</v>
      </c>
    </row>
    <row r="1056" spans="1:30" x14ac:dyDescent="0.35">
      <c r="A1056" t="s">
        <v>34</v>
      </c>
      <c r="B1056" t="s">
        <v>3196</v>
      </c>
      <c r="C1056" s="2">
        <v>44795</v>
      </c>
      <c r="D1056" s="2">
        <v>44795</v>
      </c>
      <c r="E1056" t="s">
        <v>2196</v>
      </c>
      <c r="F1056" t="s">
        <v>2197</v>
      </c>
      <c r="G1056" t="s">
        <v>37</v>
      </c>
      <c r="H1056">
        <v>8.94</v>
      </c>
      <c r="I1056">
        <v>2</v>
      </c>
      <c r="J1056">
        <v>8.94</v>
      </c>
      <c r="L1056">
        <v>0</v>
      </c>
      <c r="M1056">
        <v>8.94</v>
      </c>
      <c r="N1056">
        <v>-1.61</v>
      </c>
      <c r="O1056">
        <v>0</v>
      </c>
      <c r="P1056">
        <v>7.33</v>
      </c>
      <c r="Q1056">
        <v>0</v>
      </c>
      <c r="R1056" s="3">
        <f>VLOOKUP(All_Transactions[[#This Row],[Date]],[1]!Forex_history[#Data],MATCH(All_Transactions[[#This Row],[Currency]],[1]!Forex_history[#Headers],0),TRUE)</f>
        <v>0.65039000000000002</v>
      </c>
      <c r="S1056" s="4">
        <f>IFERROR(All_Transactions[[#This Row],[Original Price]]*All_Transactions[[#This Row],[ExRate]],0)</f>
        <v>5.8144865999999995</v>
      </c>
      <c r="T1056" s="4">
        <f>IFERROR(All_Transactions[[#This Row],[item-price]]*All_Transactions[[#This Row],[ExRate]],0)</f>
        <v>5.8144865999999995</v>
      </c>
      <c r="U1056" s="4">
        <f>IFERROR(All_Transactions[[#This Row],[item-tax]]*All_Transactions[[#This Row],[ExRate]],0)</f>
        <v>0</v>
      </c>
      <c r="V1056" s="4">
        <f>IFERROR(All_Transactions[[#This Row],[Total product charges]]*All_Transactions[[#This Row],[ExRate]],0)</f>
        <v>5.8144865999999995</v>
      </c>
      <c r="W1056" s="4">
        <f>IFERROR(All_Transactions[[#This Row],[Amazon fees]]*All_Transactions[[#This Row],[ExRate]],0)</f>
        <v>-1.0471279</v>
      </c>
      <c r="X1056" s="4">
        <f>IFERROR(All_Transactions[[#This Row],[Other]]*All_Transactions[[#This Row],[ExRate]],0)</f>
        <v>0</v>
      </c>
      <c r="Y1056" s="4">
        <f>IFERROR(All_Transactions[[#This Row],[Total]]*All_Transactions[[#This Row],[ExRate]],0)</f>
        <v>4.7673586999999999</v>
      </c>
      <c r="Z1056" s="1" t="s">
        <v>38</v>
      </c>
      <c r="AA1056" t="s">
        <v>3197</v>
      </c>
      <c r="AB1056" t="s">
        <v>3198</v>
      </c>
      <c r="AD1056" t="s">
        <v>54</v>
      </c>
    </row>
    <row r="1057" spans="1:30" x14ac:dyDescent="0.35">
      <c r="A1057" t="s">
        <v>34</v>
      </c>
      <c r="B1057" t="s">
        <v>3199</v>
      </c>
      <c r="C1057" s="2">
        <v>44795</v>
      </c>
      <c r="D1057" s="2">
        <v>44795</v>
      </c>
      <c r="E1057" t="s">
        <v>3200</v>
      </c>
      <c r="F1057" t="s">
        <v>3201</v>
      </c>
      <c r="G1057" t="s">
        <v>36</v>
      </c>
      <c r="H1057">
        <v>2.5499999999999998</v>
      </c>
      <c r="I1057">
        <v>1</v>
      </c>
      <c r="J1057">
        <v>2.5499999999999998</v>
      </c>
      <c r="K1057" t="s">
        <v>2876</v>
      </c>
      <c r="L1057">
        <v>0.48</v>
      </c>
      <c r="M1057">
        <v>2.0699999999999998</v>
      </c>
      <c r="N1057">
        <v>-0.47</v>
      </c>
      <c r="O1057">
        <v>0</v>
      </c>
      <c r="P1057">
        <v>1.6</v>
      </c>
      <c r="Q1057">
        <v>0</v>
      </c>
      <c r="R1057" s="3">
        <f>VLOOKUP(All_Transactions[[#This Row],[Date]],[1]!Forex_history[#Data],MATCH(All_Transactions[[#This Row],[Currency]],[1]!Forex_history[#Headers],0),TRUE)</f>
        <v>0.84853999999999996</v>
      </c>
      <c r="S1057" s="4">
        <f>IFERROR(All_Transactions[[#This Row],[Original Price]]*All_Transactions[[#This Row],[ExRate]],0)</f>
        <v>2.1637769999999996</v>
      </c>
      <c r="T1057" s="4">
        <f>IFERROR(All_Transactions[[#This Row],[item-price]]*All_Transactions[[#This Row],[ExRate]],0)</f>
        <v>2.1637769999999996</v>
      </c>
      <c r="U1057" s="4">
        <f>IFERROR(All_Transactions[[#This Row],[item-tax]]*All_Transactions[[#This Row],[ExRate]],0)</f>
        <v>0.40729919999999997</v>
      </c>
      <c r="V1057" s="4">
        <f>IFERROR(All_Transactions[[#This Row],[Total product charges]]*All_Transactions[[#This Row],[ExRate]],0)</f>
        <v>1.7564777999999999</v>
      </c>
      <c r="W1057" s="4">
        <f>IFERROR(All_Transactions[[#This Row],[Amazon fees]]*All_Transactions[[#This Row],[ExRate]],0)</f>
        <v>-0.39881379999999994</v>
      </c>
      <c r="X1057" s="4">
        <f>IFERROR(All_Transactions[[#This Row],[Other]]*All_Transactions[[#This Row],[ExRate]],0)</f>
        <v>0</v>
      </c>
      <c r="Y1057" s="4">
        <f>IFERROR(All_Transactions[[#This Row],[Total]]*All_Transactions[[#This Row],[ExRate]],0)</f>
        <v>1.357664</v>
      </c>
      <c r="Z1057" s="1" t="s">
        <v>33</v>
      </c>
      <c r="AA1057" t="s">
        <v>3202</v>
      </c>
      <c r="AB1057" t="s">
        <v>3203</v>
      </c>
      <c r="AC1057" t="s">
        <v>1468</v>
      </c>
      <c r="AD1057" t="s">
        <v>54</v>
      </c>
    </row>
    <row r="1058" spans="1:30" x14ac:dyDescent="0.35">
      <c r="A1058" t="s">
        <v>34</v>
      </c>
      <c r="B1058" t="s">
        <v>3204</v>
      </c>
      <c r="C1058" s="2">
        <v>44795</v>
      </c>
      <c r="D1058" s="2">
        <v>44795</v>
      </c>
      <c r="E1058" t="s">
        <v>2875</v>
      </c>
      <c r="F1058" t="s">
        <v>2312</v>
      </c>
      <c r="G1058" t="s">
        <v>36</v>
      </c>
      <c r="H1058">
        <v>2.5099999999999998</v>
      </c>
      <c r="I1058">
        <v>1</v>
      </c>
      <c r="J1058">
        <v>2.5099999999999998</v>
      </c>
      <c r="K1058" t="s">
        <v>2876</v>
      </c>
      <c r="L1058">
        <v>0.47</v>
      </c>
      <c r="M1058">
        <v>2.04</v>
      </c>
      <c r="N1058">
        <v>-0.47</v>
      </c>
      <c r="O1058">
        <v>0</v>
      </c>
      <c r="P1058">
        <v>1.57</v>
      </c>
      <c r="Q1058">
        <v>0</v>
      </c>
      <c r="R1058" s="3">
        <f>VLOOKUP(All_Transactions[[#This Row],[Date]],[1]!Forex_history[#Data],MATCH(All_Transactions[[#This Row],[Currency]],[1]!Forex_history[#Headers],0),TRUE)</f>
        <v>0.84853999999999996</v>
      </c>
      <c r="S1058" s="4">
        <f>IFERROR(All_Transactions[[#This Row],[Original Price]]*All_Transactions[[#This Row],[ExRate]],0)</f>
        <v>2.1298353999999997</v>
      </c>
      <c r="T1058" s="4">
        <f>IFERROR(All_Transactions[[#This Row],[item-price]]*All_Transactions[[#This Row],[ExRate]],0)</f>
        <v>2.1298353999999997</v>
      </c>
      <c r="U1058" s="4">
        <f>IFERROR(All_Transactions[[#This Row],[item-tax]]*All_Transactions[[#This Row],[ExRate]],0)</f>
        <v>0.39881379999999994</v>
      </c>
      <c r="V1058" s="4">
        <f>IFERROR(All_Transactions[[#This Row],[Total product charges]]*All_Transactions[[#This Row],[ExRate]],0)</f>
        <v>1.7310216</v>
      </c>
      <c r="W1058" s="4">
        <f>IFERROR(All_Transactions[[#This Row],[Amazon fees]]*All_Transactions[[#This Row],[ExRate]],0)</f>
        <v>-0.39881379999999994</v>
      </c>
      <c r="X1058" s="4">
        <f>IFERROR(All_Transactions[[#This Row],[Other]]*All_Transactions[[#This Row],[ExRate]],0)</f>
        <v>0</v>
      </c>
      <c r="Y1058" s="4">
        <f>IFERROR(All_Transactions[[#This Row],[Total]]*All_Transactions[[#This Row],[ExRate]],0)</f>
        <v>1.3322077999999999</v>
      </c>
      <c r="Z1058" s="1" t="s">
        <v>33</v>
      </c>
      <c r="AA1058" t="s">
        <v>3205</v>
      </c>
      <c r="AB1058" t="s">
        <v>3206</v>
      </c>
      <c r="AC1058" t="s">
        <v>720</v>
      </c>
      <c r="AD1058" t="s">
        <v>54</v>
      </c>
    </row>
    <row r="1059" spans="1:30" x14ac:dyDescent="0.35">
      <c r="A1059" t="s">
        <v>34</v>
      </c>
      <c r="B1059" t="s">
        <v>3207</v>
      </c>
      <c r="C1059" s="2">
        <v>44795</v>
      </c>
      <c r="D1059" s="2">
        <v>44795</v>
      </c>
      <c r="E1059" t="s">
        <v>2610</v>
      </c>
      <c r="F1059" t="s">
        <v>2611</v>
      </c>
      <c r="G1059" t="s">
        <v>32</v>
      </c>
      <c r="H1059">
        <v>7.74</v>
      </c>
      <c r="I1059">
        <v>1</v>
      </c>
      <c r="J1059">
        <v>7.74</v>
      </c>
      <c r="L1059">
        <v>1.5</v>
      </c>
      <c r="M1059">
        <v>6.24</v>
      </c>
      <c r="N1059">
        <v>-1.39</v>
      </c>
      <c r="O1059">
        <v>0</v>
      </c>
      <c r="P1059">
        <v>4.8499999999999996</v>
      </c>
      <c r="Q1059">
        <v>0</v>
      </c>
      <c r="R1059" s="3">
        <f>VLOOKUP(All_Transactions[[#This Row],[Date]],[1]!Forex_history[#Data],MATCH(All_Transactions[[#This Row],[Currency]],[1]!Forex_history[#Headers],0),TRUE)</f>
        <v>0.84853999999999996</v>
      </c>
      <c r="S1059" s="4">
        <f>IFERROR(All_Transactions[[#This Row],[Original Price]]*All_Transactions[[#This Row],[ExRate]],0)</f>
        <v>6.5676996000000001</v>
      </c>
      <c r="T1059" s="4">
        <f>IFERROR(All_Transactions[[#This Row],[item-price]]*All_Transactions[[#This Row],[ExRate]],0)</f>
        <v>6.5676996000000001</v>
      </c>
      <c r="U1059" s="4">
        <f>IFERROR(All_Transactions[[#This Row],[item-tax]]*All_Transactions[[#This Row],[ExRate]],0)</f>
        <v>1.27281</v>
      </c>
      <c r="V1059" s="4">
        <f>IFERROR(All_Transactions[[#This Row],[Total product charges]]*All_Transactions[[#This Row],[ExRate]],0)</f>
        <v>5.2948896000000003</v>
      </c>
      <c r="W1059" s="4">
        <f>IFERROR(All_Transactions[[#This Row],[Amazon fees]]*All_Transactions[[#This Row],[ExRate]],0)</f>
        <v>-1.1794705999999999</v>
      </c>
      <c r="X1059" s="4">
        <f>IFERROR(All_Transactions[[#This Row],[Other]]*All_Transactions[[#This Row],[ExRate]],0)</f>
        <v>0</v>
      </c>
      <c r="Y1059" s="4">
        <f>IFERROR(All_Transactions[[#This Row],[Total]]*All_Transactions[[#This Row],[ExRate]],0)</f>
        <v>4.1154189999999993</v>
      </c>
      <c r="Z1059" s="1" t="s">
        <v>33</v>
      </c>
      <c r="AA1059" t="s">
        <v>3208</v>
      </c>
      <c r="AB1059" t="s">
        <v>3209</v>
      </c>
      <c r="AD1059" t="s">
        <v>54</v>
      </c>
    </row>
    <row r="1060" spans="1:30" x14ac:dyDescent="0.35">
      <c r="A1060" t="s">
        <v>34</v>
      </c>
      <c r="B1060" t="s">
        <v>3210</v>
      </c>
      <c r="C1060" s="2">
        <v>44795</v>
      </c>
      <c r="D1060" s="2">
        <v>44795</v>
      </c>
      <c r="E1060" t="s">
        <v>3211</v>
      </c>
      <c r="F1060" t="s">
        <v>3212</v>
      </c>
      <c r="G1060" t="s">
        <v>39</v>
      </c>
      <c r="H1060">
        <v>3.46</v>
      </c>
      <c r="I1060">
        <v>1</v>
      </c>
      <c r="J1060">
        <v>3.46</v>
      </c>
      <c r="L1060">
        <v>0.57999999999999996</v>
      </c>
      <c r="M1060">
        <v>2.88</v>
      </c>
      <c r="N1060">
        <v>-0.64</v>
      </c>
      <c r="O1060">
        <v>0</v>
      </c>
      <c r="P1060">
        <v>2.2400000000000002</v>
      </c>
      <c r="Q1060">
        <v>0</v>
      </c>
      <c r="R1060" s="3">
        <f>VLOOKUP(All_Transactions[[#This Row],[Date]],[1]!Forex_history[#Data],MATCH(All_Transactions[[#This Row],[Currency]],[1]!Forex_history[#Headers],0),TRUE)</f>
        <v>0.84853999999999996</v>
      </c>
      <c r="S1060" s="4">
        <f>IFERROR(All_Transactions[[#This Row],[Original Price]]*All_Transactions[[#This Row],[ExRate]],0)</f>
        <v>2.9359484</v>
      </c>
      <c r="T1060" s="4">
        <f>IFERROR(All_Transactions[[#This Row],[item-price]]*All_Transactions[[#This Row],[ExRate]],0)</f>
        <v>2.9359484</v>
      </c>
      <c r="U1060" s="4">
        <f>IFERROR(All_Transactions[[#This Row],[item-tax]]*All_Transactions[[#This Row],[ExRate]],0)</f>
        <v>0.49215319999999996</v>
      </c>
      <c r="V1060" s="4">
        <f>IFERROR(All_Transactions[[#This Row],[Total product charges]]*All_Transactions[[#This Row],[ExRate]],0)</f>
        <v>2.4437951999999998</v>
      </c>
      <c r="W1060" s="4">
        <f>IFERROR(All_Transactions[[#This Row],[Amazon fees]]*All_Transactions[[#This Row],[ExRate]],0)</f>
        <v>-0.54306560000000004</v>
      </c>
      <c r="X1060" s="4">
        <f>IFERROR(All_Transactions[[#This Row],[Other]]*All_Transactions[[#This Row],[ExRate]],0)</f>
        <v>0</v>
      </c>
      <c r="Y1060" s="4">
        <f>IFERROR(All_Transactions[[#This Row],[Total]]*All_Transactions[[#This Row],[ExRate]],0)</f>
        <v>1.9007296</v>
      </c>
      <c r="Z1060" s="1" t="s">
        <v>33</v>
      </c>
      <c r="AA1060" t="s">
        <v>3213</v>
      </c>
      <c r="AB1060" t="s">
        <v>3214</v>
      </c>
      <c r="AC1060" t="s">
        <v>213</v>
      </c>
      <c r="AD1060" t="s">
        <v>54</v>
      </c>
    </row>
    <row r="1061" spans="1:30" x14ac:dyDescent="0.35">
      <c r="A1061" t="s">
        <v>34</v>
      </c>
      <c r="B1061" t="s">
        <v>3215</v>
      </c>
      <c r="C1061" s="2">
        <v>44795</v>
      </c>
      <c r="D1061" s="2">
        <v>44795</v>
      </c>
      <c r="E1061" t="s">
        <v>3216</v>
      </c>
      <c r="F1061" t="s">
        <v>3217</v>
      </c>
      <c r="G1061" t="s">
        <v>39</v>
      </c>
      <c r="H1061">
        <v>3.2</v>
      </c>
      <c r="I1061">
        <v>1</v>
      </c>
      <c r="J1061">
        <v>3.2</v>
      </c>
      <c r="L1061">
        <v>0.53</v>
      </c>
      <c r="M1061">
        <v>2.67</v>
      </c>
      <c r="N1061">
        <v>-0.59</v>
      </c>
      <c r="O1061">
        <v>0</v>
      </c>
      <c r="P1061">
        <v>2.08</v>
      </c>
      <c r="Q1061">
        <v>0</v>
      </c>
      <c r="R1061" s="3">
        <f>VLOOKUP(All_Transactions[[#This Row],[Date]],[1]!Forex_history[#Data],MATCH(All_Transactions[[#This Row],[Currency]],[1]!Forex_history[#Headers],0),TRUE)</f>
        <v>0.84853999999999996</v>
      </c>
      <c r="S1061" s="4">
        <f>IFERROR(All_Transactions[[#This Row],[Original Price]]*All_Transactions[[#This Row],[ExRate]],0)</f>
        <v>2.715328</v>
      </c>
      <c r="T1061" s="4">
        <f>IFERROR(All_Transactions[[#This Row],[item-price]]*All_Transactions[[#This Row],[ExRate]],0)</f>
        <v>2.715328</v>
      </c>
      <c r="U1061" s="4">
        <f>IFERROR(All_Transactions[[#This Row],[item-tax]]*All_Transactions[[#This Row],[ExRate]],0)</f>
        <v>0.44972620000000002</v>
      </c>
      <c r="V1061" s="4">
        <f>IFERROR(All_Transactions[[#This Row],[Total product charges]]*All_Transactions[[#This Row],[ExRate]],0)</f>
        <v>2.2656017999999998</v>
      </c>
      <c r="W1061" s="4">
        <f>IFERROR(All_Transactions[[#This Row],[Amazon fees]]*All_Transactions[[#This Row],[ExRate]],0)</f>
        <v>-0.50063859999999993</v>
      </c>
      <c r="X1061" s="4">
        <f>IFERROR(All_Transactions[[#This Row],[Other]]*All_Transactions[[#This Row],[ExRate]],0)</f>
        <v>0</v>
      </c>
      <c r="Y1061" s="4">
        <f>IFERROR(All_Transactions[[#This Row],[Total]]*All_Transactions[[#This Row],[ExRate]],0)</f>
        <v>1.7649632</v>
      </c>
      <c r="Z1061" s="1" t="s">
        <v>33</v>
      </c>
      <c r="AA1061" t="s">
        <v>3218</v>
      </c>
      <c r="AB1061" t="s">
        <v>3219</v>
      </c>
      <c r="AC1061" t="s">
        <v>213</v>
      </c>
      <c r="AD1061" t="s">
        <v>54</v>
      </c>
    </row>
    <row r="1062" spans="1:30" x14ac:dyDescent="0.35">
      <c r="A1062" t="s">
        <v>34</v>
      </c>
      <c r="B1062" t="s">
        <v>3220</v>
      </c>
      <c r="C1062" s="2">
        <v>44795</v>
      </c>
      <c r="D1062" s="2">
        <v>44795</v>
      </c>
      <c r="E1062" t="s">
        <v>3221</v>
      </c>
      <c r="F1062" t="s">
        <v>3190</v>
      </c>
      <c r="G1062" t="s">
        <v>40</v>
      </c>
      <c r="H1062">
        <v>2.75</v>
      </c>
      <c r="I1062">
        <v>1</v>
      </c>
      <c r="J1062">
        <v>2.75</v>
      </c>
      <c r="L1062">
        <v>0.5</v>
      </c>
      <c r="M1062">
        <v>2.25</v>
      </c>
      <c r="N1062">
        <v>-0.5</v>
      </c>
      <c r="O1062">
        <v>0</v>
      </c>
      <c r="P1062">
        <v>1.75</v>
      </c>
      <c r="Q1062">
        <v>0</v>
      </c>
      <c r="R1062" s="3">
        <f>VLOOKUP(All_Transactions[[#This Row],[Date]],[1]!Forex_history[#Data],MATCH(All_Transactions[[#This Row],[Currency]],[1]!Forex_history[#Headers],0),TRUE)</f>
        <v>0.84853999999999996</v>
      </c>
      <c r="S1062" s="4">
        <f>IFERROR(All_Transactions[[#This Row],[Original Price]]*All_Transactions[[#This Row],[ExRate]],0)</f>
        <v>2.333485</v>
      </c>
      <c r="T1062" s="4">
        <f>IFERROR(All_Transactions[[#This Row],[item-price]]*All_Transactions[[#This Row],[ExRate]],0)</f>
        <v>2.333485</v>
      </c>
      <c r="U1062" s="4">
        <f>IFERROR(All_Transactions[[#This Row],[item-tax]]*All_Transactions[[#This Row],[ExRate]],0)</f>
        <v>0.42426999999999998</v>
      </c>
      <c r="V1062" s="4">
        <f>IFERROR(All_Transactions[[#This Row],[Total product charges]]*All_Transactions[[#This Row],[ExRate]],0)</f>
        <v>1.9092149999999999</v>
      </c>
      <c r="W1062" s="4">
        <f>IFERROR(All_Transactions[[#This Row],[Amazon fees]]*All_Transactions[[#This Row],[ExRate]],0)</f>
        <v>-0.42426999999999998</v>
      </c>
      <c r="X1062" s="4">
        <f>IFERROR(All_Transactions[[#This Row],[Other]]*All_Transactions[[#This Row],[ExRate]],0)</f>
        <v>0</v>
      </c>
      <c r="Y1062" s="4">
        <f>IFERROR(All_Transactions[[#This Row],[Total]]*All_Transactions[[#This Row],[ExRate]],0)</f>
        <v>1.484945</v>
      </c>
      <c r="Z1062" s="1" t="s">
        <v>33</v>
      </c>
      <c r="AA1062" t="s">
        <v>3222</v>
      </c>
      <c r="AB1062" t="s">
        <v>3223</v>
      </c>
      <c r="AC1062" t="s">
        <v>3224</v>
      </c>
      <c r="AD1062" t="s">
        <v>54</v>
      </c>
    </row>
    <row r="1063" spans="1:30" x14ac:dyDescent="0.35">
      <c r="A1063" t="s">
        <v>34</v>
      </c>
      <c r="B1063" t="s">
        <v>3225</v>
      </c>
      <c r="C1063" s="2">
        <v>44795</v>
      </c>
      <c r="D1063" s="2">
        <v>44795</v>
      </c>
      <c r="E1063" t="s">
        <v>3226</v>
      </c>
      <c r="F1063" t="s">
        <v>3227</v>
      </c>
      <c r="G1063" t="s">
        <v>37</v>
      </c>
      <c r="H1063">
        <v>19.559999999999999</v>
      </c>
      <c r="I1063">
        <v>6</v>
      </c>
      <c r="J1063">
        <v>19.559999999999999</v>
      </c>
      <c r="L1063">
        <v>0</v>
      </c>
      <c r="M1063">
        <v>19.559999999999999</v>
      </c>
      <c r="N1063">
        <v>-3.53</v>
      </c>
      <c r="O1063">
        <v>0</v>
      </c>
      <c r="P1063">
        <v>16.03</v>
      </c>
      <c r="Q1063">
        <v>0</v>
      </c>
      <c r="R1063" s="3">
        <f>VLOOKUP(All_Transactions[[#This Row],[Date]],[1]!Forex_history[#Data],MATCH(All_Transactions[[#This Row],[Currency]],[1]!Forex_history[#Headers],0),TRUE)</f>
        <v>0.65039000000000002</v>
      </c>
      <c r="S1063" s="4">
        <f>IFERROR(All_Transactions[[#This Row],[Original Price]]*All_Transactions[[#This Row],[ExRate]],0)</f>
        <v>12.7216284</v>
      </c>
      <c r="T1063" s="4">
        <f>IFERROR(All_Transactions[[#This Row],[item-price]]*All_Transactions[[#This Row],[ExRate]],0)</f>
        <v>12.7216284</v>
      </c>
      <c r="U1063" s="4">
        <f>IFERROR(All_Transactions[[#This Row],[item-tax]]*All_Transactions[[#This Row],[ExRate]],0)</f>
        <v>0</v>
      </c>
      <c r="V1063" s="4">
        <f>IFERROR(All_Transactions[[#This Row],[Total product charges]]*All_Transactions[[#This Row],[ExRate]],0)</f>
        <v>12.7216284</v>
      </c>
      <c r="W1063" s="4">
        <f>IFERROR(All_Transactions[[#This Row],[Amazon fees]]*All_Transactions[[#This Row],[ExRate]],0)</f>
        <v>-2.2958767</v>
      </c>
      <c r="X1063" s="4">
        <f>IFERROR(All_Transactions[[#This Row],[Other]]*All_Transactions[[#This Row],[ExRate]],0)</f>
        <v>0</v>
      </c>
      <c r="Y1063" s="4">
        <f>IFERROR(All_Transactions[[#This Row],[Total]]*All_Transactions[[#This Row],[ExRate]],0)</f>
        <v>10.425751700000001</v>
      </c>
      <c r="Z1063" s="1" t="s">
        <v>38</v>
      </c>
      <c r="AA1063" t="s">
        <v>3228</v>
      </c>
      <c r="AB1063" t="s">
        <v>3229</v>
      </c>
      <c r="AC1063" t="s">
        <v>53</v>
      </c>
      <c r="AD1063" t="s">
        <v>54</v>
      </c>
    </row>
    <row r="1064" spans="1:30" x14ac:dyDescent="0.35">
      <c r="A1064" t="s">
        <v>34</v>
      </c>
      <c r="B1064" t="s">
        <v>3230</v>
      </c>
      <c r="C1064" s="2">
        <v>44795</v>
      </c>
      <c r="D1064" s="2">
        <v>44795</v>
      </c>
      <c r="E1064" t="s">
        <v>80</v>
      </c>
      <c r="F1064" t="s">
        <v>81</v>
      </c>
      <c r="G1064" t="s">
        <v>46</v>
      </c>
      <c r="H1064">
        <v>6.39</v>
      </c>
      <c r="I1064">
        <v>3</v>
      </c>
      <c r="J1064">
        <v>6.39</v>
      </c>
      <c r="L1064">
        <v>0.39</v>
      </c>
      <c r="M1064">
        <v>6.39</v>
      </c>
      <c r="N1064">
        <v>-1.1499999999999999</v>
      </c>
      <c r="O1064">
        <v>0</v>
      </c>
      <c r="P1064">
        <v>5.24</v>
      </c>
      <c r="Q1064">
        <v>0</v>
      </c>
      <c r="R1064" s="3">
        <f>VLOOKUP(All_Transactions[[#This Row],[Date]],[1]!Forex_history[#Data],MATCH(All_Transactions[[#This Row],[Currency]],[1]!Forex_history[#Headers],0),TRUE)</f>
        <v>0.84513000000000005</v>
      </c>
      <c r="S1064" s="4">
        <f>IFERROR(All_Transactions[[#This Row],[Original Price]]*All_Transactions[[#This Row],[ExRate]],0)</f>
        <v>5.4003807000000004</v>
      </c>
      <c r="T1064" s="4">
        <f>IFERROR(All_Transactions[[#This Row],[item-price]]*All_Transactions[[#This Row],[ExRate]],0)</f>
        <v>5.4003807000000004</v>
      </c>
      <c r="U1064" s="4">
        <f>IFERROR(All_Transactions[[#This Row],[item-tax]]*All_Transactions[[#This Row],[ExRate]],0)</f>
        <v>0.32960070000000002</v>
      </c>
      <c r="V1064" s="4">
        <f>IFERROR(All_Transactions[[#This Row],[Total product charges]]*All_Transactions[[#This Row],[ExRate]],0)</f>
        <v>5.4003807000000004</v>
      </c>
      <c r="W1064" s="4">
        <f>IFERROR(All_Transactions[[#This Row],[Amazon fees]]*All_Transactions[[#This Row],[ExRate]],0)</f>
        <v>-0.97189950000000003</v>
      </c>
      <c r="X1064" s="4">
        <f>IFERROR(All_Transactions[[#This Row],[Other]]*All_Transactions[[#This Row],[ExRate]],0)</f>
        <v>0</v>
      </c>
      <c r="Y1064" s="4">
        <f>IFERROR(All_Transactions[[#This Row],[Total]]*All_Transactions[[#This Row],[ExRate]],0)</f>
        <v>4.4284812000000002</v>
      </c>
      <c r="Z1064" s="1" t="s">
        <v>47</v>
      </c>
      <c r="AA1064" t="s">
        <v>3231</v>
      </c>
      <c r="AB1064" t="s">
        <v>3232</v>
      </c>
      <c r="AC1064" t="s">
        <v>53</v>
      </c>
      <c r="AD1064" t="s">
        <v>54</v>
      </c>
    </row>
    <row r="1065" spans="1:30" x14ac:dyDescent="0.35">
      <c r="A1065" t="s">
        <v>34</v>
      </c>
      <c r="B1065" t="s">
        <v>3233</v>
      </c>
      <c r="C1065" s="2">
        <v>44795</v>
      </c>
      <c r="D1065" s="2">
        <v>44795</v>
      </c>
      <c r="E1065" t="s">
        <v>3234</v>
      </c>
      <c r="F1065" t="s">
        <v>3235</v>
      </c>
      <c r="G1065" t="s">
        <v>37</v>
      </c>
      <c r="H1065">
        <v>7.86</v>
      </c>
      <c r="I1065">
        <v>2</v>
      </c>
      <c r="J1065">
        <v>7.86</v>
      </c>
      <c r="L1065">
        <v>0</v>
      </c>
      <c r="M1065">
        <v>7.86</v>
      </c>
      <c r="N1065">
        <v>-1.42</v>
      </c>
      <c r="O1065">
        <v>0</v>
      </c>
      <c r="P1065">
        <v>6.44</v>
      </c>
      <c r="Q1065">
        <v>0</v>
      </c>
      <c r="R1065" s="3">
        <f>VLOOKUP(All_Transactions[[#This Row],[Date]],[1]!Forex_history[#Data],MATCH(All_Transactions[[#This Row],[Currency]],[1]!Forex_history[#Headers],0),TRUE)</f>
        <v>0.65039000000000002</v>
      </c>
      <c r="S1065" s="4">
        <f>IFERROR(All_Transactions[[#This Row],[Original Price]]*All_Transactions[[#This Row],[ExRate]],0)</f>
        <v>5.1120654000000005</v>
      </c>
      <c r="T1065" s="4">
        <f>IFERROR(All_Transactions[[#This Row],[item-price]]*All_Transactions[[#This Row],[ExRate]],0)</f>
        <v>5.1120654000000005</v>
      </c>
      <c r="U1065" s="4">
        <f>IFERROR(All_Transactions[[#This Row],[item-tax]]*All_Transactions[[#This Row],[ExRate]],0)</f>
        <v>0</v>
      </c>
      <c r="V1065" s="4">
        <f>IFERROR(All_Transactions[[#This Row],[Total product charges]]*All_Transactions[[#This Row],[ExRate]],0)</f>
        <v>5.1120654000000005</v>
      </c>
      <c r="W1065" s="4">
        <f>IFERROR(All_Transactions[[#This Row],[Amazon fees]]*All_Transactions[[#This Row],[ExRate]],0)</f>
        <v>-0.92355379999999998</v>
      </c>
      <c r="X1065" s="4">
        <f>IFERROR(All_Transactions[[#This Row],[Other]]*All_Transactions[[#This Row],[ExRate]],0)</f>
        <v>0</v>
      </c>
      <c r="Y1065" s="4">
        <f>IFERROR(All_Transactions[[#This Row],[Total]]*All_Transactions[[#This Row],[ExRate]],0)</f>
        <v>4.1885116</v>
      </c>
      <c r="Z1065" s="1" t="s">
        <v>38</v>
      </c>
      <c r="AA1065" t="s">
        <v>3236</v>
      </c>
      <c r="AB1065" t="s">
        <v>3237</v>
      </c>
      <c r="AC1065" t="s">
        <v>53</v>
      </c>
      <c r="AD1065" t="s">
        <v>54</v>
      </c>
    </row>
    <row r="1066" spans="1:30" x14ac:dyDescent="0.35">
      <c r="A1066" t="s">
        <v>34</v>
      </c>
      <c r="B1066" t="s">
        <v>3238</v>
      </c>
      <c r="C1066" s="2">
        <v>44795</v>
      </c>
      <c r="D1066" s="2">
        <v>44795</v>
      </c>
      <c r="E1066" t="s">
        <v>3239</v>
      </c>
      <c r="F1066" t="s">
        <v>3240</v>
      </c>
      <c r="G1066" t="s">
        <v>39</v>
      </c>
      <c r="H1066">
        <v>9.48</v>
      </c>
      <c r="I1066">
        <v>3</v>
      </c>
      <c r="J1066">
        <v>9.48</v>
      </c>
      <c r="L1066">
        <v>1.65</v>
      </c>
      <c r="M1066">
        <v>7.83</v>
      </c>
      <c r="N1066">
        <v>-1.76</v>
      </c>
      <c r="O1066">
        <v>0</v>
      </c>
      <c r="P1066">
        <v>6.07</v>
      </c>
      <c r="Q1066">
        <v>0</v>
      </c>
      <c r="R1066" s="3">
        <f>VLOOKUP(All_Transactions[[#This Row],[Date]],[1]!Forex_history[#Data],MATCH(All_Transactions[[#This Row],[Currency]],[1]!Forex_history[#Headers],0),TRUE)</f>
        <v>0.84853999999999996</v>
      </c>
      <c r="S1066" s="4">
        <f>IFERROR(All_Transactions[[#This Row],[Original Price]]*All_Transactions[[#This Row],[ExRate]],0)</f>
        <v>8.0441591999999993</v>
      </c>
      <c r="T1066" s="4">
        <f>IFERROR(All_Transactions[[#This Row],[item-price]]*All_Transactions[[#This Row],[ExRate]],0)</f>
        <v>8.0441591999999993</v>
      </c>
      <c r="U1066" s="4">
        <f>IFERROR(All_Transactions[[#This Row],[item-tax]]*All_Transactions[[#This Row],[ExRate]],0)</f>
        <v>1.4000909999999998</v>
      </c>
      <c r="V1066" s="4">
        <f>IFERROR(All_Transactions[[#This Row],[Total product charges]]*All_Transactions[[#This Row],[ExRate]],0)</f>
        <v>6.6440681999999995</v>
      </c>
      <c r="W1066" s="4">
        <f>IFERROR(All_Transactions[[#This Row],[Amazon fees]]*All_Transactions[[#This Row],[ExRate]],0)</f>
        <v>-1.4934304</v>
      </c>
      <c r="X1066" s="4">
        <f>IFERROR(All_Transactions[[#This Row],[Other]]*All_Transactions[[#This Row],[ExRate]],0)</f>
        <v>0</v>
      </c>
      <c r="Y1066" s="4">
        <f>IFERROR(All_Transactions[[#This Row],[Total]]*All_Transactions[[#This Row],[ExRate]],0)</f>
        <v>5.1506378000000002</v>
      </c>
      <c r="Z1066" s="1" t="s">
        <v>33</v>
      </c>
      <c r="AA1066" t="s">
        <v>3241</v>
      </c>
      <c r="AB1066" t="s">
        <v>3242</v>
      </c>
      <c r="AC1066" t="s">
        <v>53</v>
      </c>
      <c r="AD1066" t="s">
        <v>54</v>
      </c>
    </row>
    <row r="1067" spans="1:30" x14ac:dyDescent="0.35">
      <c r="A1067" t="s">
        <v>34</v>
      </c>
      <c r="B1067" t="s">
        <v>3243</v>
      </c>
      <c r="C1067" s="2">
        <v>44795</v>
      </c>
      <c r="D1067" s="2">
        <v>44795</v>
      </c>
      <c r="E1067" t="s">
        <v>3244</v>
      </c>
      <c r="F1067" t="s">
        <v>3245</v>
      </c>
      <c r="G1067" t="s">
        <v>41</v>
      </c>
      <c r="H1067">
        <v>5.36</v>
      </c>
      <c r="I1067">
        <v>2</v>
      </c>
      <c r="J1067">
        <v>5.36</v>
      </c>
      <c r="L1067">
        <v>0.94</v>
      </c>
      <c r="M1067">
        <v>4.42</v>
      </c>
      <c r="N1067">
        <v>-0.96</v>
      </c>
      <c r="O1067">
        <v>0</v>
      </c>
      <c r="P1067">
        <v>3.46</v>
      </c>
      <c r="Q1067">
        <v>0</v>
      </c>
      <c r="R1067" s="3">
        <f>VLOOKUP(All_Transactions[[#This Row],[Date]],[1]!Forex_history[#Data],MATCH(All_Transactions[[#This Row],[Currency]],[1]!Forex_history[#Headers],0),TRUE)</f>
        <v>0.84853999999999996</v>
      </c>
      <c r="S1067" s="4">
        <f>IFERROR(All_Transactions[[#This Row],[Original Price]]*All_Transactions[[#This Row],[ExRate]],0)</f>
        <v>4.5481743999999997</v>
      </c>
      <c r="T1067" s="4">
        <f>IFERROR(All_Transactions[[#This Row],[item-price]]*All_Transactions[[#This Row],[ExRate]],0)</f>
        <v>4.5481743999999997</v>
      </c>
      <c r="U1067" s="4">
        <f>IFERROR(All_Transactions[[#This Row],[item-tax]]*All_Transactions[[#This Row],[ExRate]],0)</f>
        <v>0.79762759999999988</v>
      </c>
      <c r="V1067" s="4">
        <f>IFERROR(All_Transactions[[#This Row],[Total product charges]]*All_Transactions[[#This Row],[ExRate]],0)</f>
        <v>3.7505468</v>
      </c>
      <c r="W1067" s="4">
        <f>IFERROR(All_Transactions[[#This Row],[Amazon fees]]*All_Transactions[[#This Row],[ExRate]],0)</f>
        <v>-0.81459839999999994</v>
      </c>
      <c r="X1067" s="4">
        <f>IFERROR(All_Transactions[[#This Row],[Other]]*All_Transactions[[#This Row],[ExRate]],0)</f>
        <v>0</v>
      </c>
      <c r="Y1067" s="4">
        <f>IFERROR(All_Transactions[[#This Row],[Total]]*All_Transactions[[#This Row],[ExRate]],0)</f>
        <v>2.9359484</v>
      </c>
      <c r="Z1067" s="1" t="s">
        <v>33</v>
      </c>
      <c r="AA1067" t="s">
        <v>3246</v>
      </c>
      <c r="AB1067" t="s">
        <v>3247</v>
      </c>
      <c r="AC1067" t="s">
        <v>53</v>
      </c>
      <c r="AD1067" t="s">
        <v>54</v>
      </c>
    </row>
    <row r="1068" spans="1:30" x14ac:dyDescent="0.35">
      <c r="A1068" t="s">
        <v>34</v>
      </c>
      <c r="B1068" t="s">
        <v>3248</v>
      </c>
      <c r="C1068" s="2">
        <v>44795</v>
      </c>
      <c r="D1068" s="2">
        <v>44795</v>
      </c>
      <c r="E1068" t="s">
        <v>3249</v>
      </c>
      <c r="F1068" t="s">
        <v>3250</v>
      </c>
      <c r="G1068" t="s">
        <v>41</v>
      </c>
      <c r="H1068">
        <v>6.22</v>
      </c>
      <c r="I1068">
        <v>2</v>
      </c>
      <c r="J1068">
        <v>6.22</v>
      </c>
      <c r="L1068">
        <v>1.08</v>
      </c>
      <c r="M1068">
        <v>5.14</v>
      </c>
      <c r="N1068">
        <v>-1.1299999999999999</v>
      </c>
      <c r="O1068">
        <v>0</v>
      </c>
      <c r="P1068">
        <v>4.01</v>
      </c>
      <c r="Q1068">
        <v>0</v>
      </c>
      <c r="R1068" s="3">
        <f>VLOOKUP(All_Transactions[[#This Row],[Date]],[1]!Forex_history[#Data],MATCH(All_Transactions[[#This Row],[Currency]],[1]!Forex_history[#Headers],0),TRUE)</f>
        <v>0.84853999999999996</v>
      </c>
      <c r="S1068" s="4">
        <f>IFERROR(All_Transactions[[#This Row],[Original Price]]*All_Transactions[[#This Row],[ExRate]],0)</f>
        <v>5.2779187999999992</v>
      </c>
      <c r="T1068" s="4">
        <f>IFERROR(All_Transactions[[#This Row],[item-price]]*All_Transactions[[#This Row],[ExRate]],0)</f>
        <v>5.2779187999999992</v>
      </c>
      <c r="U1068" s="4">
        <f>IFERROR(All_Transactions[[#This Row],[item-tax]]*All_Transactions[[#This Row],[ExRate]],0)</f>
        <v>0.91642319999999999</v>
      </c>
      <c r="V1068" s="4">
        <f>IFERROR(All_Transactions[[#This Row],[Total product charges]]*All_Transactions[[#This Row],[ExRate]],0)</f>
        <v>4.3614955999999996</v>
      </c>
      <c r="W1068" s="4">
        <f>IFERROR(All_Transactions[[#This Row],[Amazon fees]]*All_Transactions[[#This Row],[ExRate]],0)</f>
        <v>-0.95885019999999987</v>
      </c>
      <c r="X1068" s="4">
        <f>IFERROR(All_Transactions[[#This Row],[Other]]*All_Transactions[[#This Row],[ExRate]],0)</f>
        <v>0</v>
      </c>
      <c r="Y1068" s="4">
        <f>IFERROR(All_Transactions[[#This Row],[Total]]*All_Transactions[[#This Row],[ExRate]],0)</f>
        <v>3.4026453999999995</v>
      </c>
      <c r="Z1068" s="1" t="s">
        <v>33</v>
      </c>
      <c r="AA1068" t="s">
        <v>3251</v>
      </c>
      <c r="AB1068" t="s">
        <v>3252</v>
      </c>
      <c r="AC1068" t="s">
        <v>53</v>
      </c>
      <c r="AD1068" t="s">
        <v>54</v>
      </c>
    </row>
    <row r="1069" spans="1:30" x14ac:dyDescent="0.35">
      <c r="A1069" t="s">
        <v>34</v>
      </c>
      <c r="B1069" t="s">
        <v>3253</v>
      </c>
      <c r="C1069" s="2">
        <v>44795</v>
      </c>
      <c r="D1069" s="2">
        <v>44795</v>
      </c>
      <c r="E1069" t="s">
        <v>3254</v>
      </c>
      <c r="F1069" t="s">
        <v>3255</v>
      </c>
      <c r="G1069" t="s">
        <v>40</v>
      </c>
      <c r="H1069">
        <v>69</v>
      </c>
      <c r="I1069">
        <v>20</v>
      </c>
      <c r="J1069">
        <v>69</v>
      </c>
      <c r="L1069">
        <v>0</v>
      </c>
      <c r="M1069">
        <v>69</v>
      </c>
      <c r="N1069">
        <v>-12.72</v>
      </c>
      <c r="O1069">
        <v>0</v>
      </c>
      <c r="P1069">
        <v>56.28</v>
      </c>
      <c r="Q1069">
        <v>0</v>
      </c>
      <c r="R1069" s="3">
        <f>VLOOKUP(All_Transactions[[#This Row],[Date]],[1]!Forex_history[#Data],MATCH(All_Transactions[[#This Row],[Currency]],[1]!Forex_history[#Headers],0),TRUE)</f>
        <v>0.84853999999999996</v>
      </c>
      <c r="S1069" s="4">
        <f>IFERROR(All_Transactions[[#This Row],[Original Price]]*All_Transactions[[#This Row],[ExRate]],0)</f>
        <v>58.549259999999997</v>
      </c>
      <c r="T1069" s="4">
        <f>IFERROR(All_Transactions[[#This Row],[item-price]]*All_Transactions[[#This Row],[ExRate]],0)</f>
        <v>58.549259999999997</v>
      </c>
      <c r="U1069" s="4">
        <f>IFERROR(All_Transactions[[#This Row],[item-tax]]*All_Transactions[[#This Row],[ExRate]],0)</f>
        <v>0</v>
      </c>
      <c r="V1069" s="4">
        <f>IFERROR(All_Transactions[[#This Row],[Total product charges]]*All_Transactions[[#This Row],[ExRate]],0)</f>
        <v>58.549259999999997</v>
      </c>
      <c r="W1069" s="4">
        <f>IFERROR(All_Transactions[[#This Row],[Amazon fees]]*All_Transactions[[#This Row],[ExRate]],0)</f>
        <v>-10.793428800000001</v>
      </c>
      <c r="X1069" s="4">
        <f>IFERROR(All_Transactions[[#This Row],[Other]]*All_Transactions[[#This Row],[ExRate]],0)</f>
        <v>0</v>
      </c>
      <c r="Y1069" s="4">
        <f>IFERROR(All_Transactions[[#This Row],[Total]]*All_Transactions[[#This Row],[ExRate]],0)</f>
        <v>47.755831199999996</v>
      </c>
      <c r="Z1069" s="1" t="s">
        <v>33</v>
      </c>
      <c r="AA1069" t="s">
        <v>3256</v>
      </c>
      <c r="AB1069" t="s">
        <v>3257</v>
      </c>
      <c r="AC1069" t="s">
        <v>53</v>
      </c>
      <c r="AD1069" t="s">
        <v>54</v>
      </c>
    </row>
    <row r="1070" spans="1:30" x14ac:dyDescent="0.35">
      <c r="A1070" t="s">
        <v>34</v>
      </c>
      <c r="B1070" t="s">
        <v>3258</v>
      </c>
      <c r="C1070" s="2">
        <v>44795</v>
      </c>
      <c r="D1070" s="2">
        <v>44795</v>
      </c>
      <c r="E1070" t="s">
        <v>3259</v>
      </c>
      <c r="F1070" t="s">
        <v>1896</v>
      </c>
      <c r="G1070" t="s">
        <v>44</v>
      </c>
      <c r="H1070">
        <v>6.33</v>
      </c>
      <c r="I1070">
        <v>3</v>
      </c>
      <c r="J1070">
        <v>6.33</v>
      </c>
      <c r="L1070">
        <v>1.05</v>
      </c>
      <c r="M1070">
        <v>5.28</v>
      </c>
      <c r="N1070">
        <v>-1.1499999999999999</v>
      </c>
      <c r="O1070">
        <v>0</v>
      </c>
      <c r="P1070">
        <v>4.13</v>
      </c>
      <c r="Q1070">
        <v>0</v>
      </c>
      <c r="R1070" s="3">
        <f>VLOOKUP(All_Transactions[[#This Row],[Date]],[1]!Forex_history[#Data],MATCH(All_Transactions[[#This Row],[Currency]],[1]!Forex_history[#Headers],0),TRUE)</f>
        <v>1</v>
      </c>
      <c r="S1070" s="4">
        <f>IFERROR(All_Transactions[[#This Row],[Original Price]]*All_Transactions[[#This Row],[ExRate]],0)</f>
        <v>6.33</v>
      </c>
      <c r="T1070" s="4">
        <f>IFERROR(All_Transactions[[#This Row],[item-price]]*All_Transactions[[#This Row],[ExRate]],0)</f>
        <v>6.33</v>
      </c>
      <c r="U1070" s="4">
        <f>IFERROR(All_Transactions[[#This Row],[item-tax]]*All_Transactions[[#This Row],[ExRate]],0)</f>
        <v>1.05</v>
      </c>
      <c r="V1070" s="4">
        <f>IFERROR(All_Transactions[[#This Row],[Total product charges]]*All_Transactions[[#This Row],[ExRate]],0)</f>
        <v>5.28</v>
      </c>
      <c r="W1070" s="4">
        <f>IFERROR(All_Transactions[[#This Row],[Amazon fees]]*All_Transactions[[#This Row],[ExRate]],0)</f>
        <v>-1.1499999999999999</v>
      </c>
      <c r="X1070" s="4">
        <f>IFERROR(All_Transactions[[#This Row],[Other]]*All_Transactions[[#This Row],[ExRate]],0)</f>
        <v>0</v>
      </c>
      <c r="Y1070" s="4">
        <f>IFERROR(All_Transactions[[#This Row],[Total]]*All_Transactions[[#This Row],[ExRate]],0)</f>
        <v>4.13</v>
      </c>
      <c r="Z1070" s="1" t="s">
        <v>45</v>
      </c>
      <c r="AA1070" t="s">
        <v>3260</v>
      </c>
      <c r="AB1070" t="s">
        <v>3261</v>
      </c>
      <c r="AC1070" t="s">
        <v>53</v>
      </c>
      <c r="AD1070" t="s">
        <v>54</v>
      </c>
    </row>
    <row r="1071" spans="1:30" x14ac:dyDescent="0.35">
      <c r="A1071" t="s">
        <v>34</v>
      </c>
      <c r="B1071" t="s">
        <v>3262</v>
      </c>
      <c r="C1071" s="2">
        <v>44795</v>
      </c>
      <c r="D1071" s="2">
        <v>44795</v>
      </c>
      <c r="E1071" t="s">
        <v>334</v>
      </c>
      <c r="F1071" t="s">
        <v>335</v>
      </c>
      <c r="G1071" t="s">
        <v>46</v>
      </c>
      <c r="H1071">
        <v>4.71</v>
      </c>
      <c r="I1071">
        <v>1</v>
      </c>
      <c r="J1071">
        <v>4.71</v>
      </c>
      <c r="L1071">
        <v>0.33</v>
      </c>
      <c r="M1071">
        <v>4.71</v>
      </c>
      <c r="N1071">
        <v>-0.85</v>
      </c>
      <c r="O1071">
        <v>0</v>
      </c>
      <c r="P1071">
        <v>3.86</v>
      </c>
      <c r="Q1071">
        <v>0</v>
      </c>
      <c r="R1071" s="3">
        <f>VLOOKUP(All_Transactions[[#This Row],[Date]],[1]!Forex_history[#Data],MATCH(All_Transactions[[#This Row],[Currency]],[1]!Forex_history[#Headers],0),TRUE)</f>
        <v>0.84513000000000005</v>
      </c>
      <c r="S1071" s="4">
        <f>IFERROR(All_Transactions[[#This Row],[Original Price]]*All_Transactions[[#This Row],[ExRate]],0)</f>
        <v>3.9805623000000003</v>
      </c>
      <c r="T1071" s="4">
        <f>IFERROR(All_Transactions[[#This Row],[item-price]]*All_Transactions[[#This Row],[ExRate]],0)</f>
        <v>3.9805623000000003</v>
      </c>
      <c r="U1071" s="4">
        <f>IFERROR(All_Transactions[[#This Row],[item-tax]]*All_Transactions[[#This Row],[ExRate]],0)</f>
        <v>0.27889290000000005</v>
      </c>
      <c r="V1071" s="4">
        <f>IFERROR(All_Transactions[[#This Row],[Total product charges]]*All_Transactions[[#This Row],[ExRate]],0)</f>
        <v>3.9805623000000003</v>
      </c>
      <c r="W1071" s="4">
        <f>IFERROR(All_Transactions[[#This Row],[Amazon fees]]*All_Transactions[[#This Row],[ExRate]],0)</f>
        <v>-0.71836050000000007</v>
      </c>
      <c r="X1071" s="4">
        <f>IFERROR(All_Transactions[[#This Row],[Other]]*All_Transactions[[#This Row],[ExRate]],0)</f>
        <v>0</v>
      </c>
      <c r="Y1071" s="4">
        <f>IFERROR(All_Transactions[[#This Row],[Total]]*All_Transactions[[#This Row],[ExRate]],0)</f>
        <v>3.2622018000000002</v>
      </c>
      <c r="Z1071" s="1" t="s">
        <v>47</v>
      </c>
      <c r="AA1071" t="s">
        <v>3263</v>
      </c>
      <c r="AB1071" t="s">
        <v>3264</v>
      </c>
      <c r="AC1071" t="s">
        <v>53</v>
      </c>
      <c r="AD1071" t="s">
        <v>54</v>
      </c>
    </row>
    <row r="1072" spans="1:30" x14ac:dyDescent="0.35">
      <c r="A1072" t="s">
        <v>34</v>
      </c>
      <c r="B1072" t="s">
        <v>3265</v>
      </c>
      <c r="C1072" s="2">
        <v>44795</v>
      </c>
      <c r="D1072" s="2">
        <v>44795</v>
      </c>
      <c r="E1072" t="s">
        <v>80</v>
      </c>
      <c r="F1072" t="s">
        <v>81</v>
      </c>
      <c r="G1072" t="s">
        <v>46</v>
      </c>
      <c r="H1072">
        <v>2.13</v>
      </c>
      <c r="I1072">
        <v>1</v>
      </c>
      <c r="J1072">
        <v>2.13</v>
      </c>
      <c r="L1072">
        <v>0.13</v>
      </c>
      <c r="M1072">
        <v>2.13</v>
      </c>
      <c r="N1072">
        <v>-0.38</v>
      </c>
      <c r="O1072">
        <v>0</v>
      </c>
      <c r="P1072">
        <v>1.75</v>
      </c>
      <c r="Q1072">
        <v>0</v>
      </c>
      <c r="R1072" s="3">
        <f>VLOOKUP(All_Transactions[[#This Row],[Date]],[1]!Forex_history[#Data],MATCH(All_Transactions[[#This Row],[Currency]],[1]!Forex_history[#Headers],0),TRUE)</f>
        <v>0.84513000000000005</v>
      </c>
      <c r="S1072" s="4">
        <f>IFERROR(All_Transactions[[#This Row],[Original Price]]*All_Transactions[[#This Row],[ExRate]],0)</f>
        <v>1.8001269</v>
      </c>
      <c r="T1072" s="4">
        <f>IFERROR(All_Transactions[[#This Row],[item-price]]*All_Transactions[[#This Row],[ExRate]],0)</f>
        <v>1.8001269</v>
      </c>
      <c r="U1072" s="4">
        <f>IFERROR(All_Transactions[[#This Row],[item-tax]]*All_Transactions[[#This Row],[ExRate]],0)</f>
        <v>0.1098669</v>
      </c>
      <c r="V1072" s="4">
        <f>IFERROR(All_Transactions[[#This Row],[Total product charges]]*All_Transactions[[#This Row],[ExRate]],0)</f>
        <v>1.8001269</v>
      </c>
      <c r="W1072" s="4">
        <f>IFERROR(All_Transactions[[#This Row],[Amazon fees]]*All_Transactions[[#This Row],[ExRate]],0)</f>
        <v>-0.32114940000000003</v>
      </c>
      <c r="X1072" s="4">
        <f>IFERROR(All_Transactions[[#This Row],[Other]]*All_Transactions[[#This Row],[ExRate]],0)</f>
        <v>0</v>
      </c>
      <c r="Y1072" s="4">
        <f>IFERROR(All_Transactions[[#This Row],[Total]]*All_Transactions[[#This Row],[ExRate]],0)</f>
        <v>1.4789775000000001</v>
      </c>
      <c r="Z1072" s="1" t="s">
        <v>47</v>
      </c>
      <c r="AA1072" t="s">
        <v>3266</v>
      </c>
      <c r="AB1072" t="s">
        <v>3267</v>
      </c>
      <c r="AC1072" t="s">
        <v>53</v>
      </c>
      <c r="AD1072" t="s">
        <v>54</v>
      </c>
    </row>
    <row r="1073" spans="1:30" x14ac:dyDescent="0.35">
      <c r="A1073" t="s">
        <v>34</v>
      </c>
      <c r="B1073" t="s">
        <v>3268</v>
      </c>
      <c r="C1073" s="2">
        <v>44795</v>
      </c>
      <c r="D1073" s="2">
        <v>44795</v>
      </c>
      <c r="E1073" t="s">
        <v>3269</v>
      </c>
      <c r="F1073" t="s">
        <v>2528</v>
      </c>
      <c r="G1073" t="s">
        <v>37</v>
      </c>
      <c r="H1073">
        <v>6.77</v>
      </c>
      <c r="I1073">
        <v>1</v>
      </c>
      <c r="J1073">
        <v>6.77</v>
      </c>
      <c r="L1073">
        <v>0</v>
      </c>
      <c r="M1073">
        <v>6.77</v>
      </c>
      <c r="N1073">
        <v>-1.22</v>
      </c>
      <c r="O1073">
        <v>0</v>
      </c>
      <c r="P1073">
        <v>5.55</v>
      </c>
      <c r="Q1073">
        <v>0</v>
      </c>
      <c r="R1073" s="3">
        <f>VLOOKUP(All_Transactions[[#This Row],[Date]],[1]!Forex_history[#Data],MATCH(All_Transactions[[#This Row],[Currency]],[1]!Forex_history[#Headers],0),TRUE)</f>
        <v>0.65039000000000002</v>
      </c>
      <c r="S1073" s="4">
        <f>IFERROR(All_Transactions[[#This Row],[Original Price]]*All_Transactions[[#This Row],[ExRate]],0)</f>
        <v>4.4031402999999996</v>
      </c>
      <c r="T1073" s="4">
        <f>IFERROR(All_Transactions[[#This Row],[item-price]]*All_Transactions[[#This Row],[ExRate]],0)</f>
        <v>4.4031402999999996</v>
      </c>
      <c r="U1073" s="4">
        <f>IFERROR(All_Transactions[[#This Row],[item-tax]]*All_Transactions[[#This Row],[ExRate]],0)</f>
        <v>0</v>
      </c>
      <c r="V1073" s="4">
        <f>IFERROR(All_Transactions[[#This Row],[Total product charges]]*All_Transactions[[#This Row],[ExRate]],0)</f>
        <v>4.4031402999999996</v>
      </c>
      <c r="W1073" s="4">
        <f>IFERROR(All_Transactions[[#This Row],[Amazon fees]]*All_Transactions[[#This Row],[ExRate]],0)</f>
        <v>-0.79347580000000006</v>
      </c>
      <c r="X1073" s="4">
        <f>IFERROR(All_Transactions[[#This Row],[Other]]*All_Transactions[[#This Row],[ExRate]],0)</f>
        <v>0</v>
      </c>
      <c r="Y1073" s="4">
        <f>IFERROR(All_Transactions[[#This Row],[Total]]*All_Transactions[[#This Row],[ExRate]],0)</f>
        <v>3.6096645000000001</v>
      </c>
      <c r="Z1073" s="1" t="s">
        <v>38</v>
      </c>
      <c r="AA1073" t="s">
        <v>3270</v>
      </c>
      <c r="AB1073" t="s">
        <v>3271</v>
      </c>
      <c r="AC1073" t="s">
        <v>53</v>
      </c>
      <c r="AD1073" t="s">
        <v>54</v>
      </c>
    </row>
    <row r="1074" spans="1:30" x14ac:dyDescent="0.35">
      <c r="A1074" t="s">
        <v>34</v>
      </c>
      <c r="B1074" t="s">
        <v>3272</v>
      </c>
      <c r="C1074" s="2">
        <v>44795</v>
      </c>
      <c r="D1074" s="2">
        <v>44795</v>
      </c>
      <c r="E1074" t="s">
        <v>3273</v>
      </c>
      <c r="F1074" t="s">
        <v>3274</v>
      </c>
      <c r="G1074" t="s">
        <v>37</v>
      </c>
      <c r="H1074">
        <v>6.29</v>
      </c>
      <c r="I1074">
        <v>1</v>
      </c>
      <c r="J1074">
        <v>6.29</v>
      </c>
      <c r="L1074">
        <v>0</v>
      </c>
      <c r="M1074">
        <v>6.29</v>
      </c>
      <c r="N1074">
        <v>-1.1299999999999999</v>
      </c>
      <c r="O1074">
        <v>0</v>
      </c>
      <c r="P1074">
        <v>5.16</v>
      </c>
      <c r="Q1074">
        <v>0</v>
      </c>
      <c r="R1074" s="3">
        <f>VLOOKUP(All_Transactions[[#This Row],[Date]],[1]!Forex_history[#Data],MATCH(All_Transactions[[#This Row],[Currency]],[1]!Forex_history[#Headers],0),TRUE)</f>
        <v>0.65039000000000002</v>
      </c>
      <c r="S1074" s="4">
        <f>IFERROR(All_Transactions[[#This Row],[Original Price]]*All_Transactions[[#This Row],[ExRate]],0)</f>
        <v>4.0909531000000001</v>
      </c>
      <c r="T1074" s="4">
        <f>IFERROR(All_Transactions[[#This Row],[item-price]]*All_Transactions[[#This Row],[ExRate]],0)</f>
        <v>4.0909531000000001</v>
      </c>
      <c r="U1074" s="4">
        <f>IFERROR(All_Transactions[[#This Row],[item-tax]]*All_Transactions[[#This Row],[ExRate]],0)</f>
        <v>0</v>
      </c>
      <c r="V1074" s="4">
        <f>IFERROR(All_Transactions[[#This Row],[Total product charges]]*All_Transactions[[#This Row],[ExRate]],0)</f>
        <v>4.0909531000000001</v>
      </c>
      <c r="W1074" s="4">
        <f>IFERROR(All_Transactions[[#This Row],[Amazon fees]]*All_Transactions[[#This Row],[ExRate]],0)</f>
        <v>-0.7349407</v>
      </c>
      <c r="X1074" s="4">
        <f>IFERROR(All_Transactions[[#This Row],[Other]]*All_Transactions[[#This Row],[ExRate]],0)</f>
        <v>0</v>
      </c>
      <c r="Y1074" s="4">
        <f>IFERROR(All_Transactions[[#This Row],[Total]]*All_Transactions[[#This Row],[ExRate]],0)</f>
        <v>3.3560124</v>
      </c>
      <c r="Z1074" s="1" t="s">
        <v>38</v>
      </c>
      <c r="AA1074" t="s">
        <v>3275</v>
      </c>
      <c r="AB1074" t="s">
        <v>3276</v>
      </c>
      <c r="AC1074" t="s">
        <v>53</v>
      </c>
      <c r="AD1074" t="s">
        <v>54</v>
      </c>
    </row>
    <row r="1075" spans="1:30" x14ac:dyDescent="0.35">
      <c r="A1075" t="s">
        <v>34</v>
      </c>
      <c r="B1075" t="s">
        <v>3277</v>
      </c>
      <c r="C1075" s="2">
        <v>44795</v>
      </c>
      <c r="D1075" s="2">
        <v>44795</v>
      </c>
      <c r="E1075" t="s">
        <v>3278</v>
      </c>
      <c r="F1075" t="s">
        <v>3279</v>
      </c>
      <c r="G1075" t="s">
        <v>46</v>
      </c>
      <c r="H1075">
        <v>3.44</v>
      </c>
      <c r="I1075">
        <v>1</v>
      </c>
      <c r="J1075">
        <v>3.44</v>
      </c>
      <c r="L1075">
        <v>0.28000000000000003</v>
      </c>
      <c r="M1075">
        <v>3.44</v>
      </c>
      <c r="N1075">
        <v>-0.62</v>
      </c>
      <c r="O1075">
        <v>0</v>
      </c>
      <c r="P1075">
        <v>2.82</v>
      </c>
      <c r="Q1075">
        <v>0</v>
      </c>
      <c r="R1075" s="3">
        <f>VLOOKUP(All_Transactions[[#This Row],[Date]],[1]!Forex_history[#Data],MATCH(All_Transactions[[#This Row],[Currency]],[1]!Forex_history[#Headers],0),TRUE)</f>
        <v>0.84513000000000005</v>
      </c>
      <c r="S1075" s="4">
        <f>IFERROR(All_Transactions[[#This Row],[Original Price]]*All_Transactions[[#This Row],[ExRate]],0)</f>
        <v>2.9072472</v>
      </c>
      <c r="T1075" s="4">
        <f>IFERROR(All_Transactions[[#This Row],[item-price]]*All_Transactions[[#This Row],[ExRate]],0)</f>
        <v>2.9072472</v>
      </c>
      <c r="U1075" s="4">
        <f>IFERROR(All_Transactions[[#This Row],[item-tax]]*All_Transactions[[#This Row],[ExRate]],0)</f>
        <v>0.23663640000000002</v>
      </c>
      <c r="V1075" s="4">
        <f>IFERROR(All_Transactions[[#This Row],[Total product charges]]*All_Transactions[[#This Row],[ExRate]],0)</f>
        <v>2.9072472</v>
      </c>
      <c r="W1075" s="4">
        <f>IFERROR(All_Transactions[[#This Row],[Amazon fees]]*All_Transactions[[#This Row],[ExRate]],0)</f>
        <v>-0.52398060000000002</v>
      </c>
      <c r="X1075" s="4">
        <f>IFERROR(All_Transactions[[#This Row],[Other]]*All_Transactions[[#This Row],[ExRate]],0)</f>
        <v>0</v>
      </c>
      <c r="Y1075" s="4">
        <f>IFERROR(All_Transactions[[#This Row],[Total]]*All_Transactions[[#This Row],[ExRate]],0)</f>
        <v>2.3832665999999998</v>
      </c>
      <c r="Z1075" s="1" t="s">
        <v>47</v>
      </c>
      <c r="AA1075" t="s">
        <v>3280</v>
      </c>
      <c r="AB1075" t="s">
        <v>3281</v>
      </c>
      <c r="AC1075" t="s">
        <v>53</v>
      </c>
      <c r="AD1075" t="s">
        <v>54</v>
      </c>
    </row>
    <row r="1076" spans="1:30" x14ac:dyDescent="0.35">
      <c r="A1076" t="s">
        <v>34</v>
      </c>
      <c r="B1076" t="s">
        <v>3282</v>
      </c>
      <c r="C1076" s="2">
        <v>44795</v>
      </c>
      <c r="D1076" s="2">
        <v>44795</v>
      </c>
      <c r="E1076" t="s">
        <v>3024</v>
      </c>
      <c r="F1076" t="s">
        <v>3025</v>
      </c>
      <c r="G1076" t="s">
        <v>46</v>
      </c>
      <c r="H1076">
        <v>3.36</v>
      </c>
      <c r="I1076">
        <v>1</v>
      </c>
      <c r="J1076">
        <v>3.36</v>
      </c>
      <c r="L1076">
        <v>0.22</v>
      </c>
      <c r="M1076">
        <v>3.36</v>
      </c>
      <c r="N1076">
        <v>-0.6</v>
      </c>
      <c r="O1076">
        <v>0</v>
      </c>
      <c r="P1076">
        <v>2.76</v>
      </c>
      <c r="Q1076">
        <v>0</v>
      </c>
      <c r="R1076" s="3">
        <f>VLOOKUP(All_Transactions[[#This Row],[Date]],[1]!Forex_history[#Data],MATCH(All_Transactions[[#This Row],[Currency]],[1]!Forex_history[#Headers],0),TRUE)</f>
        <v>0.84513000000000005</v>
      </c>
      <c r="S1076" s="4">
        <f>IFERROR(All_Transactions[[#This Row],[Original Price]]*All_Transactions[[#This Row],[ExRate]],0)</f>
        <v>2.8396368000000001</v>
      </c>
      <c r="T1076" s="4">
        <f>IFERROR(All_Transactions[[#This Row],[item-price]]*All_Transactions[[#This Row],[ExRate]],0)</f>
        <v>2.8396368000000001</v>
      </c>
      <c r="U1076" s="4">
        <f>IFERROR(All_Transactions[[#This Row],[item-tax]]*All_Transactions[[#This Row],[ExRate]],0)</f>
        <v>0.1859286</v>
      </c>
      <c r="V1076" s="4">
        <f>IFERROR(All_Transactions[[#This Row],[Total product charges]]*All_Transactions[[#This Row],[ExRate]],0)</f>
        <v>2.8396368000000001</v>
      </c>
      <c r="W1076" s="4">
        <f>IFERROR(All_Transactions[[#This Row],[Amazon fees]]*All_Transactions[[#This Row],[ExRate]],0)</f>
        <v>-0.50707800000000003</v>
      </c>
      <c r="X1076" s="4">
        <f>IFERROR(All_Transactions[[#This Row],[Other]]*All_Transactions[[#This Row],[ExRate]],0)</f>
        <v>0</v>
      </c>
      <c r="Y1076" s="4">
        <f>IFERROR(All_Transactions[[#This Row],[Total]]*All_Transactions[[#This Row],[ExRate]],0)</f>
        <v>2.3325588000000002</v>
      </c>
      <c r="Z1076" s="1" t="s">
        <v>47</v>
      </c>
      <c r="AA1076" t="s">
        <v>3283</v>
      </c>
      <c r="AB1076" t="s">
        <v>3284</v>
      </c>
      <c r="AC1076" t="s">
        <v>53</v>
      </c>
      <c r="AD1076" t="s">
        <v>54</v>
      </c>
    </row>
    <row r="1077" spans="1:30" x14ac:dyDescent="0.35">
      <c r="A1077" t="s">
        <v>34</v>
      </c>
      <c r="B1077" t="s">
        <v>3285</v>
      </c>
      <c r="C1077" s="2">
        <v>44795</v>
      </c>
      <c r="D1077" s="2">
        <v>44795</v>
      </c>
      <c r="E1077" t="s">
        <v>2460</v>
      </c>
      <c r="F1077" t="s">
        <v>2461</v>
      </c>
      <c r="G1077" t="s">
        <v>37</v>
      </c>
      <c r="H1077">
        <v>6.38</v>
      </c>
      <c r="I1077">
        <v>1</v>
      </c>
      <c r="J1077">
        <v>6.38</v>
      </c>
      <c r="L1077">
        <v>0</v>
      </c>
      <c r="M1077">
        <v>6.38</v>
      </c>
      <c r="N1077">
        <v>-1.1499999999999999</v>
      </c>
      <c r="O1077">
        <v>0</v>
      </c>
      <c r="P1077">
        <v>5.23</v>
      </c>
      <c r="Q1077">
        <v>0</v>
      </c>
      <c r="R1077" s="3">
        <f>VLOOKUP(All_Transactions[[#This Row],[Date]],[1]!Forex_history[#Data],MATCH(All_Transactions[[#This Row],[Currency]],[1]!Forex_history[#Headers],0),TRUE)</f>
        <v>0.65039000000000002</v>
      </c>
      <c r="S1077" s="4">
        <f>IFERROR(All_Transactions[[#This Row],[Original Price]]*All_Transactions[[#This Row],[ExRate]],0)</f>
        <v>4.1494882000000004</v>
      </c>
      <c r="T1077" s="4">
        <f>IFERROR(All_Transactions[[#This Row],[item-price]]*All_Transactions[[#This Row],[ExRate]],0)</f>
        <v>4.1494882000000004</v>
      </c>
      <c r="U1077" s="4">
        <f>IFERROR(All_Transactions[[#This Row],[item-tax]]*All_Transactions[[#This Row],[ExRate]],0)</f>
        <v>0</v>
      </c>
      <c r="V1077" s="4">
        <f>IFERROR(All_Transactions[[#This Row],[Total product charges]]*All_Transactions[[#This Row],[ExRate]],0)</f>
        <v>4.1494882000000004</v>
      </c>
      <c r="W1077" s="4">
        <f>IFERROR(All_Transactions[[#This Row],[Amazon fees]]*All_Transactions[[#This Row],[ExRate]],0)</f>
        <v>-0.74794850000000002</v>
      </c>
      <c r="X1077" s="4">
        <f>IFERROR(All_Transactions[[#This Row],[Other]]*All_Transactions[[#This Row],[ExRate]],0)</f>
        <v>0</v>
      </c>
      <c r="Y1077" s="4">
        <f>IFERROR(All_Transactions[[#This Row],[Total]]*All_Transactions[[#This Row],[ExRate]],0)</f>
        <v>3.4015397000000003</v>
      </c>
      <c r="Z1077" s="1" t="s">
        <v>38</v>
      </c>
      <c r="AA1077" t="s">
        <v>3286</v>
      </c>
      <c r="AB1077" t="s">
        <v>3287</v>
      </c>
      <c r="AC1077" t="s">
        <v>53</v>
      </c>
      <c r="AD1077" t="s">
        <v>54</v>
      </c>
    </row>
    <row r="1078" spans="1:30" x14ac:dyDescent="0.35">
      <c r="A1078" t="s">
        <v>34</v>
      </c>
      <c r="B1078" t="s">
        <v>3288</v>
      </c>
      <c r="C1078" s="2">
        <v>44795</v>
      </c>
      <c r="D1078" s="2">
        <v>44795</v>
      </c>
      <c r="E1078" t="s">
        <v>3289</v>
      </c>
      <c r="F1078" t="s">
        <v>3290</v>
      </c>
      <c r="G1078" t="s">
        <v>46</v>
      </c>
      <c r="H1078">
        <v>11.03</v>
      </c>
      <c r="I1078">
        <v>1</v>
      </c>
      <c r="J1078">
        <v>11.03</v>
      </c>
      <c r="L1078">
        <v>0</v>
      </c>
      <c r="M1078">
        <v>11.03</v>
      </c>
      <c r="N1078">
        <v>-1.98</v>
      </c>
      <c r="O1078">
        <v>0</v>
      </c>
      <c r="P1078">
        <v>9.0500000000000007</v>
      </c>
      <c r="Q1078">
        <v>0</v>
      </c>
      <c r="R1078" s="3">
        <f>VLOOKUP(All_Transactions[[#This Row],[Date]],[1]!Forex_history[#Data],MATCH(All_Transactions[[#This Row],[Currency]],[1]!Forex_history[#Headers],0),TRUE)</f>
        <v>0.84513000000000005</v>
      </c>
      <c r="S1078" s="4">
        <f>IFERROR(All_Transactions[[#This Row],[Original Price]]*All_Transactions[[#This Row],[ExRate]],0)</f>
        <v>9.3217838999999998</v>
      </c>
      <c r="T1078" s="4">
        <f>IFERROR(All_Transactions[[#This Row],[item-price]]*All_Transactions[[#This Row],[ExRate]],0)</f>
        <v>9.3217838999999998</v>
      </c>
      <c r="U1078" s="4">
        <f>IFERROR(All_Transactions[[#This Row],[item-tax]]*All_Transactions[[#This Row],[ExRate]],0)</f>
        <v>0</v>
      </c>
      <c r="V1078" s="4">
        <f>IFERROR(All_Transactions[[#This Row],[Total product charges]]*All_Transactions[[#This Row],[ExRate]],0)</f>
        <v>9.3217838999999998</v>
      </c>
      <c r="W1078" s="4">
        <f>IFERROR(All_Transactions[[#This Row],[Amazon fees]]*All_Transactions[[#This Row],[ExRate]],0)</f>
        <v>-1.6733574</v>
      </c>
      <c r="X1078" s="4">
        <f>IFERROR(All_Transactions[[#This Row],[Other]]*All_Transactions[[#This Row],[ExRate]],0)</f>
        <v>0</v>
      </c>
      <c r="Y1078" s="4">
        <f>IFERROR(All_Transactions[[#This Row],[Total]]*All_Transactions[[#This Row],[ExRate]],0)</f>
        <v>7.6484265000000011</v>
      </c>
      <c r="Z1078" s="1" t="s">
        <v>47</v>
      </c>
      <c r="AA1078" t="s">
        <v>3291</v>
      </c>
      <c r="AB1078" t="s">
        <v>3292</v>
      </c>
      <c r="AC1078" t="s">
        <v>53</v>
      </c>
      <c r="AD1078" t="s">
        <v>54</v>
      </c>
    </row>
    <row r="1079" spans="1:30" x14ac:dyDescent="0.35">
      <c r="A1079" t="s">
        <v>34</v>
      </c>
      <c r="B1079" t="s">
        <v>3293</v>
      </c>
      <c r="C1079" s="2">
        <v>44795</v>
      </c>
      <c r="D1079" s="2">
        <v>44795</v>
      </c>
      <c r="E1079" t="s">
        <v>2498</v>
      </c>
      <c r="F1079" t="s">
        <v>2499</v>
      </c>
      <c r="G1079" t="s">
        <v>42</v>
      </c>
      <c r="H1079">
        <v>87.14</v>
      </c>
      <c r="I1079">
        <v>1</v>
      </c>
      <c r="J1079">
        <v>87.14</v>
      </c>
      <c r="L1079">
        <v>17.43</v>
      </c>
      <c r="M1079">
        <v>69.709999999999994</v>
      </c>
      <c r="N1079">
        <v>-15.68</v>
      </c>
      <c r="O1079">
        <v>0</v>
      </c>
      <c r="P1079">
        <v>54.03</v>
      </c>
      <c r="Q1079">
        <v>0</v>
      </c>
      <c r="R1079" s="3">
        <f>VLOOKUP(All_Transactions[[#This Row],[Date]],[1]!Forex_history[#Data],MATCH(All_Transactions[[#This Row],[Currency]],[1]!Forex_history[#Headers],0),TRUE)</f>
        <v>7.9780000000000004E-2</v>
      </c>
      <c r="S1079" s="4">
        <f>IFERROR(All_Transactions[[#This Row],[Original Price]]*All_Transactions[[#This Row],[ExRate]],0)</f>
        <v>6.9520292000000001</v>
      </c>
      <c r="T1079" s="4">
        <f>IFERROR(All_Transactions[[#This Row],[item-price]]*All_Transactions[[#This Row],[ExRate]],0)</f>
        <v>6.9520292000000001</v>
      </c>
      <c r="U1079" s="4">
        <f>IFERROR(All_Transactions[[#This Row],[item-tax]]*All_Transactions[[#This Row],[ExRate]],0)</f>
        <v>1.3905654000000001</v>
      </c>
      <c r="V1079" s="4">
        <f>IFERROR(All_Transactions[[#This Row],[Total product charges]]*All_Transactions[[#This Row],[ExRate]],0)</f>
        <v>5.5614637999999994</v>
      </c>
      <c r="W1079" s="4">
        <f>IFERROR(All_Transactions[[#This Row],[Amazon fees]]*All_Transactions[[#This Row],[ExRate]],0)</f>
        <v>-1.2509504</v>
      </c>
      <c r="X1079" s="4">
        <f>IFERROR(All_Transactions[[#This Row],[Other]]*All_Transactions[[#This Row],[ExRate]],0)</f>
        <v>0</v>
      </c>
      <c r="Y1079" s="4">
        <f>IFERROR(All_Transactions[[#This Row],[Total]]*All_Transactions[[#This Row],[ExRate]],0)</f>
        <v>4.3105134000000005</v>
      </c>
      <c r="Z1079" s="1" t="s">
        <v>43</v>
      </c>
      <c r="AA1079" t="s">
        <v>3294</v>
      </c>
      <c r="AB1079" t="s">
        <v>3295</v>
      </c>
      <c r="AC1079" t="s">
        <v>53</v>
      </c>
      <c r="AD1079" t="s">
        <v>54</v>
      </c>
    </row>
    <row r="1080" spans="1:30" x14ac:dyDescent="0.35">
      <c r="A1080" t="s">
        <v>34</v>
      </c>
      <c r="B1080" t="s">
        <v>3296</v>
      </c>
      <c r="C1080" s="2">
        <v>44795</v>
      </c>
      <c r="D1080" s="2">
        <v>44795</v>
      </c>
      <c r="E1080" t="s">
        <v>2778</v>
      </c>
      <c r="F1080" t="s">
        <v>2779</v>
      </c>
      <c r="G1080" t="s">
        <v>44</v>
      </c>
      <c r="H1080">
        <v>2.04</v>
      </c>
      <c r="I1080">
        <v>1</v>
      </c>
      <c r="J1080">
        <v>2.04</v>
      </c>
      <c r="L1080">
        <v>0.34</v>
      </c>
      <c r="M1080">
        <v>1.7</v>
      </c>
      <c r="N1080">
        <v>-0.3</v>
      </c>
      <c r="O1080">
        <v>0</v>
      </c>
      <c r="P1080">
        <v>1.4</v>
      </c>
      <c r="Q1080">
        <v>0</v>
      </c>
      <c r="R1080" s="3">
        <f>VLOOKUP(All_Transactions[[#This Row],[Date]],[1]!Forex_history[#Data],MATCH(All_Transactions[[#This Row],[Currency]],[1]!Forex_history[#Headers],0),TRUE)</f>
        <v>1</v>
      </c>
      <c r="S1080" s="4">
        <f>IFERROR(All_Transactions[[#This Row],[Original Price]]*All_Transactions[[#This Row],[ExRate]],0)</f>
        <v>2.04</v>
      </c>
      <c r="T1080" s="4">
        <f>IFERROR(All_Transactions[[#This Row],[item-price]]*All_Transactions[[#This Row],[ExRate]],0)</f>
        <v>2.04</v>
      </c>
      <c r="U1080" s="4">
        <f>IFERROR(All_Transactions[[#This Row],[item-tax]]*All_Transactions[[#This Row],[ExRate]],0)</f>
        <v>0.34</v>
      </c>
      <c r="V1080" s="4">
        <f>IFERROR(All_Transactions[[#This Row],[Total product charges]]*All_Transactions[[#This Row],[ExRate]],0)</f>
        <v>1.7</v>
      </c>
      <c r="W1080" s="4">
        <f>IFERROR(All_Transactions[[#This Row],[Amazon fees]]*All_Transactions[[#This Row],[ExRate]],0)</f>
        <v>-0.3</v>
      </c>
      <c r="X1080" s="4">
        <f>IFERROR(All_Transactions[[#This Row],[Other]]*All_Transactions[[#This Row],[ExRate]],0)</f>
        <v>0</v>
      </c>
      <c r="Y1080" s="4">
        <f>IFERROR(All_Transactions[[#This Row],[Total]]*All_Transactions[[#This Row],[ExRate]],0)</f>
        <v>1.4</v>
      </c>
      <c r="Z1080" s="1" t="s">
        <v>45</v>
      </c>
      <c r="AA1080" t="s">
        <v>3297</v>
      </c>
      <c r="AB1080" t="s">
        <v>3298</v>
      </c>
      <c r="AC1080" t="s">
        <v>53</v>
      </c>
      <c r="AD1080" t="s">
        <v>54</v>
      </c>
    </row>
    <row r="1081" spans="1:30" x14ac:dyDescent="0.35">
      <c r="A1081" t="s">
        <v>34</v>
      </c>
      <c r="B1081" t="s">
        <v>3299</v>
      </c>
      <c r="C1081" s="2">
        <v>44795</v>
      </c>
      <c r="D1081" s="2">
        <v>44795</v>
      </c>
      <c r="E1081" t="s">
        <v>3300</v>
      </c>
      <c r="F1081" t="s">
        <v>3301</v>
      </c>
      <c r="G1081" t="s">
        <v>32</v>
      </c>
      <c r="H1081">
        <v>5.82</v>
      </c>
      <c r="I1081">
        <v>1</v>
      </c>
      <c r="J1081">
        <v>5.82</v>
      </c>
      <c r="L1081">
        <v>0.97</v>
      </c>
      <c r="M1081">
        <v>4.8499999999999996</v>
      </c>
      <c r="N1081">
        <v>-1.04</v>
      </c>
      <c r="O1081">
        <v>0</v>
      </c>
      <c r="P1081">
        <v>3.81</v>
      </c>
      <c r="Q1081">
        <v>0</v>
      </c>
      <c r="R1081" s="3">
        <f>VLOOKUP(All_Transactions[[#This Row],[Date]],[1]!Forex_history[#Data],MATCH(All_Transactions[[#This Row],[Currency]],[1]!Forex_history[#Headers],0),TRUE)</f>
        <v>0.84853999999999996</v>
      </c>
      <c r="S1081" s="4">
        <f>IFERROR(All_Transactions[[#This Row],[Original Price]]*All_Transactions[[#This Row],[ExRate]],0)</f>
        <v>4.9385028000000002</v>
      </c>
      <c r="T1081" s="4">
        <f>IFERROR(All_Transactions[[#This Row],[item-price]]*All_Transactions[[#This Row],[ExRate]],0)</f>
        <v>4.9385028000000002</v>
      </c>
      <c r="U1081" s="4">
        <f>IFERROR(All_Transactions[[#This Row],[item-tax]]*All_Transactions[[#This Row],[ExRate]],0)</f>
        <v>0.82308379999999992</v>
      </c>
      <c r="V1081" s="4">
        <f>IFERROR(All_Transactions[[#This Row],[Total product charges]]*All_Transactions[[#This Row],[ExRate]],0)</f>
        <v>4.1154189999999993</v>
      </c>
      <c r="W1081" s="4">
        <f>IFERROR(All_Transactions[[#This Row],[Amazon fees]]*All_Transactions[[#This Row],[ExRate]],0)</f>
        <v>-0.88248159999999998</v>
      </c>
      <c r="X1081" s="4">
        <f>IFERROR(All_Transactions[[#This Row],[Other]]*All_Transactions[[#This Row],[ExRate]],0)</f>
        <v>0</v>
      </c>
      <c r="Y1081" s="4">
        <f>IFERROR(All_Transactions[[#This Row],[Total]]*All_Transactions[[#This Row],[ExRate]],0)</f>
        <v>3.2329374</v>
      </c>
      <c r="Z1081" s="1" t="s">
        <v>33</v>
      </c>
      <c r="AA1081" t="s">
        <v>3302</v>
      </c>
      <c r="AB1081" t="s">
        <v>3303</v>
      </c>
      <c r="AC1081" t="s">
        <v>53</v>
      </c>
      <c r="AD1081" t="s">
        <v>54</v>
      </c>
    </row>
    <row r="1082" spans="1:30" x14ac:dyDescent="0.35">
      <c r="A1082" t="s">
        <v>34</v>
      </c>
      <c r="B1082" t="s">
        <v>3304</v>
      </c>
      <c r="C1082" s="2">
        <v>44795</v>
      </c>
      <c r="D1082" s="2">
        <v>44795</v>
      </c>
      <c r="E1082" t="s">
        <v>3305</v>
      </c>
      <c r="F1082" t="s">
        <v>3306</v>
      </c>
      <c r="G1082" t="s">
        <v>32</v>
      </c>
      <c r="H1082">
        <v>19.649999999999999</v>
      </c>
      <c r="I1082">
        <v>1</v>
      </c>
      <c r="J1082">
        <v>19.649999999999999</v>
      </c>
      <c r="L1082">
        <v>3.14</v>
      </c>
      <c r="M1082">
        <v>16.510000000000002</v>
      </c>
      <c r="N1082">
        <v>-3.54</v>
      </c>
      <c r="O1082">
        <v>0</v>
      </c>
      <c r="P1082">
        <v>12.97</v>
      </c>
      <c r="Q1082">
        <v>0</v>
      </c>
      <c r="R1082" s="3">
        <f>VLOOKUP(All_Transactions[[#This Row],[Date]],[1]!Forex_history[#Data],MATCH(All_Transactions[[#This Row],[Currency]],[1]!Forex_history[#Headers],0),TRUE)</f>
        <v>0.84853999999999996</v>
      </c>
      <c r="S1082" s="4">
        <f>IFERROR(All_Transactions[[#This Row],[Original Price]]*All_Transactions[[#This Row],[ExRate]],0)</f>
        <v>16.673810999999997</v>
      </c>
      <c r="T1082" s="4">
        <f>IFERROR(All_Transactions[[#This Row],[item-price]]*All_Transactions[[#This Row],[ExRate]],0)</f>
        <v>16.673810999999997</v>
      </c>
      <c r="U1082" s="4">
        <f>IFERROR(All_Transactions[[#This Row],[item-tax]]*All_Transactions[[#This Row],[ExRate]],0)</f>
        <v>2.6644155999999999</v>
      </c>
      <c r="V1082" s="4">
        <f>IFERROR(All_Transactions[[#This Row],[Total product charges]]*All_Transactions[[#This Row],[ExRate]],0)</f>
        <v>14.009395400000001</v>
      </c>
      <c r="W1082" s="4">
        <f>IFERROR(All_Transactions[[#This Row],[Amazon fees]]*All_Transactions[[#This Row],[ExRate]],0)</f>
        <v>-3.0038315999999998</v>
      </c>
      <c r="X1082" s="4">
        <f>IFERROR(All_Transactions[[#This Row],[Other]]*All_Transactions[[#This Row],[ExRate]],0)</f>
        <v>0</v>
      </c>
      <c r="Y1082" s="4">
        <f>IFERROR(All_Transactions[[#This Row],[Total]]*All_Transactions[[#This Row],[ExRate]],0)</f>
        <v>11.005563800000001</v>
      </c>
      <c r="Z1082" s="1" t="s">
        <v>33</v>
      </c>
      <c r="AA1082" t="s">
        <v>3307</v>
      </c>
      <c r="AB1082" t="s">
        <v>3308</v>
      </c>
      <c r="AC1082" t="s">
        <v>53</v>
      </c>
      <c r="AD1082" t="s">
        <v>54</v>
      </c>
    </row>
    <row r="1083" spans="1:30" x14ac:dyDescent="0.35">
      <c r="A1083" t="s">
        <v>34</v>
      </c>
      <c r="B1083" t="s">
        <v>3309</v>
      </c>
      <c r="C1083" s="2">
        <v>44795</v>
      </c>
      <c r="D1083" s="2">
        <v>44795</v>
      </c>
      <c r="E1083" t="s">
        <v>3310</v>
      </c>
      <c r="F1083" t="s">
        <v>3311</v>
      </c>
      <c r="G1083" t="s">
        <v>32</v>
      </c>
      <c r="H1083">
        <v>4.04</v>
      </c>
      <c r="I1083">
        <v>1</v>
      </c>
      <c r="J1083">
        <v>4.04</v>
      </c>
      <c r="L1083">
        <v>0.65</v>
      </c>
      <c r="M1083">
        <v>3.39</v>
      </c>
      <c r="N1083">
        <v>-0.38</v>
      </c>
      <c r="O1083">
        <v>0</v>
      </c>
      <c r="P1083">
        <v>3.01</v>
      </c>
      <c r="Q1083">
        <v>0</v>
      </c>
      <c r="R1083" s="3">
        <f>VLOOKUP(All_Transactions[[#This Row],[Date]],[1]!Forex_history[#Data],MATCH(All_Transactions[[#This Row],[Currency]],[1]!Forex_history[#Headers],0),TRUE)</f>
        <v>0.84853999999999996</v>
      </c>
      <c r="S1083" s="4">
        <f>IFERROR(All_Transactions[[#This Row],[Original Price]]*All_Transactions[[#This Row],[ExRate]],0)</f>
        <v>3.4281015999999997</v>
      </c>
      <c r="T1083" s="4">
        <f>IFERROR(All_Transactions[[#This Row],[item-price]]*All_Transactions[[#This Row],[ExRate]],0)</f>
        <v>3.4281015999999997</v>
      </c>
      <c r="U1083" s="4">
        <f>IFERROR(All_Transactions[[#This Row],[item-tax]]*All_Transactions[[#This Row],[ExRate]],0)</f>
        <v>0.55155100000000001</v>
      </c>
      <c r="V1083" s="4">
        <f>IFERROR(All_Transactions[[#This Row],[Total product charges]]*All_Transactions[[#This Row],[ExRate]],0)</f>
        <v>2.8765505999999998</v>
      </c>
      <c r="W1083" s="4">
        <f>IFERROR(All_Transactions[[#This Row],[Amazon fees]]*All_Transactions[[#This Row],[ExRate]],0)</f>
        <v>-0.32244519999999999</v>
      </c>
      <c r="X1083" s="4">
        <f>IFERROR(All_Transactions[[#This Row],[Other]]*All_Transactions[[#This Row],[ExRate]],0)</f>
        <v>0</v>
      </c>
      <c r="Y1083" s="4">
        <f>IFERROR(All_Transactions[[#This Row],[Total]]*All_Transactions[[#This Row],[ExRate]],0)</f>
        <v>2.5541053999999996</v>
      </c>
      <c r="Z1083" s="1" t="s">
        <v>33</v>
      </c>
      <c r="AA1083" t="s">
        <v>3312</v>
      </c>
      <c r="AB1083" t="s">
        <v>3313</v>
      </c>
      <c r="AC1083" t="s">
        <v>53</v>
      </c>
      <c r="AD1083" t="s">
        <v>54</v>
      </c>
    </row>
    <row r="1084" spans="1:30" x14ac:dyDescent="0.35">
      <c r="A1084" t="s">
        <v>34</v>
      </c>
      <c r="B1084" t="s">
        <v>3314</v>
      </c>
      <c r="C1084" s="2">
        <v>44795</v>
      </c>
      <c r="D1084" s="2">
        <v>44795</v>
      </c>
      <c r="E1084" t="s">
        <v>3315</v>
      </c>
      <c r="F1084" t="s">
        <v>3029</v>
      </c>
      <c r="G1084" t="s">
        <v>32</v>
      </c>
      <c r="H1084">
        <v>16.27</v>
      </c>
      <c r="I1084">
        <v>1</v>
      </c>
      <c r="J1084">
        <v>16.27</v>
      </c>
      <c r="L1084">
        <v>2.36</v>
      </c>
      <c r="M1084">
        <v>13.91</v>
      </c>
      <c r="N1084">
        <v>-2.93</v>
      </c>
      <c r="O1084">
        <v>0</v>
      </c>
      <c r="P1084">
        <v>10.98</v>
      </c>
      <c r="Q1084">
        <v>0</v>
      </c>
      <c r="R1084" s="3">
        <f>VLOOKUP(All_Transactions[[#This Row],[Date]],[1]!Forex_history[#Data],MATCH(All_Transactions[[#This Row],[Currency]],[1]!Forex_history[#Headers],0),TRUE)</f>
        <v>0.84853999999999996</v>
      </c>
      <c r="S1084" s="4">
        <f>IFERROR(All_Transactions[[#This Row],[Original Price]]*All_Transactions[[#This Row],[ExRate]],0)</f>
        <v>13.805745799999999</v>
      </c>
      <c r="T1084" s="4">
        <f>IFERROR(All_Transactions[[#This Row],[item-price]]*All_Transactions[[#This Row],[ExRate]],0)</f>
        <v>13.805745799999999</v>
      </c>
      <c r="U1084" s="4">
        <f>IFERROR(All_Transactions[[#This Row],[item-tax]]*All_Transactions[[#This Row],[ExRate]],0)</f>
        <v>2.0025543999999997</v>
      </c>
      <c r="V1084" s="4">
        <f>IFERROR(All_Transactions[[#This Row],[Total product charges]]*All_Transactions[[#This Row],[ExRate]],0)</f>
        <v>11.803191399999999</v>
      </c>
      <c r="W1084" s="4">
        <f>IFERROR(All_Transactions[[#This Row],[Amazon fees]]*All_Transactions[[#This Row],[ExRate]],0)</f>
        <v>-2.4862221999999998</v>
      </c>
      <c r="X1084" s="4">
        <f>IFERROR(All_Transactions[[#This Row],[Other]]*All_Transactions[[#This Row],[ExRate]],0)</f>
        <v>0</v>
      </c>
      <c r="Y1084" s="4">
        <f>IFERROR(All_Transactions[[#This Row],[Total]]*All_Transactions[[#This Row],[ExRate]],0)</f>
        <v>9.3169691999999991</v>
      </c>
      <c r="Z1084" s="1" t="s">
        <v>33</v>
      </c>
      <c r="AA1084" t="s">
        <v>3316</v>
      </c>
      <c r="AB1084" t="s">
        <v>3317</v>
      </c>
      <c r="AC1084" t="s">
        <v>53</v>
      </c>
      <c r="AD1084" t="s">
        <v>54</v>
      </c>
    </row>
    <row r="1085" spans="1:30" x14ac:dyDescent="0.35">
      <c r="A1085" t="s">
        <v>34</v>
      </c>
      <c r="B1085" t="s">
        <v>3318</v>
      </c>
      <c r="C1085" s="2">
        <v>44795</v>
      </c>
      <c r="D1085" s="2">
        <v>44795</v>
      </c>
      <c r="E1085" t="s">
        <v>3319</v>
      </c>
      <c r="F1085" t="s">
        <v>3320</v>
      </c>
      <c r="G1085" t="s">
        <v>40</v>
      </c>
      <c r="H1085">
        <v>3.52</v>
      </c>
      <c r="I1085">
        <v>1</v>
      </c>
      <c r="J1085">
        <v>3.52</v>
      </c>
      <c r="L1085">
        <v>0.63</v>
      </c>
      <c r="M1085">
        <v>2.89</v>
      </c>
      <c r="N1085">
        <v>-0.65</v>
      </c>
      <c r="O1085">
        <v>0</v>
      </c>
      <c r="P1085">
        <v>2.2400000000000002</v>
      </c>
      <c r="Q1085">
        <v>0</v>
      </c>
      <c r="R1085" s="3">
        <f>VLOOKUP(All_Transactions[[#This Row],[Date]],[1]!Forex_history[#Data],MATCH(All_Transactions[[#This Row],[Currency]],[1]!Forex_history[#Headers],0),TRUE)</f>
        <v>0.84853999999999996</v>
      </c>
      <c r="S1085" s="4">
        <f>IFERROR(All_Transactions[[#This Row],[Original Price]]*All_Transactions[[#This Row],[ExRate]],0)</f>
        <v>2.9868608000000001</v>
      </c>
      <c r="T1085" s="4">
        <f>IFERROR(All_Transactions[[#This Row],[item-price]]*All_Transactions[[#This Row],[ExRate]],0)</f>
        <v>2.9868608000000001</v>
      </c>
      <c r="U1085" s="4">
        <f>IFERROR(All_Transactions[[#This Row],[item-tax]]*All_Transactions[[#This Row],[ExRate]],0)</f>
        <v>0.53458019999999995</v>
      </c>
      <c r="V1085" s="4">
        <f>IFERROR(All_Transactions[[#This Row],[Total product charges]]*All_Transactions[[#This Row],[ExRate]],0)</f>
        <v>2.4522805999999999</v>
      </c>
      <c r="W1085" s="4">
        <f>IFERROR(All_Transactions[[#This Row],[Amazon fees]]*All_Transactions[[#This Row],[ExRate]],0)</f>
        <v>-0.55155100000000001</v>
      </c>
      <c r="X1085" s="4">
        <f>IFERROR(All_Transactions[[#This Row],[Other]]*All_Transactions[[#This Row],[ExRate]],0)</f>
        <v>0</v>
      </c>
      <c r="Y1085" s="4">
        <f>IFERROR(All_Transactions[[#This Row],[Total]]*All_Transactions[[#This Row],[ExRate]],0)</f>
        <v>1.9007296</v>
      </c>
      <c r="Z1085" s="1" t="s">
        <v>33</v>
      </c>
      <c r="AA1085" t="s">
        <v>3321</v>
      </c>
      <c r="AB1085" t="s">
        <v>3322</v>
      </c>
      <c r="AC1085" t="s">
        <v>53</v>
      </c>
      <c r="AD1085" t="s">
        <v>54</v>
      </c>
    </row>
    <row r="1086" spans="1:30" x14ac:dyDescent="0.35">
      <c r="A1086" t="s">
        <v>34</v>
      </c>
      <c r="B1086" t="s">
        <v>3323</v>
      </c>
      <c r="C1086" s="2">
        <v>44795</v>
      </c>
      <c r="D1086" s="2">
        <v>44795</v>
      </c>
      <c r="E1086" t="s">
        <v>3091</v>
      </c>
      <c r="F1086" t="s">
        <v>3092</v>
      </c>
      <c r="G1086" t="s">
        <v>40</v>
      </c>
      <c r="H1086">
        <v>5.99</v>
      </c>
      <c r="I1086">
        <v>1</v>
      </c>
      <c r="J1086">
        <v>5.99</v>
      </c>
      <c r="L1086">
        <v>1.08</v>
      </c>
      <c r="M1086">
        <v>4.91</v>
      </c>
      <c r="N1086">
        <v>-1.1200000000000001</v>
      </c>
      <c r="O1086">
        <v>0</v>
      </c>
      <c r="P1086">
        <v>3.79</v>
      </c>
      <c r="Q1086">
        <v>0</v>
      </c>
      <c r="R1086" s="3">
        <f>VLOOKUP(All_Transactions[[#This Row],[Date]],[1]!Forex_history[#Data],MATCH(All_Transactions[[#This Row],[Currency]],[1]!Forex_history[#Headers],0),TRUE)</f>
        <v>0.84853999999999996</v>
      </c>
      <c r="S1086" s="4">
        <f>IFERROR(All_Transactions[[#This Row],[Original Price]]*All_Transactions[[#This Row],[ExRate]],0)</f>
        <v>5.0827546000000003</v>
      </c>
      <c r="T1086" s="4">
        <f>IFERROR(All_Transactions[[#This Row],[item-price]]*All_Transactions[[#This Row],[ExRate]],0)</f>
        <v>5.0827546000000003</v>
      </c>
      <c r="U1086" s="4">
        <f>IFERROR(All_Transactions[[#This Row],[item-tax]]*All_Transactions[[#This Row],[ExRate]],0)</f>
        <v>0.91642319999999999</v>
      </c>
      <c r="V1086" s="4">
        <f>IFERROR(All_Transactions[[#This Row],[Total product charges]]*All_Transactions[[#This Row],[ExRate]],0)</f>
        <v>4.1663313999999998</v>
      </c>
      <c r="W1086" s="4">
        <f>IFERROR(All_Transactions[[#This Row],[Amazon fees]]*All_Transactions[[#This Row],[ExRate]],0)</f>
        <v>-0.95036480000000001</v>
      </c>
      <c r="X1086" s="4">
        <f>IFERROR(All_Transactions[[#This Row],[Other]]*All_Transactions[[#This Row],[ExRate]],0)</f>
        <v>0</v>
      </c>
      <c r="Y1086" s="4">
        <f>IFERROR(All_Transactions[[#This Row],[Total]]*All_Transactions[[#This Row],[ExRate]],0)</f>
        <v>3.2159665999999998</v>
      </c>
      <c r="Z1086" s="1" t="s">
        <v>33</v>
      </c>
      <c r="AA1086" t="s">
        <v>3324</v>
      </c>
      <c r="AB1086" t="s">
        <v>3325</v>
      </c>
      <c r="AC1086" t="s">
        <v>53</v>
      </c>
      <c r="AD1086" t="s">
        <v>54</v>
      </c>
    </row>
    <row r="1087" spans="1:30" x14ac:dyDescent="0.35">
      <c r="A1087" t="s">
        <v>34</v>
      </c>
      <c r="B1087" t="s">
        <v>3326</v>
      </c>
      <c r="C1087" s="2">
        <v>44795</v>
      </c>
      <c r="D1087" s="2">
        <v>44795</v>
      </c>
      <c r="E1087" t="s">
        <v>1325</v>
      </c>
      <c r="F1087" t="s">
        <v>1326</v>
      </c>
      <c r="G1087" t="s">
        <v>40</v>
      </c>
      <c r="H1087">
        <v>5.96</v>
      </c>
      <c r="I1087">
        <v>1</v>
      </c>
      <c r="J1087">
        <v>5.96</v>
      </c>
      <c r="L1087">
        <v>1.07</v>
      </c>
      <c r="M1087">
        <v>4.8899999999999997</v>
      </c>
      <c r="N1087">
        <v>-1.1000000000000001</v>
      </c>
      <c r="O1087">
        <v>0</v>
      </c>
      <c r="P1087">
        <v>3.79</v>
      </c>
      <c r="Q1087">
        <v>0</v>
      </c>
      <c r="R1087" s="3">
        <f>VLOOKUP(All_Transactions[[#This Row],[Date]],[1]!Forex_history[#Data],MATCH(All_Transactions[[#This Row],[Currency]],[1]!Forex_history[#Headers],0),TRUE)</f>
        <v>0.84853999999999996</v>
      </c>
      <c r="S1087" s="4">
        <f>IFERROR(All_Transactions[[#This Row],[Original Price]]*All_Transactions[[#This Row],[ExRate]],0)</f>
        <v>5.0572983999999996</v>
      </c>
      <c r="T1087" s="4">
        <f>IFERROR(All_Transactions[[#This Row],[item-price]]*All_Transactions[[#This Row],[ExRate]],0)</f>
        <v>5.0572983999999996</v>
      </c>
      <c r="U1087" s="4">
        <f>IFERROR(All_Transactions[[#This Row],[item-tax]]*All_Transactions[[#This Row],[ExRate]],0)</f>
        <v>0.90793780000000002</v>
      </c>
      <c r="V1087" s="4">
        <f>IFERROR(All_Transactions[[#This Row],[Total product charges]]*All_Transactions[[#This Row],[ExRate]],0)</f>
        <v>4.1493605999999996</v>
      </c>
      <c r="W1087" s="4">
        <f>IFERROR(All_Transactions[[#This Row],[Amazon fees]]*All_Transactions[[#This Row],[ExRate]],0)</f>
        <v>-0.93339400000000006</v>
      </c>
      <c r="X1087" s="4">
        <f>IFERROR(All_Transactions[[#This Row],[Other]]*All_Transactions[[#This Row],[ExRate]],0)</f>
        <v>0</v>
      </c>
      <c r="Y1087" s="4">
        <f>IFERROR(All_Transactions[[#This Row],[Total]]*All_Transactions[[#This Row],[ExRate]],0)</f>
        <v>3.2159665999999998</v>
      </c>
      <c r="Z1087" s="1" t="s">
        <v>33</v>
      </c>
      <c r="AA1087" t="s">
        <v>3327</v>
      </c>
      <c r="AB1087" t="s">
        <v>3328</v>
      </c>
      <c r="AC1087" t="s">
        <v>53</v>
      </c>
      <c r="AD1087" t="s">
        <v>54</v>
      </c>
    </row>
    <row r="1088" spans="1:30" x14ac:dyDescent="0.35">
      <c r="A1088" t="s">
        <v>55</v>
      </c>
      <c r="B1088" t="s">
        <v>31</v>
      </c>
      <c r="C1088" s="2">
        <v>44796</v>
      </c>
      <c r="D1088" s="2"/>
      <c r="G1088" t="s">
        <v>42</v>
      </c>
      <c r="M1088">
        <v>0</v>
      </c>
      <c r="N1088">
        <v>0</v>
      </c>
      <c r="O1088">
        <v>1824.62</v>
      </c>
      <c r="P1088">
        <v>1824.62</v>
      </c>
      <c r="Q1088">
        <v>0</v>
      </c>
      <c r="R1088" s="3">
        <f>VLOOKUP(All_Transactions[[#This Row],[Date]],[1]!Forex_history[#Data],MATCH(All_Transactions[[#This Row],[Currency]],[1]!Forex_history[#Headers],0),TRUE)</f>
        <v>7.9509999999999997E-2</v>
      </c>
      <c r="S1088" s="4">
        <f>IFERROR(All_Transactions[[#This Row],[Original Price]]*All_Transactions[[#This Row],[ExRate]],0)</f>
        <v>0</v>
      </c>
      <c r="T1088" s="4">
        <f>IFERROR(All_Transactions[[#This Row],[item-price]]*All_Transactions[[#This Row],[ExRate]],0)</f>
        <v>0</v>
      </c>
      <c r="U1088" s="4">
        <f>IFERROR(All_Transactions[[#This Row],[item-tax]]*All_Transactions[[#This Row],[ExRate]],0)</f>
        <v>0</v>
      </c>
      <c r="V1088" s="4">
        <f>IFERROR(All_Transactions[[#This Row],[Total product charges]]*All_Transactions[[#This Row],[ExRate]],0)</f>
        <v>0</v>
      </c>
      <c r="W1088" s="4">
        <f>IFERROR(All_Transactions[[#This Row],[Amazon fees]]*All_Transactions[[#This Row],[ExRate]],0)</f>
        <v>0</v>
      </c>
      <c r="X1088" s="4">
        <f>IFERROR(All_Transactions[[#This Row],[Other]]*All_Transactions[[#This Row],[ExRate]],0)</f>
        <v>145.07553619999999</v>
      </c>
      <c r="Y1088" s="4">
        <f>IFERROR(All_Transactions[[#This Row],[Total]]*All_Transactions[[#This Row],[ExRate]],0)</f>
        <v>145.07553619999999</v>
      </c>
      <c r="Z1088" s="1" t="s">
        <v>43</v>
      </c>
    </row>
    <row r="1089" spans="1:30" x14ac:dyDescent="0.35">
      <c r="A1089" t="s">
        <v>55</v>
      </c>
      <c r="B1089" t="s">
        <v>31</v>
      </c>
      <c r="C1089" s="2">
        <v>44796</v>
      </c>
      <c r="D1089" s="2"/>
      <c r="G1089" t="s">
        <v>44</v>
      </c>
      <c r="M1089">
        <v>0</v>
      </c>
      <c r="N1089">
        <v>0</v>
      </c>
      <c r="O1089">
        <v>498.58</v>
      </c>
      <c r="P1089">
        <v>498.58</v>
      </c>
      <c r="Q1089">
        <v>0</v>
      </c>
      <c r="R1089" s="3">
        <f>VLOOKUP(All_Transactions[[#This Row],[Date]],[1]!Forex_history[#Data],MATCH(All_Transactions[[#This Row],[Currency]],[1]!Forex_history[#Headers],0),TRUE)</f>
        <v>1</v>
      </c>
      <c r="S1089" s="4">
        <f>IFERROR(All_Transactions[[#This Row],[Original Price]]*All_Transactions[[#This Row],[ExRate]],0)</f>
        <v>0</v>
      </c>
      <c r="T1089" s="4">
        <f>IFERROR(All_Transactions[[#This Row],[item-price]]*All_Transactions[[#This Row],[ExRate]],0)</f>
        <v>0</v>
      </c>
      <c r="U1089" s="4">
        <f>IFERROR(All_Transactions[[#This Row],[item-tax]]*All_Transactions[[#This Row],[ExRate]],0)</f>
        <v>0</v>
      </c>
      <c r="V1089" s="4">
        <f>IFERROR(All_Transactions[[#This Row],[Total product charges]]*All_Transactions[[#This Row],[ExRate]],0)</f>
        <v>0</v>
      </c>
      <c r="W1089" s="4">
        <f>IFERROR(All_Transactions[[#This Row],[Amazon fees]]*All_Transactions[[#This Row],[ExRate]],0)</f>
        <v>0</v>
      </c>
      <c r="X1089" s="4">
        <f>IFERROR(All_Transactions[[#This Row],[Other]]*All_Transactions[[#This Row],[ExRate]],0)</f>
        <v>498.58</v>
      </c>
      <c r="Y1089" s="4">
        <f>IFERROR(All_Transactions[[#This Row],[Total]]*All_Transactions[[#This Row],[ExRate]],0)</f>
        <v>498.58</v>
      </c>
      <c r="Z1089" s="1" t="s">
        <v>45</v>
      </c>
    </row>
    <row r="1090" spans="1:30" x14ac:dyDescent="0.35">
      <c r="A1090" t="s">
        <v>56</v>
      </c>
      <c r="B1090" t="s">
        <v>31</v>
      </c>
      <c r="C1090" s="2">
        <v>44796</v>
      </c>
      <c r="D1090" s="2"/>
      <c r="G1090" t="s">
        <v>42</v>
      </c>
      <c r="M1090">
        <v>0</v>
      </c>
      <c r="N1090">
        <v>0</v>
      </c>
      <c r="O1090">
        <v>-1824.62</v>
      </c>
      <c r="P1090">
        <v>-1824.62</v>
      </c>
      <c r="Q1090">
        <v>0</v>
      </c>
      <c r="R1090" s="3">
        <f>VLOOKUP(All_Transactions[[#This Row],[Date]],[1]!Forex_history[#Data],MATCH(All_Transactions[[#This Row],[Currency]],[1]!Forex_history[#Headers],0),TRUE)</f>
        <v>7.9509999999999997E-2</v>
      </c>
      <c r="S1090" s="4">
        <f>IFERROR(All_Transactions[[#This Row],[Original Price]]*All_Transactions[[#This Row],[ExRate]],0)</f>
        <v>0</v>
      </c>
      <c r="T1090" s="4">
        <f>IFERROR(All_Transactions[[#This Row],[item-price]]*All_Transactions[[#This Row],[ExRate]],0)</f>
        <v>0</v>
      </c>
      <c r="U1090" s="4">
        <f>IFERROR(All_Transactions[[#This Row],[item-tax]]*All_Transactions[[#This Row],[ExRate]],0)</f>
        <v>0</v>
      </c>
      <c r="V1090" s="4">
        <f>IFERROR(All_Transactions[[#This Row],[Total product charges]]*All_Transactions[[#This Row],[ExRate]],0)</f>
        <v>0</v>
      </c>
      <c r="W1090" s="4">
        <f>IFERROR(All_Transactions[[#This Row],[Amazon fees]]*All_Transactions[[#This Row],[ExRate]],0)</f>
        <v>0</v>
      </c>
      <c r="X1090" s="4">
        <f>IFERROR(All_Transactions[[#This Row],[Other]]*All_Transactions[[#This Row],[ExRate]],0)</f>
        <v>-145.07553619999999</v>
      </c>
      <c r="Y1090" s="4">
        <f>IFERROR(All_Transactions[[#This Row],[Total]]*All_Transactions[[#This Row],[ExRate]],0)</f>
        <v>-145.07553619999999</v>
      </c>
      <c r="Z1090" s="1" t="s">
        <v>43</v>
      </c>
    </row>
    <row r="1091" spans="1:30" x14ac:dyDescent="0.35">
      <c r="A1091" t="s">
        <v>56</v>
      </c>
      <c r="B1091" t="s">
        <v>31</v>
      </c>
      <c r="C1091" s="2">
        <v>44796</v>
      </c>
      <c r="D1091" s="2"/>
      <c r="G1091" t="s">
        <v>44</v>
      </c>
      <c r="M1091">
        <v>0</v>
      </c>
      <c r="N1091">
        <v>0</v>
      </c>
      <c r="O1091">
        <v>-498.58</v>
      </c>
      <c r="P1091">
        <v>-498.58</v>
      </c>
      <c r="Q1091">
        <v>0</v>
      </c>
      <c r="R1091" s="3">
        <f>VLOOKUP(All_Transactions[[#This Row],[Date]],[1]!Forex_history[#Data],MATCH(All_Transactions[[#This Row],[Currency]],[1]!Forex_history[#Headers],0),TRUE)</f>
        <v>1</v>
      </c>
      <c r="S1091" s="4">
        <f>IFERROR(All_Transactions[[#This Row],[Original Price]]*All_Transactions[[#This Row],[ExRate]],0)</f>
        <v>0</v>
      </c>
      <c r="T1091" s="4">
        <f>IFERROR(All_Transactions[[#This Row],[item-price]]*All_Transactions[[#This Row],[ExRate]],0)</f>
        <v>0</v>
      </c>
      <c r="U1091" s="4">
        <f>IFERROR(All_Transactions[[#This Row],[item-tax]]*All_Transactions[[#This Row],[ExRate]],0)</f>
        <v>0</v>
      </c>
      <c r="V1091" s="4">
        <f>IFERROR(All_Transactions[[#This Row],[Total product charges]]*All_Transactions[[#This Row],[ExRate]],0)</f>
        <v>0</v>
      </c>
      <c r="W1091" s="4">
        <f>IFERROR(All_Transactions[[#This Row],[Amazon fees]]*All_Transactions[[#This Row],[ExRate]],0)</f>
        <v>0</v>
      </c>
      <c r="X1091" s="4">
        <f>IFERROR(All_Transactions[[#This Row],[Other]]*All_Transactions[[#This Row],[ExRate]],0)</f>
        <v>-498.58</v>
      </c>
      <c r="Y1091" s="4">
        <f>IFERROR(All_Transactions[[#This Row],[Total]]*All_Transactions[[#This Row],[ExRate]],0)</f>
        <v>-498.58</v>
      </c>
      <c r="Z1091" s="1" t="s">
        <v>45</v>
      </c>
    </row>
    <row r="1092" spans="1:30" x14ac:dyDescent="0.35">
      <c r="A1092" t="s">
        <v>34</v>
      </c>
      <c r="B1092" t="s">
        <v>3329</v>
      </c>
      <c r="C1092" s="2">
        <v>44797</v>
      </c>
      <c r="D1092" s="2">
        <v>44797</v>
      </c>
      <c r="E1092" t="s">
        <v>3330</v>
      </c>
      <c r="F1092" t="s">
        <v>2631</v>
      </c>
      <c r="G1092" t="s">
        <v>36</v>
      </c>
      <c r="H1092">
        <v>8.35</v>
      </c>
      <c r="I1092">
        <v>1</v>
      </c>
      <c r="J1092">
        <v>8.35</v>
      </c>
      <c r="K1092" t="s">
        <v>2876</v>
      </c>
      <c r="L1092">
        <v>1.45</v>
      </c>
      <c r="M1092">
        <v>6.9</v>
      </c>
      <c r="N1092">
        <v>-1.34</v>
      </c>
      <c r="O1092">
        <v>0</v>
      </c>
      <c r="P1092">
        <v>5.56</v>
      </c>
      <c r="Q1092">
        <v>0</v>
      </c>
      <c r="R1092" s="3">
        <f>VLOOKUP(All_Transactions[[#This Row],[Date]],[1]!Forex_history[#Data],MATCH(All_Transactions[[#This Row],[Currency]],[1]!Forex_history[#Headers],0),TRUE)</f>
        <v>0.84343000000000001</v>
      </c>
      <c r="S1092" s="4">
        <f>IFERROR(All_Transactions[[#This Row],[Original Price]]*All_Transactions[[#This Row],[ExRate]],0)</f>
        <v>7.0426405000000001</v>
      </c>
      <c r="T1092" s="4">
        <f>IFERROR(All_Transactions[[#This Row],[item-price]]*All_Transactions[[#This Row],[ExRate]],0)</f>
        <v>7.0426405000000001</v>
      </c>
      <c r="U1092" s="4">
        <f>IFERROR(All_Transactions[[#This Row],[item-tax]]*All_Transactions[[#This Row],[ExRate]],0)</f>
        <v>1.2229734999999999</v>
      </c>
      <c r="V1092" s="4">
        <f>IFERROR(All_Transactions[[#This Row],[Total product charges]]*All_Transactions[[#This Row],[ExRate]],0)</f>
        <v>5.8196670000000008</v>
      </c>
      <c r="W1092" s="4">
        <f>IFERROR(All_Transactions[[#This Row],[Amazon fees]]*All_Transactions[[#This Row],[ExRate]],0)</f>
        <v>-1.1301962000000001</v>
      </c>
      <c r="X1092" s="4">
        <f>IFERROR(All_Transactions[[#This Row],[Other]]*All_Transactions[[#This Row],[ExRate]],0)</f>
        <v>0</v>
      </c>
      <c r="Y1092" s="4">
        <f>IFERROR(All_Transactions[[#This Row],[Total]]*All_Transactions[[#This Row],[ExRate]],0)</f>
        <v>4.6894707999999996</v>
      </c>
      <c r="Z1092" s="1" t="s">
        <v>33</v>
      </c>
      <c r="AB1092" t="s">
        <v>69</v>
      </c>
      <c r="AC1092" t="s">
        <v>69</v>
      </c>
      <c r="AD1092" t="s">
        <v>70</v>
      </c>
    </row>
    <row r="1093" spans="1:30" x14ac:dyDescent="0.35">
      <c r="A1093" t="s">
        <v>34</v>
      </c>
      <c r="B1093" t="s">
        <v>3331</v>
      </c>
      <c r="C1093" s="2">
        <v>44797</v>
      </c>
      <c r="D1093" s="2">
        <v>44797</v>
      </c>
      <c r="E1093" t="s">
        <v>3332</v>
      </c>
      <c r="F1093" t="s">
        <v>3333</v>
      </c>
      <c r="G1093" t="s">
        <v>36</v>
      </c>
      <c r="H1093">
        <v>2.62</v>
      </c>
      <c r="I1093">
        <v>1</v>
      </c>
      <c r="J1093">
        <v>2.62</v>
      </c>
      <c r="K1093" t="s">
        <v>2876</v>
      </c>
      <c r="L1093">
        <v>0.45</v>
      </c>
      <c r="M1093">
        <v>2.17</v>
      </c>
      <c r="N1093">
        <v>-0.38</v>
      </c>
      <c r="O1093">
        <v>0</v>
      </c>
      <c r="P1093">
        <v>1.79</v>
      </c>
      <c r="Q1093">
        <v>0</v>
      </c>
      <c r="R1093" s="3">
        <f>VLOOKUP(All_Transactions[[#This Row],[Date]],[1]!Forex_history[#Data],MATCH(All_Transactions[[#This Row],[Currency]],[1]!Forex_history[#Headers],0),TRUE)</f>
        <v>0.84343000000000001</v>
      </c>
      <c r="S1093" s="4">
        <f>IFERROR(All_Transactions[[#This Row],[Original Price]]*All_Transactions[[#This Row],[ExRate]],0)</f>
        <v>2.2097866000000002</v>
      </c>
      <c r="T1093" s="4">
        <f>IFERROR(All_Transactions[[#This Row],[item-price]]*All_Transactions[[#This Row],[ExRate]],0)</f>
        <v>2.2097866000000002</v>
      </c>
      <c r="U1093" s="4">
        <f>IFERROR(All_Transactions[[#This Row],[item-tax]]*All_Transactions[[#This Row],[ExRate]],0)</f>
        <v>0.37954350000000003</v>
      </c>
      <c r="V1093" s="4">
        <f>IFERROR(All_Transactions[[#This Row],[Total product charges]]*All_Transactions[[#This Row],[ExRate]],0)</f>
        <v>1.8302430999999999</v>
      </c>
      <c r="W1093" s="4">
        <f>IFERROR(All_Transactions[[#This Row],[Amazon fees]]*All_Transactions[[#This Row],[ExRate]],0)</f>
        <v>-0.32050339999999999</v>
      </c>
      <c r="X1093" s="4">
        <f>IFERROR(All_Transactions[[#This Row],[Other]]*All_Transactions[[#This Row],[ExRate]],0)</f>
        <v>0</v>
      </c>
      <c r="Y1093" s="4">
        <f>IFERROR(All_Transactions[[#This Row],[Total]]*All_Transactions[[#This Row],[ExRate]],0)</f>
        <v>1.5097397000000001</v>
      </c>
      <c r="Z1093" s="1" t="s">
        <v>33</v>
      </c>
      <c r="AB1093" t="s">
        <v>69</v>
      </c>
      <c r="AC1093" t="s">
        <v>69</v>
      </c>
      <c r="AD1093" t="s">
        <v>70</v>
      </c>
    </row>
    <row r="1094" spans="1:30" x14ac:dyDescent="0.35">
      <c r="A1094" t="s">
        <v>34</v>
      </c>
      <c r="B1094" t="s">
        <v>3334</v>
      </c>
      <c r="C1094" s="2">
        <v>44797</v>
      </c>
      <c r="D1094" s="2">
        <v>44797</v>
      </c>
      <c r="E1094" t="s">
        <v>3335</v>
      </c>
      <c r="F1094" t="s">
        <v>3336</v>
      </c>
      <c r="G1094" t="s">
        <v>41</v>
      </c>
      <c r="H1094">
        <v>15.66</v>
      </c>
      <c r="I1094">
        <v>1</v>
      </c>
      <c r="J1094">
        <v>15.66</v>
      </c>
      <c r="L1094">
        <v>2.72</v>
      </c>
      <c r="M1094">
        <v>12.94</v>
      </c>
      <c r="N1094">
        <v>-2.82</v>
      </c>
      <c r="O1094">
        <v>0</v>
      </c>
      <c r="P1094">
        <v>10.119999999999999</v>
      </c>
      <c r="Q1094">
        <v>0</v>
      </c>
      <c r="R1094" s="3">
        <f>VLOOKUP(All_Transactions[[#This Row],[Date]],[1]!Forex_history[#Data],MATCH(All_Transactions[[#This Row],[Currency]],[1]!Forex_history[#Headers],0),TRUE)</f>
        <v>0.84343000000000001</v>
      </c>
      <c r="S1094" s="4">
        <f>IFERROR(All_Transactions[[#This Row],[Original Price]]*All_Transactions[[#This Row],[ExRate]],0)</f>
        <v>13.2081138</v>
      </c>
      <c r="T1094" s="4">
        <f>IFERROR(All_Transactions[[#This Row],[item-price]]*All_Transactions[[#This Row],[ExRate]],0)</f>
        <v>13.2081138</v>
      </c>
      <c r="U1094" s="4">
        <f>IFERROR(All_Transactions[[#This Row],[item-tax]]*All_Transactions[[#This Row],[ExRate]],0)</f>
        <v>2.2941296000000002</v>
      </c>
      <c r="V1094" s="4">
        <f>IFERROR(All_Transactions[[#This Row],[Total product charges]]*All_Transactions[[#This Row],[ExRate]],0)</f>
        <v>10.9139842</v>
      </c>
      <c r="W1094" s="4">
        <f>IFERROR(All_Transactions[[#This Row],[Amazon fees]]*All_Transactions[[#This Row],[ExRate]],0)</f>
        <v>-2.3784725999999998</v>
      </c>
      <c r="X1094" s="4">
        <f>IFERROR(All_Transactions[[#This Row],[Other]]*All_Transactions[[#This Row],[ExRate]],0)</f>
        <v>0</v>
      </c>
      <c r="Y1094" s="4">
        <f>IFERROR(All_Transactions[[#This Row],[Total]]*All_Transactions[[#This Row],[ExRate]],0)</f>
        <v>8.5355115999999995</v>
      </c>
      <c r="Z1094" s="1" t="s">
        <v>33</v>
      </c>
      <c r="AB1094" t="s">
        <v>69</v>
      </c>
      <c r="AC1094" t="s">
        <v>69</v>
      </c>
      <c r="AD1094" t="s">
        <v>70</v>
      </c>
    </row>
    <row r="1095" spans="1:30" x14ac:dyDescent="0.35">
      <c r="A1095" t="s">
        <v>34</v>
      </c>
      <c r="B1095" t="s">
        <v>3337</v>
      </c>
      <c r="C1095" s="2">
        <v>44797</v>
      </c>
      <c r="D1095" s="2">
        <v>44797</v>
      </c>
      <c r="E1095" t="s">
        <v>3338</v>
      </c>
      <c r="F1095" t="s">
        <v>3339</v>
      </c>
      <c r="G1095" t="s">
        <v>44</v>
      </c>
      <c r="H1095">
        <v>5.98</v>
      </c>
      <c r="I1095">
        <v>1</v>
      </c>
      <c r="J1095">
        <v>5.98</v>
      </c>
      <c r="L1095">
        <v>1.1200000000000001</v>
      </c>
      <c r="M1095">
        <v>4.8600000000000003</v>
      </c>
      <c r="N1095">
        <v>-1.0900000000000001</v>
      </c>
      <c r="O1095">
        <v>0</v>
      </c>
      <c r="P1095">
        <v>3.77</v>
      </c>
      <c r="Q1095">
        <v>0</v>
      </c>
      <c r="R1095" s="3">
        <f>VLOOKUP(All_Transactions[[#This Row],[Date]],[1]!Forex_history[#Data],MATCH(All_Transactions[[#This Row],[Currency]],[1]!Forex_history[#Headers],0),TRUE)</f>
        <v>1</v>
      </c>
      <c r="S1095" s="4">
        <f>IFERROR(All_Transactions[[#This Row],[Original Price]]*All_Transactions[[#This Row],[ExRate]],0)</f>
        <v>5.98</v>
      </c>
      <c r="T1095" s="4">
        <f>IFERROR(All_Transactions[[#This Row],[item-price]]*All_Transactions[[#This Row],[ExRate]],0)</f>
        <v>5.98</v>
      </c>
      <c r="U1095" s="4">
        <f>IFERROR(All_Transactions[[#This Row],[item-tax]]*All_Transactions[[#This Row],[ExRate]],0)</f>
        <v>1.1200000000000001</v>
      </c>
      <c r="V1095" s="4">
        <f>IFERROR(All_Transactions[[#This Row],[Total product charges]]*All_Transactions[[#This Row],[ExRate]],0)</f>
        <v>4.8600000000000003</v>
      </c>
      <c r="W1095" s="4">
        <f>IFERROR(All_Transactions[[#This Row],[Amazon fees]]*All_Transactions[[#This Row],[ExRate]],0)</f>
        <v>-1.0900000000000001</v>
      </c>
      <c r="X1095" s="4">
        <f>IFERROR(All_Transactions[[#This Row],[Other]]*All_Transactions[[#This Row],[ExRate]],0)</f>
        <v>0</v>
      </c>
      <c r="Y1095" s="4">
        <f>IFERROR(All_Transactions[[#This Row],[Total]]*All_Transactions[[#This Row],[ExRate]],0)</f>
        <v>3.77</v>
      </c>
      <c r="Z1095" s="1" t="s">
        <v>45</v>
      </c>
      <c r="AB1095" t="s">
        <v>69</v>
      </c>
      <c r="AC1095" t="s">
        <v>69</v>
      </c>
      <c r="AD1095" t="s">
        <v>70</v>
      </c>
    </row>
    <row r="1096" spans="1:30" x14ac:dyDescent="0.35">
      <c r="A1096" t="s">
        <v>34</v>
      </c>
      <c r="B1096" t="s">
        <v>3340</v>
      </c>
      <c r="C1096" s="2">
        <v>44797</v>
      </c>
      <c r="D1096" s="2">
        <v>44797</v>
      </c>
      <c r="E1096" t="s">
        <v>3341</v>
      </c>
      <c r="F1096" t="s">
        <v>3342</v>
      </c>
      <c r="G1096" t="s">
        <v>36</v>
      </c>
      <c r="H1096">
        <v>33.96</v>
      </c>
      <c r="I1096">
        <v>12</v>
      </c>
      <c r="J1096">
        <v>33.96</v>
      </c>
      <c r="K1096" t="s">
        <v>2876</v>
      </c>
      <c r="L1096">
        <v>6.36</v>
      </c>
      <c r="M1096">
        <v>27.6</v>
      </c>
      <c r="N1096">
        <v>-6.34</v>
      </c>
      <c r="O1096">
        <v>0</v>
      </c>
      <c r="P1096">
        <v>21.26</v>
      </c>
      <c r="Q1096">
        <v>0</v>
      </c>
      <c r="R1096" s="3">
        <f>VLOOKUP(All_Transactions[[#This Row],[Date]],[1]!Forex_history[#Data],MATCH(All_Transactions[[#This Row],[Currency]],[1]!Forex_history[#Headers],0),TRUE)</f>
        <v>0.84343000000000001</v>
      </c>
      <c r="S1096" s="4">
        <f>IFERROR(All_Transactions[[#This Row],[Original Price]]*All_Transactions[[#This Row],[ExRate]],0)</f>
        <v>28.642882800000002</v>
      </c>
      <c r="T1096" s="4">
        <f>IFERROR(All_Transactions[[#This Row],[item-price]]*All_Transactions[[#This Row],[ExRate]],0)</f>
        <v>28.642882800000002</v>
      </c>
      <c r="U1096" s="4">
        <f>IFERROR(All_Transactions[[#This Row],[item-tax]]*All_Transactions[[#This Row],[ExRate]],0)</f>
        <v>5.3642148000000001</v>
      </c>
      <c r="V1096" s="4">
        <f>IFERROR(All_Transactions[[#This Row],[Total product charges]]*All_Transactions[[#This Row],[ExRate]],0)</f>
        <v>23.278668000000003</v>
      </c>
      <c r="W1096" s="4">
        <f>IFERROR(All_Transactions[[#This Row],[Amazon fees]]*All_Transactions[[#This Row],[ExRate]],0)</f>
        <v>-5.3473461999999996</v>
      </c>
      <c r="X1096" s="4">
        <f>IFERROR(All_Transactions[[#This Row],[Other]]*All_Transactions[[#This Row],[ExRate]],0)</f>
        <v>0</v>
      </c>
      <c r="Y1096" s="4">
        <f>IFERROR(All_Transactions[[#This Row],[Total]]*All_Transactions[[#This Row],[ExRate]],0)</f>
        <v>17.931321800000003</v>
      </c>
      <c r="Z1096" s="1" t="s">
        <v>33</v>
      </c>
      <c r="AB1096" t="s">
        <v>69</v>
      </c>
      <c r="AC1096" t="s">
        <v>69</v>
      </c>
      <c r="AD1096" t="s">
        <v>70</v>
      </c>
    </row>
    <row r="1097" spans="1:30" x14ac:dyDescent="0.35">
      <c r="A1097" t="s">
        <v>34</v>
      </c>
      <c r="B1097" t="s">
        <v>3343</v>
      </c>
      <c r="C1097" s="2">
        <v>44797</v>
      </c>
      <c r="D1097" s="2">
        <v>44797</v>
      </c>
      <c r="E1097" t="s">
        <v>3344</v>
      </c>
      <c r="F1097" t="s">
        <v>3345</v>
      </c>
      <c r="G1097" t="s">
        <v>32</v>
      </c>
      <c r="H1097">
        <v>6.14</v>
      </c>
      <c r="I1097">
        <v>2</v>
      </c>
      <c r="J1097">
        <v>6.14</v>
      </c>
      <c r="L1097">
        <v>0.98</v>
      </c>
      <c r="M1097">
        <v>5.16</v>
      </c>
      <c r="N1097">
        <v>-0.72</v>
      </c>
      <c r="O1097">
        <v>0</v>
      </c>
      <c r="P1097">
        <v>4.4400000000000004</v>
      </c>
      <c r="Q1097">
        <v>0</v>
      </c>
      <c r="R1097" s="3">
        <f>VLOOKUP(All_Transactions[[#This Row],[Date]],[1]!Forex_history[#Data],MATCH(All_Transactions[[#This Row],[Currency]],[1]!Forex_history[#Headers],0),TRUE)</f>
        <v>0.84343000000000001</v>
      </c>
      <c r="S1097" s="4">
        <f>IFERROR(All_Transactions[[#This Row],[Original Price]]*All_Transactions[[#This Row],[ExRate]],0)</f>
        <v>5.1786601999999995</v>
      </c>
      <c r="T1097" s="4">
        <f>IFERROR(All_Transactions[[#This Row],[item-price]]*All_Transactions[[#This Row],[ExRate]],0)</f>
        <v>5.1786601999999995</v>
      </c>
      <c r="U1097" s="4">
        <f>IFERROR(All_Transactions[[#This Row],[item-tax]]*All_Transactions[[#This Row],[ExRate]],0)</f>
        <v>0.8265614</v>
      </c>
      <c r="V1097" s="4">
        <f>IFERROR(All_Transactions[[#This Row],[Total product charges]]*All_Transactions[[#This Row],[ExRate]],0)</f>
        <v>4.3520988000000003</v>
      </c>
      <c r="W1097" s="4">
        <f>IFERROR(All_Transactions[[#This Row],[Amazon fees]]*All_Transactions[[#This Row],[ExRate]],0)</f>
        <v>-0.60726959999999996</v>
      </c>
      <c r="X1097" s="4">
        <f>IFERROR(All_Transactions[[#This Row],[Other]]*All_Transactions[[#This Row],[ExRate]],0)</f>
        <v>0</v>
      </c>
      <c r="Y1097" s="4">
        <f>IFERROR(All_Transactions[[#This Row],[Total]]*All_Transactions[[#This Row],[ExRate]],0)</f>
        <v>3.7448292000000003</v>
      </c>
      <c r="Z1097" s="1" t="s">
        <v>33</v>
      </c>
      <c r="AA1097" t="s">
        <v>3346</v>
      </c>
      <c r="AB1097" t="s">
        <v>3347</v>
      </c>
      <c r="AD1097" t="s">
        <v>54</v>
      </c>
    </row>
    <row r="1098" spans="1:30" x14ac:dyDescent="0.35">
      <c r="A1098" t="s">
        <v>34</v>
      </c>
      <c r="B1098" t="s">
        <v>3348</v>
      </c>
      <c r="C1098" s="2">
        <v>44797</v>
      </c>
      <c r="D1098" s="2">
        <v>44797</v>
      </c>
      <c r="E1098" t="s">
        <v>3349</v>
      </c>
      <c r="F1098" t="s">
        <v>3350</v>
      </c>
      <c r="G1098" t="s">
        <v>39</v>
      </c>
      <c r="H1098">
        <v>2.54</v>
      </c>
      <c r="I1098">
        <v>1</v>
      </c>
      <c r="J1098">
        <v>2.54</v>
      </c>
      <c r="L1098">
        <v>0.42</v>
      </c>
      <c r="M1098">
        <v>2.12</v>
      </c>
      <c r="N1098">
        <v>-0.36</v>
      </c>
      <c r="O1098">
        <v>0</v>
      </c>
      <c r="P1098">
        <v>1.76</v>
      </c>
      <c r="Q1098">
        <v>0</v>
      </c>
      <c r="R1098" s="3">
        <f>VLOOKUP(All_Transactions[[#This Row],[Date]],[1]!Forex_history[#Data],MATCH(All_Transactions[[#This Row],[Currency]],[1]!Forex_history[#Headers],0),TRUE)</f>
        <v>0.84343000000000001</v>
      </c>
      <c r="S1098" s="4">
        <f>IFERROR(All_Transactions[[#This Row],[Original Price]]*All_Transactions[[#This Row],[ExRate]],0)</f>
        <v>2.1423122000000001</v>
      </c>
      <c r="T1098" s="4">
        <f>IFERROR(All_Transactions[[#This Row],[item-price]]*All_Transactions[[#This Row],[ExRate]],0)</f>
        <v>2.1423122000000001</v>
      </c>
      <c r="U1098" s="4">
        <f>IFERROR(All_Transactions[[#This Row],[item-tax]]*All_Transactions[[#This Row],[ExRate]],0)</f>
        <v>0.35424060000000002</v>
      </c>
      <c r="V1098" s="4">
        <f>IFERROR(All_Transactions[[#This Row],[Total product charges]]*All_Transactions[[#This Row],[ExRate]],0)</f>
        <v>1.7880716000000001</v>
      </c>
      <c r="W1098" s="4">
        <f>IFERROR(All_Transactions[[#This Row],[Amazon fees]]*All_Transactions[[#This Row],[ExRate]],0)</f>
        <v>-0.30363479999999998</v>
      </c>
      <c r="X1098" s="4">
        <f>IFERROR(All_Transactions[[#This Row],[Other]]*All_Transactions[[#This Row],[ExRate]],0)</f>
        <v>0</v>
      </c>
      <c r="Y1098" s="4">
        <f>IFERROR(All_Transactions[[#This Row],[Total]]*All_Transactions[[#This Row],[ExRate]],0)</f>
        <v>1.4844368000000001</v>
      </c>
      <c r="Z1098" s="1" t="s">
        <v>33</v>
      </c>
      <c r="AA1098" t="s">
        <v>3351</v>
      </c>
      <c r="AB1098" t="s">
        <v>3352</v>
      </c>
      <c r="AC1098" t="s">
        <v>213</v>
      </c>
      <c r="AD1098" t="s">
        <v>54</v>
      </c>
    </row>
    <row r="1099" spans="1:30" x14ac:dyDescent="0.35">
      <c r="A1099" t="s">
        <v>34</v>
      </c>
      <c r="B1099" t="s">
        <v>3353</v>
      </c>
      <c r="C1099" s="2">
        <v>44797</v>
      </c>
      <c r="D1099" s="2">
        <v>44797</v>
      </c>
      <c r="E1099" t="s">
        <v>3083</v>
      </c>
      <c r="F1099" t="s">
        <v>3084</v>
      </c>
      <c r="G1099" t="s">
        <v>39</v>
      </c>
      <c r="H1099">
        <v>3.14</v>
      </c>
      <c r="I1099">
        <v>1</v>
      </c>
      <c r="J1099">
        <v>3.14</v>
      </c>
      <c r="L1099">
        <v>0.52</v>
      </c>
      <c r="M1099">
        <v>2.62</v>
      </c>
      <c r="N1099">
        <v>-0.59</v>
      </c>
      <c r="O1099">
        <v>0</v>
      </c>
      <c r="P1099">
        <v>2.0299999999999998</v>
      </c>
      <c r="Q1099">
        <v>0</v>
      </c>
      <c r="R1099" s="3">
        <f>VLOOKUP(All_Transactions[[#This Row],[Date]],[1]!Forex_history[#Data],MATCH(All_Transactions[[#This Row],[Currency]],[1]!Forex_history[#Headers],0),TRUE)</f>
        <v>0.84343000000000001</v>
      </c>
      <c r="S1099" s="4">
        <f>IFERROR(All_Transactions[[#This Row],[Original Price]]*All_Transactions[[#This Row],[ExRate]],0)</f>
        <v>2.6483702</v>
      </c>
      <c r="T1099" s="4">
        <f>IFERROR(All_Transactions[[#This Row],[item-price]]*All_Transactions[[#This Row],[ExRate]],0)</f>
        <v>2.6483702</v>
      </c>
      <c r="U1099" s="4">
        <f>IFERROR(All_Transactions[[#This Row],[item-tax]]*All_Transactions[[#This Row],[ExRate]],0)</f>
        <v>0.43858360000000002</v>
      </c>
      <c r="V1099" s="4">
        <f>IFERROR(All_Transactions[[#This Row],[Total product charges]]*All_Transactions[[#This Row],[ExRate]],0)</f>
        <v>2.2097866000000002</v>
      </c>
      <c r="W1099" s="4">
        <f>IFERROR(All_Transactions[[#This Row],[Amazon fees]]*All_Transactions[[#This Row],[ExRate]],0)</f>
        <v>-0.4976237</v>
      </c>
      <c r="X1099" s="4">
        <f>IFERROR(All_Transactions[[#This Row],[Other]]*All_Transactions[[#This Row],[ExRate]],0)</f>
        <v>0</v>
      </c>
      <c r="Y1099" s="4">
        <f>IFERROR(All_Transactions[[#This Row],[Total]]*All_Transactions[[#This Row],[ExRate]],0)</f>
        <v>1.7121628999999998</v>
      </c>
      <c r="Z1099" s="1" t="s">
        <v>33</v>
      </c>
      <c r="AA1099" t="s">
        <v>3354</v>
      </c>
      <c r="AB1099" t="s">
        <v>3355</v>
      </c>
      <c r="AC1099" t="s">
        <v>213</v>
      </c>
      <c r="AD1099" t="s">
        <v>54</v>
      </c>
    </row>
    <row r="1100" spans="1:30" x14ac:dyDescent="0.35">
      <c r="A1100" t="s">
        <v>34</v>
      </c>
      <c r="B1100" t="s">
        <v>3356</v>
      </c>
      <c r="C1100" s="2">
        <v>44797</v>
      </c>
      <c r="D1100" s="2">
        <v>44797</v>
      </c>
      <c r="E1100" t="s">
        <v>3357</v>
      </c>
      <c r="F1100" t="s">
        <v>3358</v>
      </c>
      <c r="G1100" t="s">
        <v>39</v>
      </c>
      <c r="H1100">
        <v>8.77</v>
      </c>
      <c r="I1100">
        <v>1</v>
      </c>
      <c r="J1100">
        <v>8.77</v>
      </c>
      <c r="L1100">
        <v>1.46</v>
      </c>
      <c r="M1100">
        <v>7.31</v>
      </c>
      <c r="N1100">
        <v>-1.63</v>
      </c>
      <c r="O1100">
        <v>0</v>
      </c>
      <c r="P1100">
        <v>5.68</v>
      </c>
      <c r="Q1100">
        <v>0</v>
      </c>
      <c r="R1100" s="3">
        <f>VLOOKUP(All_Transactions[[#This Row],[Date]],[1]!Forex_history[#Data],MATCH(All_Transactions[[#This Row],[Currency]],[1]!Forex_history[#Headers],0),TRUE)</f>
        <v>0.84343000000000001</v>
      </c>
      <c r="S1100" s="4">
        <f>IFERROR(All_Transactions[[#This Row],[Original Price]]*All_Transactions[[#This Row],[ExRate]],0)</f>
        <v>7.3968810999999999</v>
      </c>
      <c r="T1100" s="4">
        <f>IFERROR(All_Transactions[[#This Row],[item-price]]*All_Transactions[[#This Row],[ExRate]],0)</f>
        <v>7.3968810999999999</v>
      </c>
      <c r="U1100" s="4">
        <f>IFERROR(All_Transactions[[#This Row],[item-tax]]*All_Transactions[[#This Row],[ExRate]],0)</f>
        <v>1.2314077999999999</v>
      </c>
      <c r="V1100" s="4">
        <f>IFERROR(All_Transactions[[#This Row],[Total product charges]]*All_Transactions[[#This Row],[ExRate]],0)</f>
        <v>6.1654732999999995</v>
      </c>
      <c r="W1100" s="4">
        <f>IFERROR(All_Transactions[[#This Row],[Amazon fees]]*All_Transactions[[#This Row],[ExRate]],0)</f>
        <v>-1.3747909</v>
      </c>
      <c r="X1100" s="4">
        <f>IFERROR(All_Transactions[[#This Row],[Other]]*All_Transactions[[#This Row],[ExRate]],0)</f>
        <v>0</v>
      </c>
      <c r="Y1100" s="4">
        <f>IFERROR(All_Transactions[[#This Row],[Total]]*All_Transactions[[#This Row],[ExRate]],0)</f>
        <v>4.7906823999999997</v>
      </c>
      <c r="Z1100" s="1" t="s">
        <v>33</v>
      </c>
      <c r="AA1100" t="s">
        <v>3359</v>
      </c>
      <c r="AB1100" t="s">
        <v>3360</v>
      </c>
      <c r="AC1100" t="s">
        <v>213</v>
      </c>
      <c r="AD1100" t="s">
        <v>54</v>
      </c>
    </row>
    <row r="1101" spans="1:30" x14ac:dyDescent="0.35">
      <c r="A1101" t="s">
        <v>34</v>
      </c>
      <c r="B1101" t="s">
        <v>3361</v>
      </c>
      <c r="C1101" s="2">
        <v>44797</v>
      </c>
      <c r="D1101" s="2">
        <v>44797</v>
      </c>
      <c r="E1101" t="s">
        <v>3362</v>
      </c>
      <c r="F1101" t="s">
        <v>3363</v>
      </c>
      <c r="G1101" t="s">
        <v>39</v>
      </c>
      <c r="H1101">
        <v>5.53</v>
      </c>
      <c r="I1101">
        <v>1</v>
      </c>
      <c r="J1101">
        <v>5.53</v>
      </c>
      <c r="L1101">
        <v>0.92</v>
      </c>
      <c r="M1101">
        <v>4.6100000000000003</v>
      </c>
      <c r="N1101">
        <v>-1.02</v>
      </c>
      <c r="O1101">
        <v>0</v>
      </c>
      <c r="P1101">
        <v>3.59</v>
      </c>
      <c r="Q1101">
        <v>0</v>
      </c>
      <c r="R1101" s="3">
        <f>VLOOKUP(All_Transactions[[#This Row],[Date]],[1]!Forex_history[#Data],MATCH(All_Transactions[[#This Row],[Currency]],[1]!Forex_history[#Headers],0),TRUE)</f>
        <v>0.84343000000000001</v>
      </c>
      <c r="S1101" s="4">
        <f>IFERROR(All_Transactions[[#This Row],[Original Price]]*All_Transactions[[#This Row],[ExRate]],0)</f>
        <v>4.6641679000000007</v>
      </c>
      <c r="T1101" s="4">
        <f>IFERROR(All_Transactions[[#This Row],[item-price]]*All_Transactions[[#This Row],[ExRate]],0)</f>
        <v>4.6641679000000007</v>
      </c>
      <c r="U1101" s="4">
        <f>IFERROR(All_Transactions[[#This Row],[item-tax]]*All_Transactions[[#This Row],[ExRate]],0)</f>
        <v>0.77595560000000008</v>
      </c>
      <c r="V1101" s="4">
        <f>IFERROR(All_Transactions[[#This Row],[Total product charges]]*All_Transactions[[#This Row],[ExRate]],0)</f>
        <v>3.8882123000000002</v>
      </c>
      <c r="W1101" s="4">
        <f>IFERROR(All_Transactions[[#This Row],[Amazon fees]]*All_Transactions[[#This Row],[ExRate]],0)</f>
        <v>-0.86029860000000002</v>
      </c>
      <c r="X1101" s="4">
        <f>IFERROR(All_Transactions[[#This Row],[Other]]*All_Transactions[[#This Row],[ExRate]],0)</f>
        <v>0</v>
      </c>
      <c r="Y1101" s="4">
        <f>IFERROR(All_Transactions[[#This Row],[Total]]*All_Transactions[[#This Row],[ExRate]],0)</f>
        <v>3.0279137</v>
      </c>
      <c r="Z1101" s="1" t="s">
        <v>33</v>
      </c>
      <c r="AA1101" t="s">
        <v>3364</v>
      </c>
      <c r="AB1101" t="s">
        <v>3365</v>
      </c>
      <c r="AC1101" t="s">
        <v>213</v>
      </c>
      <c r="AD1101" t="s">
        <v>54</v>
      </c>
    </row>
    <row r="1102" spans="1:30" x14ac:dyDescent="0.35">
      <c r="A1102" t="s">
        <v>34</v>
      </c>
      <c r="B1102" t="s">
        <v>3366</v>
      </c>
      <c r="C1102" s="2">
        <v>44797</v>
      </c>
      <c r="D1102" s="2">
        <v>44797</v>
      </c>
      <c r="E1102" t="s">
        <v>3367</v>
      </c>
      <c r="F1102" t="s">
        <v>3368</v>
      </c>
      <c r="G1102" t="s">
        <v>46</v>
      </c>
      <c r="H1102">
        <v>5.62</v>
      </c>
      <c r="I1102">
        <v>2</v>
      </c>
      <c r="J1102">
        <v>5.62</v>
      </c>
      <c r="L1102">
        <v>0.34</v>
      </c>
      <c r="M1102">
        <v>5.62</v>
      </c>
      <c r="N1102">
        <v>-0.82</v>
      </c>
      <c r="O1102">
        <v>0</v>
      </c>
      <c r="P1102">
        <v>4.8</v>
      </c>
      <c r="Q1102">
        <v>0</v>
      </c>
      <c r="R1102" s="3">
        <f>VLOOKUP(All_Transactions[[#This Row],[Date]],[1]!Forex_history[#Data],MATCH(All_Transactions[[#This Row],[Currency]],[1]!Forex_history[#Headers],0),TRUE)</f>
        <v>0.84775</v>
      </c>
      <c r="S1102" s="4">
        <f>IFERROR(All_Transactions[[#This Row],[Original Price]]*All_Transactions[[#This Row],[ExRate]],0)</f>
        <v>4.7643550000000001</v>
      </c>
      <c r="T1102" s="4">
        <f>IFERROR(All_Transactions[[#This Row],[item-price]]*All_Transactions[[#This Row],[ExRate]],0)</f>
        <v>4.7643550000000001</v>
      </c>
      <c r="U1102" s="4">
        <f>IFERROR(All_Transactions[[#This Row],[item-tax]]*All_Transactions[[#This Row],[ExRate]],0)</f>
        <v>0.28823500000000002</v>
      </c>
      <c r="V1102" s="4">
        <f>IFERROR(All_Transactions[[#This Row],[Total product charges]]*All_Transactions[[#This Row],[ExRate]],0)</f>
        <v>4.7643550000000001</v>
      </c>
      <c r="W1102" s="4">
        <f>IFERROR(All_Transactions[[#This Row],[Amazon fees]]*All_Transactions[[#This Row],[ExRate]],0)</f>
        <v>-0.69515499999999997</v>
      </c>
      <c r="X1102" s="4">
        <f>IFERROR(All_Transactions[[#This Row],[Other]]*All_Transactions[[#This Row],[ExRate]],0)</f>
        <v>0</v>
      </c>
      <c r="Y1102" s="4">
        <f>IFERROR(All_Transactions[[#This Row],[Total]]*All_Transactions[[#This Row],[ExRate]],0)</f>
        <v>4.0691999999999995</v>
      </c>
      <c r="Z1102" s="1" t="s">
        <v>47</v>
      </c>
      <c r="AA1102" t="s">
        <v>3369</v>
      </c>
      <c r="AB1102" t="s">
        <v>3370</v>
      </c>
      <c r="AC1102" t="s">
        <v>53</v>
      </c>
      <c r="AD1102" t="s">
        <v>54</v>
      </c>
    </row>
    <row r="1103" spans="1:30" x14ac:dyDescent="0.35">
      <c r="A1103" t="s">
        <v>34</v>
      </c>
      <c r="B1103" t="s">
        <v>3371</v>
      </c>
      <c r="C1103" s="2">
        <v>44797</v>
      </c>
      <c r="D1103" s="2">
        <v>44797</v>
      </c>
      <c r="E1103" t="s">
        <v>3372</v>
      </c>
      <c r="F1103" t="s">
        <v>3373</v>
      </c>
      <c r="G1103" t="s">
        <v>32</v>
      </c>
      <c r="H1103">
        <v>6.46</v>
      </c>
      <c r="I1103">
        <v>2</v>
      </c>
      <c r="J1103">
        <v>6.46</v>
      </c>
      <c r="L1103">
        <v>1.04</v>
      </c>
      <c r="M1103">
        <v>5.42</v>
      </c>
      <c r="N1103">
        <v>-1.1499999999999999</v>
      </c>
      <c r="O1103">
        <v>0</v>
      </c>
      <c r="P1103">
        <v>4.2699999999999996</v>
      </c>
      <c r="Q1103">
        <v>0</v>
      </c>
      <c r="R1103" s="3">
        <f>VLOOKUP(All_Transactions[[#This Row],[Date]],[1]!Forex_history[#Data],MATCH(All_Transactions[[#This Row],[Currency]],[1]!Forex_history[#Headers],0),TRUE)</f>
        <v>0.84343000000000001</v>
      </c>
      <c r="S1103" s="4">
        <f>IFERROR(All_Transactions[[#This Row],[Original Price]]*All_Transactions[[#This Row],[ExRate]],0)</f>
        <v>5.4485577999999997</v>
      </c>
      <c r="T1103" s="4">
        <f>IFERROR(All_Transactions[[#This Row],[item-price]]*All_Transactions[[#This Row],[ExRate]],0)</f>
        <v>5.4485577999999997</v>
      </c>
      <c r="U1103" s="4">
        <f>IFERROR(All_Transactions[[#This Row],[item-tax]]*All_Transactions[[#This Row],[ExRate]],0)</f>
        <v>0.87716720000000004</v>
      </c>
      <c r="V1103" s="4">
        <f>IFERROR(All_Transactions[[#This Row],[Total product charges]]*All_Transactions[[#This Row],[ExRate]],0)</f>
        <v>4.5713906</v>
      </c>
      <c r="W1103" s="4">
        <f>IFERROR(All_Transactions[[#This Row],[Amazon fees]]*All_Transactions[[#This Row],[ExRate]],0)</f>
        <v>-0.96994449999999999</v>
      </c>
      <c r="X1103" s="4">
        <f>IFERROR(All_Transactions[[#This Row],[Other]]*All_Transactions[[#This Row],[ExRate]],0)</f>
        <v>0</v>
      </c>
      <c r="Y1103" s="4">
        <f>IFERROR(All_Transactions[[#This Row],[Total]]*All_Transactions[[#This Row],[ExRate]],0)</f>
        <v>3.6014460999999995</v>
      </c>
      <c r="Z1103" s="1" t="s">
        <v>33</v>
      </c>
      <c r="AA1103" t="s">
        <v>3374</v>
      </c>
      <c r="AB1103" t="s">
        <v>3375</v>
      </c>
      <c r="AC1103" t="s">
        <v>53</v>
      </c>
      <c r="AD1103" t="s">
        <v>54</v>
      </c>
    </row>
    <row r="1104" spans="1:30" x14ac:dyDescent="0.35">
      <c r="A1104" t="s">
        <v>34</v>
      </c>
      <c r="B1104" t="s">
        <v>3376</v>
      </c>
      <c r="C1104" s="2">
        <v>44797</v>
      </c>
      <c r="D1104" s="2">
        <v>44797</v>
      </c>
      <c r="E1104" t="s">
        <v>3377</v>
      </c>
      <c r="F1104" t="s">
        <v>3378</v>
      </c>
      <c r="G1104" t="s">
        <v>44</v>
      </c>
      <c r="H1104">
        <v>5.48</v>
      </c>
      <c r="I1104">
        <v>2</v>
      </c>
      <c r="J1104">
        <v>5.48</v>
      </c>
      <c r="L1104">
        <v>0.92</v>
      </c>
      <c r="M1104">
        <v>4.5599999999999996</v>
      </c>
      <c r="N1104">
        <v>-0.6</v>
      </c>
      <c r="O1104">
        <v>0</v>
      </c>
      <c r="P1104">
        <v>3.96</v>
      </c>
      <c r="Q1104">
        <v>0</v>
      </c>
      <c r="R1104" s="3">
        <f>VLOOKUP(All_Transactions[[#This Row],[Date]],[1]!Forex_history[#Data],MATCH(All_Transactions[[#This Row],[Currency]],[1]!Forex_history[#Headers],0),TRUE)</f>
        <v>1</v>
      </c>
      <c r="S1104" s="4">
        <f>IFERROR(All_Transactions[[#This Row],[Original Price]]*All_Transactions[[#This Row],[ExRate]],0)</f>
        <v>5.48</v>
      </c>
      <c r="T1104" s="4">
        <f>IFERROR(All_Transactions[[#This Row],[item-price]]*All_Transactions[[#This Row],[ExRate]],0)</f>
        <v>5.48</v>
      </c>
      <c r="U1104" s="4">
        <f>IFERROR(All_Transactions[[#This Row],[item-tax]]*All_Transactions[[#This Row],[ExRate]],0)</f>
        <v>0.92</v>
      </c>
      <c r="V1104" s="4">
        <f>IFERROR(All_Transactions[[#This Row],[Total product charges]]*All_Transactions[[#This Row],[ExRate]],0)</f>
        <v>4.5599999999999996</v>
      </c>
      <c r="W1104" s="4">
        <f>IFERROR(All_Transactions[[#This Row],[Amazon fees]]*All_Transactions[[#This Row],[ExRate]],0)</f>
        <v>-0.6</v>
      </c>
      <c r="X1104" s="4">
        <f>IFERROR(All_Transactions[[#This Row],[Other]]*All_Transactions[[#This Row],[ExRate]],0)</f>
        <v>0</v>
      </c>
      <c r="Y1104" s="4">
        <f>IFERROR(All_Transactions[[#This Row],[Total]]*All_Transactions[[#This Row],[ExRate]],0)</f>
        <v>3.96</v>
      </c>
      <c r="Z1104" s="1" t="s">
        <v>45</v>
      </c>
      <c r="AA1104" t="s">
        <v>3379</v>
      </c>
      <c r="AB1104" t="s">
        <v>3380</v>
      </c>
      <c r="AC1104" t="s">
        <v>53</v>
      </c>
      <c r="AD1104" t="s">
        <v>54</v>
      </c>
    </row>
    <row r="1105" spans="1:30" x14ac:dyDescent="0.35">
      <c r="A1105" t="s">
        <v>34</v>
      </c>
      <c r="B1105" t="s">
        <v>3381</v>
      </c>
      <c r="C1105" s="2">
        <v>44797</v>
      </c>
      <c r="D1105" s="2">
        <v>44797</v>
      </c>
      <c r="E1105" t="s">
        <v>3382</v>
      </c>
      <c r="F1105" t="s">
        <v>3383</v>
      </c>
      <c r="G1105" t="s">
        <v>36</v>
      </c>
      <c r="H1105">
        <v>5.1100000000000003</v>
      </c>
      <c r="I1105">
        <v>1</v>
      </c>
      <c r="J1105">
        <v>5.1100000000000003</v>
      </c>
      <c r="K1105" t="s">
        <v>2876</v>
      </c>
      <c r="L1105">
        <v>0.89</v>
      </c>
      <c r="M1105">
        <v>4.22</v>
      </c>
      <c r="N1105">
        <v>-0.95</v>
      </c>
      <c r="O1105">
        <v>0</v>
      </c>
      <c r="P1105">
        <v>3.27</v>
      </c>
      <c r="Q1105">
        <v>0</v>
      </c>
      <c r="R1105" s="3">
        <f>VLOOKUP(All_Transactions[[#This Row],[Date]],[1]!Forex_history[#Data],MATCH(All_Transactions[[#This Row],[Currency]],[1]!Forex_history[#Headers],0),TRUE)</f>
        <v>0.84343000000000001</v>
      </c>
      <c r="S1105" s="4">
        <f>IFERROR(All_Transactions[[#This Row],[Original Price]]*All_Transactions[[#This Row],[ExRate]],0)</f>
        <v>4.3099273</v>
      </c>
      <c r="T1105" s="4">
        <f>IFERROR(All_Transactions[[#This Row],[item-price]]*All_Transactions[[#This Row],[ExRate]],0)</f>
        <v>4.3099273</v>
      </c>
      <c r="U1105" s="4">
        <f>IFERROR(All_Transactions[[#This Row],[item-tax]]*All_Transactions[[#This Row],[ExRate]],0)</f>
        <v>0.75065270000000006</v>
      </c>
      <c r="V1105" s="4">
        <f>IFERROR(All_Transactions[[#This Row],[Total product charges]]*All_Transactions[[#This Row],[ExRate]],0)</f>
        <v>3.5592745999999997</v>
      </c>
      <c r="W1105" s="4">
        <f>IFERROR(All_Transactions[[#This Row],[Amazon fees]]*All_Transactions[[#This Row],[ExRate]],0)</f>
        <v>-0.80125849999999998</v>
      </c>
      <c r="X1105" s="4">
        <f>IFERROR(All_Transactions[[#This Row],[Other]]*All_Transactions[[#This Row],[ExRate]],0)</f>
        <v>0</v>
      </c>
      <c r="Y1105" s="4">
        <f>IFERROR(All_Transactions[[#This Row],[Total]]*All_Transactions[[#This Row],[ExRate]],0)</f>
        <v>2.7580160999999999</v>
      </c>
      <c r="Z1105" s="1" t="s">
        <v>33</v>
      </c>
      <c r="AA1105" t="s">
        <v>3384</v>
      </c>
      <c r="AB1105" t="s">
        <v>3385</v>
      </c>
      <c r="AC1105" t="s">
        <v>53</v>
      </c>
      <c r="AD1105" t="s">
        <v>54</v>
      </c>
    </row>
    <row r="1106" spans="1:30" x14ac:dyDescent="0.35">
      <c r="A1106" t="s">
        <v>34</v>
      </c>
      <c r="B1106" t="s">
        <v>3386</v>
      </c>
      <c r="C1106" s="2">
        <v>44797</v>
      </c>
      <c r="D1106" s="2">
        <v>44797</v>
      </c>
      <c r="E1106" t="s">
        <v>3387</v>
      </c>
      <c r="F1106" t="s">
        <v>3388</v>
      </c>
      <c r="G1106" t="s">
        <v>36</v>
      </c>
      <c r="H1106">
        <v>4.96</v>
      </c>
      <c r="I1106">
        <v>1</v>
      </c>
      <c r="J1106">
        <v>4.96</v>
      </c>
      <c r="K1106" t="s">
        <v>2876</v>
      </c>
      <c r="L1106">
        <v>0.86</v>
      </c>
      <c r="M1106">
        <v>4.0999999999999996</v>
      </c>
      <c r="N1106">
        <v>-0.79</v>
      </c>
      <c r="O1106">
        <v>0</v>
      </c>
      <c r="P1106">
        <v>3.31</v>
      </c>
      <c r="Q1106">
        <v>0</v>
      </c>
      <c r="R1106" s="3">
        <f>VLOOKUP(All_Transactions[[#This Row],[Date]],[1]!Forex_history[#Data],MATCH(All_Transactions[[#This Row],[Currency]],[1]!Forex_history[#Headers],0),TRUE)</f>
        <v>0.84343000000000001</v>
      </c>
      <c r="S1106" s="4">
        <f>IFERROR(All_Transactions[[#This Row],[Original Price]]*All_Transactions[[#This Row],[ExRate]],0)</f>
        <v>4.1834128000000002</v>
      </c>
      <c r="T1106" s="4">
        <f>IFERROR(All_Transactions[[#This Row],[item-price]]*All_Transactions[[#This Row],[ExRate]],0)</f>
        <v>4.1834128000000002</v>
      </c>
      <c r="U1106" s="4">
        <f>IFERROR(All_Transactions[[#This Row],[item-tax]]*All_Transactions[[#This Row],[ExRate]],0)</f>
        <v>0.72534980000000004</v>
      </c>
      <c r="V1106" s="4">
        <f>IFERROR(All_Transactions[[#This Row],[Total product charges]]*All_Transactions[[#This Row],[ExRate]],0)</f>
        <v>3.4580629999999997</v>
      </c>
      <c r="W1106" s="4">
        <f>IFERROR(All_Transactions[[#This Row],[Amazon fees]]*All_Transactions[[#This Row],[ExRate]],0)</f>
        <v>-0.6663097</v>
      </c>
      <c r="X1106" s="4">
        <f>IFERROR(All_Transactions[[#This Row],[Other]]*All_Transactions[[#This Row],[ExRate]],0)</f>
        <v>0</v>
      </c>
      <c r="Y1106" s="4">
        <f>IFERROR(All_Transactions[[#This Row],[Total]]*All_Transactions[[#This Row],[ExRate]],0)</f>
        <v>2.7917532999999999</v>
      </c>
      <c r="Z1106" s="1" t="s">
        <v>33</v>
      </c>
      <c r="AA1106" t="s">
        <v>3389</v>
      </c>
      <c r="AB1106" t="s">
        <v>3390</v>
      </c>
      <c r="AC1106" t="s">
        <v>53</v>
      </c>
      <c r="AD1106" t="s">
        <v>54</v>
      </c>
    </row>
    <row r="1107" spans="1:30" x14ac:dyDescent="0.35">
      <c r="A1107" t="s">
        <v>34</v>
      </c>
      <c r="B1107" t="s">
        <v>3391</v>
      </c>
      <c r="C1107" s="2">
        <v>44797</v>
      </c>
      <c r="D1107" s="2">
        <v>44797</v>
      </c>
      <c r="E1107" t="s">
        <v>3392</v>
      </c>
      <c r="F1107" t="s">
        <v>3393</v>
      </c>
      <c r="G1107" t="s">
        <v>37</v>
      </c>
      <c r="H1107">
        <v>5.89</v>
      </c>
      <c r="I1107">
        <v>1</v>
      </c>
      <c r="J1107">
        <v>5.89</v>
      </c>
      <c r="L1107">
        <v>0</v>
      </c>
      <c r="M1107">
        <v>5.89</v>
      </c>
      <c r="N1107">
        <v>-1.06</v>
      </c>
      <c r="O1107">
        <v>0</v>
      </c>
      <c r="P1107">
        <v>4.83</v>
      </c>
      <c r="Q1107">
        <v>0</v>
      </c>
      <c r="R1107" s="3">
        <f>VLOOKUP(All_Transactions[[#This Row],[Date]],[1]!Forex_history[#Data],MATCH(All_Transactions[[#This Row],[Currency]],[1]!Forex_history[#Headers],0),TRUE)</f>
        <v>0.65210000000000001</v>
      </c>
      <c r="S1107" s="4">
        <f>IFERROR(All_Transactions[[#This Row],[Original Price]]*All_Transactions[[#This Row],[ExRate]],0)</f>
        <v>3.8408690000000001</v>
      </c>
      <c r="T1107" s="4">
        <f>IFERROR(All_Transactions[[#This Row],[item-price]]*All_Transactions[[#This Row],[ExRate]],0)</f>
        <v>3.8408690000000001</v>
      </c>
      <c r="U1107" s="4">
        <f>IFERROR(All_Transactions[[#This Row],[item-tax]]*All_Transactions[[#This Row],[ExRate]],0)</f>
        <v>0</v>
      </c>
      <c r="V1107" s="4">
        <f>IFERROR(All_Transactions[[#This Row],[Total product charges]]*All_Transactions[[#This Row],[ExRate]],0)</f>
        <v>3.8408690000000001</v>
      </c>
      <c r="W1107" s="4">
        <f>IFERROR(All_Transactions[[#This Row],[Amazon fees]]*All_Transactions[[#This Row],[ExRate]],0)</f>
        <v>-0.69122600000000001</v>
      </c>
      <c r="X1107" s="4">
        <f>IFERROR(All_Transactions[[#This Row],[Other]]*All_Transactions[[#This Row],[ExRate]],0)</f>
        <v>0</v>
      </c>
      <c r="Y1107" s="4">
        <f>IFERROR(All_Transactions[[#This Row],[Total]]*All_Transactions[[#This Row],[ExRate]],0)</f>
        <v>3.1496430000000002</v>
      </c>
      <c r="Z1107" s="1" t="s">
        <v>38</v>
      </c>
      <c r="AA1107" t="s">
        <v>3394</v>
      </c>
      <c r="AB1107" t="s">
        <v>3395</v>
      </c>
      <c r="AC1107" t="s">
        <v>53</v>
      </c>
      <c r="AD1107" t="s">
        <v>54</v>
      </c>
    </row>
    <row r="1108" spans="1:30" x14ac:dyDescent="0.35">
      <c r="A1108" t="s">
        <v>34</v>
      </c>
      <c r="B1108" t="s">
        <v>3396</v>
      </c>
      <c r="C1108" s="2">
        <v>44797</v>
      </c>
      <c r="D1108" s="2">
        <v>44797</v>
      </c>
      <c r="E1108" t="s">
        <v>3234</v>
      </c>
      <c r="F1108" t="s">
        <v>3235</v>
      </c>
      <c r="G1108" t="s">
        <v>46</v>
      </c>
      <c r="H1108">
        <v>3.02</v>
      </c>
      <c r="I1108">
        <v>1</v>
      </c>
      <c r="J1108">
        <v>3.02</v>
      </c>
      <c r="L1108">
        <v>0.31</v>
      </c>
      <c r="M1108">
        <v>3.02</v>
      </c>
      <c r="N1108">
        <v>-0.54</v>
      </c>
      <c r="O1108">
        <v>0</v>
      </c>
      <c r="P1108">
        <v>2.48</v>
      </c>
      <c r="Q1108">
        <v>0</v>
      </c>
      <c r="R1108" s="3">
        <f>VLOOKUP(All_Transactions[[#This Row],[Date]],[1]!Forex_history[#Data],MATCH(All_Transactions[[#This Row],[Currency]],[1]!Forex_history[#Headers],0),TRUE)</f>
        <v>0.84775</v>
      </c>
      <c r="S1108" s="4">
        <f>IFERROR(All_Transactions[[#This Row],[Original Price]]*All_Transactions[[#This Row],[ExRate]],0)</f>
        <v>2.5602049999999998</v>
      </c>
      <c r="T1108" s="4">
        <f>IFERROR(All_Transactions[[#This Row],[item-price]]*All_Transactions[[#This Row],[ExRate]],0)</f>
        <v>2.5602049999999998</v>
      </c>
      <c r="U1108" s="4">
        <f>IFERROR(All_Transactions[[#This Row],[item-tax]]*All_Transactions[[#This Row],[ExRate]],0)</f>
        <v>0.26280249999999999</v>
      </c>
      <c r="V1108" s="4">
        <f>IFERROR(All_Transactions[[#This Row],[Total product charges]]*All_Transactions[[#This Row],[ExRate]],0)</f>
        <v>2.5602049999999998</v>
      </c>
      <c r="W1108" s="4">
        <f>IFERROR(All_Transactions[[#This Row],[Amazon fees]]*All_Transactions[[#This Row],[ExRate]],0)</f>
        <v>-0.45778500000000005</v>
      </c>
      <c r="X1108" s="4">
        <f>IFERROR(All_Transactions[[#This Row],[Other]]*All_Transactions[[#This Row],[ExRate]],0)</f>
        <v>0</v>
      </c>
      <c r="Y1108" s="4">
        <f>IFERROR(All_Transactions[[#This Row],[Total]]*All_Transactions[[#This Row],[ExRate]],0)</f>
        <v>2.10242</v>
      </c>
      <c r="Z1108" s="1" t="s">
        <v>47</v>
      </c>
      <c r="AA1108" t="s">
        <v>3397</v>
      </c>
      <c r="AB1108" t="s">
        <v>3398</v>
      </c>
      <c r="AC1108" t="s">
        <v>53</v>
      </c>
      <c r="AD1108" t="s">
        <v>54</v>
      </c>
    </row>
    <row r="1109" spans="1:30" x14ac:dyDescent="0.35">
      <c r="A1109" t="s">
        <v>34</v>
      </c>
      <c r="B1109" t="s">
        <v>3399</v>
      </c>
      <c r="C1109" s="2">
        <v>44797</v>
      </c>
      <c r="D1109" s="2">
        <v>44797</v>
      </c>
      <c r="E1109" t="s">
        <v>3400</v>
      </c>
      <c r="F1109" t="s">
        <v>2928</v>
      </c>
      <c r="G1109" t="s">
        <v>44</v>
      </c>
      <c r="H1109">
        <v>2.11</v>
      </c>
      <c r="I1109">
        <v>1</v>
      </c>
      <c r="J1109">
        <v>2.11</v>
      </c>
      <c r="L1109">
        <v>0.35</v>
      </c>
      <c r="M1109">
        <v>1.76</v>
      </c>
      <c r="N1109">
        <v>-0.38</v>
      </c>
      <c r="O1109">
        <v>0</v>
      </c>
      <c r="P1109">
        <v>1.38</v>
      </c>
      <c r="Q1109">
        <v>0</v>
      </c>
      <c r="R1109" s="3">
        <f>VLOOKUP(All_Transactions[[#This Row],[Date]],[1]!Forex_history[#Data],MATCH(All_Transactions[[#This Row],[Currency]],[1]!Forex_history[#Headers],0),TRUE)</f>
        <v>1</v>
      </c>
      <c r="S1109" s="4">
        <f>IFERROR(All_Transactions[[#This Row],[Original Price]]*All_Transactions[[#This Row],[ExRate]],0)</f>
        <v>2.11</v>
      </c>
      <c r="T1109" s="4">
        <f>IFERROR(All_Transactions[[#This Row],[item-price]]*All_Transactions[[#This Row],[ExRate]],0)</f>
        <v>2.11</v>
      </c>
      <c r="U1109" s="4">
        <f>IFERROR(All_Transactions[[#This Row],[item-tax]]*All_Transactions[[#This Row],[ExRate]],0)</f>
        <v>0.35</v>
      </c>
      <c r="V1109" s="4">
        <f>IFERROR(All_Transactions[[#This Row],[Total product charges]]*All_Transactions[[#This Row],[ExRate]],0)</f>
        <v>1.76</v>
      </c>
      <c r="W1109" s="4">
        <f>IFERROR(All_Transactions[[#This Row],[Amazon fees]]*All_Transactions[[#This Row],[ExRate]],0)</f>
        <v>-0.38</v>
      </c>
      <c r="X1109" s="4">
        <f>IFERROR(All_Transactions[[#This Row],[Other]]*All_Transactions[[#This Row],[ExRate]],0)</f>
        <v>0</v>
      </c>
      <c r="Y1109" s="4">
        <f>IFERROR(All_Transactions[[#This Row],[Total]]*All_Transactions[[#This Row],[ExRate]],0)</f>
        <v>1.38</v>
      </c>
      <c r="Z1109" s="1" t="s">
        <v>45</v>
      </c>
      <c r="AA1109" t="s">
        <v>3401</v>
      </c>
      <c r="AB1109" t="s">
        <v>3402</v>
      </c>
      <c r="AC1109" t="s">
        <v>53</v>
      </c>
      <c r="AD1109" t="s">
        <v>54</v>
      </c>
    </row>
    <row r="1110" spans="1:30" x14ac:dyDescent="0.35">
      <c r="A1110" t="s">
        <v>34</v>
      </c>
      <c r="B1110" t="s">
        <v>3403</v>
      </c>
      <c r="C1110" s="2">
        <v>44797</v>
      </c>
      <c r="D1110" s="2">
        <v>44797</v>
      </c>
      <c r="E1110" t="s">
        <v>116</v>
      </c>
      <c r="F1110" t="s">
        <v>117</v>
      </c>
      <c r="G1110" t="s">
        <v>44</v>
      </c>
      <c r="H1110">
        <v>7.79</v>
      </c>
      <c r="I1110">
        <v>1</v>
      </c>
      <c r="J1110">
        <v>7.79</v>
      </c>
      <c r="L1110">
        <v>1.46</v>
      </c>
      <c r="M1110">
        <v>6.33</v>
      </c>
      <c r="N1110">
        <v>-1.43</v>
      </c>
      <c r="O1110">
        <v>0</v>
      </c>
      <c r="P1110">
        <v>4.9000000000000004</v>
      </c>
      <c r="Q1110">
        <v>0</v>
      </c>
      <c r="R1110" s="3">
        <f>VLOOKUP(All_Transactions[[#This Row],[Date]],[1]!Forex_history[#Data],MATCH(All_Transactions[[#This Row],[Currency]],[1]!Forex_history[#Headers],0),TRUE)</f>
        <v>1</v>
      </c>
      <c r="S1110" s="4">
        <f>IFERROR(All_Transactions[[#This Row],[Original Price]]*All_Transactions[[#This Row],[ExRate]],0)</f>
        <v>7.79</v>
      </c>
      <c r="T1110" s="4">
        <f>IFERROR(All_Transactions[[#This Row],[item-price]]*All_Transactions[[#This Row],[ExRate]],0)</f>
        <v>7.79</v>
      </c>
      <c r="U1110" s="4">
        <f>IFERROR(All_Transactions[[#This Row],[item-tax]]*All_Transactions[[#This Row],[ExRate]],0)</f>
        <v>1.46</v>
      </c>
      <c r="V1110" s="4">
        <f>IFERROR(All_Transactions[[#This Row],[Total product charges]]*All_Transactions[[#This Row],[ExRate]],0)</f>
        <v>6.33</v>
      </c>
      <c r="W1110" s="4">
        <f>IFERROR(All_Transactions[[#This Row],[Amazon fees]]*All_Transactions[[#This Row],[ExRate]],0)</f>
        <v>-1.43</v>
      </c>
      <c r="X1110" s="4">
        <f>IFERROR(All_Transactions[[#This Row],[Other]]*All_Transactions[[#This Row],[ExRate]],0)</f>
        <v>0</v>
      </c>
      <c r="Y1110" s="4">
        <f>IFERROR(All_Transactions[[#This Row],[Total]]*All_Transactions[[#This Row],[ExRate]],0)</f>
        <v>4.9000000000000004</v>
      </c>
      <c r="Z1110" s="1" t="s">
        <v>45</v>
      </c>
      <c r="AA1110" t="s">
        <v>3404</v>
      </c>
      <c r="AB1110" t="s">
        <v>3405</v>
      </c>
      <c r="AC1110" t="s">
        <v>53</v>
      </c>
      <c r="AD1110" t="s">
        <v>54</v>
      </c>
    </row>
    <row r="1111" spans="1:30" x14ac:dyDescent="0.35">
      <c r="A1111" t="s">
        <v>34</v>
      </c>
      <c r="B1111" t="s">
        <v>3406</v>
      </c>
      <c r="C1111" s="2">
        <v>44797</v>
      </c>
      <c r="D1111" s="2">
        <v>44797</v>
      </c>
      <c r="E1111" t="s">
        <v>3407</v>
      </c>
      <c r="F1111" t="s">
        <v>3408</v>
      </c>
      <c r="G1111" t="s">
        <v>44</v>
      </c>
      <c r="H1111">
        <v>2.14</v>
      </c>
      <c r="I1111">
        <v>1</v>
      </c>
      <c r="J1111">
        <v>2.14</v>
      </c>
      <c r="L1111">
        <v>0.36</v>
      </c>
      <c r="M1111">
        <v>1.78</v>
      </c>
      <c r="N1111">
        <v>-0.4</v>
      </c>
      <c r="O1111">
        <v>0</v>
      </c>
      <c r="P1111">
        <v>1.38</v>
      </c>
      <c r="Q1111">
        <v>0</v>
      </c>
      <c r="R1111" s="3">
        <f>VLOOKUP(All_Transactions[[#This Row],[Date]],[1]!Forex_history[#Data],MATCH(All_Transactions[[#This Row],[Currency]],[1]!Forex_history[#Headers],0),TRUE)</f>
        <v>1</v>
      </c>
      <c r="S1111" s="4">
        <f>IFERROR(All_Transactions[[#This Row],[Original Price]]*All_Transactions[[#This Row],[ExRate]],0)</f>
        <v>2.14</v>
      </c>
      <c r="T1111" s="4">
        <f>IFERROR(All_Transactions[[#This Row],[item-price]]*All_Transactions[[#This Row],[ExRate]],0)</f>
        <v>2.14</v>
      </c>
      <c r="U1111" s="4">
        <f>IFERROR(All_Transactions[[#This Row],[item-tax]]*All_Transactions[[#This Row],[ExRate]],0)</f>
        <v>0.36</v>
      </c>
      <c r="V1111" s="4">
        <f>IFERROR(All_Transactions[[#This Row],[Total product charges]]*All_Transactions[[#This Row],[ExRate]],0)</f>
        <v>1.78</v>
      </c>
      <c r="W1111" s="4">
        <f>IFERROR(All_Transactions[[#This Row],[Amazon fees]]*All_Transactions[[#This Row],[ExRate]],0)</f>
        <v>-0.4</v>
      </c>
      <c r="X1111" s="4">
        <f>IFERROR(All_Transactions[[#This Row],[Other]]*All_Transactions[[#This Row],[ExRate]],0)</f>
        <v>0</v>
      </c>
      <c r="Y1111" s="4">
        <f>IFERROR(All_Transactions[[#This Row],[Total]]*All_Transactions[[#This Row],[ExRate]],0)</f>
        <v>1.38</v>
      </c>
      <c r="Z1111" s="1" t="s">
        <v>45</v>
      </c>
      <c r="AA1111" t="s">
        <v>3409</v>
      </c>
      <c r="AB1111" t="s">
        <v>3410</v>
      </c>
      <c r="AC1111" t="s">
        <v>53</v>
      </c>
      <c r="AD1111" t="s">
        <v>54</v>
      </c>
    </row>
    <row r="1112" spans="1:30" x14ac:dyDescent="0.35">
      <c r="A1112" t="s">
        <v>34</v>
      </c>
      <c r="B1112" t="s">
        <v>3411</v>
      </c>
      <c r="C1112" s="2">
        <v>44797</v>
      </c>
      <c r="D1112" s="2">
        <v>44797</v>
      </c>
      <c r="E1112" t="s">
        <v>3412</v>
      </c>
      <c r="F1112" t="s">
        <v>3413</v>
      </c>
      <c r="G1112" t="s">
        <v>44</v>
      </c>
      <c r="H1112">
        <v>1.9</v>
      </c>
      <c r="I1112">
        <v>1</v>
      </c>
      <c r="J1112">
        <v>1.9</v>
      </c>
      <c r="L1112">
        <v>0.32</v>
      </c>
      <c r="M1112">
        <v>1.58</v>
      </c>
      <c r="N1112">
        <v>-0.35</v>
      </c>
      <c r="O1112">
        <v>0</v>
      </c>
      <c r="P1112">
        <v>1.23</v>
      </c>
      <c r="Q1112">
        <v>0</v>
      </c>
      <c r="R1112" s="3">
        <f>VLOOKUP(All_Transactions[[#This Row],[Date]],[1]!Forex_history[#Data],MATCH(All_Transactions[[#This Row],[Currency]],[1]!Forex_history[#Headers],0),TRUE)</f>
        <v>1</v>
      </c>
      <c r="S1112" s="4">
        <f>IFERROR(All_Transactions[[#This Row],[Original Price]]*All_Transactions[[#This Row],[ExRate]],0)</f>
        <v>1.9</v>
      </c>
      <c r="T1112" s="4">
        <f>IFERROR(All_Transactions[[#This Row],[item-price]]*All_Transactions[[#This Row],[ExRate]],0)</f>
        <v>1.9</v>
      </c>
      <c r="U1112" s="4">
        <f>IFERROR(All_Transactions[[#This Row],[item-tax]]*All_Transactions[[#This Row],[ExRate]],0)</f>
        <v>0.32</v>
      </c>
      <c r="V1112" s="4">
        <f>IFERROR(All_Transactions[[#This Row],[Total product charges]]*All_Transactions[[#This Row],[ExRate]],0)</f>
        <v>1.58</v>
      </c>
      <c r="W1112" s="4">
        <f>IFERROR(All_Transactions[[#This Row],[Amazon fees]]*All_Transactions[[#This Row],[ExRate]],0)</f>
        <v>-0.35</v>
      </c>
      <c r="X1112" s="4">
        <f>IFERROR(All_Transactions[[#This Row],[Other]]*All_Transactions[[#This Row],[ExRate]],0)</f>
        <v>0</v>
      </c>
      <c r="Y1112" s="4">
        <f>IFERROR(All_Transactions[[#This Row],[Total]]*All_Transactions[[#This Row],[ExRate]],0)</f>
        <v>1.23</v>
      </c>
      <c r="Z1112" s="1" t="s">
        <v>45</v>
      </c>
      <c r="AA1112" t="s">
        <v>3414</v>
      </c>
      <c r="AB1112" t="s">
        <v>3415</v>
      </c>
      <c r="AC1112" t="s">
        <v>53</v>
      </c>
      <c r="AD1112" t="s">
        <v>54</v>
      </c>
    </row>
    <row r="1113" spans="1:30" x14ac:dyDescent="0.35">
      <c r="A1113" t="s">
        <v>34</v>
      </c>
      <c r="B1113" t="s">
        <v>3416</v>
      </c>
      <c r="C1113" s="2">
        <v>44797</v>
      </c>
      <c r="D1113" s="2">
        <v>44797</v>
      </c>
      <c r="E1113" t="s">
        <v>2648</v>
      </c>
      <c r="F1113" t="s">
        <v>2649</v>
      </c>
      <c r="G1113" t="s">
        <v>44</v>
      </c>
      <c r="H1113">
        <v>2.33</v>
      </c>
      <c r="I1113">
        <v>1</v>
      </c>
      <c r="J1113">
        <v>2.33</v>
      </c>
      <c r="L1113">
        <v>0.44</v>
      </c>
      <c r="M1113">
        <v>1.89</v>
      </c>
      <c r="N1113">
        <v>-0.43</v>
      </c>
      <c r="O1113">
        <v>0</v>
      </c>
      <c r="P1113">
        <v>1.46</v>
      </c>
      <c r="Q1113">
        <v>0</v>
      </c>
      <c r="R1113" s="3">
        <f>VLOOKUP(All_Transactions[[#This Row],[Date]],[1]!Forex_history[#Data],MATCH(All_Transactions[[#This Row],[Currency]],[1]!Forex_history[#Headers],0),TRUE)</f>
        <v>1</v>
      </c>
      <c r="S1113" s="4">
        <f>IFERROR(All_Transactions[[#This Row],[Original Price]]*All_Transactions[[#This Row],[ExRate]],0)</f>
        <v>2.33</v>
      </c>
      <c r="T1113" s="4">
        <f>IFERROR(All_Transactions[[#This Row],[item-price]]*All_Transactions[[#This Row],[ExRate]],0)</f>
        <v>2.33</v>
      </c>
      <c r="U1113" s="4">
        <f>IFERROR(All_Transactions[[#This Row],[item-tax]]*All_Transactions[[#This Row],[ExRate]],0)</f>
        <v>0.44</v>
      </c>
      <c r="V1113" s="4">
        <f>IFERROR(All_Transactions[[#This Row],[Total product charges]]*All_Transactions[[#This Row],[ExRate]],0)</f>
        <v>1.89</v>
      </c>
      <c r="W1113" s="4">
        <f>IFERROR(All_Transactions[[#This Row],[Amazon fees]]*All_Transactions[[#This Row],[ExRate]],0)</f>
        <v>-0.43</v>
      </c>
      <c r="X1113" s="4">
        <f>IFERROR(All_Transactions[[#This Row],[Other]]*All_Transactions[[#This Row],[ExRate]],0)</f>
        <v>0</v>
      </c>
      <c r="Y1113" s="4">
        <f>IFERROR(All_Transactions[[#This Row],[Total]]*All_Transactions[[#This Row],[ExRate]],0)</f>
        <v>1.46</v>
      </c>
      <c r="Z1113" s="1" t="s">
        <v>45</v>
      </c>
      <c r="AA1113" t="s">
        <v>3417</v>
      </c>
      <c r="AB1113" t="s">
        <v>3418</v>
      </c>
      <c r="AC1113" t="s">
        <v>53</v>
      </c>
      <c r="AD1113" t="s">
        <v>54</v>
      </c>
    </row>
    <row r="1114" spans="1:30" x14ac:dyDescent="0.35">
      <c r="A1114" t="s">
        <v>34</v>
      </c>
      <c r="B1114" t="s">
        <v>3419</v>
      </c>
      <c r="C1114" s="2">
        <v>44797</v>
      </c>
      <c r="D1114" s="2">
        <v>44797</v>
      </c>
      <c r="E1114" t="s">
        <v>2181</v>
      </c>
      <c r="F1114" t="s">
        <v>2182</v>
      </c>
      <c r="G1114" t="s">
        <v>44</v>
      </c>
      <c r="H1114">
        <v>2.08</v>
      </c>
      <c r="I1114">
        <v>1</v>
      </c>
      <c r="J1114">
        <v>2.08</v>
      </c>
      <c r="L1114">
        <v>0.35</v>
      </c>
      <c r="M1114">
        <v>1.73</v>
      </c>
      <c r="N1114">
        <v>-0.38</v>
      </c>
      <c r="O1114">
        <v>0</v>
      </c>
      <c r="P1114">
        <v>1.35</v>
      </c>
      <c r="Q1114">
        <v>0</v>
      </c>
      <c r="R1114" s="3">
        <f>VLOOKUP(All_Transactions[[#This Row],[Date]],[1]!Forex_history[#Data],MATCH(All_Transactions[[#This Row],[Currency]],[1]!Forex_history[#Headers],0),TRUE)</f>
        <v>1</v>
      </c>
      <c r="S1114" s="4">
        <f>IFERROR(All_Transactions[[#This Row],[Original Price]]*All_Transactions[[#This Row],[ExRate]],0)</f>
        <v>2.08</v>
      </c>
      <c r="T1114" s="4">
        <f>IFERROR(All_Transactions[[#This Row],[item-price]]*All_Transactions[[#This Row],[ExRate]],0)</f>
        <v>2.08</v>
      </c>
      <c r="U1114" s="4">
        <f>IFERROR(All_Transactions[[#This Row],[item-tax]]*All_Transactions[[#This Row],[ExRate]],0)</f>
        <v>0.35</v>
      </c>
      <c r="V1114" s="4">
        <f>IFERROR(All_Transactions[[#This Row],[Total product charges]]*All_Transactions[[#This Row],[ExRate]],0)</f>
        <v>1.73</v>
      </c>
      <c r="W1114" s="4">
        <f>IFERROR(All_Transactions[[#This Row],[Amazon fees]]*All_Transactions[[#This Row],[ExRate]],0)</f>
        <v>-0.38</v>
      </c>
      <c r="X1114" s="4">
        <f>IFERROR(All_Transactions[[#This Row],[Other]]*All_Transactions[[#This Row],[ExRate]],0)</f>
        <v>0</v>
      </c>
      <c r="Y1114" s="4">
        <f>IFERROR(All_Transactions[[#This Row],[Total]]*All_Transactions[[#This Row],[ExRate]],0)</f>
        <v>1.35</v>
      </c>
      <c r="Z1114" s="1" t="s">
        <v>45</v>
      </c>
      <c r="AA1114" t="s">
        <v>3420</v>
      </c>
      <c r="AB1114" t="s">
        <v>3421</v>
      </c>
      <c r="AC1114" t="s">
        <v>53</v>
      </c>
      <c r="AD1114" t="s">
        <v>54</v>
      </c>
    </row>
    <row r="1115" spans="1:30" x14ac:dyDescent="0.35">
      <c r="A1115" t="s">
        <v>34</v>
      </c>
      <c r="B1115" t="s">
        <v>3422</v>
      </c>
      <c r="C1115" s="2">
        <v>44797</v>
      </c>
      <c r="D1115" s="2">
        <v>44797</v>
      </c>
      <c r="E1115" t="s">
        <v>116</v>
      </c>
      <c r="F1115" t="s">
        <v>117</v>
      </c>
      <c r="G1115" t="s">
        <v>44</v>
      </c>
      <c r="H1115">
        <v>7.79</v>
      </c>
      <c r="I1115">
        <v>1</v>
      </c>
      <c r="J1115">
        <v>7.79</v>
      </c>
      <c r="L1115">
        <v>1.3</v>
      </c>
      <c r="M1115">
        <v>6.49</v>
      </c>
      <c r="N1115">
        <v>-1.43</v>
      </c>
      <c r="O1115">
        <v>0</v>
      </c>
      <c r="P1115">
        <v>5.0599999999999996</v>
      </c>
      <c r="Q1115">
        <v>0</v>
      </c>
      <c r="R1115" s="3">
        <f>VLOOKUP(All_Transactions[[#This Row],[Date]],[1]!Forex_history[#Data],MATCH(All_Transactions[[#This Row],[Currency]],[1]!Forex_history[#Headers],0),TRUE)</f>
        <v>1</v>
      </c>
      <c r="S1115" s="4">
        <f>IFERROR(All_Transactions[[#This Row],[Original Price]]*All_Transactions[[#This Row],[ExRate]],0)</f>
        <v>7.79</v>
      </c>
      <c r="T1115" s="4">
        <f>IFERROR(All_Transactions[[#This Row],[item-price]]*All_Transactions[[#This Row],[ExRate]],0)</f>
        <v>7.79</v>
      </c>
      <c r="U1115" s="4">
        <f>IFERROR(All_Transactions[[#This Row],[item-tax]]*All_Transactions[[#This Row],[ExRate]],0)</f>
        <v>1.3</v>
      </c>
      <c r="V1115" s="4">
        <f>IFERROR(All_Transactions[[#This Row],[Total product charges]]*All_Transactions[[#This Row],[ExRate]],0)</f>
        <v>6.49</v>
      </c>
      <c r="W1115" s="4">
        <f>IFERROR(All_Transactions[[#This Row],[Amazon fees]]*All_Transactions[[#This Row],[ExRate]],0)</f>
        <v>-1.43</v>
      </c>
      <c r="X1115" s="4">
        <f>IFERROR(All_Transactions[[#This Row],[Other]]*All_Transactions[[#This Row],[ExRate]],0)</f>
        <v>0</v>
      </c>
      <c r="Y1115" s="4">
        <f>IFERROR(All_Transactions[[#This Row],[Total]]*All_Transactions[[#This Row],[ExRate]],0)</f>
        <v>5.0599999999999996</v>
      </c>
      <c r="Z1115" s="1" t="s">
        <v>45</v>
      </c>
      <c r="AA1115" t="s">
        <v>3423</v>
      </c>
      <c r="AB1115" t="s">
        <v>3424</v>
      </c>
      <c r="AC1115" t="s">
        <v>53</v>
      </c>
      <c r="AD1115" t="s">
        <v>54</v>
      </c>
    </row>
    <row r="1116" spans="1:30" x14ac:dyDescent="0.35">
      <c r="A1116" t="s">
        <v>34</v>
      </c>
      <c r="B1116" t="s">
        <v>3425</v>
      </c>
      <c r="C1116" s="2">
        <v>44797</v>
      </c>
      <c r="D1116" s="2">
        <v>44797</v>
      </c>
      <c r="E1116" t="s">
        <v>3426</v>
      </c>
      <c r="F1116" t="s">
        <v>3427</v>
      </c>
      <c r="G1116" t="s">
        <v>41</v>
      </c>
      <c r="H1116">
        <v>3.59</v>
      </c>
      <c r="I1116">
        <v>1</v>
      </c>
      <c r="J1116">
        <v>3.59</v>
      </c>
      <c r="L1116">
        <v>0.62</v>
      </c>
      <c r="M1116">
        <v>2.97</v>
      </c>
      <c r="N1116">
        <v>-0.65</v>
      </c>
      <c r="O1116">
        <v>0</v>
      </c>
      <c r="P1116">
        <v>2.3199999999999998</v>
      </c>
      <c r="Q1116">
        <v>0</v>
      </c>
      <c r="R1116" s="3">
        <f>VLOOKUP(All_Transactions[[#This Row],[Date]],[1]!Forex_history[#Data],MATCH(All_Transactions[[#This Row],[Currency]],[1]!Forex_history[#Headers],0),TRUE)</f>
        <v>0.84343000000000001</v>
      </c>
      <c r="S1116" s="4">
        <f>IFERROR(All_Transactions[[#This Row],[Original Price]]*All_Transactions[[#This Row],[ExRate]],0)</f>
        <v>3.0279137</v>
      </c>
      <c r="T1116" s="4">
        <f>IFERROR(All_Transactions[[#This Row],[item-price]]*All_Transactions[[#This Row],[ExRate]],0)</f>
        <v>3.0279137</v>
      </c>
      <c r="U1116" s="4">
        <f>IFERROR(All_Transactions[[#This Row],[item-tax]]*All_Transactions[[#This Row],[ExRate]],0)</f>
        <v>0.52292660000000002</v>
      </c>
      <c r="V1116" s="4">
        <f>IFERROR(All_Transactions[[#This Row],[Total product charges]]*All_Transactions[[#This Row],[ExRate]],0)</f>
        <v>2.5049871000000001</v>
      </c>
      <c r="W1116" s="4">
        <f>IFERROR(All_Transactions[[#This Row],[Amazon fees]]*All_Transactions[[#This Row],[ExRate]],0)</f>
        <v>-0.54822950000000004</v>
      </c>
      <c r="X1116" s="4">
        <f>IFERROR(All_Transactions[[#This Row],[Other]]*All_Transactions[[#This Row],[ExRate]],0)</f>
        <v>0</v>
      </c>
      <c r="Y1116" s="4">
        <f>IFERROR(All_Transactions[[#This Row],[Total]]*All_Transactions[[#This Row],[ExRate]],0)</f>
        <v>1.9567576</v>
      </c>
      <c r="Z1116" s="1" t="s">
        <v>33</v>
      </c>
      <c r="AA1116" t="s">
        <v>3428</v>
      </c>
      <c r="AB1116" t="s">
        <v>3429</v>
      </c>
      <c r="AC1116" t="s">
        <v>53</v>
      </c>
      <c r="AD1116" t="s">
        <v>54</v>
      </c>
    </row>
    <row r="1117" spans="1:30" x14ac:dyDescent="0.35">
      <c r="A1117" t="s">
        <v>34</v>
      </c>
      <c r="B1117" t="s">
        <v>3430</v>
      </c>
      <c r="C1117" s="2">
        <v>44797</v>
      </c>
      <c r="D1117" s="2">
        <v>44797</v>
      </c>
      <c r="E1117" t="s">
        <v>3431</v>
      </c>
      <c r="F1117" t="s">
        <v>3432</v>
      </c>
      <c r="G1117" t="s">
        <v>40</v>
      </c>
      <c r="H1117">
        <v>2.76</v>
      </c>
      <c r="I1117">
        <v>1</v>
      </c>
      <c r="J1117">
        <v>2.76</v>
      </c>
      <c r="L1117">
        <v>0.5</v>
      </c>
      <c r="M1117">
        <v>2.2599999999999998</v>
      </c>
      <c r="N1117">
        <v>-0.52</v>
      </c>
      <c r="O1117">
        <v>0</v>
      </c>
      <c r="P1117">
        <v>1.74</v>
      </c>
      <c r="Q1117">
        <v>0</v>
      </c>
      <c r="R1117" s="3">
        <f>VLOOKUP(All_Transactions[[#This Row],[Date]],[1]!Forex_history[#Data],MATCH(All_Transactions[[#This Row],[Currency]],[1]!Forex_history[#Headers],0),TRUE)</f>
        <v>0.84343000000000001</v>
      </c>
      <c r="S1117" s="4">
        <f>IFERROR(All_Transactions[[#This Row],[Original Price]]*All_Transactions[[#This Row],[ExRate]],0)</f>
        <v>2.3278667999999998</v>
      </c>
      <c r="T1117" s="4">
        <f>IFERROR(All_Transactions[[#This Row],[item-price]]*All_Transactions[[#This Row],[ExRate]],0)</f>
        <v>2.3278667999999998</v>
      </c>
      <c r="U1117" s="4">
        <f>IFERROR(All_Transactions[[#This Row],[item-tax]]*All_Transactions[[#This Row],[ExRate]],0)</f>
        <v>0.42171500000000001</v>
      </c>
      <c r="V1117" s="4">
        <f>IFERROR(All_Transactions[[#This Row],[Total product charges]]*All_Transactions[[#This Row],[ExRate]],0)</f>
        <v>1.9061518</v>
      </c>
      <c r="W1117" s="4">
        <f>IFERROR(All_Transactions[[#This Row],[Amazon fees]]*All_Transactions[[#This Row],[ExRate]],0)</f>
        <v>-0.43858360000000002</v>
      </c>
      <c r="X1117" s="4">
        <f>IFERROR(All_Transactions[[#This Row],[Other]]*All_Transactions[[#This Row],[ExRate]],0)</f>
        <v>0</v>
      </c>
      <c r="Y1117" s="4">
        <f>IFERROR(All_Transactions[[#This Row],[Total]]*All_Transactions[[#This Row],[ExRate]],0)</f>
        <v>1.4675682000000001</v>
      </c>
      <c r="Z1117" s="1" t="s">
        <v>33</v>
      </c>
      <c r="AA1117" t="s">
        <v>3433</v>
      </c>
      <c r="AB1117" t="s">
        <v>3434</v>
      </c>
      <c r="AC1117" t="s">
        <v>53</v>
      </c>
      <c r="AD1117" t="s">
        <v>54</v>
      </c>
    </row>
    <row r="1118" spans="1:30" x14ac:dyDescent="0.35">
      <c r="A1118" t="s">
        <v>34</v>
      </c>
      <c r="B1118" t="s">
        <v>3435</v>
      </c>
      <c r="C1118" s="2">
        <v>44797</v>
      </c>
      <c r="D1118" s="2">
        <v>44797</v>
      </c>
      <c r="E1118" t="s">
        <v>3436</v>
      </c>
      <c r="F1118" t="s">
        <v>3437</v>
      </c>
      <c r="G1118" t="s">
        <v>40</v>
      </c>
      <c r="H1118">
        <v>3.49</v>
      </c>
      <c r="I1118">
        <v>1</v>
      </c>
      <c r="J1118">
        <v>3.49</v>
      </c>
      <c r="L1118">
        <v>0.63</v>
      </c>
      <c r="M1118">
        <v>2.86</v>
      </c>
      <c r="N1118">
        <v>-0.65</v>
      </c>
      <c r="O1118">
        <v>0</v>
      </c>
      <c r="P1118">
        <v>2.21</v>
      </c>
      <c r="Q1118">
        <v>0</v>
      </c>
      <c r="R1118" s="3">
        <f>VLOOKUP(All_Transactions[[#This Row],[Date]],[1]!Forex_history[#Data],MATCH(All_Transactions[[#This Row],[Currency]],[1]!Forex_history[#Headers],0),TRUE)</f>
        <v>0.84343000000000001</v>
      </c>
      <c r="S1118" s="4">
        <f>IFERROR(All_Transactions[[#This Row],[Original Price]]*All_Transactions[[#This Row],[ExRate]],0)</f>
        <v>2.9435707000000004</v>
      </c>
      <c r="T1118" s="4">
        <f>IFERROR(All_Transactions[[#This Row],[item-price]]*All_Transactions[[#This Row],[ExRate]],0)</f>
        <v>2.9435707000000004</v>
      </c>
      <c r="U1118" s="4">
        <f>IFERROR(All_Transactions[[#This Row],[item-tax]]*All_Transactions[[#This Row],[ExRate]],0)</f>
        <v>0.53136090000000002</v>
      </c>
      <c r="V1118" s="4">
        <f>IFERROR(All_Transactions[[#This Row],[Total product charges]]*All_Transactions[[#This Row],[ExRate]],0)</f>
        <v>2.4122097999999998</v>
      </c>
      <c r="W1118" s="4">
        <f>IFERROR(All_Transactions[[#This Row],[Amazon fees]]*All_Transactions[[#This Row],[ExRate]],0)</f>
        <v>-0.54822950000000004</v>
      </c>
      <c r="X1118" s="4">
        <f>IFERROR(All_Transactions[[#This Row],[Other]]*All_Transactions[[#This Row],[ExRate]],0)</f>
        <v>0</v>
      </c>
      <c r="Y1118" s="4">
        <f>IFERROR(All_Transactions[[#This Row],[Total]]*All_Transactions[[#This Row],[ExRate]],0)</f>
        <v>1.8639802999999999</v>
      </c>
      <c r="Z1118" s="1" t="s">
        <v>33</v>
      </c>
      <c r="AA1118" t="s">
        <v>3438</v>
      </c>
      <c r="AB1118" t="s">
        <v>3439</v>
      </c>
      <c r="AC1118" t="s">
        <v>53</v>
      </c>
      <c r="AD1118" t="s">
        <v>54</v>
      </c>
    </row>
    <row r="1119" spans="1:30" x14ac:dyDescent="0.35">
      <c r="A1119" t="s">
        <v>34</v>
      </c>
      <c r="B1119" t="s">
        <v>3440</v>
      </c>
      <c r="C1119" s="2">
        <v>44799</v>
      </c>
      <c r="D1119" s="2">
        <v>44799</v>
      </c>
      <c r="E1119" t="s">
        <v>3017</v>
      </c>
      <c r="F1119" t="s">
        <v>3018</v>
      </c>
      <c r="G1119" t="s">
        <v>46</v>
      </c>
      <c r="H1119">
        <v>15.97</v>
      </c>
      <c r="I1119">
        <v>1</v>
      </c>
      <c r="J1119">
        <v>15.97</v>
      </c>
      <c r="L1119">
        <v>1.01</v>
      </c>
      <c r="M1119">
        <v>15.97</v>
      </c>
      <c r="N1119">
        <v>-2.2999999999999998</v>
      </c>
      <c r="O1119">
        <v>0</v>
      </c>
      <c r="P1119">
        <v>13.67</v>
      </c>
      <c r="Q1119">
        <v>0</v>
      </c>
      <c r="R1119" s="3">
        <f>VLOOKUP(All_Transactions[[#This Row],[Date]],[1]!Forex_history[#Data],MATCH(All_Transactions[[#This Row],[Currency]],[1]!Forex_history[#Headers],0),TRUE)</f>
        <v>0.84538000000000002</v>
      </c>
      <c r="S1119" s="4">
        <f>IFERROR(All_Transactions[[#This Row],[Original Price]]*All_Transactions[[#This Row],[ExRate]],0)</f>
        <v>13.500718600000001</v>
      </c>
      <c r="T1119" s="4">
        <f>IFERROR(All_Transactions[[#This Row],[item-price]]*All_Transactions[[#This Row],[ExRate]],0)</f>
        <v>13.500718600000001</v>
      </c>
      <c r="U1119" s="4">
        <f>IFERROR(All_Transactions[[#This Row],[item-tax]]*All_Transactions[[#This Row],[ExRate]],0)</f>
        <v>0.85383379999999998</v>
      </c>
      <c r="V1119" s="4">
        <f>IFERROR(All_Transactions[[#This Row],[Total product charges]]*All_Transactions[[#This Row],[ExRate]],0)</f>
        <v>13.500718600000001</v>
      </c>
      <c r="W1119" s="4">
        <f>IFERROR(All_Transactions[[#This Row],[Amazon fees]]*All_Transactions[[#This Row],[ExRate]],0)</f>
        <v>-1.9443739999999998</v>
      </c>
      <c r="X1119" s="4">
        <f>IFERROR(All_Transactions[[#This Row],[Other]]*All_Transactions[[#This Row],[ExRate]],0)</f>
        <v>0</v>
      </c>
      <c r="Y1119" s="4">
        <f>IFERROR(All_Transactions[[#This Row],[Total]]*All_Transactions[[#This Row],[ExRate]],0)</f>
        <v>11.556344600000001</v>
      </c>
      <c r="Z1119" s="1" t="s">
        <v>47</v>
      </c>
      <c r="AB1119" t="s">
        <v>69</v>
      </c>
      <c r="AC1119" t="s">
        <v>69</v>
      </c>
      <c r="AD1119" t="s">
        <v>70</v>
      </c>
    </row>
    <row r="1120" spans="1:30" x14ac:dyDescent="0.35">
      <c r="A1120" t="s">
        <v>34</v>
      </c>
      <c r="B1120" t="s">
        <v>3441</v>
      </c>
      <c r="C1120" s="2">
        <v>44799</v>
      </c>
      <c r="D1120" s="2">
        <v>44799</v>
      </c>
      <c r="E1120" t="s">
        <v>3442</v>
      </c>
      <c r="F1120" t="s">
        <v>3443</v>
      </c>
      <c r="G1120" t="s">
        <v>37</v>
      </c>
      <c r="H1120">
        <v>4.12</v>
      </c>
      <c r="I1120">
        <v>1</v>
      </c>
      <c r="J1120">
        <v>4.12</v>
      </c>
      <c r="L1120">
        <v>0</v>
      </c>
      <c r="M1120">
        <v>4.12</v>
      </c>
      <c r="N1120">
        <v>-0.74</v>
      </c>
      <c r="O1120">
        <v>0</v>
      </c>
      <c r="P1120">
        <v>3.38</v>
      </c>
      <c r="Q1120">
        <v>0</v>
      </c>
      <c r="R1120" s="3">
        <f>VLOOKUP(All_Transactions[[#This Row],[Date]],[1]!Forex_history[#Data],MATCH(All_Transactions[[#This Row],[Currency]],[1]!Forex_history[#Headers],0),TRUE)</f>
        <v>0.65359</v>
      </c>
      <c r="S1120" s="4">
        <f>IFERROR(All_Transactions[[#This Row],[Original Price]]*All_Transactions[[#This Row],[ExRate]],0)</f>
        <v>2.6927908</v>
      </c>
      <c r="T1120" s="4">
        <f>IFERROR(All_Transactions[[#This Row],[item-price]]*All_Transactions[[#This Row],[ExRate]],0)</f>
        <v>2.6927908</v>
      </c>
      <c r="U1120" s="4">
        <f>IFERROR(All_Transactions[[#This Row],[item-tax]]*All_Transactions[[#This Row],[ExRate]],0)</f>
        <v>0</v>
      </c>
      <c r="V1120" s="4">
        <f>IFERROR(All_Transactions[[#This Row],[Total product charges]]*All_Transactions[[#This Row],[ExRate]],0)</f>
        <v>2.6927908</v>
      </c>
      <c r="W1120" s="4">
        <f>IFERROR(All_Transactions[[#This Row],[Amazon fees]]*All_Transactions[[#This Row],[ExRate]],0)</f>
        <v>-0.48365659999999999</v>
      </c>
      <c r="X1120" s="4">
        <f>IFERROR(All_Transactions[[#This Row],[Other]]*All_Transactions[[#This Row],[ExRate]],0)</f>
        <v>0</v>
      </c>
      <c r="Y1120" s="4">
        <f>IFERROR(All_Transactions[[#This Row],[Total]]*All_Transactions[[#This Row],[ExRate]],0)</f>
        <v>2.2091341999999998</v>
      </c>
      <c r="Z1120" s="1" t="s">
        <v>38</v>
      </c>
      <c r="AB1120" t="s">
        <v>69</v>
      </c>
      <c r="AC1120" t="s">
        <v>69</v>
      </c>
      <c r="AD1120" t="s">
        <v>70</v>
      </c>
    </row>
    <row r="1121" spans="1:30" x14ac:dyDescent="0.35">
      <c r="A1121" t="s">
        <v>34</v>
      </c>
      <c r="B1121" t="s">
        <v>3444</v>
      </c>
      <c r="C1121" s="2">
        <v>44799</v>
      </c>
      <c r="D1121" s="2">
        <v>44799</v>
      </c>
      <c r="E1121" t="s">
        <v>3445</v>
      </c>
      <c r="F1121" t="s">
        <v>3446</v>
      </c>
      <c r="G1121" t="s">
        <v>46</v>
      </c>
      <c r="H1121">
        <v>8.57</v>
      </c>
      <c r="I1121">
        <v>1</v>
      </c>
      <c r="J1121">
        <v>8.57</v>
      </c>
      <c r="L1121">
        <v>0.54</v>
      </c>
      <c r="M1121">
        <v>8.57</v>
      </c>
      <c r="N1121">
        <v>-1.55</v>
      </c>
      <c r="O1121">
        <v>0</v>
      </c>
      <c r="P1121">
        <v>7.02</v>
      </c>
      <c r="Q1121">
        <v>0</v>
      </c>
      <c r="R1121" s="3">
        <f>VLOOKUP(All_Transactions[[#This Row],[Date]],[1]!Forex_history[#Data],MATCH(All_Transactions[[#This Row],[Currency]],[1]!Forex_history[#Headers],0),TRUE)</f>
        <v>0.84538000000000002</v>
      </c>
      <c r="S1121" s="4">
        <f>IFERROR(All_Transactions[[#This Row],[Original Price]]*All_Transactions[[#This Row],[ExRate]],0)</f>
        <v>7.2449066000000002</v>
      </c>
      <c r="T1121" s="4">
        <f>IFERROR(All_Transactions[[#This Row],[item-price]]*All_Transactions[[#This Row],[ExRate]],0)</f>
        <v>7.2449066000000002</v>
      </c>
      <c r="U1121" s="4">
        <f>IFERROR(All_Transactions[[#This Row],[item-tax]]*All_Transactions[[#This Row],[ExRate]],0)</f>
        <v>0.45650520000000006</v>
      </c>
      <c r="V1121" s="4">
        <f>IFERROR(All_Transactions[[#This Row],[Total product charges]]*All_Transactions[[#This Row],[ExRate]],0)</f>
        <v>7.2449066000000002</v>
      </c>
      <c r="W1121" s="4">
        <f>IFERROR(All_Transactions[[#This Row],[Amazon fees]]*All_Transactions[[#This Row],[ExRate]],0)</f>
        <v>-1.3103390000000001</v>
      </c>
      <c r="X1121" s="4">
        <f>IFERROR(All_Transactions[[#This Row],[Other]]*All_Transactions[[#This Row],[ExRate]],0)</f>
        <v>0</v>
      </c>
      <c r="Y1121" s="4">
        <f>IFERROR(All_Transactions[[#This Row],[Total]]*All_Transactions[[#This Row],[ExRate]],0)</f>
        <v>5.9345675999999994</v>
      </c>
      <c r="Z1121" s="1" t="s">
        <v>47</v>
      </c>
      <c r="AB1121" t="s">
        <v>69</v>
      </c>
      <c r="AC1121" t="s">
        <v>69</v>
      </c>
      <c r="AD1121" t="s">
        <v>70</v>
      </c>
    </row>
    <row r="1122" spans="1:30" x14ac:dyDescent="0.35">
      <c r="A1122" t="s">
        <v>34</v>
      </c>
      <c r="B1122" t="s">
        <v>3447</v>
      </c>
      <c r="C1122" s="2">
        <v>44799</v>
      </c>
      <c r="D1122" s="2">
        <v>44799</v>
      </c>
      <c r="E1122" t="s">
        <v>3050</v>
      </c>
      <c r="F1122" t="s">
        <v>3051</v>
      </c>
      <c r="G1122" t="s">
        <v>37</v>
      </c>
      <c r="H1122">
        <v>19.670000000000002</v>
      </c>
      <c r="I1122">
        <v>1</v>
      </c>
      <c r="J1122">
        <v>19.670000000000002</v>
      </c>
      <c r="L1122">
        <v>0</v>
      </c>
      <c r="M1122">
        <v>19.670000000000002</v>
      </c>
      <c r="N1122">
        <v>-3.54</v>
      </c>
      <c r="O1122">
        <v>0</v>
      </c>
      <c r="P1122">
        <v>16.13</v>
      </c>
      <c r="Q1122">
        <v>0</v>
      </c>
      <c r="R1122" s="3">
        <f>VLOOKUP(All_Transactions[[#This Row],[Date]],[1]!Forex_history[#Data],MATCH(All_Transactions[[#This Row],[Currency]],[1]!Forex_history[#Headers],0),TRUE)</f>
        <v>0.65359</v>
      </c>
      <c r="S1122" s="4">
        <f>IFERROR(All_Transactions[[#This Row],[Original Price]]*All_Transactions[[#This Row],[ExRate]],0)</f>
        <v>12.856115300000001</v>
      </c>
      <c r="T1122" s="4">
        <f>IFERROR(All_Transactions[[#This Row],[item-price]]*All_Transactions[[#This Row],[ExRate]],0)</f>
        <v>12.856115300000001</v>
      </c>
      <c r="U1122" s="4">
        <f>IFERROR(All_Transactions[[#This Row],[item-tax]]*All_Transactions[[#This Row],[ExRate]],0)</f>
        <v>0</v>
      </c>
      <c r="V1122" s="4">
        <f>IFERROR(All_Transactions[[#This Row],[Total product charges]]*All_Transactions[[#This Row],[ExRate]],0)</f>
        <v>12.856115300000001</v>
      </c>
      <c r="W1122" s="4">
        <f>IFERROR(All_Transactions[[#This Row],[Amazon fees]]*All_Transactions[[#This Row],[ExRate]],0)</f>
        <v>-2.3137086</v>
      </c>
      <c r="X1122" s="4">
        <f>IFERROR(All_Transactions[[#This Row],[Other]]*All_Transactions[[#This Row],[ExRate]],0)</f>
        <v>0</v>
      </c>
      <c r="Y1122" s="4">
        <f>IFERROR(All_Transactions[[#This Row],[Total]]*All_Transactions[[#This Row],[ExRate]],0)</f>
        <v>10.542406699999999</v>
      </c>
      <c r="Z1122" s="1" t="s">
        <v>38</v>
      </c>
      <c r="AB1122" t="s">
        <v>69</v>
      </c>
      <c r="AC1122" t="s">
        <v>69</v>
      </c>
      <c r="AD1122" t="s">
        <v>70</v>
      </c>
    </row>
    <row r="1123" spans="1:30" x14ac:dyDescent="0.35">
      <c r="A1123" t="s">
        <v>34</v>
      </c>
      <c r="B1123" t="s">
        <v>3448</v>
      </c>
      <c r="C1123" s="2">
        <v>44799</v>
      </c>
      <c r="D1123" s="2">
        <v>44799</v>
      </c>
      <c r="E1123" t="s">
        <v>3449</v>
      </c>
      <c r="F1123" t="s">
        <v>3450</v>
      </c>
      <c r="G1123" t="s">
        <v>37</v>
      </c>
      <c r="H1123">
        <v>5.76</v>
      </c>
      <c r="I1123">
        <v>1</v>
      </c>
      <c r="J1123">
        <v>5.76</v>
      </c>
      <c r="L1123">
        <v>0</v>
      </c>
      <c r="M1123">
        <v>5.76</v>
      </c>
      <c r="N1123">
        <v>-1.03</v>
      </c>
      <c r="O1123">
        <v>0</v>
      </c>
      <c r="P1123">
        <v>4.7300000000000004</v>
      </c>
      <c r="Q1123">
        <v>0</v>
      </c>
      <c r="R1123" s="3">
        <f>VLOOKUP(All_Transactions[[#This Row],[Date]],[1]!Forex_history[#Data],MATCH(All_Transactions[[#This Row],[Currency]],[1]!Forex_history[#Headers],0),TRUE)</f>
        <v>0.65359</v>
      </c>
      <c r="S1123" s="4">
        <f>IFERROR(All_Transactions[[#This Row],[Original Price]]*All_Transactions[[#This Row],[ExRate]],0)</f>
        <v>3.7646783999999998</v>
      </c>
      <c r="T1123" s="4">
        <f>IFERROR(All_Transactions[[#This Row],[item-price]]*All_Transactions[[#This Row],[ExRate]],0)</f>
        <v>3.7646783999999998</v>
      </c>
      <c r="U1123" s="4">
        <f>IFERROR(All_Transactions[[#This Row],[item-tax]]*All_Transactions[[#This Row],[ExRate]],0)</f>
        <v>0</v>
      </c>
      <c r="V1123" s="4">
        <f>IFERROR(All_Transactions[[#This Row],[Total product charges]]*All_Transactions[[#This Row],[ExRate]],0)</f>
        <v>3.7646783999999998</v>
      </c>
      <c r="W1123" s="4">
        <f>IFERROR(All_Transactions[[#This Row],[Amazon fees]]*All_Transactions[[#This Row],[ExRate]],0)</f>
        <v>-0.67319770000000001</v>
      </c>
      <c r="X1123" s="4">
        <f>IFERROR(All_Transactions[[#This Row],[Other]]*All_Transactions[[#This Row],[ExRate]],0)</f>
        <v>0</v>
      </c>
      <c r="Y1123" s="4">
        <f>IFERROR(All_Transactions[[#This Row],[Total]]*All_Transactions[[#This Row],[ExRate]],0)</f>
        <v>3.0914807000000004</v>
      </c>
      <c r="Z1123" s="1" t="s">
        <v>38</v>
      </c>
      <c r="AB1123" t="s">
        <v>69</v>
      </c>
      <c r="AC1123" t="s">
        <v>69</v>
      </c>
      <c r="AD1123" t="s">
        <v>70</v>
      </c>
    </row>
    <row r="1124" spans="1:30" x14ac:dyDescent="0.35">
      <c r="A1124" t="s">
        <v>34</v>
      </c>
      <c r="B1124" t="s">
        <v>3451</v>
      </c>
      <c r="C1124" s="2">
        <v>44799</v>
      </c>
      <c r="D1124" s="2">
        <v>44799</v>
      </c>
      <c r="E1124" t="s">
        <v>2781</v>
      </c>
      <c r="F1124" t="s">
        <v>2782</v>
      </c>
      <c r="G1124" t="s">
        <v>37</v>
      </c>
      <c r="H1124">
        <v>8.5</v>
      </c>
      <c r="I1124">
        <v>1</v>
      </c>
      <c r="J1124">
        <v>8.5</v>
      </c>
      <c r="L1124">
        <v>0</v>
      </c>
      <c r="M1124">
        <v>8.5</v>
      </c>
      <c r="N1124">
        <v>-1.54</v>
      </c>
      <c r="O1124">
        <v>0</v>
      </c>
      <c r="P1124">
        <v>6.96</v>
      </c>
      <c r="Q1124">
        <v>0</v>
      </c>
      <c r="R1124" s="3">
        <f>VLOOKUP(All_Transactions[[#This Row],[Date]],[1]!Forex_history[#Data],MATCH(All_Transactions[[#This Row],[Currency]],[1]!Forex_history[#Headers],0),TRUE)</f>
        <v>0.65359</v>
      </c>
      <c r="S1124" s="4">
        <f>IFERROR(All_Transactions[[#This Row],[Original Price]]*All_Transactions[[#This Row],[ExRate]],0)</f>
        <v>5.5555149999999998</v>
      </c>
      <c r="T1124" s="4">
        <f>IFERROR(All_Transactions[[#This Row],[item-price]]*All_Transactions[[#This Row],[ExRate]],0)</f>
        <v>5.5555149999999998</v>
      </c>
      <c r="U1124" s="4">
        <f>IFERROR(All_Transactions[[#This Row],[item-tax]]*All_Transactions[[#This Row],[ExRate]],0)</f>
        <v>0</v>
      </c>
      <c r="V1124" s="4">
        <f>IFERROR(All_Transactions[[#This Row],[Total product charges]]*All_Transactions[[#This Row],[ExRate]],0)</f>
        <v>5.5555149999999998</v>
      </c>
      <c r="W1124" s="4">
        <f>IFERROR(All_Transactions[[#This Row],[Amazon fees]]*All_Transactions[[#This Row],[ExRate]],0)</f>
        <v>-1.0065286</v>
      </c>
      <c r="X1124" s="4">
        <f>IFERROR(All_Transactions[[#This Row],[Other]]*All_Transactions[[#This Row],[ExRate]],0)</f>
        <v>0</v>
      </c>
      <c r="Y1124" s="4">
        <f>IFERROR(All_Transactions[[#This Row],[Total]]*All_Transactions[[#This Row],[ExRate]],0)</f>
        <v>4.5489864000000004</v>
      </c>
      <c r="Z1124" s="1" t="s">
        <v>38</v>
      </c>
      <c r="AB1124" t="s">
        <v>69</v>
      </c>
      <c r="AC1124" t="s">
        <v>69</v>
      </c>
      <c r="AD1124" t="s">
        <v>70</v>
      </c>
    </row>
    <row r="1125" spans="1:30" x14ac:dyDescent="0.35">
      <c r="A1125" t="s">
        <v>34</v>
      </c>
      <c r="B1125" t="s">
        <v>3452</v>
      </c>
      <c r="C1125" s="2">
        <v>44799</v>
      </c>
      <c r="D1125" s="2">
        <v>44799</v>
      </c>
      <c r="E1125" t="s">
        <v>3453</v>
      </c>
      <c r="F1125" t="s">
        <v>3454</v>
      </c>
      <c r="G1125" t="s">
        <v>32</v>
      </c>
      <c r="H1125">
        <v>9.2899999999999991</v>
      </c>
      <c r="I1125">
        <v>1</v>
      </c>
      <c r="J1125">
        <v>9.2899999999999991</v>
      </c>
      <c r="L1125">
        <v>1.48</v>
      </c>
      <c r="M1125">
        <v>7.81</v>
      </c>
      <c r="N1125">
        <v>-1.67</v>
      </c>
      <c r="O1125">
        <v>0</v>
      </c>
      <c r="P1125">
        <v>6.14</v>
      </c>
      <c r="Q1125">
        <v>0</v>
      </c>
      <c r="R1125" s="3">
        <f>VLOOKUP(All_Transactions[[#This Row],[Date]],[1]!Forex_history[#Data],MATCH(All_Transactions[[#This Row],[Currency]],[1]!Forex_history[#Headers],0),TRUE)</f>
        <v>0.84391000000000005</v>
      </c>
      <c r="S1125" s="4">
        <f>IFERROR(All_Transactions[[#This Row],[Original Price]]*All_Transactions[[#This Row],[ExRate]],0)</f>
        <v>7.8399238999999996</v>
      </c>
      <c r="T1125" s="4">
        <f>IFERROR(All_Transactions[[#This Row],[item-price]]*All_Transactions[[#This Row],[ExRate]],0)</f>
        <v>7.8399238999999996</v>
      </c>
      <c r="U1125" s="4">
        <f>IFERROR(All_Transactions[[#This Row],[item-tax]]*All_Transactions[[#This Row],[ExRate]],0)</f>
        <v>1.2489868</v>
      </c>
      <c r="V1125" s="4">
        <f>IFERROR(All_Transactions[[#This Row],[Total product charges]]*All_Transactions[[#This Row],[ExRate]],0)</f>
        <v>6.5909370999999997</v>
      </c>
      <c r="W1125" s="4">
        <f>IFERROR(All_Transactions[[#This Row],[Amazon fees]]*All_Transactions[[#This Row],[ExRate]],0)</f>
        <v>-1.4093297</v>
      </c>
      <c r="X1125" s="4">
        <f>IFERROR(All_Transactions[[#This Row],[Other]]*All_Transactions[[#This Row],[ExRate]],0)</f>
        <v>0</v>
      </c>
      <c r="Y1125" s="4">
        <f>IFERROR(All_Transactions[[#This Row],[Total]]*All_Transactions[[#This Row],[ExRate]],0)</f>
        <v>5.1816073999999999</v>
      </c>
      <c r="Z1125" s="1" t="s">
        <v>33</v>
      </c>
      <c r="AB1125" t="s">
        <v>69</v>
      </c>
      <c r="AC1125" t="s">
        <v>69</v>
      </c>
      <c r="AD1125" t="s">
        <v>70</v>
      </c>
    </row>
    <row r="1126" spans="1:30" x14ac:dyDescent="0.35">
      <c r="A1126" t="s">
        <v>34</v>
      </c>
      <c r="B1126" t="s">
        <v>3455</v>
      </c>
      <c r="C1126" s="2">
        <v>44799</v>
      </c>
      <c r="D1126" s="2">
        <v>44799</v>
      </c>
      <c r="E1126" t="s">
        <v>3456</v>
      </c>
      <c r="F1126" t="s">
        <v>3457</v>
      </c>
      <c r="G1126" t="s">
        <v>37</v>
      </c>
      <c r="H1126">
        <v>14.1</v>
      </c>
      <c r="I1126">
        <v>1</v>
      </c>
      <c r="J1126">
        <v>14.1</v>
      </c>
      <c r="L1126">
        <v>0</v>
      </c>
      <c r="M1126">
        <v>14.1</v>
      </c>
      <c r="N1126">
        <v>-2.54</v>
      </c>
      <c r="O1126">
        <v>0</v>
      </c>
      <c r="P1126">
        <v>11.56</v>
      </c>
      <c r="Q1126">
        <v>0</v>
      </c>
      <c r="R1126" s="3">
        <f>VLOOKUP(All_Transactions[[#This Row],[Date]],[1]!Forex_history[#Data],MATCH(All_Transactions[[#This Row],[Currency]],[1]!Forex_history[#Headers],0),TRUE)</f>
        <v>0.65359</v>
      </c>
      <c r="S1126" s="4">
        <f>IFERROR(All_Transactions[[#This Row],[Original Price]]*All_Transactions[[#This Row],[ExRate]],0)</f>
        <v>9.2156190000000002</v>
      </c>
      <c r="T1126" s="4">
        <f>IFERROR(All_Transactions[[#This Row],[item-price]]*All_Transactions[[#This Row],[ExRate]],0)</f>
        <v>9.2156190000000002</v>
      </c>
      <c r="U1126" s="4">
        <f>IFERROR(All_Transactions[[#This Row],[item-tax]]*All_Transactions[[#This Row],[ExRate]],0)</f>
        <v>0</v>
      </c>
      <c r="V1126" s="4">
        <f>IFERROR(All_Transactions[[#This Row],[Total product charges]]*All_Transactions[[#This Row],[ExRate]],0)</f>
        <v>9.2156190000000002</v>
      </c>
      <c r="W1126" s="4">
        <f>IFERROR(All_Transactions[[#This Row],[Amazon fees]]*All_Transactions[[#This Row],[ExRate]],0)</f>
        <v>-1.6601186000000001</v>
      </c>
      <c r="X1126" s="4">
        <f>IFERROR(All_Transactions[[#This Row],[Other]]*All_Transactions[[#This Row],[ExRate]],0)</f>
        <v>0</v>
      </c>
      <c r="Y1126" s="4">
        <f>IFERROR(All_Transactions[[#This Row],[Total]]*All_Transactions[[#This Row],[ExRate]],0)</f>
        <v>7.5555004000000006</v>
      </c>
      <c r="Z1126" s="1" t="s">
        <v>38</v>
      </c>
      <c r="AA1126" t="s">
        <v>3458</v>
      </c>
      <c r="AB1126" t="s">
        <v>69</v>
      </c>
      <c r="AC1126" t="s">
        <v>69</v>
      </c>
      <c r="AD1126" t="s">
        <v>70</v>
      </c>
    </row>
    <row r="1127" spans="1:30" x14ac:dyDescent="0.35">
      <c r="A1127" t="s">
        <v>34</v>
      </c>
      <c r="B1127" t="s">
        <v>3459</v>
      </c>
      <c r="C1127" s="2">
        <v>44799</v>
      </c>
      <c r="D1127" s="2">
        <v>44799</v>
      </c>
      <c r="E1127" t="s">
        <v>116</v>
      </c>
      <c r="F1127" t="s">
        <v>117</v>
      </c>
      <c r="G1127" t="s">
        <v>44</v>
      </c>
      <c r="H1127">
        <v>7.79</v>
      </c>
      <c r="I1127">
        <v>1</v>
      </c>
      <c r="J1127">
        <v>7.79</v>
      </c>
      <c r="L1127">
        <v>1.3</v>
      </c>
      <c r="M1127">
        <v>6.49</v>
      </c>
      <c r="N1127">
        <v>-1.43</v>
      </c>
      <c r="O1127">
        <v>0</v>
      </c>
      <c r="P1127">
        <v>5.0599999999999996</v>
      </c>
      <c r="Q1127">
        <v>0</v>
      </c>
      <c r="R1127" s="3">
        <f>VLOOKUP(All_Transactions[[#This Row],[Date]],[1]!Forex_history[#Data],MATCH(All_Transactions[[#This Row],[Currency]],[1]!Forex_history[#Headers],0),TRUE)</f>
        <v>1</v>
      </c>
      <c r="S1127" s="4">
        <f>IFERROR(All_Transactions[[#This Row],[Original Price]]*All_Transactions[[#This Row],[ExRate]],0)</f>
        <v>7.79</v>
      </c>
      <c r="T1127" s="4">
        <f>IFERROR(All_Transactions[[#This Row],[item-price]]*All_Transactions[[#This Row],[ExRate]],0)</f>
        <v>7.79</v>
      </c>
      <c r="U1127" s="4">
        <f>IFERROR(All_Transactions[[#This Row],[item-tax]]*All_Transactions[[#This Row],[ExRate]],0)</f>
        <v>1.3</v>
      </c>
      <c r="V1127" s="4">
        <f>IFERROR(All_Transactions[[#This Row],[Total product charges]]*All_Transactions[[#This Row],[ExRate]],0)</f>
        <v>6.49</v>
      </c>
      <c r="W1127" s="4">
        <f>IFERROR(All_Transactions[[#This Row],[Amazon fees]]*All_Transactions[[#This Row],[ExRate]],0)</f>
        <v>-1.43</v>
      </c>
      <c r="X1127" s="4">
        <f>IFERROR(All_Transactions[[#This Row],[Other]]*All_Transactions[[#This Row],[ExRate]],0)</f>
        <v>0</v>
      </c>
      <c r="Y1127" s="4">
        <f>IFERROR(All_Transactions[[#This Row],[Total]]*All_Transactions[[#This Row],[ExRate]],0)</f>
        <v>5.0599999999999996</v>
      </c>
      <c r="Z1127" s="1" t="s">
        <v>45</v>
      </c>
      <c r="AA1127" t="s">
        <v>3460</v>
      </c>
      <c r="AB1127" t="s">
        <v>69</v>
      </c>
      <c r="AC1127" t="s">
        <v>69</v>
      </c>
      <c r="AD1127" t="s">
        <v>70</v>
      </c>
    </row>
    <row r="1128" spans="1:30" x14ac:dyDescent="0.35">
      <c r="A1128" t="s">
        <v>34</v>
      </c>
      <c r="B1128" t="s">
        <v>3461</v>
      </c>
      <c r="C1128" s="2">
        <v>44799</v>
      </c>
      <c r="D1128" s="2">
        <v>44799</v>
      </c>
      <c r="E1128" t="s">
        <v>3083</v>
      </c>
      <c r="F1128" t="s">
        <v>3084</v>
      </c>
      <c r="G1128" t="s">
        <v>39</v>
      </c>
      <c r="H1128">
        <v>3.14</v>
      </c>
      <c r="I1128">
        <v>1</v>
      </c>
      <c r="J1128">
        <v>3.14</v>
      </c>
      <c r="L1128">
        <v>0.54</v>
      </c>
      <c r="M1128">
        <v>2.6</v>
      </c>
      <c r="N1128">
        <v>-0.59</v>
      </c>
      <c r="O1128">
        <v>0</v>
      </c>
      <c r="P1128">
        <v>2.0099999999999998</v>
      </c>
      <c r="Q1128">
        <v>0</v>
      </c>
      <c r="R1128" s="3">
        <f>VLOOKUP(All_Transactions[[#This Row],[Date]],[1]!Forex_history[#Data],MATCH(All_Transactions[[#This Row],[Currency]],[1]!Forex_history[#Headers],0),TRUE)</f>
        <v>0.84391000000000005</v>
      </c>
      <c r="S1128" s="4">
        <f>IFERROR(All_Transactions[[#This Row],[Original Price]]*All_Transactions[[#This Row],[ExRate]],0)</f>
        <v>2.6498774000000003</v>
      </c>
      <c r="T1128" s="4">
        <f>IFERROR(All_Transactions[[#This Row],[item-price]]*All_Transactions[[#This Row],[ExRate]],0)</f>
        <v>2.6498774000000003</v>
      </c>
      <c r="U1128" s="4">
        <f>IFERROR(All_Transactions[[#This Row],[item-tax]]*All_Transactions[[#This Row],[ExRate]],0)</f>
        <v>0.45571140000000004</v>
      </c>
      <c r="V1128" s="4">
        <f>IFERROR(All_Transactions[[#This Row],[Total product charges]]*All_Transactions[[#This Row],[ExRate]],0)</f>
        <v>2.1941660000000001</v>
      </c>
      <c r="W1128" s="4">
        <f>IFERROR(All_Transactions[[#This Row],[Amazon fees]]*All_Transactions[[#This Row],[ExRate]],0)</f>
        <v>-0.49790689999999999</v>
      </c>
      <c r="X1128" s="4">
        <f>IFERROR(All_Transactions[[#This Row],[Other]]*All_Transactions[[#This Row],[ExRate]],0)</f>
        <v>0</v>
      </c>
      <c r="Y1128" s="4">
        <f>IFERROR(All_Transactions[[#This Row],[Total]]*All_Transactions[[#This Row],[ExRate]],0)</f>
        <v>1.6962591</v>
      </c>
      <c r="Z1128" s="1" t="s">
        <v>33</v>
      </c>
      <c r="AA1128" t="s">
        <v>3462</v>
      </c>
      <c r="AB1128" t="s">
        <v>69</v>
      </c>
      <c r="AC1128" t="s">
        <v>69</v>
      </c>
      <c r="AD1128" t="s">
        <v>70</v>
      </c>
    </row>
    <row r="1129" spans="1:30" x14ac:dyDescent="0.35">
      <c r="A1129" t="s">
        <v>34</v>
      </c>
      <c r="B1129" t="s">
        <v>3463</v>
      </c>
      <c r="C1129" s="2">
        <v>44799</v>
      </c>
      <c r="D1129" s="2">
        <v>44799</v>
      </c>
      <c r="E1129" t="s">
        <v>3464</v>
      </c>
      <c r="F1129" t="s">
        <v>3465</v>
      </c>
      <c r="G1129" t="s">
        <v>40</v>
      </c>
      <c r="H1129">
        <v>3.49</v>
      </c>
      <c r="I1129">
        <v>1</v>
      </c>
      <c r="J1129">
        <v>3.49</v>
      </c>
      <c r="L1129">
        <v>0.63</v>
      </c>
      <c r="M1129">
        <v>2.86</v>
      </c>
      <c r="N1129">
        <v>-0.65</v>
      </c>
      <c r="O1129">
        <v>0</v>
      </c>
      <c r="P1129">
        <v>2.21</v>
      </c>
      <c r="Q1129">
        <v>0</v>
      </c>
      <c r="R1129" s="3">
        <f>VLOOKUP(All_Transactions[[#This Row],[Date]],[1]!Forex_history[#Data],MATCH(All_Transactions[[#This Row],[Currency]],[1]!Forex_history[#Headers],0),TRUE)</f>
        <v>0.84391000000000005</v>
      </c>
      <c r="S1129" s="4">
        <f>IFERROR(All_Transactions[[#This Row],[Original Price]]*All_Transactions[[#This Row],[ExRate]],0)</f>
        <v>2.9452459000000002</v>
      </c>
      <c r="T1129" s="4">
        <f>IFERROR(All_Transactions[[#This Row],[item-price]]*All_Transactions[[#This Row],[ExRate]],0)</f>
        <v>2.9452459000000002</v>
      </c>
      <c r="U1129" s="4">
        <f>IFERROR(All_Transactions[[#This Row],[item-tax]]*All_Transactions[[#This Row],[ExRate]],0)</f>
        <v>0.53166330000000006</v>
      </c>
      <c r="V1129" s="4">
        <f>IFERROR(All_Transactions[[#This Row],[Total product charges]]*All_Transactions[[#This Row],[ExRate]],0)</f>
        <v>2.4135826000000002</v>
      </c>
      <c r="W1129" s="4">
        <f>IFERROR(All_Transactions[[#This Row],[Amazon fees]]*All_Transactions[[#This Row],[ExRate]],0)</f>
        <v>-0.54854150000000002</v>
      </c>
      <c r="X1129" s="4">
        <f>IFERROR(All_Transactions[[#This Row],[Other]]*All_Transactions[[#This Row],[ExRate]],0)</f>
        <v>0</v>
      </c>
      <c r="Y1129" s="4">
        <f>IFERROR(All_Transactions[[#This Row],[Total]]*All_Transactions[[#This Row],[ExRate]],0)</f>
        <v>1.8650411</v>
      </c>
      <c r="Z1129" s="1" t="s">
        <v>33</v>
      </c>
      <c r="AA1129" t="s">
        <v>3466</v>
      </c>
      <c r="AB1129" t="s">
        <v>69</v>
      </c>
      <c r="AC1129" t="s">
        <v>69</v>
      </c>
      <c r="AD1129" t="s">
        <v>70</v>
      </c>
    </row>
    <row r="1130" spans="1:30" x14ac:dyDescent="0.35">
      <c r="A1130" t="s">
        <v>34</v>
      </c>
      <c r="B1130" t="s">
        <v>3467</v>
      </c>
      <c r="C1130" s="2">
        <v>44799</v>
      </c>
      <c r="D1130" s="2">
        <v>44799</v>
      </c>
      <c r="E1130" t="s">
        <v>3087</v>
      </c>
      <c r="F1130" t="s">
        <v>3088</v>
      </c>
      <c r="G1130" t="s">
        <v>40</v>
      </c>
      <c r="H1130">
        <v>3.52</v>
      </c>
      <c r="I1130">
        <v>1</v>
      </c>
      <c r="J1130">
        <v>3.52</v>
      </c>
      <c r="L1130">
        <v>0.63</v>
      </c>
      <c r="M1130">
        <v>2.89</v>
      </c>
      <c r="N1130">
        <v>-0.65</v>
      </c>
      <c r="O1130">
        <v>0</v>
      </c>
      <c r="P1130">
        <v>2.2400000000000002</v>
      </c>
      <c r="Q1130">
        <v>0</v>
      </c>
      <c r="R1130" s="3">
        <f>VLOOKUP(All_Transactions[[#This Row],[Date]],[1]!Forex_history[#Data],MATCH(All_Transactions[[#This Row],[Currency]],[1]!Forex_history[#Headers],0),TRUE)</f>
        <v>0.84391000000000005</v>
      </c>
      <c r="S1130" s="4">
        <f>IFERROR(All_Transactions[[#This Row],[Original Price]]*All_Transactions[[#This Row],[ExRate]],0)</f>
        <v>2.9705632000000004</v>
      </c>
      <c r="T1130" s="4">
        <f>IFERROR(All_Transactions[[#This Row],[item-price]]*All_Transactions[[#This Row],[ExRate]],0)</f>
        <v>2.9705632000000004</v>
      </c>
      <c r="U1130" s="4">
        <f>IFERROR(All_Transactions[[#This Row],[item-tax]]*All_Transactions[[#This Row],[ExRate]],0)</f>
        <v>0.53166330000000006</v>
      </c>
      <c r="V1130" s="4">
        <f>IFERROR(All_Transactions[[#This Row],[Total product charges]]*All_Transactions[[#This Row],[ExRate]],0)</f>
        <v>2.4388999000000005</v>
      </c>
      <c r="W1130" s="4">
        <f>IFERROR(All_Transactions[[#This Row],[Amazon fees]]*All_Transactions[[#This Row],[ExRate]],0)</f>
        <v>-0.54854150000000002</v>
      </c>
      <c r="X1130" s="4">
        <f>IFERROR(All_Transactions[[#This Row],[Other]]*All_Transactions[[#This Row],[ExRate]],0)</f>
        <v>0</v>
      </c>
      <c r="Y1130" s="4">
        <f>IFERROR(All_Transactions[[#This Row],[Total]]*All_Transactions[[#This Row],[ExRate]],0)</f>
        <v>1.8903584000000002</v>
      </c>
      <c r="Z1130" s="1" t="s">
        <v>33</v>
      </c>
      <c r="AA1130" t="s">
        <v>3468</v>
      </c>
      <c r="AB1130" t="s">
        <v>69</v>
      </c>
      <c r="AC1130" t="s">
        <v>69</v>
      </c>
      <c r="AD1130" t="s">
        <v>70</v>
      </c>
    </row>
    <row r="1131" spans="1:30" x14ac:dyDescent="0.35">
      <c r="A1131" t="s">
        <v>34</v>
      </c>
      <c r="B1131" t="s">
        <v>3469</v>
      </c>
      <c r="C1131" s="2">
        <v>44799</v>
      </c>
      <c r="D1131" s="2"/>
      <c r="G1131" t="s">
        <v>46</v>
      </c>
      <c r="M1131">
        <v>0</v>
      </c>
      <c r="N1131">
        <v>0</v>
      </c>
      <c r="O1131">
        <v>0</v>
      </c>
      <c r="P1131">
        <v>0</v>
      </c>
      <c r="Q1131">
        <v>0</v>
      </c>
      <c r="R1131" s="3">
        <f>VLOOKUP(All_Transactions[[#This Row],[Date]],[1]!Forex_history[#Data],MATCH(All_Transactions[[#This Row],[Currency]],[1]!Forex_history[#Headers],0),TRUE)</f>
        <v>0.84538000000000002</v>
      </c>
      <c r="S1131" s="4">
        <f>IFERROR(All_Transactions[[#This Row],[Original Price]]*All_Transactions[[#This Row],[ExRate]],0)</f>
        <v>0</v>
      </c>
      <c r="T1131" s="4">
        <f>IFERROR(All_Transactions[[#This Row],[item-price]]*All_Transactions[[#This Row],[ExRate]],0)</f>
        <v>0</v>
      </c>
      <c r="U1131" s="4">
        <f>IFERROR(All_Transactions[[#This Row],[item-tax]]*All_Transactions[[#This Row],[ExRate]],0)</f>
        <v>0</v>
      </c>
      <c r="V1131" s="4">
        <f>IFERROR(All_Transactions[[#This Row],[Total product charges]]*All_Transactions[[#This Row],[ExRate]],0)</f>
        <v>0</v>
      </c>
      <c r="W1131" s="4">
        <f>IFERROR(All_Transactions[[#This Row],[Amazon fees]]*All_Transactions[[#This Row],[ExRate]],0)</f>
        <v>0</v>
      </c>
      <c r="X1131" s="4">
        <f>IFERROR(All_Transactions[[#This Row],[Other]]*All_Transactions[[#This Row],[ExRate]],0)</f>
        <v>0</v>
      </c>
      <c r="Y1131" s="4">
        <f>IFERROR(All_Transactions[[#This Row],[Total]]*All_Transactions[[#This Row],[ExRate]],0)</f>
        <v>0</v>
      </c>
      <c r="Z1131" s="1" t="s">
        <v>47</v>
      </c>
    </row>
    <row r="1132" spans="1:30" x14ac:dyDescent="0.35">
      <c r="A1132" t="s">
        <v>34</v>
      </c>
      <c r="B1132" t="s">
        <v>3470</v>
      </c>
      <c r="C1132" s="2">
        <v>44799</v>
      </c>
      <c r="D1132" s="2">
        <v>44799</v>
      </c>
      <c r="E1132" t="s">
        <v>2610</v>
      </c>
      <c r="F1132" t="s">
        <v>2611</v>
      </c>
      <c r="G1132" t="s">
        <v>32</v>
      </c>
      <c r="H1132">
        <v>7.74</v>
      </c>
      <c r="I1132">
        <v>1</v>
      </c>
      <c r="J1132">
        <v>7.74</v>
      </c>
      <c r="L1132">
        <v>1.24</v>
      </c>
      <c r="M1132">
        <v>6.5</v>
      </c>
      <c r="N1132">
        <v>-1.39</v>
      </c>
      <c r="O1132">
        <v>0</v>
      </c>
      <c r="P1132">
        <v>5.1100000000000003</v>
      </c>
      <c r="Q1132">
        <v>0</v>
      </c>
      <c r="R1132" s="3">
        <f>VLOOKUP(All_Transactions[[#This Row],[Date]],[1]!Forex_history[#Data],MATCH(All_Transactions[[#This Row],[Currency]],[1]!Forex_history[#Headers],0),TRUE)</f>
        <v>0.84391000000000005</v>
      </c>
      <c r="S1132" s="4">
        <f>IFERROR(All_Transactions[[#This Row],[Original Price]]*All_Transactions[[#This Row],[ExRate]],0)</f>
        <v>6.5318634000000007</v>
      </c>
      <c r="T1132" s="4">
        <f>IFERROR(All_Transactions[[#This Row],[item-price]]*All_Transactions[[#This Row],[ExRate]],0)</f>
        <v>6.5318634000000007</v>
      </c>
      <c r="U1132" s="4">
        <f>IFERROR(All_Transactions[[#This Row],[item-tax]]*All_Transactions[[#This Row],[ExRate]],0)</f>
        <v>1.0464484000000001</v>
      </c>
      <c r="V1132" s="4">
        <f>IFERROR(All_Transactions[[#This Row],[Total product charges]]*All_Transactions[[#This Row],[ExRate]],0)</f>
        <v>5.4854150000000006</v>
      </c>
      <c r="W1132" s="4">
        <f>IFERROR(All_Transactions[[#This Row],[Amazon fees]]*All_Transactions[[#This Row],[ExRate]],0)</f>
        <v>-1.1730349</v>
      </c>
      <c r="X1132" s="4">
        <f>IFERROR(All_Transactions[[#This Row],[Other]]*All_Transactions[[#This Row],[ExRate]],0)</f>
        <v>0</v>
      </c>
      <c r="Y1132" s="4">
        <f>IFERROR(All_Transactions[[#This Row],[Total]]*All_Transactions[[#This Row],[ExRate]],0)</f>
        <v>4.3123801000000004</v>
      </c>
      <c r="Z1132" s="1" t="s">
        <v>33</v>
      </c>
      <c r="AA1132" t="s">
        <v>3471</v>
      </c>
      <c r="AB1132" t="s">
        <v>3472</v>
      </c>
      <c r="AD1132" t="s">
        <v>54</v>
      </c>
    </row>
    <row r="1133" spans="1:30" x14ac:dyDescent="0.35">
      <c r="A1133" t="s">
        <v>34</v>
      </c>
      <c r="B1133" t="s">
        <v>3473</v>
      </c>
      <c r="C1133" s="2">
        <v>44799</v>
      </c>
      <c r="D1133" s="2">
        <v>44799</v>
      </c>
      <c r="E1133" t="s">
        <v>194</v>
      </c>
      <c r="F1133" t="s">
        <v>195</v>
      </c>
      <c r="G1133" t="s">
        <v>42</v>
      </c>
      <c r="H1133">
        <v>30.91</v>
      </c>
      <c r="I1133">
        <v>1</v>
      </c>
      <c r="J1133">
        <v>30.91</v>
      </c>
      <c r="L1133">
        <v>6.18</v>
      </c>
      <c r="M1133">
        <v>24.73</v>
      </c>
      <c r="N1133">
        <v>-5.57</v>
      </c>
      <c r="O1133">
        <v>0</v>
      </c>
      <c r="P1133">
        <v>19.16</v>
      </c>
      <c r="Q1133">
        <v>0</v>
      </c>
      <c r="R1133" s="3">
        <f>VLOOKUP(All_Transactions[[#This Row],[Date]],[1]!Forex_history[#Data],MATCH(All_Transactions[[#This Row],[Currency]],[1]!Forex_history[#Headers],0),TRUE)</f>
        <v>7.986E-2</v>
      </c>
      <c r="S1133" s="4">
        <f>IFERROR(All_Transactions[[#This Row],[Original Price]]*All_Transactions[[#This Row],[ExRate]],0)</f>
        <v>2.4684726000000001</v>
      </c>
      <c r="T1133" s="4">
        <f>IFERROR(All_Transactions[[#This Row],[item-price]]*All_Transactions[[#This Row],[ExRate]],0)</f>
        <v>2.4684726000000001</v>
      </c>
      <c r="U1133" s="4">
        <f>IFERROR(All_Transactions[[#This Row],[item-tax]]*All_Transactions[[#This Row],[ExRate]],0)</f>
        <v>0.4935348</v>
      </c>
      <c r="V1133" s="4">
        <f>IFERROR(All_Transactions[[#This Row],[Total product charges]]*All_Transactions[[#This Row],[ExRate]],0)</f>
        <v>1.9749378</v>
      </c>
      <c r="W1133" s="4">
        <f>IFERROR(All_Transactions[[#This Row],[Amazon fees]]*All_Transactions[[#This Row],[ExRate]],0)</f>
        <v>-0.4448202</v>
      </c>
      <c r="X1133" s="4">
        <f>IFERROR(All_Transactions[[#This Row],[Other]]*All_Transactions[[#This Row],[ExRate]],0)</f>
        <v>0</v>
      </c>
      <c r="Y1133" s="4">
        <f>IFERROR(All_Transactions[[#This Row],[Total]]*All_Transactions[[#This Row],[ExRate]],0)</f>
        <v>1.5301176000000001</v>
      </c>
      <c r="Z1133" s="1" t="s">
        <v>43</v>
      </c>
      <c r="AA1133" t="s">
        <v>3474</v>
      </c>
      <c r="AB1133" t="s">
        <v>3475</v>
      </c>
      <c r="AC1133" t="s">
        <v>53</v>
      </c>
      <c r="AD1133" t="s">
        <v>54</v>
      </c>
    </row>
    <row r="1134" spans="1:30" x14ac:dyDescent="0.35">
      <c r="A1134" t="s">
        <v>34</v>
      </c>
      <c r="B1134" t="s">
        <v>3476</v>
      </c>
      <c r="C1134" s="2">
        <v>44799</v>
      </c>
      <c r="D1134" s="2">
        <v>44799</v>
      </c>
      <c r="E1134" t="s">
        <v>3477</v>
      </c>
      <c r="F1134" t="s">
        <v>3478</v>
      </c>
      <c r="G1134" t="s">
        <v>42</v>
      </c>
      <c r="H1134">
        <v>38.21</v>
      </c>
      <c r="I1134">
        <v>1</v>
      </c>
      <c r="J1134">
        <v>38.21</v>
      </c>
      <c r="L1134">
        <v>7.64</v>
      </c>
      <c r="M1134">
        <v>30.57</v>
      </c>
      <c r="N1134">
        <v>-6.88</v>
      </c>
      <c r="O1134">
        <v>0</v>
      </c>
      <c r="P1134">
        <v>23.69</v>
      </c>
      <c r="Q1134">
        <v>0</v>
      </c>
      <c r="R1134" s="3">
        <f>VLOOKUP(All_Transactions[[#This Row],[Date]],[1]!Forex_history[#Data],MATCH(All_Transactions[[#This Row],[Currency]],[1]!Forex_history[#Headers],0),TRUE)</f>
        <v>7.986E-2</v>
      </c>
      <c r="S1134" s="4">
        <f>IFERROR(All_Transactions[[#This Row],[Original Price]]*All_Transactions[[#This Row],[ExRate]],0)</f>
        <v>3.0514505999999999</v>
      </c>
      <c r="T1134" s="4">
        <f>IFERROR(All_Transactions[[#This Row],[item-price]]*All_Transactions[[#This Row],[ExRate]],0)</f>
        <v>3.0514505999999999</v>
      </c>
      <c r="U1134" s="4">
        <f>IFERROR(All_Transactions[[#This Row],[item-tax]]*All_Transactions[[#This Row],[ExRate]],0)</f>
        <v>0.61013039999999996</v>
      </c>
      <c r="V1134" s="4">
        <f>IFERROR(All_Transactions[[#This Row],[Total product charges]]*All_Transactions[[#This Row],[ExRate]],0)</f>
        <v>2.4413201999999998</v>
      </c>
      <c r="W1134" s="4">
        <f>IFERROR(All_Transactions[[#This Row],[Amazon fees]]*All_Transactions[[#This Row],[ExRate]],0)</f>
        <v>-0.54943679999999995</v>
      </c>
      <c r="X1134" s="4">
        <f>IFERROR(All_Transactions[[#This Row],[Other]]*All_Transactions[[#This Row],[ExRate]],0)</f>
        <v>0</v>
      </c>
      <c r="Y1134" s="4">
        <f>IFERROR(All_Transactions[[#This Row],[Total]]*All_Transactions[[#This Row],[ExRate]],0)</f>
        <v>1.8918834000000002</v>
      </c>
      <c r="Z1134" s="1" t="s">
        <v>43</v>
      </c>
      <c r="AA1134" t="s">
        <v>3479</v>
      </c>
      <c r="AB1134" t="s">
        <v>3480</v>
      </c>
      <c r="AC1134" t="s">
        <v>53</v>
      </c>
      <c r="AD1134" t="s">
        <v>54</v>
      </c>
    </row>
    <row r="1135" spans="1:30" x14ac:dyDescent="0.35">
      <c r="A1135" t="s">
        <v>34</v>
      </c>
      <c r="B1135" t="s">
        <v>3481</v>
      </c>
      <c r="C1135" s="2">
        <v>44799</v>
      </c>
      <c r="D1135" s="2">
        <v>44799</v>
      </c>
      <c r="E1135" t="s">
        <v>3482</v>
      </c>
      <c r="F1135" t="s">
        <v>3483</v>
      </c>
      <c r="G1135" t="s">
        <v>44</v>
      </c>
      <c r="H1135">
        <v>2.11</v>
      </c>
      <c r="I1135">
        <v>1</v>
      </c>
      <c r="J1135">
        <v>2.11</v>
      </c>
      <c r="L1135">
        <v>0.35</v>
      </c>
      <c r="M1135">
        <v>1.76</v>
      </c>
      <c r="N1135">
        <v>-0.38</v>
      </c>
      <c r="O1135">
        <v>0</v>
      </c>
      <c r="P1135">
        <v>1.38</v>
      </c>
      <c r="Q1135">
        <v>0</v>
      </c>
      <c r="R1135" s="3">
        <f>VLOOKUP(All_Transactions[[#This Row],[Date]],[1]!Forex_history[#Data],MATCH(All_Transactions[[#This Row],[Currency]],[1]!Forex_history[#Headers],0),TRUE)</f>
        <v>1</v>
      </c>
      <c r="S1135" s="4">
        <f>IFERROR(All_Transactions[[#This Row],[Original Price]]*All_Transactions[[#This Row],[ExRate]],0)</f>
        <v>2.11</v>
      </c>
      <c r="T1135" s="4">
        <f>IFERROR(All_Transactions[[#This Row],[item-price]]*All_Transactions[[#This Row],[ExRate]],0)</f>
        <v>2.11</v>
      </c>
      <c r="U1135" s="4">
        <f>IFERROR(All_Transactions[[#This Row],[item-tax]]*All_Transactions[[#This Row],[ExRate]],0)</f>
        <v>0.35</v>
      </c>
      <c r="V1135" s="4">
        <f>IFERROR(All_Transactions[[#This Row],[Total product charges]]*All_Transactions[[#This Row],[ExRate]],0)</f>
        <v>1.76</v>
      </c>
      <c r="W1135" s="4">
        <f>IFERROR(All_Transactions[[#This Row],[Amazon fees]]*All_Transactions[[#This Row],[ExRate]],0)</f>
        <v>-0.38</v>
      </c>
      <c r="X1135" s="4">
        <f>IFERROR(All_Transactions[[#This Row],[Other]]*All_Transactions[[#This Row],[ExRate]],0)</f>
        <v>0</v>
      </c>
      <c r="Y1135" s="4">
        <f>IFERROR(All_Transactions[[#This Row],[Total]]*All_Transactions[[#This Row],[ExRate]],0)</f>
        <v>1.38</v>
      </c>
      <c r="Z1135" s="1" t="s">
        <v>45</v>
      </c>
      <c r="AA1135" t="s">
        <v>3484</v>
      </c>
      <c r="AB1135" t="s">
        <v>3485</v>
      </c>
      <c r="AC1135" t="s">
        <v>53</v>
      </c>
      <c r="AD1135" t="s">
        <v>54</v>
      </c>
    </row>
    <row r="1136" spans="1:30" x14ac:dyDescent="0.35">
      <c r="A1136" t="s">
        <v>34</v>
      </c>
      <c r="B1136" t="s">
        <v>3486</v>
      </c>
      <c r="C1136" s="2">
        <v>44799</v>
      </c>
      <c r="D1136" s="2">
        <v>44799</v>
      </c>
      <c r="E1136" t="s">
        <v>3487</v>
      </c>
      <c r="F1136" t="s">
        <v>3488</v>
      </c>
      <c r="G1136" t="s">
        <v>44</v>
      </c>
      <c r="H1136">
        <v>1.86</v>
      </c>
      <c r="I1136">
        <v>1</v>
      </c>
      <c r="J1136">
        <v>1.86</v>
      </c>
      <c r="L1136">
        <v>0.31</v>
      </c>
      <c r="M1136">
        <v>1.55</v>
      </c>
      <c r="N1136">
        <v>-0.34</v>
      </c>
      <c r="O1136">
        <v>0</v>
      </c>
      <c r="P1136">
        <v>1.21</v>
      </c>
      <c r="Q1136">
        <v>0</v>
      </c>
      <c r="R1136" s="3">
        <f>VLOOKUP(All_Transactions[[#This Row],[Date]],[1]!Forex_history[#Data],MATCH(All_Transactions[[#This Row],[Currency]],[1]!Forex_history[#Headers],0),TRUE)</f>
        <v>1</v>
      </c>
      <c r="S1136" s="4">
        <f>IFERROR(All_Transactions[[#This Row],[Original Price]]*All_Transactions[[#This Row],[ExRate]],0)</f>
        <v>1.86</v>
      </c>
      <c r="T1136" s="4">
        <f>IFERROR(All_Transactions[[#This Row],[item-price]]*All_Transactions[[#This Row],[ExRate]],0)</f>
        <v>1.86</v>
      </c>
      <c r="U1136" s="4">
        <f>IFERROR(All_Transactions[[#This Row],[item-tax]]*All_Transactions[[#This Row],[ExRate]],0)</f>
        <v>0.31</v>
      </c>
      <c r="V1136" s="4">
        <f>IFERROR(All_Transactions[[#This Row],[Total product charges]]*All_Transactions[[#This Row],[ExRate]],0)</f>
        <v>1.55</v>
      </c>
      <c r="W1136" s="4">
        <f>IFERROR(All_Transactions[[#This Row],[Amazon fees]]*All_Transactions[[#This Row],[ExRate]],0)</f>
        <v>-0.34</v>
      </c>
      <c r="X1136" s="4">
        <f>IFERROR(All_Transactions[[#This Row],[Other]]*All_Transactions[[#This Row],[ExRate]],0)</f>
        <v>0</v>
      </c>
      <c r="Y1136" s="4">
        <f>IFERROR(All_Transactions[[#This Row],[Total]]*All_Transactions[[#This Row],[ExRate]],0)</f>
        <v>1.21</v>
      </c>
      <c r="Z1136" s="1" t="s">
        <v>45</v>
      </c>
      <c r="AA1136" t="s">
        <v>3489</v>
      </c>
      <c r="AB1136" t="s">
        <v>3490</v>
      </c>
      <c r="AC1136" t="s">
        <v>53</v>
      </c>
      <c r="AD1136" t="s">
        <v>54</v>
      </c>
    </row>
    <row r="1137" spans="1:30" x14ac:dyDescent="0.35">
      <c r="A1137" t="s">
        <v>34</v>
      </c>
      <c r="B1137" t="s">
        <v>3491</v>
      </c>
      <c r="C1137" s="2">
        <v>44799</v>
      </c>
      <c r="D1137" s="2">
        <v>44799</v>
      </c>
      <c r="E1137" t="s">
        <v>3492</v>
      </c>
      <c r="F1137" t="s">
        <v>3493</v>
      </c>
      <c r="G1137" t="s">
        <v>44</v>
      </c>
      <c r="H1137">
        <v>5.21</v>
      </c>
      <c r="I1137">
        <v>1</v>
      </c>
      <c r="J1137">
        <v>5.21</v>
      </c>
      <c r="L1137">
        <v>0.87</v>
      </c>
      <c r="M1137">
        <v>4.34</v>
      </c>
      <c r="N1137">
        <v>-0.96</v>
      </c>
      <c r="O1137">
        <v>0</v>
      </c>
      <c r="P1137">
        <v>3.38</v>
      </c>
      <c r="Q1137">
        <v>0</v>
      </c>
      <c r="R1137" s="3">
        <f>VLOOKUP(All_Transactions[[#This Row],[Date]],[1]!Forex_history[#Data],MATCH(All_Transactions[[#This Row],[Currency]],[1]!Forex_history[#Headers],0),TRUE)</f>
        <v>1</v>
      </c>
      <c r="S1137" s="4">
        <f>IFERROR(All_Transactions[[#This Row],[Original Price]]*All_Transactions[[#This Row],[ExRate]],0)</f>
        <v>5.21</v>
      </c>
      <c r="T1137" s="4">
        <f>IFERROR(All_Transactions[[#This Row],[item-price]]*All_Transactions[[#This Row],[ExRate]],0)</f>
        <v>5.21</v>
      </c>
      <c r="U1137" s="4">
        <f>IFERROR(All_Transactions[[#This Row],[item-tax]]*All_Transactions[[#This Row],[ExRate]],0)</f>
        <v>0.87</v>
      </c>
      <c r="V1137" s="4">
        <f>IFERROR(All_Transactions[[#This Row],[Total product charges]]*All_Transactions[[#This Row],[ExRate]],0)</f>
        <v>4.34</v>
      </c>
      <c r="W1137" s="4">
        <f>IFERROR(All_Transactions[[#This Row],[Amazon fees]]*All_Transactions[[#This Row],[ExRate]],0)</f>
        <v>-0.96</v>
      </c>
      <c r="X1137" s="4">
        <f>IFERROR(All_Transactions[[#This Row],[Other]]*All_Transactions[[#This Row],[ExRate]],0)</f>
        <v>0</v>
      </c>
      <c r="Y1137" s="4">
        <f>IFERROR(All_Transactions[[#This Row],[Total]]*All_Transactions[[#This Row],[ExRate]],0)</f>
        <v>3.38</v>
      </c>
      <c r="Z1137" s="1" t="s">
        <v>45</v>
      </c>
      <c r="AA1137" t="s">
        <v>3494</v>
      </c>
      <c r="AB1137" t="s">
        <v>3495</v>
      </c>
      <c r="AC1137" t="s">
        <v>53</v>
      </c>
      <c r="AD1137" t="s">
        <v>54</v>
      </c>
    </row>
    <row r="1138" spans="1:30" x14ac:dyDescent="0.35">
      <c r="A1138" t="s">
        <v>34</v>
      </c>
      <c r="B1138" t="s">
        <v>3496</v>
      </c>
      <c r="C1138" s="2">
        <v>44799</v>
      </c>
      <c r="D1138" s="2">
        <v>44799</v>
      </c>
      <c r="E1138" t="s">
        <v>3372</v>
      </c>
      <c r="F1138" t="s">
        <v>3373</v>
      </c>
      <c r="G1138" t="s">
        <v>32</v>
      </c>
      <c r="H1138">
        <v>3.23</v>
      </c>
      <c r="I1138">
        <v>1</v>
      </c>
      <c r="J1138">
        <v>3.23</v>
      </c>
      <c r="L1138">
        <v>0.52</v>
      </c>
      <c r="M1138">
        <v>2.71</v>
      </c>
      <c r="N1138">
        <v>-0.57999999999999996</v>
      </c>
      <c r="O1138">
        <v>0</v>
      </c>
      <c r="P1138">
        <v>2.13</v>
      </c>
      <c r="Q1138">
        <v>0</v>
      </c>
      <c r="R1138" s="3">
        <f>VLOOKUP(All_Transactions[[#This Row],[Date]],[1]!Forex_history[#Data],MATCH(All_Transactions[[#This Row],[Currency]],[1]!Forex_history[#Headers],0),TRUE)</f>
        <v>0.84391000000000005</v>
      </c>
      <c r="S1138" s="4">
        <f>IFERROR(All_Transactions[[#This Row],[Original Price]]*All_Transactions[[#This Row],[ExRate]],0)</f>
        <v>2.7258293</v>
      </c>
      <c r="T1138" s="4">
        <f>IFERROR(All_Transactions[[#This Row],[item-price]]*All_Transactions[[#This Row],[ExRate]],0)</f>
        <v>2.7258293</v>
      </c>
      <c r="U1138" s="4">
        <f>IFERROR(All_Transactions[[#This Row],[item-tax]]*All_Transactions[[#This Row],[ExRate]],0)</f>
        <v>0.43883320000000003</v>
      </c>
      <c r="V1138" s="4">
        <f>IFERROR(All_Transactions[[#This Row],[Total product charges]]*All_Transactions[[#This Row],[ExRate]],0)</f>
        <v>2.2869961000000001</v>
      </c>
      <c r="W1138" s="4">
        <f>IFERROR(All_Transactions[[#This Row],[Amazon fees]]*All_Transactions[[#This Row],[ExRate]],0)</f>
        <v>-0.48946780000000001</v>
      </c>
      <c r="X1138" s="4">
        <f>IFERROR(All_Transactions[[#This Row],[Other]]*All_Transactions[[#This Row],[ExRate]],0)</f>
        <v>0</v>
      </c>
      <c r="Y1138" s="4">
        <f>IFERROR(All_Transactions[[#This Row],[Total]]*All_Transactions[[#This Row],[ExRate]],0)</f>
        <v>1.7975283</v>
      </c>
      <c r="Z1138" s="1" t="s">
        <v>33</v>
      </c>
      <c r="AA1138" t="s">
        <v>3497</v>
      </c>
      <c r="AB1138" t="s">
        <v>3498</v>
      </c>
      <c r="AC1138" t="s">
        <v>53</v>
      </c>
      <c r="AD1138" t="s">
        <v>54</v>
      </c>
    </row>
    <row r="1139" spans="1:30" x14ac:dyDescent="0.35">
      <c r="A1139" t="s">
        <v>34</v>
      </c>
      <c r="B1139" t="s">
        <v>3499</v>
      </c>
      <c r="C1139" s="2">
        <v>44799</v>
      </c>
      <c r="D1139" s="2">
        <v>44799</v>
      </c>
      <c r="E1139" t="s">
        <v>3500</v>
      </c>
      <c r="F1139" t="s">
        <v>3501</v>
      </c>
      <c r="G1139" t="s">
        <v>32</v>
      </c>
      <c r="H1139">
        <v>4.8499999999999996</v>
      </c>
      <c r="I1139">
        <v>1</v>
      </c>
      <c r="J1139">
        <v>4.8499999999999996</v>
      </c>
      <c r="L1139">
        <v>0.77</v>
      </c>
      <c r="M1139">
        <v>4.08</v>
      </c>
      <c r="N1139">
        <v>-0.88</v>
      </c>
      <c r="O1139">
        <v>0</v>
      </c>
      <c r="P1139">
        <v>3.2</v>
      </c>
      <c r="Q1139">
        <v>0</v>
      </c>
      <c r="R1139" s="3">
        <f>VLOOKUP(All_Transactions[[#This Row],[Date]],[1]!Forex_history[#Data],MATCH(All_Transactions[[#This Row],[Currency]],[1]!Forex_history[#Headers],0),TRUE)</f>
        <v>0.84391000000000005</v>
      </c>
      <c r="S1139" s="4">
        <f>IFERROR(All_Transactions[[#This Row],[Original Price]]*All_Transactions[[#This Row],[ExRate]],0)</f>
        <v>4.0929634999999998</v>
      </c>
      <c r="T1139" s="4">
        <f>IFERROR(All_Transactions[[#This Row],[item-price]]*All_Transactions[[#This Row],[ExRate]],0)</f>
        <v>4.0929634999999998</v>
      </c>
      <c r="U1139" s="4">
        <f>IFERROR(All_Transactions[[#This Row],[item-tax]]*All_Transactions[[#This Row],[ExRate]],0)</f>
        <v>0.64981070000000007</v>
      </c>
      <c r="V1139" s="4">
        <f>IFERROR(All_Transactions[[#This Row],[Total product charges]]*All_Transactions[[#This Row],[ExRate]],0)</f>
        <v>3.4431528000000005</v>
      </c>
      <c r="W1139" s="4">
        <f>IFERROR(All_Transactions[[#This Row],[Amazon fees]]*All_Transactions[[#This Row],[ExRate]],0)</f>
        <v>-0.7426408000000001</v>
      </c>
      <c r="X1139" s="4">
        <f>IFERROR(All_Transactions[[#This Row],[Other]]*All_Transactions[[#This Row],[ExRate]],0)</f>
        <v>0</v>
      </c>
      <c r="Y1139" s="4">
        <f>IFERROR(All_Transactions[[#This Row],[Total]]*All_Transactions[[#This Row],[ExRate]],0)</f>
        <v>2.7005120000000002</v>
      </c>
      <c r="Z1139" s="1" t="s">
        <v>33</v>
      </c>
      <c r="AA1139" t="s">
        <v>3502</v>
      </c>
      <c r="AB1139" t="s">
        <v>3503</v>
      </c>
      <c r="AC1139" t="s">
        <v>53</v>
      </c>
      <c r="AD1139" t="s">
        <v>54</v>
      </c>
    </row>
    <row r="1140" spans="1:30" x14ac:dyDescent="0.35">
      <c r="A1140" t="s">
        <v>34</v>
      </c>
      <c r="B1140" t="s">
        <v>3504</v>
      </c>
      <c r="C1140" s="2">
        <v>44799</v>
      </c>
      <c r="D1140" s="2">
        <v>44799</v>
      </c>
      <c r="E1140" t="s">
        <v>3505</v>
      </c>
      <c r="F1140" t="s">
        <v>3159</v>
      </c>
      <c r="G1140" t="s">
        <v>41</v>
      </c>
      <c r="H1140">
        <v>2.58</v>
      </c>
      <c r="I1140">
        <v>1</v>
      </c>
      <c r="J1140">
        <v>2.58</v>
      </c>
      <c r="L1140">
        <v>0.45</v>
      </c>
      <c r="M1140">
        <v>2.13</v>
      </c>
      <c r="N1140">
        <v>-0.47</v>
      </c>
      <c r="O1140">
        <v>0</v>
      </c>
      <c r="P1140">
        <v>1.66</v>
      </c>
      <c r="Q1140">
        <v>0</v>
      </c>
      <c r="R1140" s="3">
        <f>VLOOKUP(All_Transactions[[#This Row],[Date]],[1]!Forex_history[#Data],MATCH(All_Transactions[[#This Row],[Currency]],[1]!Forex_history[#Headers],0),TRUE)</f>
        <v>0.84391000000000005</v>
      </c>
      <c r="S1140" s="4">
        <f>IFERROR(All_Transactions[[#This Row],[Original Price]]*All_Transactions[[#This Row],[ExRate]],0)</f>
        <v>2.1772878000000002</v>
      </c>
      <c r="T1140" s="4">
        <f>IFERROR(All_Transactions[[#This Row],[item-price]]*All_Transactions[[#This Row],[ExRate]],0)</f>
        <v>2.1772878000000002</v>
      </c>
      <c r="U1140" s="4">
        <f>IFERROR(All_Transactions[[#This Row],[item-tax]]*All_Transactions[[#This Row],[ExRate]],0)</f>
        <v>0.37975950000000003</v>
      </c>
      <c r="V1140" s="4">
        <f>IFERROR(All_Transactions[[#This Row],[Total product charges]]*All_Transactions[[#This Row],[ExRate]],0)</f>
        <v>1.7975283</v>
      </c>
      <c r="W1140" s="4">
        <f>IFERROR(All_Transactions[[#This Row],[Amazon fees]]*All_Transactions[[#This Row],[ExRate]],0)</f>
        <v>-0.39663769999999998</v>
      </c>
      <c r="X1140" s="4">
        <f>IFERROR(All_Transactions[[#This Row],[Other]]*All_Transactions[[#This Row],[ExRate]],0)</f>
        <v>0</v>
      </c>
      <c r="Y1140" s="4">
        <f>IFERROR(All_Transactions[[#This Row],[Total]]*All_Transactions[[#This Row],[ExRate]],0)</f>
        <v>1.4008906000000001</v>
      </c>
      <c r="Z1140" s="1" t="s">
        <v>33</v>
      </c>
      <c r="AA1140" t="s">
        <v>3506</v>
      </c>
      <c r="AB1140" t="s">
        <v>3507</v>
      </c>
      <c r="AC1140" t="s">
        <v>53</v>
      </c>
      <c r="AD1140" t="s">
        <v>54</v>
      </c>
    </row>
    <row r="1141" spans="1:30" x14ac:dyDescent="0.35">
      <c r="A1141" t="s">
        <v>34</v>
      </c>
      <c r="B1141" t="s">
        <v>3508</v>
      </c>
      <c r="C1141" s="2">
        <v>44799</v>
      </c>
      <c r="D1141" s="2">
        <v>44799</v>
      </c>
      <c r="E1141" t="s">
        <v>58</v>
      </c>
      <c r="F1141" t="s">
        <v>59</v>
      </c>
      <c r="G1141" t="s">
        <v>40</v>
      </c>
      <c r="H1141">
        <v>2.65</v>
      </c>
      <c r="I1141">
        <v>1</v>
      </c>
      <c r="J1141">
        <v>2.65</v>
      </c>
      <c r="L1141">
        <v>0.48</v>
      </c>
      <c r="M1141">
        <v>2.17</v>
      </c>
      <c r="N1141">
        <v>-0.36</v>
      </c>
      <c r="O1141">
        <v>0</v>
      </c>
      <c r="P1141">
        <v>1.81</v>
      </c>
      <c r="Q1141">
        <v>0</v>
      </c>
      <c r="R1141" s="3">
        <f>VLOOKUP(All_Transactions[[#This Row],[Date]],[1]!Forex_history[#Data],MATCH(All_Transactions[[#This Row],[Currency]],[1]!Forex_history[#Headers],0),TRUE)</f>
        <v>0.84391000000000005</v>
      </c>
      <c r="S1141" s="4">
        <f>IFERROR(All_Transactions[[#This Row],[Original Price]]*All_Transactions[[#This Row],[ExRate]],0)</f>
        <v>2.2363615000000001</v>
      </c>
      <c r="T1141" s="4">
        <f>IFERROR(All_Transactions[[#This Row],[item-price]]*All_Transactions[[#This Row],[ExRate]],0)</f>
        <v>2.2363615000000001</v>
      </c>
      <c r="U1141" s="4">
        <f>IFERROR(All_Transactions[[#This Row],[item-tax]]*All_Transactions[[#This Row],[ExRate]],0)</f>
        <v>0.40507680000000001</v>
      </c>
      <c r="V1141" s="4">
        <f>IFERROR(All_Transactions[[#This Row],[Total product charges]]*All_Transactions[[#This Row],[ExRate]],0)</f>
        <v>1.8312847000000001</v>
      </c>
      <c r="W1141" s="4">
        <f>IFERROR(All_Transactions[[#This Row],[Amazon fees]]*All_Transactions[[#This Row],[ExRate]],0)</f>
        <v>-0.30380760000000001</v>
      </c>
      <c r="X1141" s="4">
        <f>IFERROR(All_Transactions[[#This Row],[Other]]*All_Transactions[[#This Row],[ExRate]],0)</f>
        <v>0</v>
      </c>
      <c r="Y1141" s="4">
        <f>IFERROR(All_Transactions[[#This Row],[Total]]*All_Transactions[[#This Row],[ExRate]],0)</f>
        <v>1.5274771</v>
      </c>
      <c r="Z1141" s="1" t="s">
        <v>33</v>
      </c>
      <c r="AA1141" t="s">
        <v>3509</v>
      </c>
      <c r="AB1141" t="s">
        <v>3510</v>
      </c>
      <c r="AC1141" t="s">
        <v>53</v>
      </c>
      <c r="AD1141" t="s">
        <v>54</v>
      </c>
    </row>
    <row r="1142" spans="1:30" x14ac:dyDescent="0.35">
      <c r="A1142" t="s">
        <v>35</v>
      </c>
      <c r="B1142" t="s">
        <v>507</v>
      </c>
      <c r="C1142" s="2">
        <v>44800</v>
      </c>
      <c r="D1142" s="2">
        <v>44739</v>
      </c>
      <c r="E1142" t="s">
        <v>508</v>
      </c>
      <c r="F1142" t="s">
        <v>509</v>
      </c>
      <c r="G1142" t="s">
        <v>46</v>
      </c>
      <c r="H1142">
        <v>16.059999999999999</v>
      </c>
      <c r="I1142">
        <v>1</v>
      </c>
      <c r="J1142">
        <v>16.059999999999999</v>
      </c>
      <c r="L1142">
        <v>1.42</v>
      </c>
      <c r="M1142">
        <v>-16.059999999999999</v>
      </c>
      <c r="N1142">
        <v>2.31</v>
      </c>
      <c r="O1142">
        <v>0</v>
      </c>
      <c r="P1142">
        <v>-13.75</v>
      </c>
      <c r="Q1142">
        <v>0</v>
      </c>
      <c r="R1142" s="3">
        <f>VLOOKUP(All_Transactions[[#This Row],[Date]],[1]!Forex_history[#Data],MATCH(All_Transactions[[#This Row],[Currency]],[1]!Forex_history[#Headers],0),TRUE)</f>
        <v>0.84775999999999996</v>
      </c>
      <c r="S1142" s="4">
        <f>IFERROR(All_Transactions[[#This Row],[Original Price]]*All_Transactions[[#This Row],[ExRate]],0)</f>
        <v>13.615025599999997</v>
      </c>
      <c r="T1142" s="4">
        <f>IFERROR(All_Transactions[[#This Row],[item-price]]*All_Transactions[[#This Row],[ExRate]],0)</f>
        <v>13.615025599999997</v>
      </c>
      <c r="U1142" s="4">
        <f>IFERROR(All_Transactions[[#This Row],[item-tax]]*All_Transactions[[#This Row],[ExRate]],0)</f>
        <v>1.2038191999999999</v>
      </c>
      <c r="V1142" s="4">
        <f>IFERROR(All_Transactions[[#This Row],[Total product charges]]*All_Transactions[[#This Row],[ExRate]],0)</f>
        <v>-13.615025599999997</v>
      </c>
      <c r="W1142" s="4">
        <f>IFERROR(All_Transactions[[#This Row],[Amazon fees]]*All_Transactions[[#This Row],[ExRate]],0)</f>
        <v>1.9583256</v>
      </c>
      <c r="X1142" s="4">
        <f>IFERROR(All_Transactions[[#This Row],[Other]]*All_Transactions[[#This Row],[ExRate]],0)</f>
        <v>0</v>
      </c>
      <c r="Y1142" s="4">
        <f>IFERROR(All_Transactions[[#This Row],[Total]]*All_Transactions[[#This Row],[ExRate]],0)</f>
        <v>-11.656699999999999</v>
      </c>
      <c r="Z1142" s="1" t="s">
        <v>47</v>
      </c>
      <c r="AB1142" t="s">
        <v>69</v>
      </c>
      <c r="AC1142" t="s">
        <v>69</v>
      </c>
      <c r="AD1142" t="s">
        <v>70</v>
      </c>
    </row>
    <row r="1143" spans="1:30" x14ac:dyDescent="0.35">
      <c r="A1143" t="s">
        <v>35</v>
      </c>
      <c r="B1143" t="s">
        <v>418</v>
      </c>
      <c r="C1143" s="2">
        <v>44801</v>
      </c>
      <c r="D1143" s="2">
        <v>44734</v>
      </c>
      <c r="E1143" t="s">
        <v>315</v>
      </c>
      <c r="F1143" t="s">
        <v>316</v>
      </c>
      <c r="G1143" t="s">
        <v>37</v>
      </c>
      <c r="H1143">
        <v>4.63</v>
      </c>
      <c r="I1143">
        <v>1</v>
      </c>
      <c r="J1143">
        <v>4.63</v>
      </c>
      <c r="L1143">
        <v>0</v>
      </c>
      <c r="M1143">
        <v>-4.63</v>
      </c>
      <c r="N1143">
        <v>0.83</v>
      </c>
      <c r="O1143">
        <v>0</v>
      </c>
      <c r="P1143">
        <v>-3.8</v>
      </c>
      <c r="Q1143">
        <v>0</v>
      </c>
      <c r="R1143" s="3">
        <f>VLOOKUP(All_Transactions[[#This Row],[Date]],[1]!Forex_history[#Data],MATCH(All_Transactions[[#This Row],[Currency]],[1]!Forex_history[#Headers],0),TRUE)</f>
        <v>0.65249999999999997</v>
      </c>
      <c r="S1143" s="4">
        <f>IFERROR(All_Transactions[[#This Row],[Original Price]]*All_Transactions[[#This Row],[ExRate]],0)</f>
        <v>3.0210749999999997</v>
      </c>
      <c r="T1143" s="4">
        <f>IFERROR(All_Transactions[[#This Row],[item-price]]*All_Transactions[[#This Row],[ExRate]],0)</f>
        <v>3.0210749999999997</v>
      </c>
      <c r="U1143" s="4">
        <f>IFERROR(All_Transactions[[#This Row],[item-tax]]*All_Transactions[[#This Row],[ExRate]],0)</f>
        <v>0</v>
      </c>
      <c r="V1143" s="4">
        <f>IFERROR(All_Transactions[[#This Row],[Total product charges]]*All_Transactions[[#This Row],[ExRate]],0)</f>
        <v>-3.0210749999999997</v>
      </c>
      <c r="W1143" s="4">
        <f>IFERROR(All_Transactions[[#This Row],[Amazon fees]]*All_Transactions[[#This Row],[ExRate]],0)</f>
        <v>0.54157499999999992</v>
      </c>
      <c r="X1143" s="4">
        <f>IFERROR(All_Transactions[[#This Row],[Other]]*All_Transactions[[#This Row],[ExRate]],0)</f>
        <v>0</v>
      </c>
      <c r="Y1143" s="4">
        <f>IFERROR(All_Transactions[[#This Row],[Total]]*All_Transactions[[#This Row],[ExRate]],0)</f>
        <v>-2.4794999999999998</v>
      </c>
      <c r="Z1143" s="1" t="s">
        <v>38</v>
      </c>
      <c r="AB1143" t="s">
        <v>69</v>
      </c>
      <c r="AC1143" t="s">
        <v>69</v>
      </c>
      <c r="AD1143" t="s">
        <v>70</v>
      </c>
    </row>
    <row r="1144" spans="1:30" x14ac:dyDescent="0.35">
      <c r="A1144" t="s">
        <v>35</v>
      </c>
      <c r="B1144" t="s">
        <v>1712</v>
      </c>
      <c r="C1144" s="2">
        <v>44801</v>
      </c>
      <c r="D1144" s="2">
        <v>44764</v>
      </c>
      <c r="E1144" t="s">
        <v>1713</v>
      </c>
      <c r="F1144" t="s">
        <v>1714</v>
      </c>
      <c r="G1144" t="s">
        <v>46</v>
      </c>
      <c r="H1144">
        <v>11.15</v>
      </c>
      <c r="I1144">
        <v>1</v>
      </c>
      <c r="J1144">
        <v>11.15</v>
      </c>
      <c r="L1144">
        <v>0.99</v>
      </c>
      <c r="M1144">
        <v>-11.15</v>
      </c>
      <c r="N1144">
        <v>1.6</v>
      </c>
      <c r="O1144">
        <v>0</v>
      </c>
      <c r="P1144">
        <v>-9.5500000000000007</v>
      </c>
      <c r="Q1144">
        <v>0</v>
      </c>
      <c r="R1144" s="3">
        <f>VLOOKUP(All_Transactions[[#This Row],[Date]],[1]!Forex_history[#Data],MATCH(All_Transactions[[#This Row],[Currency]],[1]!Forex_history[#Headers],0),TRUE)</f>
        <v>0.85097999999999996</v>
      </c>
      <c r="S1144" s="4">
        <f>IFERROR(All_Transactions[[#This Row],[Original Price]]*All_Transactions[[#This Row],[ExRate]],0)</f>
        <v>9.4884269999999997</v>
      </c>
      <c r="T1144" s="4">
        <f>IFERROR(All_Transactions[[#This Row],[item-price]]*All_Transactions[[#This Row],[ExRate]],0)</f>
        <v>9.4884269999999997</v>
      </c>
      <c r="U1144" s="4">
        <f>IFERROR(All_Transactions[[#This Row],[item-tax]]*All_Transactions[[#This Row],[ExRate]],0)</f>
        <v>0.84247019999999995</v>
      </c>
      <c r="V1144" s="4">
        <f>IFERROR(All_Transactions[[#This Row],[Total product charges]]*All_Transactions[[#This Row],[ExRate]],0)</f>
        <v>-9.4884269999999997</v>
      </c>
      <c r="W1144" s="4">
        <f>IFERROR(All_Transactions[[#This Row],[Amazon fees]]*All_Transactions[[#This Row],[ExRate]],0)</f>
        <v>1.3615680000000001</v>
      </c>
      <c r="X1144" s="4">
        <f>IFERROR(All_Transactions[[#This Row],[Other]]*All_Transactions[[#This Row],[ExRate]],0)</f>
        <v>0</v>
      </c>
      <c r="Y1144" s="4">
        <f>IFERROR(All_Transactions[[#This Row],[Total]]*All_Transactions[[#This Row],[ExRate]],0)</f>
        <v>-8.1268589999999996</v>
      </c>
      <c r="Z1144" s="1" t="s">
        <v>47</v>
      </c>
      <c r="AA1144" t="s">
        <v>1715</v>
      </c>
      <c r="AB1144" t="s">
        <v>1716</v>
      </c>
      <c r="AC1144" t="s">
        <v>53</v>
      </c>
      <c r="AD1144" t="s">
        <v>54</v>
      </c>
    </row>
    <row r="1145" spans="1:30" x14ac:dyDescent="0.35">
      <c r="A1145" t="s">
        <v>34</v>
      </c>
      <c r="B1145" t="s">
        <v>3511</v>
      </c>
      <c r="C1145" s="2">
        <v>44802</v>
      </c>
      <c r="D1145" s="2">
        <v>44802</v>
      </c>
      <c r="E1145" t="s">
        <v>3512</v>
      </c>
      <c r="F1145" t="s">
        <v>2949</v>
      </c>
      <c r="G1145" t="s">
        <v>46</v>
      </c>
      <c r="H1145">
        <v>12.66</v>
      </c>
      <c r="I1145">
        <v>1</v>
      </c>
      <c r="J1145">
        <v>12.66</v>
      </c>
      <c r="L1145">
        <v>0.89</v>
      </c>
      <c r="M1145">
        <v>12.66</v>
      </c>
      <c r="N1145">
        <v>-2.2799999999999998</v>
      </c>
      <c r="O1145">
        <v>0</v>
      </c>
      <c r="P1145">
        <v>10.38</v>
      </c>
      <c r="Q1145">
        <v>0</v>
      </c>
      <c r="R1145" s="3">
        <f>VLOOKUP(All_Transactions[[#This Row],[Date]],[1]!Forex_history[#Data],MATCH(All_Transactions[[#This Row],[Currency]],[1]!Forex_history[#Headers],0),TRUE)</f>
        <v>0.85126999999999997</v>
      </c>
      <c r="S1145" s="4">
        <f>IFERROR(All_Transactions[[#This Row],[Original Price]]*All_Transactions[[#This Row],[ExRate]],0)</f>
        <v>10.7770782</v>
      </c>
      <c r="T1145" s="4">
        <f>IFERROR(All_Transactions[[#This Row],[item-price]]*All_Transactions[[#This Row],[ExRate]],0)</f>
        <v>10.7770782</v>
      </c>
      <c r="U1145" s="4">
        <f>IFERROR(All_Transactions[[#This Row],[item-tax]]*All_Transactions[[#This Row],[ExRate]],0)</f>
        <v>0.75763029999999998</v>
      </c>
      <c r="V1145" s="4">
        <f>IFERROR(All_Transactions[[#This Row],[Total product charges]]*All_Transactions[[#This Row],[ExRate]],0)</f>
        <v>10.7770782</v>
      </c>
      <c r="W1145" s="4">
        <f>IFERROR(All_Transactions[[#This Row],[Amazon fees]]*All_Transactions[[#This Row],[ExRate]],0)</f>
        <v>-1.9408955999999997</v>
      </c>
      <c r="X1145" s="4">
        <f>IFERROR(All_Transactions[[#This Row],[Other]]*All_Transactions[[#This Row],[ExRate]],0)</f>
        <v>0</v>
      </c>
      <c r="Y1145" s="4">
        <f>IFERROR(All_Transactions[[#This Row],[Total]]*All_Transactions[[#This Row],[ExRate]],0)</f>
        <v>8.8361826000000008</v>
      </c>
      <c r="Z1145" s="1" t="s">
        <v>47</v>
      </c>
      <c r="AB1145" t="s">
        <v>69</v>
      </c>
      <c r="AC1145" t="s">
        <v>69</v>
      </c>
      <c r="AD1145" t="s">
        <v>70</v>
      </c>
    </row>
    <row r="1146" spans="1:30" x14ac:dyDescent="0.35">
      <c r="A1146" t="s">
        <v>34</v>
      </c>
      <c r="B1146" t="s">
        <v>3513</v>
      </c>
      <c r="C1146" s="2">
        <v>44802</v>
      </c>
      <c r="D1146" s="2">
        <v>44802</v>
      </c>
      <c r="E1146" t="s">
        <v>2965</v>
      </c>
      <c r="F1146" t="s">
        <v>2966</v>
      </c>
      <c r="G1146" t="s">
        <v>37</v>
      </c>
      <c r="H1146">
        <v>46.67</v>
      </c>
      <c r="I1146">
        <v>1</v>
      </c>
      <c r="J1146">
        <v>46.67</v>
      </c>
      <c r="L1146">
        <v>0</v>
      </c>
      <c r="M1146">
        <v>46.67</v>
      </c>
      <c r="N1146">
        <v>-4.4800000000000004</v>
      </c>
      <c r="O1146">
        <v>0</v>
      </c>
      <c r="P1146">
        <v>42.19</v>
      </c>
      <c r="Q1146">
        <v>0</v>
      </c>
      <c r="R1146" s="3">
        <f>VLOOKUP(All_Transactions[[#This Row],[Date]],[1]!Forex_history[#Data],MATCH(All_Transactions[[#This Row],[Currency]],[1]!Forex_history[#Headers],0),TRUE)</f>
        <v>0.65266999999999997</v>
      </c>
      <c r="S1146" s="4">
        <f>IFERROR(All_Transactions[[#This Row],[Original Price]]*All_Transactions[[#This Row],[ExRate]],0)</f>
        <v>30.460108900000002</v>
      </c>
      <c r="T1146" s="4">
        <f>IFERROR(All_Transactions[[#This Row],[item-price]]*All_Transactions[[#This Row],[ExRate]],0)</f>
        <v>30.460108900000002</v>
      </c>
      <c r="U1146" s="4">
        <f>IFERROR(All_Transactions[[#This Row],[item-tax]]*All_Transactions[[#This Row],[ExRate]],0)</f>
        <v>0</v>
      </c>
      <c r="V1146" s="4">
        <f>IFERROR(All_Transactions[[#This Row],[Total product charges]]*All_Transactions[[#This Row],[ExRate]],0)</f>
        <v>30.460108900000002</v>
      </c>
      <c r="W1146" s="4">
        <f>IFERROR(All_Transactions[[#This Row],[Amazon fees]]*All_Transactions[[#This Row],[ExRate]],0)</f>
        <v>-2.9239616000000002</v>
      </c>
      <c r="X1146" s="4">
        <f>IFERROR(All_Transactions[[#This Row],[Other]]*All_Transactions[[#This Row],[ExRate]],0)</f>
        <v>0</v>
      </c>
      <c r="Y1146" s="4">
        <f>IFERROR(All_Transactions[[#This Row],[Total]]*All_Transactions[[#This Row],[ExRate]],0)</f>
        <v>27.536147299999996</v>
      </c>
      <c r="Z1146" s="1" t="s">
        <v>38</v>
      </c>
      <c r="AB1146" t="s">
        <v>69</v>
      </c>
      <c r="AC1146" t="s">
        <v>69</v>
      </c>
      <c r="AD1146" t="s">
        <v>70</v>
      </c>
    </row>
    <row r="1147" spans="1:30" x14ac:dyDescent="0.35">
      <c r="A1147" t="s">
        <v>34</v>
      </c>
      <c r="B1147" t="s">
        <v>3514</v>
      </c>
      <c r="C1147" s="2">
        <v>44802</v>
      </c>
      <c r="D1147" s="2">
        <v>44802</v>
      </c>
      <c r="E1147" t="s">
        <v>3515</v>
      </c>
      <c r="F1147" t="s">
        <v>3516</v>
      </c>
      <c r="G1147" t="s">
        <v>37</v>
      </c>
      <c r="H1147">
        <v>4.79</v>
      </c>
      <c r="I1147">
        <v>1</v>
      </c>
      <c r="J1147">
        <v>4.79</v>
      </c>
      <c r="L1147">
        <v>0</v>
      </c>
      <c r="M1147">
        <v>4.79</v>
      </c>
      <c r="N1147">
        <v>-0.86</v>
      </c>
      <c r="O1147">
        <v>0</v>
      </c>
      <c r="P1147">
        <v>3.93</v>
      </c>
      <c r="Q1147">
        <v>0</v>
      </c>
      <c r="R1147" s="3">
        <f>VLOOKUP(All_Transactions[[#This Row],[Date]],[1]!Forex_history[#Data],MATCH(All_Transactions[[#This Row],[Currency]],[1]!Forex_history[#Headers],0),TRUE)</f>
        <v>0.65266999999999997</v>
      </c>
      <c r="S1147" s="4">
        <f>IFERROR(All_Transactions[[#This Row],[Original Price]]*All_Transactions[[#This Row],[ExRate]],0)</f>
        <v>3.1262892999999998</v>
      </c>
      <c r="T1147" s="4">
        <f>IFERROR(All_Transactions[[#This Row],[item-price]]*All_Transactions[[#This Row],[ExRate]],0)</f>
        <v>3.1262892999999998</v>
      </c>
      <c r="U1147" s="4">
        <f>IFERROR(All_Transactions[[#This Row],[item-tax]]*All_Transactions[[#This Row],[ExRate]],0)</f>
        <v>0</v>
      </c>
      <c r="V1147" s="4">
        <f>IFERROR(All_Transactions[[#This Row],[Total product charges]]*All_Transactions[[#This Row],[ExRate]],0)</f>
        <v>3.1262892999999998</v>
      </c>
      <c r="W1147" s="4">
        <f>IFERROR(All_Transactions[[#This Row],[Amazon fees]]*All_Transactions[[#This Row],[ExRate]],0)</f>
        <v>-0.56129620000000002</v>
      </c>
      <c r="X1147" s="4">
        <f>IFERROR(All_Transactions[[#This Row],[Other]]*All_Transactions[[#This Row],[ExRate]],0)</f>
        <v>0</v>
      </c>
      <c r="Y1147" s="4">
        <f>IFERROR(All_Transactions[[#This Row],[Total]]*All_Transactions[[#This Row],[ExRate]],0)</f>
        <v>2.5649931000000001</v>
      </c>
      <c r="Z1147" s="1" t="s">
        <v>38</v>
      </c>
      <c r="AB1147" t="s">
        <v>69</v>
      </c>
      <c r="AC1147" t="s">
        <v>69</v>
      </c>
      <c r="AD1147" t="s">
        <v>70</v>
      </c>
    </row>
    <row r="1148" spans="1:30" x14ac:dyDescent="0.35">
      <c r="A1148" t="s">
        <v>34</v>
      </c>
      <c r="B1148" t="s">
        <v>3517</v>
      </c>
      <c r="C1148" s="2">
        <v>44802</v>
      </c>
      <c r="D1148" s="2">
        <v>44802</v>
      </c>
      <c r="E1148" t="s">
        <v>3518</v>
      </c>
      <c r="F1148" t="s">
        <v>3519</v>
      </c>
      <c r="G1148" t="s">
        <v>32</v>
      </c>
      <c r="H1148">
        <v>10.54</v>
      </c>
      <c r="I1148">
        <v>1</v>
      </c>
      <c r="J1148">
        <v>10.54</v>
      </c>
      <c r="L1148">
        <v>1.68</v>
      </c>
      <c r="M1148">
        <v>8.86</v>
      </c>
      <c r="N1148">
        <v>-1.9</v>
      </c>
      <c r="O1148">
        <v>0</v>
      </c>
      <c r="P1148">
        <v>6.96</v>
      </c>
      <c r="Q1148">
        <v>0</v>
      </c>
      <c r="R1148" s="3">
        <f>VLOOKUP(All_Transactions[[#This Row],[Date]],[1]!Forex_history[#Data],MATCH(All_Transactions[[#This Row],[Currency]],[1]!Forex_history[#Headers],0),TRUE)</f>
        <v>0.84823000000000004</v>
      </c>
      <c r="S1148" s="4">
        <f>IFERROR(All_Transactions[[#This Row],[Original Price]]*All_Transactions[[#This Row],[ExRate]],0)</f>
        <v>8.9403442000000002</v>
      </c>
      <c r="T1148" s="4">
        <f>IFERROR(All_Transactions[[#This Row],[item-price]]*All_Transactions[[#This Row],[ExRate]],0)</f>
        <v>8.9403442000000002</v>
      </c>
      <c r="U1148" s="4">
        <f>IFERROR(All_Transactions[[#This Row],[item-tax]]*All_Transactions[[#This Row],[ExRate]],0)</f>
        <v>1.4250263999999999</v>
      </c>
      <c r="V1148" s="4">
        <f>IFERROR(All_Transactions[[#This Row],[Total product charges]]*All_Transactions[[#This Row],[ExRate]],0)</f>
        <v>7.5153178</v>
      </c>
      <c r="W1148" s="4">
        <f>IFERROR(All_Transactions[[#This Row],[Amazon fees]]*All_Transactions[[#This Row],[ExRate]],0)</f>
        <v>-1.611637</v>
      </c>
      <c r="X1148" s="4">
        <f>IFERROR(All_Transactions[[#This Row],[Other]]*All_Transactions[[#This Row],[ExRate]],0)</f>
        <v>0</v>
      </c>
      <c r="Y1148" s="4">
        <f>IFERROR(All_Transactions[[#This Row],[Total]]*All_Transactions[[#This Row],[ExRate]],0)</f>
        <v>5.9036808000000001</v>
      </c>
      <c r="Z1148" s="1" t="s">
        <v>33</v>
      </c>
      <c r="AB1148" t="s">
        <v>69</v>
      </c>
      <c r="AC1148" t="s">
        <v>69</v>
      </c>
      <c r="AD1148" t="s">
        <v>70</v>
      </c>
    </row>
    <row r="1149" spans="1:30" x14ac:dyDescent="0.35">
      <c r="A1149" t="s">
        <v>34</v>
      </c>
      <c r="B1149" t="s">
        <v>3520</v>
      </c>
      <c r="C1149" s="2">
        <v>44802</v>
      </c>
      <c r="D1149" s="2">
        <v>44802</v>
      </c>
      <c r="E1149" t="s">
        <v>3161</v>
      </c>
      <c r="F1149" t="s">
        <v>3162</v>
      </c>
      <c r="G1149" t="s">
        <v>39</v>
      </c>
      <c r="H1149">
        <v>2.29</v>
      </c>
      <c r="I1149">
        <v>1</v>
      </c>
      <c r="J1149">
        <v>2.29</v>
      </c>
      <c r="L1149">
        <v>0.38</v>
      </c>
      <c r="M1149">
        <v>1.91</v>
      </c>
      <c r="N1149">
        <v>-0.42</v>
      </c>
      <c r="O1149">
        <v>0</v>
      </c>
      <c r="P1149">
        <v>1.49</v>
      </c>
      <c r="Q1149">
        <v>0</v>
      </c>
      <c r="R1149" s="3">
        <f>VLOOKUP(All_Transactions[[#This Row],[Date]],[1]!Forex_history[#Data],MATCH(All_Transactions[[#This Row],[Currency]],[1]!Forex_history[#Headers],0),TRUE)</f>
        <v>0.84823000000000004</v>
      </c>
      <c r="S1149" s="4">
        <f>IFERROR(All_Transactions[[#This Row],[Original Price]]*All_Transactions[[#This Row],[ExRate]],0)</f>
        <v>1.9424467000000001</v>
      </c>
      <c r="T1149" s="4">
        <f>IFERROR(All_Transactions[[#This Row],[item-price]]*All_Transactions[[#This Row],[ExRate]],0)</f>
        <v>1.9424467000000001</v>
      </c>
      <c r="U1149" s="4">
        <f>IFERROR(All_Transactions[[#This Row],[item-tax]]*All_Transactions[[#This Row],[ExRate]],0)</f>
        <v>0.32232740000000004</v>
      </c>
      <c r="V1149" s="4">
        <f>IFERROR(All_Transactions[[#This Row],[Total product charges]]*All_Transactions[[#This Row],[ExRate]],0)</f>
        <v>1.6201193</v>
      </c>
      <c r="W1149" s="4">
        <f>IFERROR(All_Transactions[[#This Row],[Amazon fees]]*All_Transactions[[#This Row],[ExRate]],0)</f>
        <v>-0.35625659999999998</v>
      </c>
      <c r="X1149" s="4">
        <f>IFERROR(All_Transactions[[#This Row],[Other]]*All_Transactions[[#This Row],[ExRate]],0)</f>
        <v>0</v>
      </c>
      <c r="Y1149" s="4">
        <f>IFERROR(All_Transactions[[#This Row],[Total]]*All_Transactions[[#This Row],[ExRate]],0)</f>
        <v>1.2638627</v>
      </c>
      <c r="Z1149" s="1" t="s">
        <v>33</v>
      </c>
      <c r="AB1149" t="s">
        <v>69</v>
      </c>
      <c r="AC1149" t="s">
        <v>69</v>
      </c>
      <c r="AD1149" t="s">
        <v>70</v>
      </c>
    </row>
    <row r="1150" spans="1:30" x14ac:dyDescent="0.35">
      <c r="A1150" t="s">
        <v>34</v>
      </c>
      <c r="B1150" t="s">
        <v>3521</v>
      </c>
      <c r="C1150" s="2">
        <v>44802</v>
      </c>
      <c r="D1150" s="2">
        <v>44802</v>
      </c>
      <c r="E1150" t="s">
        <v>3522</v>
      </c>
      <c r="F1150" t="s">
        <v>3523</v>
      </c>
      <c r="G1150" t="s">
        <v>42</v>
      </c>
      <c r="H1150">
        <v>70.52</v>
      </c>
      <c r="I1150">
        <v>1</v>
      </c>
      <c r="J1150">
        <v>70.52</v>
      </c>
      <c r="L1150">
        <v>14.1</v>
      </c>
      <c r="M1150">
        <v>56.42</v>
      </c>
      <c r="N1150">
        <v>-12.7</v>
      </c>
      <c r="O1150">
        <v>0</v>
      </c>
      <c r="P1150">
        <v>43.72</v>
      </c>
      <c r="Q1150">
        <v>0</v>
      </c>
      <c r="R1150" s="3">
        <f>VLOOKUP(All_Transactions[[#This Row],[Date]],[1]!Forex_history[#Data],MATCH(All_Transactions[[#This Row],[Currency]],[1]!Forex_history[#Headers],0),TRUE)</f>
        <v>7.9699999999999993E-2</v>
      </c>
      <c r="S1150" s="4">
        <f>IFERROR(All_Transactions[[#This Row],[Original Price]]*All_Transactions[[#This Row],[ExRate]],0)</f>
        <v>5.6204439999999991</v>
      </c>
      <c r="T1150" s="4">
        <f>IFERROR(All_Transactions[[#This Row],[item-price]]*All_Transactions[[#This Row],[ExRate]],0)</f>
        <v>5.6204439999999991</v>
      </c>
      <c r="U1150" s="4">
        <f>IFERROR(All_Transactions[[#This Row],[item-tax]]*All_Transactions[[#This Row],[ExRate]],0)</f>
        <v>1.1237699999999999</v>
      </c>
      <c r="V1150" s="4">
        <f>IFERROR(All_Transactions[[#This Row],[Total product charges]]*All_Transactions[[#This Row],[ExRate]],0)</f>
        <v>4.4966739999999996</v>
      </c>
      <c r="W1150" s="4">
        <f>IFERROR(All_Transactions[[#This Row],[Amazon fees]]*All_Transactions[[#This Row],[ExRate]],0)</f>
        <v>-1.0121899999999999</v>
      </c>
      <c r="X1150" s="4">
        <f>IFERROR(All_Transactions[[#This Row],[Other]]*All_Transactions[[#This Row],[ExRate]],0)</f>
        <v>0</v>
      </c>
      <c r="Y1150" s="4">
        <f>IFERROR(All_Transactions[[#This Row],[Total]]*All_Transactions[[#This Row],[ExRate]],0)</f>
        <v>3.4844839999999997</v>
      </c>
      <c r="Z1150" s="1" t="s">
        <v>43</v>
      </c>
      <c r="AB1150" t="s">
        <v>69</v>
      </c>
      <c r="AC1150" t="s">
        <v>69</v>
      </c>
      <c r="AD1150" t="s">
        <v>70</v>
      </c>
    </row>
    <row r="1151" spans="1:30" x14ac:dyDescent="0.35">
      <c r="A1151" t="s">
        <v>34</v>
      </c>
      <c r="B1151" t="s">
        <v>3524</v>
      </c>
      <c r="C1151" s="2">
        <v>44802</v>
      </c>
      <c r="D1151" s="2">
        <v>44802</v>
      </c>
      <c r="E1151" t="s">
        <v>3525</v>
      </c>
      <c r="F1151" t="s">
        <v>3526</v>
      </c>
      <c r="G1151" t="s">
        <v>42</v>
      </c>
      <c r="H1151">
        <v>29.2</v>
      </c>
      <c r="I1151">
        <v>1</v>
      </c>
      <c r="J1151">
        <v>29.2</v>
      </c>
      <c r="L1151">
        <v>5.84</v>
      </c>
      <c r="M1151">
        <v>23.36</v>
      </c>
      <c r="N1151">
        <v>-3.6</v>
      </c>
      <c r="O1151">
        <v>0</v>
      </c>
      <c r="P1151">
        <v>19.760000000000002</v>
      </c>
      <c r="Q1151">
        <v>0</v>
      </c>
      <c r="R1151" s="3">
        <f>VLOOKUP(All_Transactions[[#This Row],[Date]],[1]!Forex_history[#Data],MATCH(All_Transactions[[#This Row],[Currency]],[1]!Forex_history[#Headers],0),TRUE)</f>
        <v>7.9699999999999993E-2</v>
      </c>
      <c r="S1151" s="4">
        <f>IFERROR(All_Transactions[[#This Row],[Original Price]]*All_Transactions[[#This Row],[ExRate]],0)</f>
        <v>2.3272399999999998</v>
      </c>
      <c r="T1151" s="4">
        <f>IFERROR(All_Transactions[[#This Row],[item-price]]*All_Transactions[[#This Row],[ExRate]],0)</f>
        <v>2.3272399999999998</v>
      </c>
      <c r="U1151" s="4">
        <f>IFERROR(All_Transactions[[#This Row],[item-tax]]*All_Transactions[[#This Row],[ExRate]],0)</f>
        <v>0.46544799999999997</v>
      </c>
      <c r="V1151" s="4">
        <f>IFERROR(All_Transactions[[#This Row],[Total product charges]]*All_Transactions[[#This Row],[ExRate]],0)</f>
        <v>1.8617919999999999</v>
      </c>
      <c r="W1151" s="4">
        <f>IFERROR(All_Transactions[[#This Row],[Amazon fees]]*All_Transactions[[#This Row],[ExRate]],0)</f>
        <v>-0.28692000000000001</v>
      </c>
      <c r="X1151" s="4">
        <f>IFERROR(All_Transactions[[#This Row],[Other]]*All_Transactions[[#This Row],[ExRate]],0)</f>
        <v>0</v>
      </c>
      <c r="Y1151" s="4">
        <f>IFERROR(All_Transactions[[#This Row],[Total]]*All_Transactions[[#This Row],[ExRate]],0)</f>
        <v>1.574872</v>
      </c>
      <c r="Z1151" s="1" t="s">
        <v>43</v>
      </c>
      <c r="AB1151" t="s">
        <v>69</v>
      </c>
      <c r="AC1151" t="s">
        <v>69</v>
      </c>
      <c r="AD1151" t="s">
        <v>70</v>
      </c>
    </row>
    <row r="1152" spans="1:30" x14ac:dyDescent="0.35">
      <c r="A1152" t="s">
        <v>34</v>
      </c>
      <c r="B1152" t="s">
        <v>3527</v>
      </c>
      <c r="C1152" s="2">
        <v>44802</v>
      </c>
      <c r="D1152" s="2">
        <v>44802</v>
      </c>
      <c r="E1152" t="s">
        <v>3528</v>
      </c>
      <c r="F1152" t="s">
        <v>3529</v>
      </c>
      <c r="G1152" t="s">
        <v>44</v>
      </c>
      <c r="H1152">
        <v>4.88</v>
      </c>
      <c r="I1152">
        <v>1</v>
      </c>
      <c r="J1152">
        <v>4.88</v>
      </c>
      <c r="L1152">
        <v>0.81</v>
      </c>
      <c r="M1152">
        <v>4.07</v>
      </c>
      <c r="N1152">
        <v>-0.9</v>
      </c>
      <c r="O1152">
        <v>0</v>
      </c>
      <c r="P1152">
        <v>3.17</v>
      </c>
      <c r="Q1152">
        <v>0</v>
      </c>
      <c r="R1152" s="3">
        <f>VLOOKUP(All_Transactions[[#This Row],[Date]],[1]!Forex_history[#Data],MATCH(All_Transactions[[#This Row],[Currency]],[1]!Forex_history[#Headers],0),TRUE)</f>
        <v>1</v>
      </c>
      <c r="S1152" s="4">
        <f>IFERROR(All_Transactions[[#This Row],[Original Price]]*All_Transactions[[#This Row],[ExRate]],0)</f>
        <v>4.88</v>
      </c>
      <c r="T1152" s="4">
        <f>IFERROR(All_Transactions[[#This Row],[item-price]]*All_Transactions[[#This Row],[ExRate]],0)</f>
        <v>4.88</v>
      </c>
      <c r="U1152" s="4">
        <f>IFERROR(All_Transactions[[#This Row],[item-tax]]*All_Transactions[[#This Row],[ExRate]],0)</f>
        <v>0.81</v>
      </c>
      <c r="V1152" s="4">
        <f>IFERROR(All_Transactions[[#This Row],[Total product charges]]*All_Transactions[[#This Row],[ExRate]],0)</f>
        <v>4.07</v>
      </c>
      <c r="W1152" s="4">
        <f>IFERROR(All_Transactions[[#This Row],[Amazon fees]]*All_Transactions[[#This Row],[ExRate]],0)</f>
        <v>-0.9</v>
      </c>
      <c r="X1152" s="4">
        <f>IFERROR(All_Transactions[[#This Row],[Other]]*All_Transactions[[#This Row],[ExRate]],0)</f>
        <v>0</v>
      </c>
      <c r="Y1152" s="4">
        <f>IFERROR(All_Transactions[[#This Row],[Total]]*All_Transactions[[#This Row],[ExRate]],0)</f>
        <v>3.17</v>
      </c>
      <c r="Z1152" s="1" t="s">
        <v>45</v>
      </c>
      <c r="AB1152" t="s">
        <v>69</v>
      </c>
      <c r="AC1152" t="s">
        <v>69</v>
      </c>
      <c r="AD1152" t="s">
        <v>70</v>
      </c>
    </row>
    <row r="1153" spans="1:30" x14ac:dyDescent="0.35">
      <c r="A1153" t="s">
        <v>34</v>
      </c>
      <c r="B1153" t="s">
        <v>3530</v>
      </c>
      <c r="C1153" s="2">
        <v>44802</v>
      </c>
      <c r="D1153" s="2">
        <v>44802</v>
      </c>
      <c r="E1153" t="s">
        <v>3531</v>
      </c>
      <c r="F1153" t="s">
        <v>3532</v>
      </c>
      <c r="G1153" t="s">
        <v>44</v>
      </c>
      <c r="H1153">
        <v>3.16</v>
      </c>
      <c r="I1153">
        <v>1</v>
      </c>
      <c r="J1153">
        <v>3.16</v>
      </c>
      <c r="L1153">
        <v>0.53</v>
      </c>
      <c r="M1153">
        <v>2.63</v>
      </c>
      <c r="N1153">
        <v>-0.57999999999999996</v>
      </c>
      <c r="O1153">
        <v>0</v>
      </c>
      <c r="P1153">
        <v>2.0499999999999998</v>
      </c>
      <c r="Q1153">
        <v>0</v>
      </c>
      <c r="R1153" s="3">
        <f>VLOOKUP(All_Transactions[[#This Row],[Date]],[1]!Forex_history[#Data],MATCH(All_Transactions[[#This Row],[Currency]],[1]!Forex_history[#Headers],0),TRUE)</f>
        <v>1</v>
      </c>
      <c r="S1153" s="4">
        <f>IFERROR(All_Transactions[[#This Row],[Original Price]]*All_Transactions[[#This Row],[ExRate]],0)</f>
        <v>3.16</v>
      </c>
      <c r="T1153" s="4">
        <f>IFERROR(All_Transactions[[#This Row],[item-price]]*All_Transactions[[#This Row],[ExRate]],0)</f>
        <v>3.16</v>
      </c>
      <c r="U1153" s="4">
        <f>IFERROR(All_Transactions[[#This Row],[item-tax]]*All_Transactions[[#This Row],[ExRate]],0)</f>
        <v>0.53</v>
      </c>
      <c r="V1153" s="4">
        <f>IFERROR(All_Transactions[[#This Row],[Total product charges]]*All_Transactions[[#This Row],[ExRate]],0)</f>
        <v>2.63</v>
      </c>
      <c r="W1153" s="4">
        <f>IFERROR(All_Transactions[[#This Row],[Amazon fees]]*All_Transactions[[#This Row],[ExRate]],0)</f>
        <v>-0.57999999999999996</v>
      </c>
      <c r="X1153" s="4">
        <f>IFERROR(All_Transactions[[#This Row],[Other]]*All_Transactions[[#This Row],[ExRate]],0)</f>
        <v>0</v>
      </c>
      <c r="Y1153" s="4">
        <f>IFERROR(All_Transactions[[#This Row],[Total]]*All_Transactions[[#This Row],[ExRate]],0)</f>
        <v>2.0499999999999998</v>
      </c>
      <c r="Z1153" s="1" t="s">
        <v>45</v>
      </c>
      <c r="AB1153" t="s">
        <v>69</v>
      </c>
      <c r="AC1153" t="s">
        <v>69</v>
      </c>
      <c r="AD1153" t="s">
        <v>70</v>
      </c>
    </row>
    <row r="1154" spans="1:30" x14ac:dyDescent="0.35">
      <c r="A1154" t="s">
        <v>35</v>
      </c>
      <c r="B1154" t="s">
        <v>203</v>
      </c>
      <c r="C1154" s="2">
        <v>44802</v>
      </c>
      <c r="D1154" s="2">
        <v>44708</v>
      </c>
      <c r="E1154" t="s">
        <v>102</v>
      </c>
      <c r="F1154" t="s">
        <v>103</v>
      </c>
      <c r="G1154" t="s">
        <v>37</v>
      </c>
      <c r="H1154">
        <v>28.73</v>
      </c>
      <c r="I1154">
        <v>1</v>
      </c>
      <c r="J1154">
        <v>28.73</v>
      </c>
      <c r="L1154">
        <v>0</v>
      </c>
      <c r="M1154">
        <v>-28.73</v>
      </c>
      <c r="N1154">
        <v>4.1399999999999997</v>
      </c>
      <c r="O1154">
        <v>0</v>
      </c>
      <c r="P1154">
        <v>-24.59</v>
      </c>
      <c r="Q1154">
        <v>0</v>
      </c>
      <c r="R1154" s="3">
        <f>VLOOKUP(All_Transactions[[#This Row],[Date]],[1]!Forex_history[#Data],MATCH(All_Transactions[[#This Row],[Currency]],[1]!Forex_history[#Headers],0),TRUE)</f>
        <v>0.65266999999999997</v>
      </c>
      <c r="S1154" s="4">
        <f>IFERROR(All_Transactions[[#This Row],[Original Price]]*All_Transactions[[#This Row],[ExRate]],0)</f>
        <v>18.751209100000001</v>
      </c>
      <c r="T1154" s="4">
        <f>IFERROR(All_Transactions[[#This Row],[item-price]]*All_Transactions[[#This Row],[ExRate]],0)</f>
        <v>18.751209100000001</v>
      </c>
      <c r="U1154" s="4">
        <f>IFERROR(All_Transactions[[#This Row],[item-tax]]*All_Transactions[[#This Row],[ExRate]],0)</f>
        <v>0</v>
      </c>
      <c r="V1154" s="4">
        <f>IFERROR(All_Transactions[[#This Row],[Total product charges]]*All_Transactions[[#This Row],[ExRate]],0)</f>
        <v>-18.751209100000001</v>
      </c>
      <c r="W1154" s="4">
        <f>IFERROR(All_Transactions[[#This Row],[Amazon fees]]*All_Transactions[[#This Row],[ExRate]],0)</f>
        <v>2.7020537999999998</v>
      </c>
      <c r="X1154" s="4">
        <f>IFERROR(All_Transactions[[#This Row],[Other]]*All_Transactions[[#This Row],[ExRate]],0)</f>
        <v>0</v>
      </c>
      <c r="Y1154" s="4">
        <f>IFERROR(All_Transactions[[#This Row],[Total]]*All_Transactions[[#This Row],[ExRate]],0)</f>
        <v>-16.049155299999999</v>
      </c>
      <c r="Z1154" s="1" t="s">
        <v>38</v>
      </c>
      <c r="AB1154" t="s">
        <v>69</v>
      </c>
      <c r="AC1154" t="s">
        <v>69</v>
      </c>
      <c r="AD1154" t="s">
        <v>70</v>
      </c>
    </row>
    <row r="1155" spans="1:30" x14ac:dyDescent="0.35">
      <c r="A1155" t="s">
        <v>34</v>
      </c>
      <c r="B1155" t="s">
        <v>3533</v>
      </c>
      <c r="C1155" s="2">
        <v>44802</v>
      </c>
      <c r="D1155" s="2">
        <v>44802</v>
      </c>
      <c r="E1155" t="s">
        <v>3534</v>
      </c>
      <c r="F1155" t="s">
        <v>3535</v>
      </c>
      <c r="G1155" t="s">
        <v>36</v>
      </c>
      <c r="H1155">
        <v>4.5999999999999996</v>
      </c>
      <c r="I1155">
        <v>2</v>
      </c>
      <c r="J1155">
        <v>4.5999999999999996</v>
      </c>
      <c r="K1155" t="s">
        <v>2876</v>
      </c>
      <c r="L1155">
        <v>0.8</v>
      </c>
      <c r="M1155">
        <v>3.8</v>
      </c>
      <c r="N1155">
        <v>-0.86</v>
      </c>
      <c r="O1155">
        <v>0</v>
      </c>
      <c r="P1155">
        <v>2.94</v>
      </c>
      <c r="Q1155">
        <v>0</v>
      </c>
      <c r="R1155" s="3">
        <f>VLOOKUP(All_Transactions[[#This Row],[Date]],[1]!Forex_history[#Data],MATCH(All_Transactions[[#This Row],[Currency]],[1]!Forex_history[#Headers],0),TRUE)</f>
        <v>0.84823000000000004</v>
      </c>
      <c r="S1155" s="4">
        <f>IFERROR(All_Transactions[[#This Row],[Original Price]]*All_Transactions[[#This Row],[ExRate]],0)</f>
        <v>3.9018579999999998</v>
      </c>
      <c r="T1155" s="4">
        <f>IFERROR(All_Transactions[[#This Row],[item-price]]*All_Transactions[[#This Row],[ExRate]],0)</f>
        <v>3.9018579999999998</v>
      </c>
      <c r="U1155" s="4">
        <f>IFERROR(All_Transactions[[#This Row],[item-tax]]*All_Transactions[[#This Row],[ExRate]],0)</f>
        <v>0.67858400000000008</v>
      </c>
      <c r="V1155" s="4">
        <f>IFERROR(All_Transactions[[#This Row],[Total product charges]]*All_Transactions[[#This Row],[ExRate]],0)</f>
        <v>3.223274</v>
      </c>
      <c r="W1155" s="4">
        <f>IFERROR(All_Transactions[[#This Row],[Amazon fees]]*All_Transactions[[#This Row],[ExRate]],0)</f>
        <v>-0.72947780000000007</v>
      </c>
      <c r="X1155" s="4">
        <f>IFERROR(All_Transactions[[#This Row],[Other]]*All_Transactions[[#This Row],[ExRate]],0)</f>
        <v>0</v>
      </c>
      <c r="Y1155" s="4">
        <f>IFERROR(All_Transactions[[#This Row],[Total]]*All_Transactions[[#This Row],[ExRate]],0)</f>
        <v>2.4937962000000002</v>
      </c>
      <c r="Z1155" s="1" t="s">
        <v>33</v>
      </c>
      <c r="AB1155" t="s">
        <v>69</v>
      </c>
      <c r="AC1155" t="s">
        <v>69</v>
      </c>
      <c r="AD1155" t="s">
        <v>70</v>
      </c>
    </row>
    <row r="1156" spans="1:30" x14ac:dyDescent="0.35">
      <c r="A1156" t="s">
        <v>34</v>
      </c>
      <c r="B1156" t="s">
        <v>3536</v>
      </c>
      <c r="C1156" s="2">
        <v>44802</v>
      </c>
      <c r="D1156" s="2">
        <v>44802</v>
      </c>
      <c r="E1156" t="s">
        <v>3537</v>
      </c>
      <c r="F1156" t="s">
        <v>3538</v>
      </c>
      <c r="G1156" t="s">
        <v>37</v>
      </c>
      <c r="H1156">
        <v>7.2</v>
      </c>
      <c r="I1156">
        <v>2</v>
      </c>
      <c r="J1156">
        <v>7.2</v>
      </c>
      <c r="L1156">
        <v>0</v>
      </c>
      <c r="M1156">
        <v>7.2</v>
      </c>
      <c r="N1156">
        <v>-1.3</v>
      </c>
      <c r="O1156">
        <v>0</v>
      </c>
      <c r="P1156">
        <v>5.9</v>
      </c>
      <c r="Q1156">
        <v>0</v>
      </c>
      <c r="R1156" s="3">
        <f>VLOOKUP(All_Transactions[[#This Row],[Date]],[1]!Forex_history[#Data],MATCH(All_Transactions[[#This Row],[Currency]],[1]!Forex_history[#Headers],0),TRUE)</f>
        <v>0.65266999999999997</v>
      </c>
      <c r="S1156" s="4">
        <f>IFERROR(All_Transactions[[#This Row],[Original Price]]*All_Transactions[[#This Row],[ExRate]],0)</f>
        <v>4.6992240000000001</v>
      </c>
      <c r="T1156" s="4">
        <f>IFERROR(All_Transactions[[#This Row],[item-price]]*All_Transactions[[#This Row],[ExRate]],0)</f>
        <v>4.6992240000000001</v>
      </c>
      <c r="U1156" s="4">
        <f>IFERROR(All_Transactions[[#This Row],[item-tax]]*All_Transactions[[#This Row],[ExRate]],0)</f>
        <v>0</v>
      </c>
      <c r="V1156" s="4">
        <f>IFERROR(All_Transactions[[#This Row],[Total product charges]]*All_Transactions[[#This Row],[ExRate]],0)</f>
        <v>4.6992240000000001</v>
      </c>
      <c r="W1156" s="4">
        <f>IFERROR(All_Transactions[[#This Row],[Amazon fees]]*All_Transactions[[#This Row],[ExRate]],0)</f>
        <v>-0.84847099999999998</v>
      </c>
      <c r="X1156" s="4">
        <f>IFERROR(All_Transactions[[#This Row],[Other]]*All_Transactions[[#This Row],[ExRate]],0)</f>
        <v>0</v>
      </c>
      <c r="Y1156" s="4">
        <f>IFERROR(All_Transactions[[#This Row],[Total]]*All_Transactions[[#This Row],[ExRate]],0)</f>
        <v>3.8507530000000001</v>
      </c>
      <c r="Z1156" s="1" t="s">
        <v>38</v>
      </c>
      <c r="AA1156" t="s">
        <v>3539</v>
      </c>
      <c r="AB1156" t="s">
        <v>69</v>
      </c>
      <c r="AC1156" t="s">
        <v>69</v>
      </c>
      <c r="AD1156" t="s">
        <v>70</v>
      </c>
    </row>
    <row r="1157" spans="1:30" x14ac:dyDescent="0.35">
      <c r="A1157" t="s">
        <v>34</v>
      </c>
      <c r="B1157" t="s">
        <v>3540</v>
      </c>
      <c r="C1157" s="2">
        <v>44802</v>
      </c>
      <c r="D1157" s="2">
        <v>44802</v>
      </c>
      <c r="E1157" t="s">
        <v>3038</v>
      </c>
      <c r="F1157" t="s">
        <v>3039</v>
      </c>
      <c r="G1157" t="s">
        <v>39</v>
      </c>
      <c r="H1157">
        <v>4.88</v>
      </c>
      <c r="I1157">
        <v>2</v>
      </c>
      <c r="J1157">
        <v>4.88</v>
      </c>
      <c r="L1157">
        <v>0</v>
      </c>
      <c r="M1157">
        <v>4.88</v>
      </c>
      <c r="N1157">
        <v>-0.91</v>
      </c>
      <c r="O1157">
        <v>0</v>
      </c>
      <c r="P1157">
        <v>3.97</v>
      </c>
      <c r="Q1157">
        <v>0</v>
      </c>
      <c r="R1157" s="3">
        <f>VLOOKUP(All_Transactions[[#This Row],[Date]],[1]!Forex_history[#Data],MATCH(All_Transactions[[#This Row],[Currency]],[1]!Forex_history[#Headers],0),TRUE)</f>
        <v>0.84823000000000004</v>
      </c>
      <c r="S1157" s="4">
        <f>IFERROR(All_Transactions[[#This Row],[Original Price]]*All_Transactions[[#This Row],[ExRate]],0)</f>
        <v>4.1393624000000004</v>
      </c>
      <c r="T1157" s="4">
        <f>IFERROR(All_Transactions[[#This Row],[item-price]]*All_Transactions[[#This Row],[ExRate]],0)</f>
        <v>4.1393624000000004</v>
      </c>
      <c r="U1157" s="4">
        <f>IFERROR(All_Transactions[[#This Row],[item-tax]]*All_Transactions[[#This Row],[ExRate]],0)</f>
        <v>0</v>
      </c>
      <c r="V1157" s="4">
        <f>IFERROR(All_Transactions[[#This Row],[Total product charges]]*All_Transactions[[#This Row],[ExRate]],0)</f>
        <v>4.1393624000000004</v>
      </c>
      <c r="W1157" s="4">
        <f>IFERROR(All_Transactions[[#This Row],[Amazon fees]]*All_Transactions[[#This Row],[ExRate]],0)</f>
        <v>-0.77188930000000011</v>
      </c>
      <c r="X1157" s="4">
        <f>IFERROR(All_Transactions[[#This Row],[Other]]*All_Transactions[[#This Row],[ExRate]],0)</f>
        <v>0</v>
      </c>
      <c r="Y1157" s="4">
        <f>IFERROR(All_Transactions[[#This Row],[Total]]*All_Transactions[[#This Row],[ExRate]],0)</f>
        <v>3.3674731000000002</v>
      </c>
      <c r="Z1157" s="1" t="s">
        <v>33</v>
      </c>
      <c r="AA1157" t="s">
        <v>3541</v>
      </c>
      <c r="AB1157" t="s">
        <v>69</v>
      </c>
      <c r="AC1157" t="s">
        <v>69</v>
      </c>
      <c r="AD1157" t="s">
        <v>70</v>
      </c>
    </row>
    <row r="1158" spans="1:30" x14ac:dyDescent="0.35">
      <c r="A1158" t="s">
        <v>34</v>
      </c>
      <c r="B1158" t="s">
        <v>3542</v>
      </c>
      <c r="C1158" s="2">
        <v>44802</v>
      </c>
      <c r="D1158" s="2">
        <v>44802</v>
      </c>
      <c r="E1158" t="s">
        <v>3543</v>
      </c>
      <c r="F1158" t="s">
        <v>3544</v>
      </c>
      <c r="G1158" t="s">
        <v>44</v>
      </c>
      <c r="H1158">
        <v>9.98</v>
      </c>
      <c r="I1158">
        <v>2</v>
      </c>
      <c r="J1158">
        <v>9.98</v>
      </c>
      <c r="L1158">
        <v>1.66</v>
      </c>
      <c r="M1158">
        <v>8.32</v>
      </c>
      <c r="N1158">
        <v>-1.82</v>
      </c>
      <c r="O1158">
        <v>0</v>
      </c>
      <c r="P1158">
        <v>6.5</v>
      </c>
      <c r="Q1158">
        <v>0</v>
      </c>
      <c r="R1158" s="3">
        <f>VLOOKUP(All_Transactions[[#This Row],[Date]],[1]!Forex_history[#Data],MATCH(All_Transactions[[#This Row],[Currency]],[1]!Forex_history[#Headers],0),TRUE)</f>
        <v>1</v>
      </c>
      <c r="S1158" s="4">
        <f>IFERROR(All_Transactions[[#This Row],[Original Price]]*All_Transactions[[#This Row],[ExRate]],0)</f>
        <v>9.98</v>
      </c>
      <c r="T1158" s="4">
        <f>IFERROR(All_Transactions[[#This Row],[item-price]]*All_Transactions[[#This Row],[ExRate]],0)</f>
        <v>9.98</v>
      </c>
      <c r="U1158" s="4">
        <f>IFERROR(All_Transactions[[#This Row],[item-tax]]*All_Transactions[[#This Row],[ExRate]],0)</f>
        <v>1.66</v>
      </c>
      <c r="V1158" s="4">
        <f>IFERROR(All_Transactions[[#This Row],[Total product charges]]*All_Transactions[[#This Row],[ExRate]],0)</f>
        <v>8.32</v>
      </c>
      <c r="W1158" s="4">
        <f>IFERROR(All_Transactions[[#This Row],[Amazon fees]]*All_Transactions[[#This Row],[ExRate]],0)</f>
        <v>-1.82</v>
      </c>
      <c r="X1158" s="4">
        <f>IFERROR(All_Transactions[[#This Row],[Other]]*All_Transactions[[#This Row],[ExRate]],0)</f>
        <v>0</v>
      </c>
      <c r="Y1158" s="4">
        <f>IFERROR(All_Transactions[[#This Row],[Total]]*All_Transactions[[#This Row],[ExRate]],0)</f>
        <v>6.5</v>
      </c>
      <c r="Z1158" s="1" t="s">
        <v>45</v>
      </c>
      <c r="AA1158" t="s">
        <v>3545</v>
      </c>
      <c r="AB1158" t="s">
        <v>69</v>
      </c>
      <c r="AC1158" t="s">
        <v>69</v>
      </c>
      <c r="AD1158" t="s">
        <v>70</v>
      </c>
    </row>
    <row r="1159" spans="1:30" x14ac:dyDescent="0.35">
      <c r="A1159" t="s">
        <v>34</v>
      </c>
      <c r="B1159" t="s">
        <v>3546</v>
      </c>
      <c r="C1159" s="2">
        <v>44802</v>
      </c>
      <c r="D1159" s="2">
        <v>44802</v>
      </c>
      <c r="E1159" t="s">
        <v>3547</v>
      </c>
      <c r="F1159" t="s">
        <v>3548</v>
      </c>
      <c r="G1159" t="s">
        <v>36</v>
      </c>
      <c r="H1159">
        <v>3.49</v>
      </c>
      <c r="I1159">
        <v>1</v>
      </c>
      <c r="J1159">
        <v>3.49</v>
      </c>
      <c r="K1159" t="s">
        <v>2876</v>
      </c>
      <c r="L1159">
        <v>0.65</v>
      </c>
      <c r="M1159">
        <v>2.84</v>
      </c>
      <c r="N1159">
        <v>-0.65</v>
      </c>
      <c r="O1159">
        <v>0</v>
      </c>
      <c r="P1159">
        <v>2.19</v>
      </c>
      <c r="Q1159">
        <v>0</v>
      </c>
      <c r="R1159" s="3">
        <f>VLOOKUP(All_Transactions[[#This Row],[Date]],[1]!Forex_history[#Data],MATCH(All_Transactions[[#This Row],[Currency]],[1]!Forex_history[#Headers],0),TRUE)</f>
        <v>0.84823000000000004</v>
      </c>
      <c r="S1159" s="4">
        <f>IFERROR(All_Transactions[[#This Row],[Original Price]]*All_Transactions[[#This Row],[ExRate]],0)</f>
        <v>2.9603227000000003</v>
      </c>
      <c r="T1159" s="4">
        <f>IFERROR(All_Transactions[[#This Row],[item-price]]*All_Transactions[[#This Row],[ExRate]],0)</f>
        <v>2.9603227000000003</v>
      </c>
      <c r="U1159" s="4">
        <f>IFERROR(All_Transactions[[#This Row],[item-tax]]*All_Transactions[[#This Row],[ExRate]],0)</f>
        <v>0.55134950000000005</v>
      </c>
      <c r="V1159" s="4">
        <f>IFERROR(All_Transactions[[#This Row],[Total product charges]]*All_Transactions[[#This Row],[ExRate]],0)</f>
        <v>2.4089732000000001</v>
      </c>
      <c r="W1159" s="4">
        <f>IFERROR(All_Transactions[[#This Row],[Amazon fees]]*All_Transactions[[#This Row],[ExRate]],0)</f>
        <v>-0.55134950000000005</v>
      </c>
      <c r="X1159" s="4">
        <f>IFERROR(All_Transactions[[#This Row],[Other]]*All_Transactions[[#This Row],[ExRate]],0)</f>
        <v>0</v>
      </c>
      <c r="Y1159" s="4">
        <f>IFERROR(All_Transactions[[#This Row],[Total]]*All_Transactions[[#This Row],[ExRate]],0)</f>
        <v>1.8576237</v>
      </c>
      <c r="Z1159" s="1" t="s">
        <v>33</v>
      </c>
      <c r="AA1159" t="s">
        <v>3549</v>
      </c>
      <c r="AB1159" t="s">
        <v>69</v>
      </c>
      <c r="AC1159" t="s">
        <v>69</v>
      </c>
      <c r="AD1159" t="s">
        <v>70</v>
      </c>
    </row>
    <row r="1160" spans="1:30" x14ac:dyDescent="0.35">
      <c r="A1160" t="s">
        <v>34</v>
      </c>
      <c r="B1160" t="s">
        <v>3550</v>
      </c>
      <c r="C1160" s="2">
        <v>44802</v>
      </c>
      <c r="D1160" s="2">
        <v>44802</v>
      </c>
      <c r="E1160" t="s">
        <v>3551</v>
      </c>
      <c r="F1160" t="s">
        <v>3552</v>
      </c>
      <c r="G1160" t="s">
        <v>46</v>
      </c>
      <c r="H1160">
        <v>10.4</v>
      </c>
      <c r="I1160">
        <v>1</v>
      </c>
      <c r="J1160">
        <v>10.4</v>
      </c>
      <c r="L1160">
        <v>0.73</v>
      </c>
      <c r="M1160">
        <v>10.4</v>
      </c>
      <c r="N1160">
        <v>-1.87</v>
      </c>
      <c r="O1160">
        <v>0</v>
      </c>
      <c r="P1160">
        <v>8.5299999999999994</v>
      </c>
      <c r="Q1160">
        <v>0</v>
      </c>
      <c r="R1160" s="3">
        <f>VLOOKUP(All_Transactions[[#This Row],[Date]],[1]!Forex_history[#Data],MATCH(All_Transactions[[#This Row],[Currency]],[1]!Forex_history[#Headers],0),TRUE)</f>
        <v>0.85126999999999997</v>
      </c>
      <c r="S1160" s="4">
        <f>IFERROR(All_Transactions[[#This Row],[Original Price]]*All_Transactions[[#This Row],[ExRate]],0)</f>
        <v>8.8532080000000004</v>
      </c>
      <c r="T1160" s="4">
        <f>IFERROR(All_Transactions[[#This Row],[item-price]]*All_Transactions[[#This Row],[ExRate]],0)</f>
        <v>8.8532080000000004</v>
      </c>
      <c r="U1160" s="4">
        <f>IFERROR(All_Transactions[[#This Row],[item-tax]]*All_Transactions[[#This Row],[ExRate]],0)</f>
        <v>0.62142710000000001</v>
      </c>
      <c r="V1160" s="4">
        <f>IFERROR(All_Transactions[[#This Row],[Total product charges]]*All_Transactions[[#This Row],[ExRate]],0)</f>
        <v>8.8532080000000004</v>
      </c>
      <c r="W1160" s="4">
        <f>IFERROR(All_Transactions[[#This Row],[Amazon fees]]*All_Transactions[[#This Row],[ExRate]],0)</f>
        <v>-1.5918749000000001</v>
      </c>
      <c r="X1160" s="4">
        <f>IFERROR(All_Transactions[[#This Row],[Other]]*All_Transactions[[#This Row],[ExRate]],0)</f>
        <v>0</v>
      </c>
      <c r="Y1160" s="4">
        <f>IFERROR(All_Transactions[[#This Row],[Total]]*All_Transactions[[#This Row],[ExRate]],0)</f>
        <v>7.261333099999999</v>
      </c>
      <c r="Z1160" s="1" t="s">
        <v>47</v>
      </c>
      <c r="AA1160" t="s">
        <v>3553</v>
      </c>
      <c r="AB1160" t="s">
        <v>69</v>
      </c>
      <c r="AC1160" t="s">
        <v>69</v>
      </c>
      <c r="AD1160" t="s">
        <v>70</v>
      </c>
    </row>
    <row r="1161" spans="1:30" x14ac:dyDescent="0.35">
      <c r="A1161" t="s">
        <v>34</v>
      </c>
      <c r="B1161" t="s">
        <v>3554</v>
      </c>
      <c r="C1161" s="2">
        <v>44802</v>
      </c>
      <c r="D1161" s="2">
        <v>44802</v>
      </c>
      <c r="E1161" t="s">
        <v>225</v>
      </c>
      <c r="F1161" t="s">
        <v>226</v>
      </c>
      <c r="G1161" t="s">
        <v>37</v>
      </c>
      <c r="H1161">
        <v>2.59</v>
      </c>
      <c r="I1161">
        <v>1</v>
      </c>
      <c r="J1161">
        <v>2.59</v>
      </c>
      <c r="L1161">
        <v>0</v>
      </c>
      <c r="M1161">
        <v>2.59</v>
      </c>
      <c r="N1161">
        <v>-0.48</v>
      </c>
      <c r="O1161">
        <v>0</v>
      </c>
      <c r="P1161">
        <v>2.11</v>
      </c>
      <c r="Q1161">
        <v>0</v>
      </c>
      <c r="R1161" s="3">
        <f>VLOOKUP(All_Transactions[[#This Row],[Date]],[1]!Forex_history[#Data],MATCH(All_Transactions[[#This Row],[Currency]],[1]!Forex_history[#Headers],0),TRUE)</f>
        <v>0.65266999999999997</v>
      </c>
      <c r="S1161" s="4">
        <f>IFERROR(All_Transactions[[#This Row],[Original Price]]*All_Transactions[[#This Row],[ExRate]],0)</f>
        <v>1.6904152999999997</v>
      </c>
      <c r="T1161" s="4">
        <f>IFERROR(All_Transactions[[#This Row],[item-price]]*All_Transactions[[#This Row],[ExRate]],0)</f>
        <v>1.6904152999999997</v>
      </c>
      <c r="U1161" s="4">
        <f>IFERROR(All_Transactions[[#This Row],[item-tax]]*All_Transactions[[#This Row],[ExRate]],0)</f>
        <v>0</v>
      </c>
      <c r="V1161" s="4">
        <f>IFERROR(All_Transactions[[#This Row],[Total product charges]]*All_Transactions[[#This Row],[ExRate]],0)</f>
        <v>1.6904152999999997</v>
      </c>
      <c r="W1161" s="4">
        <f>IFERROR(All_Transactions[[#This Row],[Amazon fees]]*All_Transactions[[#This Row],[ExRate]],0)</f>
        <v>-0.31328159999999999</v>
      </c>
      <c r="X1161" s="4">
        <f>IFERROR(All_Transactions[[#This Row],[Other]]*All_Transactions[[#This Row],[ExRate]],0)</f>
        <v>0</v>
      </c>
      <c r="Y1161" s="4">
        <f>IFERROR(All_Transactions[[#This Row],[Total]]*All_Transactions[[#This Row],[ExRate]],0)</f>
        <v>1.3771336999999999</v>
      </c>
      <c r="Z1161" s="1" t="s">
        <v>38</v>
      </c>
      <c r="AA1161" t="s">
        <v>3555</v>
      </c>
      <c r="AB1161" t="s">
        <v>69</v>
      </c>
      <c r="AC1161" t="s">
        <v>69</v>
      </c>
      <c r="AD1161" t="s">
        <v>70</v>
      </c>
    </row>
    <row r="1162" spans="1:30" x14ac:dyDescent="0.35">
      <c r="A1162" t="s">
        <v>34</v>
      </c>
      <c r="B1162" t="s">
        <v>3556</v>
      </c>
      <c r="C1162" s="2">
        <v>44802</v>
      </c>
      <c r="D1162" s="2">
        <v>44802</v>
      </c>
      <c r="E1162" t="s">
        <v>3557</v>
      </c>
      <c r="F1162" t="s">
        <v>3558</v>
      </c>
      <c r="G1162" t="s">
        <v>44</v>
      </c>
      <c r="H1162">
        <v>2.59</v>
      </c>
      <c r="I1162">
        <v>1</v>
      </c>
      <c r="J1162">
        <v>2.59</v>
      </c>
      <c r="L1162">
        <v>0.43</v>
      </c>
      <c r="M1162">
        <v>2.16</v>
      </c>
      <c r="N1162">
        <v>-0.48</v>
      </c>
      <c r="O1162">
        <v>0</v>
      </c>
      <c r="P1162">
        <v>1.68</v>
      </c>
      <c r="Q1162">
        <v>0</v>
      </c>
      <c r="R1162" s="3">
        <f>VLOOKUP(All_Transactions[[#This Row],[Date]],[1]!Forex_history[#Data],MATCH(All_Transactions[[#This Row],[Currency]],[1]!Forex_history[#Headers],0),TRUE)</f>
        <v>1</v>
      </c>
      <c r="S1162" s="4">
        <f>IFERROR(All_Transactions[[#This Row],[Original Price]]*All_Transactions[[#This Row],[ExRate]],0)</f>
        <v>2.59</v>
      </c>
      <c r="T1162" s="4">
        <f>IFERROR(All_Transactions[[#This Row],[item-price]]*All_Transactions[[#This Row],[ExRate]],0)</f>
        <v>2.59</v>
      </c>
      <c r="U1162" s="4">
        <f>IFERROR(All_Transactions[[#This Row],[item-tax]]*All_Transactions[[#This Row],[ExRate]],0)</f>
        <v>0.43</v>
      </c>
      <c r="V1162" s="4">
        <f>IFERROR(All_Transactions[[#This Row],[Total product charges]]*All_Transactions[[#This Row],[ExRate]],0)</f>
        <v>2.16</v>
      </c>
      <c r="W1162" s="4">
        <f>IFERROR(All_Transactions[[#This Row],[Amazon fees]]*All_Transactions[[#This Row],[ExRate]],0)</f>
        <v>-0.48</v>
      </c>
      <c r="X1162" s="4">
        <f>IFERROR(All_Transactions[[#This Row],[Other]]*All_Transactions[[#This Row],[ExRate]],0)</f>
        <v>0</v>
      </c>
      <c r="Y1162" s="4">
        <f>IFERROR(All_Transactions[[#This Row],[Total]]*All_Transactions[[#This Row],[ExRate]],0)</f>
        <v>1.68</v>
      </c>
      <c r="Z1162" s="1" t="s">
        <v>45</v>
      </c>
      <c r="AA1162" t="s">
        <v>3559</v>
      </c>
      <c r="AB1162" t="s">
        <v>69</v>
      </c>
      <c r="AC1162" t="s">
        <v>69</v>
      </c>
      <c r="AD1162" t="s">
        <v>70</v>
      </c>
    </row>
    <row r="1163" spans="1:30" x14ac:dyDescent="0.35">
      <c r="A1163" t="s">
        <v>34</v>
      </c>
      <c r="B1163" t="s">
        <v>3560</v>
      </c>
      <c r="C1163" s="2">
        <v>44802</v>
      </c>
      <c r="D1163" s="2">
        <v>44802</v>
      </c>
      <c r="E1163" t="s">
        <v>3561</v>
      </c>
      <c r="F1163" t="s">
        <v>3562</v>
      </c>
      <c r="G1163" t="s">
        <v>32</v>
      </c>
      <c r="H1163">
        <v>9.11</v>
      </c>
      <c r="I1163">
        <v>1</v>
      </c>
      <c r="J1163">
        <v>9.11</v>
      </c>
      <c r="L1163">
        <v>1.45</v>
      </c>
      <c r="M1163">
        <v>7.66</v>
      </c>
      <c r="N1163">
        <v>-1.64</v>
      </c>
      <c r="O1163">
        <v>0</v>
      </c>
      <c r="P1163">
        <v>6.02</v>
      </c>
      <c r="Q1163">
        <v>0</v>
      </c>
      <c r="R1163" s="3">
        <f>VLOOKUP(All_Transactions[[#This Row],[Date]],[1]!Forex_history[#Data],MATCH(All_Transactions[[#This Row],[Currency]],[1]!Forex_history[#Headers],0),TRUE)</f>
        <v>0.84823000000000004</v>
      </c>
      <c r="S1163" s="4">
        <f>IFERROR(All_Transactions[[#This Row],[Original Price]]*All_Transactions[[#This Row],[ExRate]],0)</f>
        <v>7.7273753000000003</v>
      </c>
      <c r="T1163" s="4">
        <f>IFERROR(All_Transactions[[#This Row],[item-price]]*All_Transactions[[#This Row],[ExRate]],0)</f>
        <v>7.7273753000000003</v>
      </c>
      <c r="U1163" s="4">
        <f>IFERROR(All_Transactions[[#This Row],[item-tax]]*All_Transactions[[#This Row],[ExRate]],0)</f>
        <v>1.2299335</v>
      </c>
      <c r="V1163" s="4">
        <f>IFERROR(All_Transactions[[#This Row],[Total product charges]]*All_Transactions[[#This Row],[ExRate]],0)</f>
        <v>6.4974418000000007</v>
      </c>
      <c r="W1163" s="4">
        <f>IFERROR(All_Transactions[[#This Row],[Amazon fees]]*All_Transactions[[#This Row],[ExRate]],0)</f>
        <v>-1.3910971999999999</v>
      </c>
      <c r="X1163" s="4">
        <f>IFERROR(All_Transactions[[#This Row],[Other]]*All_Transactions[[#This Row],[ExRate]],0)</f>
        <v>0</v>
      </c>
      <c r="Y1163" s="4">
        <f>IFERROR(All_Transactions[[#This Row],[Total]]*All_Transactions[[#This Row],[ExRate]],0)</f>
        <v>5.1063445999999999</v>
      </c>
      <c r="Z1163" s="1" t="s">
        <v>33</v>
      </c>
      <c r="AA1163" t="s">
        <v>3563</v>
      </c>
      <c r="AB1163" t="s">
        <v>69</v>
      </c>
      <c r="AC1163" t="s">
        <v>69</v>
      </c>
      <c r="AD1163" t="s">
        <v>70</v>
      </c>
    </row>
    <row r="1164" spans="1:30" x14ac:dyDescent="0.35">
      <c r="A1164" t="s">
        <v>34</v>
      </c>
      <c r="B1164" t="s">
        <v>3564</v>
      </c>
      <c r="C1164" s="2">
        <v>44802</v>
      </c>
      <c r="D1164" s="2">
        <v>44802</v>
      </c>
      <c r="E1164" t="s">
        <v>3565</v>
      </c>
      <c r="F1164" t="s">
        <v>3566</v>
      </c>
      <c r="G1164" t="s">
        <v>39</v>
      </c>
      <c r="H1164">
        <v>2.16</v>
      </c>
      <c r="I1164">
        <v>1</v>
      </c>
      <c r="J1164">
        <v>2.16</v>
      </c>
      <c r="L1164">
        <v>0.36</v>
      </c>
      <c r="M1164">
        <v>1.8</v>
      </c>
      <c r="N1164">
        <v>-0.4</v>
      </c>
      <c r="O1164">
        <v>0</v>
      </c>
      <c r="P1164">
        <v>1.4</v>
      </c>
      <c r="Q1164">
        <v>0</v>
      </c>
      <c r="R1164" s="3">
        <f>VLOOKUP(All_Transactions[[#This Row],[Date]],[1]!Forex_history[#Data],MATCH(All_Transactions[[#This Row],[Currency]],[1]!Forex_history[#Headers],0),TRUE)</f>
        <v>0.84823000000000004</v>
      </c>
      <c r="S1164" s="4">
        <f>IFERROR(All_Transactions[[#This Row],[Original Price]]*All_Transactions[[#This Row],[ExRate]],0)</f>
        <v>1.8321768000000003</v>
      </c>
      <c r="T1164" s="4">
        <f>IFERROR(All_Transactions[[#This Row],[item-price]]*All_Transactions[[#This Row],[ExRate]],0)</f>
        <v>1.8321768000000003</v>
      </c>
      <c r="U1164" s="4">
        <f>IFERROR(All_Transactions[[#This Row],[item-tax]]*All_Transactions[[#This Row],[ExRate]],0)</f>
        <v>0.30536279999999999</v>
      </c>
      <c r="V1164" s="4">
        <f>IFERROR(All_Transactions[[#This Row],[Total product charges]]*All_Transactions[[#This Row],[ExRate]],0)</f>
        <v>1.5268140000000001</v>
      </c>
      <c r="W1164" s="4">
        <f>IFERROR(All_Transactions[[#This Row],[Amazon fees]]*All_Transactions[[#This Row],[ExRate]],0)</f>
        <v>-0.33929200000000004</v>
      </c>
      <c r="X1164" s="4">
        <f>IFERROR(All_Transactions[[#This Row],[Other]]*All_Transactions[[#This Row],[ExRate]],0)</f>
        <v>0</v>
      </c>
      <c r="Y1164" s="4">
        <f>IFERROR(All_Transactions[[#This Row],[Total]]*All_Transactions[[#This Row],[ExRate]],0)</f>
        <v>1.187522</v>
      </c>
      <c r="Z1164" s="1" t="s">
        <v>33</v>
      </c>
      <c r="AA1164" t="s">
        <v>3567</v>
      </c>
      <c r="AB1164" t="s">
        <v>69</v>
      </c>
      <c r="AC1164" t="s">
        <v>69</v>
      </c>
      <c r="AD1164" t="s">
        <v>70</v>
      </c>
    </row>
    <row r="1165" spans="1:30" x14ac:dyDescent="0.35">
      <c r="A1165" t="s">
        <v>34</v>
      </c>
      <c r="B1165" t="s">
        <v>3568</v>
      </c>
      <c r="C1165" s="2">
        <v>44802</v>
      </c>
      <c r="D1165" s="2">
        <v>44802</v>
      </c>
      <c r="E1165" t="s">
        <v>3569</v>
      </c>
      <c r="F1165" t="s">
        <v>3570</v>
      </c>
      <c r="G1165" t="s">
        <v>39</v>
      </c>
      <c r="H1165">
        <v>3.77</v>
      </c>
      <c r="I1165">
        <v>1</v>
      </c>
      <c r="J1165">
        <v>3.77</v>
      </c>
      <c r="L1165">
        <v>0.63</v>
      </c>
      <c r="M1165">
        <v>3.14</v>
      </c>
      <c r="N1165">
        <v>-0.7</v>
      </c>
      <c r="O1165">
        <v>0</v>
      </c>
      <c r="P1165">
        <v>2.44</v>
      </c>
      <c r="Q1165">
        <v>0</v>
      </c>
      <c r="R1165" s="3">
        <f>VLOOKUP(All_Transactions[[#This Row],[Date]],[1]!Forex_history[#Data],MATCH(All_Transactions[[#This Row],[Currency]],[1]!Forex_history[#Headers],0),TRUE)</f>
        <v>0.84823000000000004</v>
      </c>
      <c r="S1165" s="4">
        <f>IFERROR(All_Transactions[[#This Row],[Original Price]]*All_Transactions[[#This Row],[ExRate]],0)</f>
        <v>3.1978271</v>
      </c>
      <c r="T1165" s="4">
        <f>IFERROR(All_Transactions[[#This Row],[item-price]]*All_Transactions[[#This Row],[ExRate]],0)</f>
        <v>3.1978271</v>
      </c>
      <c r="U1165" s="4">
        <f>IFERROR(All_Transactions[[#This Row],[item-tax]]*All_Transactions[[#This Row],[ExRate]],0)</f>
        <v>0.53438490000000005</v>
      </c>
      <c r="V1165" s="4">
        <f>IFERROR(All_Transactions[[#This Row],[Total product charges]]*All_Transactions[[#This Row],[ExRate]],0)</f>
        <v>2.6634422000000004</v>
      </c>
      <c r="W1165" s="4">
        <f>IFERROR(All_Transactions[[#This Row],[Amazon fees]]*All_Transactions[[#This Row],[ExRate]],0)</f>
        <v>-0.59376099999999998</v>
      </c>
      <c r="X1165" s="4">
        <f>IFERROR(All_Transactions[[#This Row],[Other]]*All_Transactions[[#This Row],[ExRate]],0)</f>
        <v>0</v>
      </c>
      <c r="Y1165" s="4">
        <f>IFERROR(All_Transactions[[#This Row],[Total]]*All_Transactions[[#This Row],[ExRate]],0)</f>
        <v>2.0696812000000002</v>
      </c>
      <c r="Z1165" s="1" t="s">
        <v>33</v>
      </c>
      <c r="AA1165" t="s">
        <v>3571</v>
      </c>
      <c r="AB1165" t="s">
        <v>69</v>
      </c>
      <c r="AC1165" t="s">
        <v>69</v>
      </c>
      <c r="AD1165" t="s">
        <v>70</v>
      </c>
    </row>
    <row r="1166" spans="1:30" x14ac:dyDescent="0.35">
      <c r="A1166" t="s">
        <v>34</v>
      </c>
      <c r="B1166" t="s">
        <v>3572</v>
      </c>
      <c r="C1166" s="2">
        <v>44802</v>
      </c>
      <c r="D1166" s="2">
        <v>44802</v>
      </c>
      <c r="E1166" t="s">
        <v>3573</v>
      </c>
      <c r="F1166" t="s">
        <v>3574</v>
      </c>
      <c r="G1166" t="s">
        <v>40</v>
      </c>
      <c r="H1166">
        <v>5.62</v>
      </c>
      <c r="I1166">
        <v>1</v>
      </c>
      <c r="J1166">
        <v>5.62</v>
      </c>
      <c r="L1166">
        <v>1.01</v>
      </c>
      <c r="M1166">
        <v>4.6100000000000003</v>
      </c>
      <c r="N1166">
        <v>-0.55000000000000004</v>
      </c>
      <c r="O1166">
        <v>0</v>
      </c>
      <c r="P1166">
        <v>4.0599999999999996</v>
      </c>
      <c r="Q1166">
        <v>0</v>
      </c>
      <c r="R1166" s="3">
        <f>VLOOKUP(All_Transactions[[#This Row],[Date]],[1]!Forex_history[#Data],MATCH(All_Transactions[[#This Row],[Currency]],[1]!Forex_history[#Headers],0),TRUE)</f>
        <v>0.84823000000000004</v>
      </c>
      <c r="S1166" s="4">
        <f>IFERROR(All_Transactions[[#This Row],[Original Price]]*All_Transactions[[#This Row],[ExRate]],0)</f>
        <v>4.7670526000000004</v>
      </c>
      <c r="T1166" s="4">
        <f>IFERROR(All_Transactions[[#This Row],[item-price]]*All_Transactions[[#This Row],[ExRate]],0)</f>
        <v>4.7670526000000004</v>
      </c>
      <c r="U1166" s="4">
        <f>IFERROR(All_Transactions[[#This Row],[item-tax]]*All_Transactions[[#This Row],[ExRate]],0)</f>
        <v>0.85671230000000009</v>
      </c>
      <c r="V1166" s="4">
        <f>IFERROR(All_Transactions[[#This Row],[Total product charges]]*All_Transactions[[#This Row],[ExRate]],0)</f>
        <v>3.9103403000000005</v>
      </c>
      <c r="W1166" s="4">
        <f>IFERROR(All_Transactions[[#This Row],[Amazon fees]]*All_Transactions[[#This Row],[ExRate]],0)</f>
        <v>-0.46652650000000007</v>
      </c>
      <c r="X1166" s="4">
        <f>IFERROR(All_Transactions[[#This Row],[Other]]*All_Transactions[[#This Row],[ExRate]],0)</f>
        <v>0</v>
      </c>
      <c r="Y1166" s="4">
        <f>IFERROR(All_Transactions[[#This Row],[Total]]*All_Transactions[[#This Row],[ExRate]],0)</f>
        <v>3.4438138</v>
      </c>
      <c r="Z1166" s="1" t="s">
        <v>33</v>
      </c>
      <c r="AA1166" t="s">
        <v>3575</v>
      </c>
      <c r="AB1166" t="s">
        <v>69</v>
      </c>
      <c r="AC1166" t="s">
        <v>69</v>
      </c>
      <c r="AD1166" t="s">
        <v>70</v>
      </c>
    </row>
    <row r="1167" spans="1:30" x14ac:dyDescent="0.35">
      <c r="A1167" t="s">
        <v>34</v>
      </c>
      <c r="B1167" t="s">
        <v>3576</v>
      </c>
      <c r="C1167" s="2">
        <v>44802</v>
      </c>
      <c r="D1167" s="2">
        <v>44802</v>
      </c>
      <c r="E1167" t="s">
        <v>2927</v>
      </c>
      <c r="F1167" t="s">
        <v>2928</v>
      </c>
      <c r="G1167" t="s">
        <v>39</v>
      </c>
      <c r="H1167">
        <v>2.46</v>
      </c>
      <c r="I1167">
        <v>1</v>
      </c>
      <c r="J1167">
        <v>2.46</v>
      </c>
      <c r="L1167">
        <v>0.41</v>
      </c>
      <c r="M1167">
        <v>2.0499999999999998</v>
      </c>
      <c r="N1167">
        <v>-0.36</v>
      </c>
      <c r="O1167">
        <v>0</v>
      </c>
      <c r="P1167">
        <v>1.69</v>
      </c>
      <c r="Q1167">
        <v>0</v>
      </c>
      <c r="R1167" s="3">
        <f>VLOOKUP(All_Transactions[[#This Row],[Date]],[1]!Forex_history[#Data],MATCH(All_Transactions[[#This Row],[Currency]],[1]!Forex_history[#Headers],0),TRUE)</f>
        <v>0.84823000000000004</v>
      </c>
      <c r="S1167" s="4">
        <f>IFERROR(All_Transactions[[#This Row],[Original Price]]*All_Transactions[[#This Row],[ExRate]],0)</f>
        <v>2.0866457999999999</v>
      </c>
      <c r="T1167" s="4">
        <f>IFERROR(All_Transactions[[#This Row],[item-price]]*All_Transactions[[#This Row],[ExRate]],0)</f>
        <v>2.0866457999999999</v>
      </c>
      <c r="U1167" s="4">
        <f>IFERROR(All_Transactions[[#This Row],[item-tax]]*All_Transactions[[#This Row],[ExRate]],0)</f>
        <v>0.34777429999999998</v>
      </c>
      <c r="V1167" s="4">
        <f>IFERROR(All_Transactions[[#This Row],[Total product charges]]*All_Transactions[[#This Row],[ExRate]],0)</f>
        <v>1.7388714999999999</v>
      </c>
      <c r="W1167" s="4">
        <f>IFERROR(All_Transactions[[#This Row],[Amazon fees]]*All_Transactions[[#This Row],[ExRate]],0)</f>
        <v>-0.30536279999999999</v>
      </c>
      <c r="X1167" s="4">
        <f>IFERROR(All_Transactions[[#This Row],[Other]]*All_Transactions[[#This Row],[ExRate]],0)</f>
        <v>0</v>
      </c>
      <c r="Y1167" s="4">
        <f>IFERROR(All_Transactions[[#This Row],[Total]]*All_Transactions[[#This Row],[ExRate]],0)</f>
        <v>1.4335087</v>
      </c>
      <c r="Z1167" s="1" t="s">
        <v>33</v>
      </c>
      <c r="AA1167" t="s">
        <v>3577</v>
      </c>
      <c r="AB1167" t="s">
        <v>3578</v>
      </c>
      <c r="AC1167" t="s">
        <v>213</v>
      </c>
      <c r="AD1167" t="s">
        <v>54</v>
      </c>
    </row>
    <row r="1168" spans="1:30" x14ac:dyDescent="0.35">
      <c r="A1168" t="s">
        <v>34</v>
      </c>
      <c r="B1168" t="s">
        <v>3579</v>
      </c>
      <c r="C1168" s="2">
        <v>44802</v>
      </c>
      <c r="D1168" s="2">
        <v>44802</v>
      </c>
      <c r="E1168" t="s">
        <v>80</v>
      </c>
      <c r="F1168" t="s">
        <v>81</v>
      </c>
      <c r="G1168" t="s">
        <v>46</v>
      </c>
      <c r="H1168">
        <v>4.26</v>
      </c>
      <c r="I1168">
        <v>2</v>
      </c>
      <c r="J1168">
        <v>4.26</v>
      </c>
      <c r="L1168">
        <v>0.22</v>
      </c>
      <c r="M1168">
        <v>4.26</v>
      </c>
      <c r="N1168">
        <v>-0.77</v>
      </c>
      <c r="O1168">
        <v>0</v>
      </c>
      <c r="P1168">
        <v>3.49</v>
      </c>
      <c r="Q1168">
        <v>0</v>
      </c>
      <c r="R1168" s="3">
        <f>VLOOKUP(All_Transactions[[#This Row],[Date]],[1]!Forex_history[#Data],MATCH(All_Transactions[[#This Row],[Currency]],[1]!Forex_history[#Headers],0),TRUE)</f>
        <v>0.85126999999999997</v>
      </c>
      <c r="S1168" s="4">
        <f>IFERROR(All_Transactions[[#This Row],[Original Price]]*All_Transactions[[#This Row],[ExRate]],0)</f>
        <v>3.6264101999999996</v>
      </c>
      <c r="T1168" s="4">
        <f>IFERROR(All_Transactions[[#This Row],[item-price]]*All_Transactions[[#This Row],[ExRate]],0)</f>
        <v>3.6264101999999996</v>
      </c>
      <c r="U1168" s="4">
        <f>IFERROR(All_Transactions[[#This Row],[item-tax]]*All_Transactions[[#This Row],[ExRate]],0)</f>
        <v>0.18727939999999998</v>
      </c>
      <c r="V1168" s="4">
        <f>IFERROR(All_Transactions[[#This Row],[Total product charges]]*All_Transactions[[#This Row],[ExRate]],0)</f>
        <v>3.6264101999999996</v>
      </c>
      <c r="W1168" s="4">
        <f>IFERROR(All_Transactions[[#This Row],[Amazon fees]]*All_Transactions[[#This Row],[ExRate]],0)</f>
        <v>-0.65547789999999995</v>
      </c>
      <c r="X1168" s="4">
        <f>IFERROR(All_Transactions[[#This Row],[Other]]*All_Transactions[[#This Row],[ExRate]],0)</f>
        <v>0</v>
      </c>
      <c r="Y1168" s="4">
        <f>IFERROR(All_Transactions[[#This Row],[Total]]*All_Transactions[[#This Row],[ExRate]],0)</f>
        <v>2.9709322999999999</v>
      </c>
      <c r="Z1168" s="1" t="s">
        <v>47</v>
      </c>
      <c r="AA1168" t="s">
        <v>3580</v>
      </c>
      <c r="AB1168" t="s">
        <v>3581</v>
      </c>
      <c r="AC1168" t="s">
        <v>53</v>
      </c>
      <c r="AD1168" t="s">
        <v>54</v>
      </c>
    </row>
    <row r="1169" spans="1:30" x14ac:dyDescent="0.35">
      <c r="A1169" t="s">
        <v>34</v>
      </c>
      <c r="B1169" t="s">
        <v>3582</v>
      </c>
      <c r="C1169" s="2">
        <v>44802</v>
      </c>
      <c r="D1169" s="2">
        <v>44802</v>
      </c>
      <c r="E1169" t="s">
        <v>3289</v>
      </c>
      <c r="F1169" t="s">
        <v>3290</v>
      </c>
      <c r="G1169" t="s">
        <v>46</v>
      </c>
      <c r="H1169">
        <v>11.03</v>
      </c>
      <c r="I1169">
        <v>1</v>
      </c>
      <c r="J1169">
        <v>11.03</v>
      </c>
      <c r="L1169">
        <v>0</v>
      </c>
      <c r="M1169">
        <v>11.03</v>
      </c>
      <c r="N1169">
        <v>-1.98</v>
      </c>
      <c r="O1169">
        <v>0</v>
      </c>
      <c r="P1169">
        <v>9.0500000000000007</v>
      </c>
      <c r="Q1169">
        <v>0</v>
      </c>
      <c r="R1169" s="3">
        <f>VLOOKUP(All_Transactions[[#This Row],[Date]],[1]!Forex_history[#Data],MATCH(All_Transactions[[#This Row],[Currency]],[1]!Forex_history[#Headers],0),TRUE)</f>
        <v>0.85126999999999997</v>
      </c>
      <c r="S1169" s="4">
        <f>IFERROR(All_Transactions[[#This Row],[Original Price]]*All_Transactions[[#This Row],[ExRate]],0)</f>
        <v>9.3895080999999987</v>
      </c>
      <c r="T1169" s="4">
        <f>IFERROR(All_Transactions[[#This Row],[item-price]]*All_Transactions[[#This Row],[ExRate]],0)</f>
        <v>9.3895080999999987</v>
      </c>
      <c r="U1169" s="4">
        <f>IFERROR(All_Transactions[[#This Row],[item-tax]]*All_Transactions[[#This Row],[ExRate]],0)</f>
        <v>0</v>
      </c>
      <c r="V1169" s="4">
        <f>IFERROR(All_Transactions[[#This Row],[Total product charges]]*All_Transactions[[#This Row],[ExRate]],0)</f>
        <v>9.3895080999999987</v>
      </c>
      <c r="W1169" s="4">
        <f>IFERROR(All_Transactions[[#This Row],[Amazon fees]]*All_Transactions[[#This Row],[ExRate]],0)</f>
        <v>-1.6855145999999999</v>
      </c>
      <c r="X1169" s="4">
        <f>IFERROR(All_Transactions[[#This Row],[Other]]*All_Transactions[[#This Row],[ExRate]],0)</f>
        <v>0</v>
      </c>
      <c r="Y1169" s="4">
        <f>IFERROR(All_Transactions[[#This Row],[Total]]*All_Transactions[[#This Row],[ExRate]],0)</f>
        <v>7.7039935000000002</v>
      </c>
      <c r="Z1169" s="1" t="s">
        <v>47</v>
      </c>
      <c r="AA1169" t="s">
        <v>3583</v>
      </c>
      <c r="AB1169" t="s">
        <v>3584</v>
      </c>
      <c r="AC1169" t="s">
        <v>53</v>
      </c>
      <c r="AD1169" t="s">
        <v>54</v>
      </c>
    </row>
    <row r="1170" spans="1:30" x14ac:dyDescent="0.35">
      <c r="A1170" t="s">
        <v>34</v>
      </c>
      <c r="B1170" t="s">
        <v>3585</v>
      </c>
      <c r="C1170" s="2">
        <v>44802</v>
      </c>
      <c r="D1170" s="2">
        <v>44802</v>
      </c>
      <c r="E1170" t="s">
        <v>80</v>
      </c>
      <c r="F1170" t="s">
        <v>81</v>
      </c>
      <c r="G1170" t="s">
        <v>46</v>
      </c>
      <c r="H1170">
        <v>2.13</v>
      </c>
      <c r="I1170">
        <v>1</v>
      </c>
      <c r="J1170">
        <v>2.13</v>
      </c>
      <c r="L1170">
        <v>0.14000000000000001</v>
      </c>
      <c r="M1170">
        <v>2.13</v>
      </c>
      <c r="N1170">
        <v>-0.38</v>
      </c>
      <c r="O1170">
        <v>0</v>
      </c>
      <c r="P1170">
        <v>1.75</v>
      </c>
      <c r="Q1170">
        <v>0</v>
      </c>
      <c r="R1170" s="3">
        <f>VLOOKUP(All_Transactions[[#This Row],[Date]],[1]!Forex_history[#Data],MATCH(All_Transactions[[#This Row],[Currency]],[1]!Forex_history[#Headers],0),TRUE)</f>
        <v>0.85126999999999997</v>
      </c>
      <c r="S1170" s="4">
        <f>IFERROR(All_Transactions[[#This Row],[Original Price]]*All_Transactions[[#This Row],[ExRate]],0)</f>
        <v>1.8132050999999998</v>
      </c>
      <c r="T1170" s="4">
        <f>IFERROR(All_Transactions[[#This Row],[item-price]]*All_Transactions[[#This Row],[ExRate]],0)</f>
        <v>1.8132050999999998</v>
      </c>
      <c r="U1170" s="4">
        <f>IFERROR(All_Transactions[[#This Row],[item-tax]]*All_Transactions[[#This Row],[ExRate]],0)</f>
        <v>0.1191778</v>
      </c>
      <c r="V1170" s="4">
        <f>IFERROR(All_Transactions[[#This Row],[Total product charges]]*All_Transactions[[#This Row],[ExRate]],0)</f>
        <v>1.8132050999999998</v>
      </c>
      <c r="W1170" s="4">
        <f>IFERROR(All_Transactions[[#This Row],[Amazon fees]]*All_Transactions[[#This Row],[ExRate]],0)</f>
        <v>-0.32348260000000001</v>
      </c>
      <c r="X1170" s="4">
        <f>IFERROR(All_Transactions[[#This Row],[Other]]*All_Transactions[[#This Row],[ExRate]],0)</f>
        <v>0</v>
      </c>
      <c r="Y1170" s="4">
        <f>IFERROR(All_Transactions[[#This Row],[Total]]*All_Transactions[[#This Row],[ExRate]],0)</f>
        <v>1.4897225000000001</v>
      </c>
      <c r="Z1170" s="1" t="s">
        <v>47</v>
      </c>
      <c r="AA1170" t="s">
        <v>3586</v>
      </c>
      <c r="AB1170" t="s">
        <v>3587</v>
      </c>
      <c r="AC1170" t="s">
        <v>53</v>
      </c>
      <c r="AD1170" t="s">
        <v>54</v>
      </c>
    </row>
    <row r="1171" spans="1:30" x14ac:dyDescent="0.35">
      <c r="A1171" t="s">
        <v>34</v>
      </c>
      <c r="B1171" t="s">
        <v>3588</v>
      </c>
      <c r="C1171" s="2">
        <v>44802</v>
      </c>
      <c r="D1171" s="2">
        <v>44802</v>
      </c>
      <c r="E1171" t="s">
        <v>3589</v>
      </c>
      <c r="F1171" t="s">
        <v>2135</v>
      </c>
      <c r="G1171" t="s">
        <v>42</v>
      </c>
      <c r="H1171">
        <v>38.21</v>
      </c>
      <c r="I1171">
        <v>1</v>
      </c>
      <c r="J1171">
        <v>38.21</v>
      </c>
      <c r="L1171">
        <v>7.64</v>
      </c>
      <c r="M1171">
        <v>30.57</v>
      </c>
      <c r="N1171">
        <v>-6.88</v>
      </c>
      <c r="O1171">
        <v>0</v>
      </c>
      <c r="P1171">
        <v>23.69</v>
      </c>
      <c r="Q1171">
        <v>0</v>
      </c>
      <c r="R1171" s="3">
        <f>VLOOKUP(All_Transactions[[#This Row],[Date]],[1]!Forex_history[#Data],MATCH(All_Transactions[[#This Row],[Currency]],[1]!Forex_history[#Headers],0),TRUE)</f>
        <v>7.9699999999999993E-2</v>
      </c>
      <c r="S1171" s="4">
        <f>IFERROR(All_Transactions[[#This Row],[Original Price]]*All_Transactions[[#This Row],[ExRate]],0)</f>
        <v>3.045337</v>
      </c>
      <c r="T1171" s="4">
        <f>IFERROR(All_Transactions[[#This Row],[item-price]]*All_Transactions[[#This Row],[ExRate]],0)</f>
        <v>3.045337</v>
      </c>
      <c r="U1171" s="4">
        <f>IFERROR(All_Transactions[[#This Row],[item-tax]]*All_Transactions[[#This Row],[ExRate]],0)</f>
        <v>0.60890799999999989</v>
      </c>
      <c r="V1171" s="4">
        <f>IFERROR(All_Transactions[[#This Row],[Total product charges]]*All_Transactions[[#This Row],[ExRate]],0)</f>
        <v>2.436429</v>
      </c>
      <c r="W1171" s="4">
        <f>IFERROR(All_Transactions[[#This Row],[Amazon fees]]*All_Transactions[[#This Row],[ExRate]],0)</f>
        <v>-0.54833599999999993</v>
      </c>
      <c r="X1171" s="4">
        <f>IFERROR(All_Transactions[[#This Row],[Other]]*All_Transactions[[#This Row],[ExRate]],0)</f>
        <v>0</v>
      </c>
      <c r="Y1171" s="4">
        <f>IFERROR(All_Transactions[[#This Row],[Total]]*All_Transactions[[#This Row],[ExRate]],0)</f>
        <v>1.888093</v>
      </c>
      <c r="Z1171" s="1" t="s">
        <v>43</v>
      </c>
      <c r="AA1171" t="s">
        <v>3590</v>
      </c>
      <c r="AB1171" t="s">
        <v>3591</v>
      </c>
      <c r="AC1171" t="s">
        <v>53</v>
      </c>
      <c r="AD1171" t="s">
        <v>54</v>
      </c>
    </row>
    <row r="1172" spans="1:30" x14ac:dyDescent="0.35">
      <c r="A1172" t="s">
        <v>34</v>
      </c>
      <c r="B1172" t="s">
        <v>3592</v>
      </c>
      <c r="C1172" s="2">
        <v>44802</v>
      </c>
      <c r="D1172" s="2">
        <v>44802</v>
      </c>
      <c r="E1172" t="s">
        <v>3593</v>
      </c>
      <c r="F1172" t="s">
        <v>3594</v>
      </c>
      <c r="G1172" t="s">
        <v>44</v>
      </c>
      <c r="H1172">
        <v>11.15</v>
      </c>
      <c r="I1172">
        <v>1</v>
      </c>
      <c r="J1172">
        <v>11.15</v>
      </c>
      <c r="L1172">
        <v>1.86</v>
      </c>
      <c r="M1172">
        <v>9.2899999999999991</v>
      </c>
      <c r="N1172">
        <v>-2.0499999999999998</v>
      </c>
      <c r="O1172">
        <v>0</v>
      </c>
      <c r="P1172">
        <v>7.24</v>
      </c>
      <c r="Q1172">
        <v>0</v>
      </c>
      <c r="R1172" s="3">
        <f>VLOOKUP(All_Transactions[[#This Row],[Date]],[1]!Forex_history[#Data],MATCH(All_Transactions[[#This Row],[Currency]],[1]!Forex_history[#Headers],0),TRUE)</f>
        <v>1</v>
      </c>
      <c r="S1172" s="4">
        <f>IFERROR(All_Transactions[[#This Row],[Original Price]]*All_Transactions[[#This Row],[ExRate]],0)</f>
        <v>11.15</v>
      </c>
      <c r="T1172" s="4">
        <f>IFERROR(All_Transactions[[#This Row],[item-price]]*All_Transactions[[#This Row],[ExRate]],0)</f>
        <v>11.15</v>
      </c>
      <c r="U1172" s="4">
        <f>IFERROR(All_Transactions[[#This Row],[item-tax]]*All_Transactions[[#This Row],[ExRate]],0)</f>
        <v>1.86</v>
      </c>
      <c r="V1172" s="4">
        <f>IFERROR(All_Transactions[[#This Row],[Total product charges]]*All_Transactions[[#This Row],[ExRate]],0)</f>
        <v>9.2899999999999991</v>
      </c>
      <c r="W1172" s="4">
        <f>IFERROR(All_Transactions[[#This Row],[Amazon fees]]*All_Transactions[[#This Row],[ExRate]],0)</f>
        <v>-2.0499999999999998</v>
      </c>
      <c r="X1172" s="4">
        <f>IFERROR(All_Transactions[[#This Row],[Other]]*All_Transactions[[#This Row],[ExRate]],0)</f>
        <v>0</v>
      </c>
      <c r="Y1172" s="4">
        <f>IFERROR(All_Transactions[[#This Row],[Total]]*All_Transactions[[#This Row],[ExRate]],0)</f>
        <v>7.24</v>
      </c>
      <c r="Z1172" s="1" t="s">
        <v>45</v>
      </c>
      <c r="AA1172" t="s">
        <v>3595</v>
      </c>
      <c r="AB1172" t="s">
        <v>3596</v>
      </c>
      <c r="AC1172" t="s">
        <v>53</v>
      </c>
      <c r="AD1172" t="s">
        <v>54</v>
      </c>
    </row>
    <row r="1173" spans="1:30" x14ac:dyDescent="0.35">
      <c r="A1173" t="s">
        <v>34</v>
      </c>
      <c r="B1173" t="s">
        <v>3597</v>
      </c>
      <c r="C1173" s="2">
        <v>44802</v>
      </c>
      <c r="D1173" s="2">
        <v>44802</v>
      </c>
      <c r="E1173" t="s">
        <v>3123</v>
      </c>
      <c r="F1173" t="s">
        <v>3124</v>
      </c>
      <c r="G1173" t="s">
        <v>32</v>
      </c>
      <c r="H1173">
        <v>5.07</v>
      </c>
      <c r="I1173">
        <v>1</v>
      </c>
      <c r="J1173">
        <v>5.07</v>
      </c>
      <c r="L1173">
        <v>0.81</v>
      </c>
      <c r="M1173">
        <v>4.26</v>
      </c>
      <c r="N1173">
        <v>-0.91</v>
      </c>
      <c r="O1173">
        <v>0</v>
      </c>
      <c r="P1173">
        <v>3.35</v>
      </c>
      <c r="Q1173">
        <v>0</v>
      </c>
      <c r="R1173" s="3">
        <f>VLOOKUP(All_Transactions[[#This Row],[Date]],[1]!Forex_history[#Data],MATCH(All_Transactions[[#This Row],[Currency]],[1]!Forex_history[#Headers],0),TRUE)</f>
        <v>0.84823000000000004</v>
      </c>
      <c r="S1173" s="4">
        <f>IFERROR(All_Transactions[[#This Row],[Original Price]]*All_Transactions[[#This Row],[ExRate]],0)</f>
        <v>4.3005261000000008</v>
      </c>
      <c r="T1173" s="4">
        <f>IFERROR(All_Transactions[[#This Row],[item-price]]*All_Transactions[[#This Row],[ExRate]],0)</f>
        <v>4.3005261000000008</v>
      </c>
      <c r="U1173" s="4">
        <f>IFERROR(All_Transactions[[#This Row],[item-tax]]*All_Transactions[[#This Row],[ExRate]],0)</f>
        <v>0.68706630000000013</v>
      </c>
      <c r="V1173" s="4">
        <f>IFERROR(All_Transactions[[#This Row],[Total product charges]]*All_Transactions[[#This Row],[ExRate]],0)</f>
        <v>3.6134597999999998</v>
      </c>
      <c r="W1173" s="4">
        <f>IFERROR(All_Transactions[[#This Row],[Amazon fees]]*All_Transactions[[#This Row],[ExRate]],0)</f>
        <v>-0.77188930000000011</v>
      </c>
      <c r="X1173" s="4">
        <f>IFERROR(All_Transactions[[#This Row],[Other]]*All_Transactions[[#This Row],[ExRate]],0)</f>
        <v>0</v>
      </c>
      <c r="Y1173" s="4">
        <f>IFERROR(All_Transactions[[#This Row],[Total]]*All_Transactions[[#This Row],[ExRate]],0)</f>
        <v>2.8415705</v>
      </c>
      <c r="Z1173" s="1" t="s">
        <v>33</v>
      </c>
      <c r="AA1173" t="s">
        <v>3598</v>
      </c>
      <c r="AB1173" t="s">
        <v>3599</v>
      </c>
      <c r="AC1173" t="s">
        <v>53</v>
      </c>
      <c r="AD1173" t="s">
        <v>54</v>
      </c>
    </row>
    <row r="1174" spans="1:30" x14ac:dyDescent="0.35">
      <c r="A1174" t="s">
        <v>34</v>
      </c>
      <c r="B1174" t="s">
        <v>3600</v>
      </c>
      <c r="C1174" s="2">
        <v>44802</v>
      </c>
      <c r="D1174" s="2">
        <v>44802</v>
      </c>
      <c r="E1174" t="s">
        <v>1633</v>
      </c>
      <c r="F1174" t="s">
        <v>1634</v>
      </c>
      <c r="G1174" t="s">
        <v>32</v>
      </c>
      <c r="H1174">
        <v>2.65</v>
      </c>
      <c r="I1174">
        <v>1</v>
      </c>
      <c r="J1174">
        <v>2.65</v>
      </c>
      <c r="L1174">
        <v>0.42</v>
      </c>
      <c r="M1174">
        <v>2.23</v>
      </c>
      <c r="N1174">
        <v>-0.48</v>
      </c>
      <c r="O1174">
        <v>0</v>
      </c>
      <c r="P1174">
        <v>1.75</v>
      </c>
      <c r="Q1174">
        <v>0</v>
      </c>
      <c r="R1174" s="3">
        <f>VLOOKUP(All_Transactions[[#This Row],[Date]],[1]!Forex_history[#Data],MATCH(All_Transactions[[#This Row],[Currency]],[1]!Forex_history[#Headers],0),TRUE)</f>
        <v>0.84823000000000004</v>
      </c>
      <c r="S1174" s="4">
        <f>IFERROR(All_Transactions[[#This Row],[Original Price]]*All_Transactions[[#This Row],[ExRate]],0)</f>
        <v>2.2478095000000002</v>
      </c>
      <c r="T1174" s="4">
        <f>IFERROR(All_Transactions[[#This Row],[item-price]]*All_Transactions[[#This Row],[ExRate]],0)</f>
        <v>2.2478095000000002</v>
      </c>
      <c r="U1174" s="4">
        <f>IFERROR(All_Transactions[[#This Row],[item-tax]]*All_Transactions[[#This Row],[ExRate]],0)</f>
        <v>0.35625659999999998</v>
      </c>
      <c r="V1174" s="4">
        <f>IFERROR(All_Transactions[[#This Row],[Total product charges]]*All_Transactions[[#This Row],[ExRate]],0)</f>
        <v>1.8915529</v>
      </c>
      <c r="W1174" s="4">
        <f>IFERROR(All_Transactions[[#This Row],[Amazon fees]]*All_Transactions[[#This Row],[ExRate]],0)</f>
        <v>-0.40715040000000002</v>
      </c>
      <c r="X1174" s="4">
        <f>IFERROR(All_Transactions[[#This Row],[Other]]*All_Transactions[[#This Row],[ExRate]],0)</f>
        <v>0</v>
      </c>
      <c r="Y1174" s="4">
        <f>IFERROR(All_Transactions[[#This Row],[Total]]*All_Transactions[[#This Row],[ExRate]],0)</f>
        <v>1.4844025000000001</v>
      </c>
      <c r="Z1174" s="1" t="s">
        <v>33</v>
      </c>
      <c r="AA1174" t="s">
        <v>3601</v>
      </c>
      <c r="AB1174" t="s">
        <v>3602</v>
      </c>
      <c r="AC1174" t="s">
        <v>53</v>
      </c>
      <c r="AD1174" t="s">
        <v>54</v>
      </c>
    </row>
    <row r="1175" spans="1:30" x14ac:dyDescent="0.35">
      <c r="A1175" t="s">
        <v>34</v>
      </c>
      <c r="B1175" t="s">
        <v>3603</v>
      </c>
      <c r="C1175" s="2">
        <v>44802</v>
      </c>
      <c r="D1175" s="2">
        <v>44802</v>
      </c>
      <c r="E1175" t="s">
        <v>3087</v>
      </c>
      <c r="F1175" t="s">
        <v>3088</v>
      </c>
      <c r="G1175" t="s">
        <v>40</v>
      </c>
      <c r="H1175">
        <v>3.52</v>
      </c>
      <c r="I1175">
        <v>1</v>
      </c>
      <c r="J1175">
        <v>3.52</v>
      </c>
      <c r="L1175">
        <v>0.63</v>
      </c>
      <c r="M1175">
        <v>2.89</v>
      </c>
      <c r="N1175">
        <v>-0.65</v>
      </c>
      <c r="O1175">
        <v>0</v>
      </c>
      <c r="P1175">
        <v>2.2400000000000002</v>
      </c>
      <c r="Q1175">
        <v>0</v>
      </c>
      <c r="R1175" s="3">
        <f>VLOOKUP(All_Transactions[[#This Row],[Date]],[1]!Forex_history[#Data],MATCH(All_Transactions[[#This Row],[Currency]],[1]!Forex_history[#Headers],0),TRUE)</f>
        <v>0.84823000000000004</v>
      </c>
      <c r="S1175" s="4">
        <f>IFERROR(All_Transactions[[#This Row],[Original Price]]*All_Transactions[[#This Row],[ExRate]],0)</f>
        <v>2.9857696000000002</v>
      </c>
      <c r="T1175" s="4">
        <f>IFERROR(All_Transactions[[#This Row],[item-price]]*All_Transactions[[#This Row],[ExRate]],0)</f>
        <v>2.9857696000000002</v>
      </c>
      <c r="U1175" s="4">
        <f>IFERROR(All_Transactions[[#This Row],[item-tax]]*All_Transactions[[#This Row],[ExRate]],0)</f>
        <v>0.53438490000000005</v>
      </c>
      <c r="V1175" s="4">
        <f>IFERROR(All_Transactions[[#This Row],[Total product charges]]*All_Transactions[[#This Row],[ExRate]],0)</f>
        <v>2.4513847000000002</v>
      </c>
      <c r="W1175" s="4">
        <f>IFERROR(All_Transactions[[#This Row],[Amazon fees]]*All_Transactions[[#This Row],[ExRate]],0)</f>
        <v>-0.55134950000000005</v>
      </c>
      <c r="X1175" s="4">
        <f>IFERROR(All_Transactions[[#This Row],[Other]]*All_Transactions[[#This Row],[ExRate]],0)</f>
        <v>0</v>
      </c>
      <c r="Y1175" s="4">
        <f>IFERROR(All_Transactions[[#This Row],[Total]]*All_Transactions[[#This Row],[ExRate]],0)</f>
        <v>1.9000352000000003</v>
      </c>
      <c r="Z1175" s="1" t="s">
        <v>33</v>
      </c>
      <c r="AA1175" t="s">
        <v>3604</v>
      </c>
      <c r="AB1175" t="s">
        <v>3605</v>
      </c>
      <c r="AC1175" t="s">
        <v>53</v>
      </c>
      <c r="AD1175" t="s">
        <v>54</v>
      </c>
    </row>
    <row r="1176" spans="1:30" x14ac:dyDescent="0.35">
      <c r="A1176" t="s">
        <v>55</v>
      </c>
      <c r="B1176" t="s">
        <v>31</v>
      </c>
      <c r="C1176" s="2">
        <v>44802</v>
      </c>
      <c r="D1176" s="2"/>
      <c r="G1176" t="s">
        <v>37</v>
      </c>
      <c r="M1176">
        <v>0</v>
      </c>
      <c r="N1176">
        <v>0</v>
      </c>
      <c r="O1176">
        <v>1069.2</v>
      </c>
      <c r="P1176">
        <v>1069.2</v>
      </c>
      <c r="Q1176">
        <v>0</v>
      </c>
      <c r="R1176" s="3">
        <f>VLOOKUP(All_Transactions[[#This Row],[Date]],[1]!Forex_history[#Data],MATCH(All_Transactions[[#This Row],[Currency]],[1]!Forex_history[#Headers],0),TRUE)</f>
        <v>0.65266999999999997</v>
      </c>
      <c r="S1176" s="4">
        <f>IFERROR(All_Transactions[[#This Row],[Original Price]]*All_Transactions[[#This Row],[ExRate]],0)</f>
        <v>0</v>
      </c>
      <c r="T1176" s="4">
        <f>IFERROR(All_Transactions[[#This Row],[item-price]]*All_Transactions[[#This Row],[ExRate]],0)</f>
        <v>0</v>
      </c>
      <c r="U1176" s="4">
        <f>IFERROR(All_Transactions[[#This Row],[item-tax]]*All_Transactions[[#This Row],[ExRate]],0)</f>
        <v>0</v>
      </c>
      <c r="V1176" s="4">
        <f>IFERROR(All_Transactions[[#This Row],[Total product charges]]*All_Transactions[[#This Row],[ExRate]],0)</f>
        <v>0</v>
      </c>
      <c r="W1176" s="4">
        <f>IFERROR(All_Transactions[[#This Row],[Amazon fees]]*All_Transactions[[#This Row],[ExRate]],0)</f>
        <v>0</v>
      </c>
      <c r="X1176" s="4">
        <f>IFERROR(All_Transactions[[#This Row],[Other]]*All_Transactions[[#This Row],[ExRate]],0)</f>
        <v>697.83476399999995</v>
      </c>
      <c r="Y1176" s="4">
        <f>IFERROR(All_Transactions[[#This Row],[Total]]*All_Transactions[[#This Row],[ExRate]],0)</f>
        <v>697.83476399999995</v>
      </c>
      <c r="Z1176" s="1" t="s">
        <v>38</v>
      </c>
    </row>
    <row r="1177" spans="1:30" x14ac:dyDescent="0.35">
      <c r="A1177" t="s">
        <v>55</v>
      </c>
      <c r="B1177" t="s">
        <v>31</v>
      </c>
      <c r="C1177" s="2">
        <v>44802</v>
      </c>
      <c r="D1177" s="2"/>
      <c r="G1177" t="s">
        <v>46</v>
      </c>
      <c r="M1177">
        <v>0</v>
      </c>
      <c r="N1177">
        <v>0</v>
      </c>
      <c r="O1177">
        <v>1201.3399999999999</v>
      </c>
      <c r="P1177">
        <v>1201.3399999999999</v>
      </c>
      <c r="Q1177">
        <v>0</v>
      </c>
      <c r="R1177" s="3">
        <f>VLOOKUP(All_Transactions[[#This Row],[Date]],[1]!Forex_history[#Data],MATCH(All_Transactions[[#This Row],[Currency]],[1]!Forex_history[#Headers],0),TRUE)</f>
        <v>0.85126999999999997</v>
      </c>
      <c r="S1177" s="4">
        <f>IFERROR(All_Transactions[[#This Row],[Original Price]]*All_Transactions[[#This Row],[ExRate]],0)</f>
        <v>0</v>
      </c>
      <c r="T1177" s="4">
        <f>IFERROR(All_Transactions[[#This Row],[item-price]]*All_Transactions[[#This Row],[ExRate]],0)</f>
        <v>0</v>
      </c>
      <c r="U1177" s="4">
        <f>IFERROR(All_Transactions[[#This Row],[item-tax]]*All_Transactions[[#This Row],[ExRate]],0)</f>
        <v>0</v>
      </c>
      <c r="V1177" s="4">
        <f>IFERROR(All_Transactions[[#This Row],[Total product charges]]*All_Transactions[[#This Row],[ExRate]],0)</f>
        <v>0</v>
      </c>
      <c r="W1177" s="4">
        <f>IFERROR(All_Transactions[[#This Row],[Amazon fees]]*All_Transactions[[#This Row],[ExRate]],0)</f>
        <v>0</v>
      </c>
      <c r="X1177" s="4">
        <f>IFERROR(All_Transactions[[#This Row],[Other]]*All_Transactions[[#This Row],[ExRate]],0)</f>
        <v>1022.6647017999999</v>
      </c>
      <c r="Y1177" s="4">
        <f>IFERROR(All_Transactions[[#This Row],[Total]]*All_Transactions[[#This Row],[ExRate]],0)</f>
        <v>1022.6647017999999</v>
      </c>
      <c r="Z1177" s="1" t="s">
        <v>47</v>
      </c>
    </row>
    <row r="1178" spans="1:30" x14ac:dyDescent="0.35">
      <c r="A1178" t="s">
        <v>56</v>
      </c>
      <c r="B1178" t="s">
        <v>31</v>
      </c>
      <c r="C1178" s="2">
        <v>44802</v>
      </c>
      <c r="D1178" s="2"/>
      <c r="G1178" t="s">
        <v>37</v>
      </c>
      <c r="M1178">
        <v>0</v>
      </c>
      <c r="N1178">
        <v>0</v>
      </c>
      <c r="O1178">
        <v>-1069.2</v>
      </c>
      <c r="P1178">
        <v>-1069.2</v>
      </c>
      <c r="Q1178">
        <v>0</v>
      </c>
      <c r="R1178" s="3">
        <f>VLOOKUP(All_Transactions[[#This Row],[Date]],[1]!Forex_history[#Data],MATCH(All_Transactions[[#This Row],[Currency]],[1]!Forex_history[#Headers],0),TRUE)</f>
        <v>0.65266999999999997</v>
      </c>
      <c r="S1178" s="4">
        <f>IFERROR(All_Transactions[[#This Row],[Original Price]]*All_Transactions[[#This Row],[ExRate]],0)</f>
        <v>0</v>
      </c>
      <c r="T1178" s="4">
        <f>IFERROR(All_Transactions[[#This Row],[item-price]]*All_Transactions[[#This Row],[ExRate]],0)</f>
        <v>0</v>
      </c>
      <c r="U1178" s="4">
        <f>IFERROR(All_Transactions[[#This Row],[item-tax]]*All_Transactions[[#This Row],[ExRate]],0)</f>
        <v>0</v>
      </c>
      <c r="V1178" s="4">
        <f>IFERROR(All_Transactions[[#This Row],[Total product charges]]*All_Transactions[[#This Row],[ExRate]],0)</f>
        <v>0</v>
      </c>
      <c r="W1178" s="4">
        <f>IFERROR(All_Transactions[[#This Row],[Amazon fees]]*All_Transactions[[#This Row],[ExRate]],0)</f>
        <v>0</v>
      </c>
      <c r="X1178" s="4">
        <f>IFERROR(All_Transactions[[#This Row],[Other]]*All_Transactions[[#This Row],[ExRate]],0)</f>
        <v>-697.83476399999995</v>
      </c>
      <c r="Y1178" s="4">
        <f>IFERROR(All_Transactions[[#This Row],[Total]]*All_Transactions[[#This Row],[ExRate]],0)</f>
        <v>-697.83476399999995</v>
      </c>
      <c r="Z1178" s="1" t="s">
        <v>38</v>
      </c>
    </row>
    <row r="1179" spans="1:30" x14ac:dyDescent="0.35">
      <c r="A1179" t="s">
        <v>56</v>
      </c>
      <c r="B1179" t="s">
        <v>31</v>
      </c>
      <c r="C1179" s="2">
        <v>44802</v>
      </c>
      <c r="D1179" s="2"/>
      <c r="G1179" t="s">
        <v>46</v>
      </c>
      <c r="M1179">
        <v>0</v>
      </c>
      <c r="N1179">
        <v>0</v>
      </c>
      <c r="O1179">
        <v>-1201.3399999999999</v>
      </c>
      <c r="P1179">
        <v>-1201.3399999999999</v>
      </c>
      <c r="Q1179">
        <v>0</v>
      </c>
      <c r="R1179" s="3">
        <f>VLOOKUP(All_Transactions[[#This Row],[Date]],[1]!Forex_history[#Data],MATCH(All_Transactions[[#This Row],[Currency]],[1]!Forex_history[#Headers],0),TRUE)</f>
        <v>0.85126999999999997</v>
      </c>
      <c r="S1179" s="4">
        <f>IFERROR(All_Transactions[[#This Row],[Original Price]]*All_Transactions[[#This Row],[ExRate]],0)</f>
        <v>0</v>
      </c>
      <c r="T1179" s="4">
        <f>IFERROR(All_Transactions[[#This Row],[item-price]]*All_Transactions[[#This Row],[ExRate]],0)</f>
        <v>0</v>
      </c>
      <c r="U1179" s="4">
        <f>IFERROR(All_Transactions[[#This Row],[item-tax]]*All_Transactions[[#This Row],[ExRate]],0)</f>
        <v>0</v>
      </c>
      <c r="V1179" s="4">
        <f>IFERROR(All_Transactions[[#This Row],[Total product charges]]*All_Transactions[[#This Row],[ExRate]],0)</f>
        <v>0</v>
      </c>
      <c r="W1179" s="4">
        <f>IFERROR(All_Transactions[[#This Row],[Amazon fees]]*All_Transactions[[#This Row],[ExRate]],0)</f>
        <v>0</v>
      </c>
      <c r="X1179" s="4">
        <f>IFERROR(All_Transactions[[#This Row],[Other]]*All_Transactions[[#This Row],[ExRate]],0)</f>
        <v>-1022.6647017999999</v>
      </c>
      <c r="Y1179" s="4">
        <f>IFERROR(All_Transactions[[#This Row],[Total]]*All_Transactions[[#This Row],[ExRate]],0)</f>
        <v>-1022.6647017999999</v>
      </c>
      <c r="Z1179" s="1" t="s">
        <v>47</v>
      </c>
    </row>
    <row r="1180" spans="1:30" x14ac:dyDescent="0.35">
      <c r="A1180" t="s">
        <v>34</v>
      </c>
      <c r="B1180" t="s">
        <v>3606</v>
      </c>
      <c r="C1180" s="2">
        <v>44803</v>
      </c>
      <c r="D1180" s="2">
        <v>44804</v>
      </c>
      <c r="E1180" t="s">
        <v>3607</v>
      </c>
      <c r="F1180" t="s">
        <v>3608</v>
      </c>
      <c r="G1180" t="s">
        <v>39</v>
      </c>
      <c r="H1180">
        <v>12.29</v>
      </c>
      <c r="I1180">
        <v>1</v>
      </c>
      <c r="J1180">
        <v>12.29</v>
      </c>
      <c r="L1180">
        <v>2.0499999999999998</v>
      </c>
      <c r="M1180">
        <v>10.24</v>
      </c>
      <c r="N1180">
        <v>-2.2799999999999998</v>
      </c>
      <c r="O1180">
        <v>0</v>
      </c>
      <c r="P1180">
        <v>7.96</v>
      </c>
      <c r="Q1180">
        <v>0</v>
      </c>
      <c r="R1180" s="3">
        <f>VLOOKUP(All_Transactions[[#This Row],[Date]],[1]!Forex_history[#Data],MATCH(All_Transactions[[#This Row],[Currency]],[1]!Forex_history[#Headers],0),TRUE)</f>
        <v>0.85267999999999999</v>
      </c>
      <c r="S1180" s="4">
        <f>IFERROR(All_Transactions[[#This Row],[Original Price]]*All_Transactions[[#This Row],[ExRate]],0)</f>
        <v>10.4794372</v>
      </c>
      <c r="T1180" s="4">
        <f>IFERROR(All_Transactions[[#This Row],[item-price]]*All_Transactions[[#This Row],[ExRate]],0)</f>
        <v>10.4794372</v>
      </c>
      <c r="U1180" s="4">
        <f>IFERROR(All_Transactions[[#This Row],[item-tax]]*All_Transactions[[#This Row],[ExRate]],0)</f>
        <v>1.7479939999999998</v>
      </c>
      <c r="V1180" s="4">
        <f>IFERROR(All_Transactions[[#This Row],[Total product charges]]*All_Transactions[[#This Row],[ExRate]],0)</f>
        <v>8.7314431999999993</v>
      </c>
      <c r="W1180" s="4">
        <f>IFERROR(All_Transactions[[#This Row],[Amazon fees]]*All_Transactions[[#This Row],[ExRate]],0)</f>
        <v>-1.9441103999999998</v>
      </c>
      <c r="X1180" s="4">
        <f>IFERROR(All_Transactions[[#This Row],[Other]]*All_Transactions[[#This Row],[ExRate]],0)</f>
        <v>0</v>
      </c>
      <c r="Y1180" s="4">
        <f>IFERROR(All_Transactions[[#This Row],[Total]]*All_Transactions[[#This Row],[ExRate]],0)</f>
        <v>6.7873327999999997</v>
      </c>
      <c r="Z1180" s="1" t="s">
        <v>33</v>
      </c>
      <c r="AB1180" t="s">
        <v>69</v>
      </c>
      <c r="AC1180" t="s">
        <v>69</v>
      </c>
      <c r="AD1180" t="s">
        <v>70</v>
      </c>
    </row>
    <row r="1181" spans="1:30" x14ac:dyDescent="0.35">
      <c r="A1181" t="s">
        <v>34</v>
      </c>
      <c r="B1181" t="s">
        <v>3609</v>
      </c>
      <c r="C1181" s="2">
        <v>44803</v>
      </c>
      <c r="D1181" s="2">
        <v>44804</v>
      </c>
      <c r="E1181" t="s">
        <v>3610</v>
      </c>
      <c r="F1181" t="s">
        <v>3611</v>
      </c>
      <c r="G1181" t="s">
        <v>41</v>
      </c>
      <c r="H1181">
        <v>2.9</v>
      </c>
      <c r="I1181">
        <v>1</v>
      </c>
      <c r="J1181">
        <v>2.9</v>
      </c>
      <c r="L1181">
        <v>0.5</v>
      </c>
      <c r="M1181">
        <v>2.4</v>
      </c>
      <c r="N1181">
        <v>-0.36</v>
      </c>
      <c r="O1181">
        <v>0</v>
      </c>
      <c r="P1181">
        <v>2.04</v>
      </c>
      <c r="Q1181">
        <v>0</v>
      </c>
      <c r="R1181" s="3">
        <f>VLOOKUP(All_Transactions[[#This Row],[Date]],[1]!Forex_history[#Data],MATCH(All_Transactions[[#This Row],[Currency]],[1]!Forex_history[#Headers],0),TRUE)</f>
        <v>0.85267999999999999</v>
      </c>
      <c r="S1181" s="4">
        <f>IFERROR(All_Transactions[[#This Row],[Original Price]]*All_Transactions[[#This Row],[ExRate]],0)</f>
        <v>2.472772</v>
      </c>
      <c r="T1181" s="4">
        <f>IFERROR(All_Transactions[[#This Row],[item-price]]*All_Transactions[[#This Row],[ExRate]],0)</f>
        <v>2.472772</v>
      </c>
      <c r="U1181" s="4">
        <f>IFERROR(All_Transactions[[#This Row],[item-tax]]*All_Transactions[[#This Row],[ExRate]],0)</f>
        <v>0.42634</v>
      </c>
      <c r="V1181" s="4">
        <f>IFERROR(All_Transactions[[#This Row],[Total product charges]]*All_Transactions[[#This Row],[ExRate]],0)</f>
        <v>2.0464319999999998</v>
      </c>
      <c r="W1181" s="4">
        <f>IFERROR(All_Transactions[[#This Row],[Amazon fees]]*All_Transactions[[#This Row],[ExRate]],0)</f>
        <v>-0.30696479999999998</v>
      </c>
      <c r="X1181" s="4">
        <f>IFERROR(All_Transactions[[#This Row],[Other]]*All_Transactions[[#This Row],[ExRate]],0)</f>
        <v>0</v>
      </c>
      <c r="Y1181" s="4">
        <f>IFERROR(All_Transactions[[#This Row],[Total]]*All_Transactions[[#This Row],[ExRate]],0)</f>
        <v>1.7394672</v>
      </c>
      <c r="Z1181" s="1" t="s">
        <v>33</v>
      </c>
      <c r="AB1181" t="s">
        <v>69</v>
      </c>
      <c r="AC1181" t="s">
        <v>69</v>
      </c>
      <c r="AD1181" t="s">
        <v>70</v>
      </c>
    </row>
    <row r="1182" spans="1:30" x14ac:dyDescent="0.35">
      <c r="A1182" t="s">
        <v>34</v>
      </c>
      <c r="B1182" t="s">
        <v>3612</v>
      </c>
      <c r="C1182" s="2">
        <v>44803</v>
      </c>
      <c r="D1182" s="2">
        <v>44804</v>
      </c>
      <c r="E1182" t="s">
        <v>3613</v>
      </c>
      <c r="F1182" t="s">
        <v>3614</v>
      </c>
      <c r="G1182" t="s">
        <v>40</v>
      </c>
      <c r="H1182">
        <v>3.49</v>
      </c>
      <c r="I1182">
        <v>1</v>
      </c>
      <c r="J1182">
        <v>3.49</v>
      </c>
      <c r="L1182">
        <v>0.63</v>
      </c>
      <c r="M1182">
        <v>2.86</v>
      </c>
      <c r="N1182">
        <v>-0.65</v>
      </c>
      <c r="O1182">
        <v>0</v>
      </c>
      <c r="P1182">
        <v>2.21</v>
      </c>
      <c r="Q1182">
        <v>0</v>
      </c>
      <c r="R1182" s="3">
        <f>VLOOKUP(All_Transactions[[#This Row],[Date]],[1]!Forex_history[#Data],MATCH(All_Transactions[[#This Row],[Currency]],[1]!Forex_history[#Headers],0),TRUE)</f>
        <v>0.85267999999999999</v>
      </c>
      <c r="S1182" s="4">
        <f>IFERROR(All_Transactions[[#This Row],[Original Price]]*All_Transactions[[#This Row],[ExRate]],0)</f>
        <v>2.9758532</v>
      </c>
      <c r="T1182" s="4">
        <f>IFERROR(All_Transactions[[#This Row],[item-price]]*All_Transactions[[#This Row],[ExRate]],0)</f>
        <v>2.9758532</v>
      </c>
      <c r="U1182" s="4">
        <f>IFERROR(All_Transactions[[#This Row],[item-tax]]*All_Transactions[[#This Row],[ExRate]],0)</f>
        <v>0.53718840000000001</v>
      </c>
      <c r="V1182" s="4">
        <f>IFERROR(All_Transactions[[#This Row],[Total product charges]]*All_Transactions[[#This Row],[ExRate]],0)</f>
        <v>2.4386647999999997</v>
      </c>
      <c r="W1182" s="4">
        <f>IFERROR(All_Transactions[[#This Row],[Amazon fees]]*All_Transactions[[#This Row],[ExRate]],0)</f>
        <v>-0.55424200000000001</v>
      </c>
      <c r="X1182" s="4">
        <f>IFERROR(All_Transactions[[#This Row],[Other]]*All_Transactions[[#This Row],[ExRate]],0)</f>
        <v>0</v>
      </c>
      <c r="Y1182" s="4">
        <f>IFERROR(All_Transactions[[#This Row],[Total]]*All_Transactions[[#This Row],[ExRate]],0)</f>
        <v>1.8844228000000001</v>
      </c>
      <c r="Z1182" s="1" t="s">
        <v>33</v>
      </c>
      <c r="AB1182" t="s">
        <v>69</v>
      </c>
      <c r="AC1182" t="s">
        <v>69</v>
      </c>
      <c r="AD1182" t="s">
        <v>70</v>
      </c>
    </row>
    <row r="1183" spans="1:30" x14ac:dyDescent="0.35">
      <c r="A1183" t="s">
        <v>34</v>
      </c>
      <c r="B1183" t="s">
        <v>3615</v>
      </c>
      <c r="C1183" s="2">
        <v>44803</v>
      </c>
      <c r="D1183" s="2">
        <v>44804</v>
      </c>
      <c r="E1183" t="s">
        <v>1332</v>
      </c>
      <c r="F1183" t="s">
        <v>1333</v>
      </c>
      <c r="G1183" t="s">
        <v>40</v>
      </c>
      <c r="H1183">
        <v>4.96</v>
      </c>
      <c r="I1183">
        <v>1</v>
      </c>
      <c r="J1183">
        <v>4.96</v>
      </c>
      <c r="L1183">
        <v>0.89</v>
      </c>
      <c r="M1183">
        <v>4.07</v>
      </c>
      <c r="N1183">
        <v>-0.49</v>
      </c>
      <c r="O1183">
        <v>0</v>
      </c>
      <c r="P1183">
        <v>3.58</v>
      </c>
      <c r="Q1183">
        <v>0</v>
      </c>
      <c r="R1183" s="3">
        <f>VLOOKUP(All_Transactions[[#This Row],[Date]],[1]!Forex_history[#Data],MATCH(All_Transactions[[#This Row],[Currency]],[1]!Forex_history[#Headers],0),TRUE)</f>
        <v>0.85267999999999999</v>
      </c>
      <c r="S1183" s="4">
        <f>IFERROR(All_Transactions[[#This Row],[Original Price]]*All_Transactions[[#This Row],[ExRate]],0)</f>
        <v>4.2292927999999996</v>
      </c>
      <c r="T1183" s="4">
        <f>IFERROR(All_Transactions[[#This Row],[item-price]]*All_Transactions[[#This Row],[ExRate]],0)</f>
        <v>4.2292927999999996</v>
      </c>
      <c r="U1183" s="4">
        <f>IFERROR(All_Transactions[[#This Row],[item-tax]]*All_Transactions[[#This Row],[ExRate]],0)</f>
        <v>0.75888520000000004</v>
      </c>
      <c r="V1183" s="4">
        <f>IFERROR(All_Transactions[[#This Row],[Total product charges]]*All_Transactions[[#This Row],[ExRate]],0)</f>
        <v>3.4704076000000001</v>
      </c>
      <c r="W1183" s="4">
        <f>IFERROR(All_Transactions[[#This Row],[Amazon fees]]*All_Transactions[[#This Row],[ExRate]],0)</f>
        <v>-0.4178132</v>
      </c>
      <c r="X1183" s="4">
        <f>IFERROR(All_Transactions[[#This Row],[Other]]*All_Transactions[[#This Row],[ExRate]],0)</f>
        <v>0</v>
      </c>
      <c r="Y1183" s="4">
        <f>IFERROR(All_Transactions[[#This Row],[Total]]*All_Transactions[[#This Row],[ExRate]],0)</f>
        <v>3.0525943999999998</v>
      </c>
      <c r="Z1183" s="1" t="s">
        <v>33</v>
      </c>
      <c r="AB1183" t="s">
        <v>69</v>
      </c>
      <c r="AC1183" t="s">
        <v>69</v>
      </c>
      <c r="AD1183" t="s">
        <v>70</v>
      </c>
    </row>
    <row r="1184" spans="1:30" x14ac:dyDescent="0.35">
      <c r="A1184" t="s">
        <v>34</v>
      </c>
      <c r="B1184" t="s">
        <v>3616</v>
      </c>
      <c r="C1184" s="2">
        <v>44803</v>
      </c>
      <c r="D1184" s="2">
        <v>44804</v>
      </c>
      <c r="E1184" t="s">
        <v>3617</v>
      </c>
      <c r="F1184" t="s">
        <v>3618</v>
      </c>
      <c r="G1184" t="s">
        <v>42</v>
      </c>
      <c r="H1184">
        <v>55.77</v>
      </c>
      <c r="I1184">
        <v>1</v>
      </c>
      <c r="J1184">
        <v>55.77</v>
      </c>
      <c r="L1184">
        <v>11.15</v>
      </c>
      <c r="M1184">
        <v>44.62</v>
      </c>
      <c r="N1184">
        <v>-10.039999999999999</v>
      </c>
      <c r="O1184">
        <v>0</v>
      </c>
      <c r="P1184">
        <v>34.58</v>
      </c>
      <c r="Q1184">
        <v>0</v>
      </c>
      <c r="R1184" s="3">
        <f>VLOOKUP(All_Transactions[[#This Row],[Date]],[1]!Forex_history[#Data],MATCH(All_Transactions[[#This Row],[Currency]],[1]!Forex_history[#Headers],0),TRUE)</f>
        <v>8.004E-2</v>
      </c>
      <c r="S1184" s="4">
        <f>IFERROR(All_Transactions[[#This Row],[Original Price]]*All_Transactions[[#This Row],[ExRate]],0)</f>
        <v>4.4638308000000002</v>
      </c>
      <c r="T1184" s="4">
        <f>IFERROR(All_Transactions[[#This Row],[item-price]]*All_Transactions[[#This Row],[ExRate]],0)</f>
        <v>4.4638308000000002</v>
      </c>
      <c r="U1184" s="4">
        <f>IFERROR(All_Transactions[[#This Row],[item-tax]]*All_Transactions[[#This Row],[ExRate]],0)</f>
        <v>0.89244600000000007</v>
      </c>
      <c r="V1184" s="4">
        <f>IFERROR(All_Transactions[[#This Row],[Total product charges]]*All_Transactions[[#This Row],[ExRate]],0)</f>
        <v>3.5713847999999997</v>
      </c>
      <c r="W1184" s="4">
        <f>IFERROR(All_Transactions[[#This Row],[Amazon fees]]*All_Transactions[[#This Row],[ExRate]],0)</f>
        <v>-0.80360159999999992</v>
      </c>
      <c r="X1184" s="4">
        <f>IFERROR(All_Transactions[[#This Row],[Other]]*All_Transactions[[#This Row],[ExRate]],0)</f>
        <v>0</v>
      </c>
      <c r="Y1184" s="4">
        <f>IFERROR(All_Transactions[[#This Row],[Total]]*All_Transactions[[#This Row],[ExRate]],0)</f>
        <v>2.7677831999999998</v>
      </c>
      <c r="Z1184" s="1" t="s">
        <v>43</v>
      </c>
      <c r="AB1184" t="s">
        <v>69</v>
      </c>
      <c r="AC1184" t="s">
        <v>69</v>
      </c>
      <c r="AD1184" t="s">
        <v>70</v>
      </c>
    </row>
    <row r="1185" spans="1:30" x14ac:dyDescent="0.35">
      <c r="A1185" t="s">
        <v>34</v>
      </c>
      <c r="B1185" t="s">
        <v>3619</v>
      </c>
      <c r="C1185" s="2">
        <v>44803</v>
      </c>
      <c r="D1185" s="2">
        <v>44804</v>
      </c>
      <c r="E1185" t="s">
        <v>3620</v>
      </c>
      <c r="F1185" t="s">
        <v>3621</v>
      </c>
      <c r="G1185" t="s">
        <v>44</v>
      </c>
      <c r="H1185">
        <v>7.18</v>
      </c>
      <c r="I1185">
        <v>1</v>
      </c>
      <c r="J1185">
        <v>7.18</v>
      </c>
      <c r="L1185">
        <v>1.2</v>
      </c>
      <c r="M1185">
        <v>5.98</v>
      </c>
      <c r="N1185">
        <v>-1.32</v>
      </c>
      <c r="O1185">
        <v>0</v>
      </c>
      <c r="P1185">
        <v>4.66</v>
      </c>
      <c r="Q1185">
        <v>0</v>
      </c>
      <c r="R1185" s="3">
        <f>VLOOKUP(All_Transactions[[#This Row],[Date]],[1]!Forex_history[#Data],MATCH(All_Transactions[[#This Row],[Currency]],[1]!Forex_history[#Headers],0),TRUE)</f>
        <v>1</v>
      </c>
      <c r="S1185" s="4">
        <f>IFERROR(All_Transactions[[#This Row],[Original Price]]*All_Transactions[[#This Row],[ExRate]],0)</f>
        <v>7.18</v>
      </c>
      <c r="T1185" s="4">
        <f>IFERROR(All_Transactions[[#This Row],[item-price]]*All_Transactions[[#This Row],[ExRate]],0)</f>
        <v>7.18</v>
      </c>
      <c r="U1185" s="4">
        <f>IFERROR(All_Transactions[[#This Row],[item-tax]]*All_Transactions[[#This Row],[ExRate]],0)</f>
        <v>1.2</v>
      </c>
      <c r="V1185" s="4">
        <f>IFERROR(All_Transactions[[#This Row],[Total product charges]]*All_Transactions[[#This Row],[ExRate]],0)</f>
        <v>5.98</v>
      </c>
      <c r="W1185" s="4">
        <f>IFERROR(All_Transactions[[#This Row],[Amazon fees]]*All_Transactions[[#This Row],[ExRate]],0)</f>
        <v>-1.32</v>
      </c>
      <c r="X1185" s="4">
        <f>IFERROR(All_Transactions[[#This Row],[Other]]*All_Transactions[[#This Row],[ExRate]],0)</f>
        <v>0</v>
      </c>
      <c r="Y1185" s="4">
        <f>IFERROR(All_Transactions[[#This Row],[Total]]*All_Transactions[[#This Row],[ExRate]],0)</f>
        <v>4.66</v>
      </c>
      <c r="Z1185" s="1" t="s">
        <v>45</v>
      </c>
      <c r="AB1185" t="s">
        <v>69</v>
      </c>
      <c r="AC1185" t="s">
        <v>69</v>
      </c>
      <c r="AD1185" t="s">
        <v>70</v>
      </c>
    </row>
    <row r="1186" spans="1:30" x14ac:dyDescent="0.35">
      <c r="A1186" t="s">
        <v>35</v>
      </c>
      <c r="B1186" t="s">
        <v>1123</v>
      </c>
      <c r="C1186" s="2">
        <v>44803</v>
      </c>
      <c r="D1186" s="2">
        <v>44755</v>
      </c>
      <c r="E1186" t="s">
        <v>1124</v>
      </c>
      <c r="F1186" t="s">
        <v>1125</v>
      </c>
      <c r="G1186" t="s">
        <v>32</v>
      </c>
      <c r="H1186">
        <v>4.6399999999999997</v>
      </c>
      <c r="I1186">
        <v>1</v>
      </c>
      <c r="J1186">
        <v>4.6399999999999997</v>
      </c>
      <c r="L1186">
        <v>0.93</v>
      </c>
      <c r="M1186">
        <v>-3.71</v>
      </c>
      <c r="N1186">
        <v>0.84</v>
      </c>
      <c r="O1186">
        <v>0</v>
      </c>
      <c r="P1186">
        <v>-2.87</v>
      </c>
      <c r="Q1186">
        <v>0</v>
      </c>
      <c r="R1186" s="3">
        <f>VLOOKUP(All_Transactions[[#This Row],[Date]],[1]!Forex_history[#Data],MATCH(All_Transactions[[#This Row],[Currency]],[1]!Forex_history[#Headers],0),TRUE)</f>
        <v>0.85267999999999999</v>
      </c>
      <c r="S1186" s="4">
        <f>IFERROR(All_Transactions[[#This Row],[Original Price]]*All_Transactions[[#This Row],[ExRate]],0)</f>
        <v>3.9564351999999996</v>
      </c>
      <c r="T1186" s="4">
        <f>IFERROR(All_Transactions[[#This Row],[item-price]]*All_Transactions[[#This Row],[ExRate]],0)</f>
        <v>3.9564351999999996</v>
      </c>
      <c r="U1186" s="4">
        <f>IFERROR(All_Transactions[[#This Row],[item-tax]]*All_Transactions[[#This Row],[ExRate]],0)</f>
        <v>0.79299240000000004</v>
      </c>
      <c r="V1186" s="4">
        <f>IFERROR(All_Transactions[[#This Row],[Total product charges]]*All_Transactions[[#This Row],[ExRate]],0)</f>
        <v>-3.1634427999999999</v>
      </c>
      <c r="W1186" s="4">
        <f>IFERROR(All_Transactions[[#This Row],[Amazon fees]]*All_Transactions[[#This Row],[ExRate]],0)</f>
        <v>0.71625119999999998</v>
      </c>
      <c r="X1186" s="4">
        <f>IFERROR(All_Transactions[[#This Row],[Other]]*All_Transactions[[#This Row],[ExRate]],0)</f>
        <v>0</v>
      </c>
      <c r="Y1186" s="4">
        <f>IFERROR(All_Transactions[[#This Row],[Total]]*All_Transactions[[#This Row],[ExRate]],0)</f>
        <v>-2.4471916</v>
      </c>
      <c r="Z1186" s="1" t="s">
        <v>33</v>
      </c>
      <c r="AB1186" t="s">
        <v>69</v>
      </c>
      <c r="AC1186" t="s">
        <v>69</v>
      </c>
      <c r="AD1186" t="s">
        <v>70</v>
      </c>
    </row>
    <row r="1187" spans="1:30" x14ac:dyDescent="0.35">
      <c r="A1187" t="s">
        <v>34</v>
      </c>
      <c r="B1187" t="s">
        <v>3622</v>
      </c>
      <c r="C1187" s="2">
        <v>44803</v>
      </c>
      <c r="D1187" s="2">
        <v>44804</v>
      </c>
      <c r="E1187" t="s">
        <v>3623</v>
      </c>
      <c r="F1187" t="s">
        <v>3624</v>
      </c>
      <c r="G1187" t="s">
        <v>36</v>
      </c>
      <c r="H1187">
        <v>48.3</v>
      </c>
      <c r="I1187">
        <v>2</v>
      </c>
      <c r="J1187">
        <v>48.3</v>
      </c>
      <c r="K1187" t="s">
        <v>2876</v>
      </c>
      <c r="L1187">
        <v>8.3800000000000008</v>
      </c>
      <c r="M1187">
        <v>39.92</v>
      </c>
      <c r="N1187">
        <v>-8.9499999999999993</v>
      </c>
      <c r="O1187">
        <v>0</v>
      </c>
      <c r="P1187">
        <v>30.97</v>
      </c>
      <c r="Q1187">
        <v>0</v>
      </c>
      <c r="R1187" s="3">
        <f>VLOOKUP(All_Transactions[[#This Row],[Date]],[1]!Forex_history[#Data],MATCH(All_Transactions[[#This Row],[Currency]],[1]!Forex_history[#Headers],0),TRUE)</f>
        <v>0.85267999999999999</v>
      </c>
      <c r="S1187" s="4">
        <f>IFERROR(All_Transactions[[#This Row],[Original Price]]*All_Transactions[[#This Row],[ExRate]],0)</f>
        <v>41.184443999999999</v>
      </c>
      <c r="T1187" s="4">
        <f>IFERROR(All_Transactions[[#This Row],[item-price]]*All_Transactions[[#This Row],[ExRate]],0)</f>
        <v>41.184443999999999</v>
      </c>
      <c r="U1187" s="4">
        <f>IFERROR(All_Transactions[[#This Row],[item-tax]]*All_Transactions[[#This Row],[ExRate]],0)</f>
        <v>7.1454584000000008</v>
      </c>
      <c r="V1187" s="4">
        <f>IFERROR(All_Transactions[[#This Row],[Total product charges]]*All_Transactions[[#This Row],[ExRate]],0)</f>
        <v>34.038985600000004</v>
      </c>
      <c r="W1187" s="4">
        <f>IFERROR(All_Transactions[[#This Row],[Amazon fees]]*All_Transactions[[#This Row],[ExRate]],0)</f>
        <v>-7.6314859999999998</v>
      </c>
      <c r="X1187" s="4">
        <f>IFERROR(All_Transactions[[#This Row],[Other]]*All_Transactions[[#This Row],[ExRate]],0)</f>
        <v>0</v>
      </c>
      <c r="Y1187" s="4">
        <f>IFERROR(All_Transactions[[#This Row],[Total]]*All_Transactions[[#This Row],[ExRate]],0)</f>
        <v>26.407499599999998</v>
      </c>
      <c r="Z1187" s="1" t="s">
        <v>33</v>
      </c>
      <c r="AB1187" t="s">
        <v>69</v>
      </c>
      <c r="AC1187" t="s">
        <v>69</v>
      </c>
      <c r="AD1187" t="s">
        <v>70</v>
      </c>
    </row>
    <row r="1188" spans="1:30" x14ac:dyDescent="0.35">
      <c r="A1188" t="s">
        <v>34</v>
      </c>
      <c r="B1188" t="s">
        <v>3625</v>
      </c>
      <c r="C1188" s="2">
        <v>44803</v>
      </c>
      <c r="D1188" s="2">
        <v>44804</v>
      </c>
      <c r="E1188" t="s">
        <v>3626</v>
      </c>
      <c r="F1188" t="s">
        <v>3627</v>
      </c>
      <c r="G1188" t="s">
        <v>39</v>
      </c>
      <c r="H1188">
        <v>5.34</v>
      </c>
      <c r="I1188">
        <v>2</v>
      </c>
      <c r="J1188">
        <v>5.34</v>
      </c>
      <c r="L1188">
        <v>0.9</v>
      </c>
      <c r="M1188">
        <v>4.4400000000000004</v>
      </c>
      <c r="N1188">
        <v>-0.98</v>
      </c>
      <c r="O1188">
        <v>0</v>
      </c>
      <c r="P1188">
        <v>3.46</v>
      </c>
      <c r="Q1188">
        <v>0</v>
      </c>
      <c r="R1188" s="3">
        <f>VLOOKUP(All_Transactions[[#This Row],[Date]],[1]!Forex_history[#Data],MATCH(All_Transactions[[#This Row],[Currency]],[1]!Forex_history[#Headers],0),TRUE)</f>
        <v>0.85267999999999999</v>
      </c>
      <c r="S1188" s="4">
        <f>IFERROR(All_Transactions[[#This Row],[Original Price]]*All_Transactions[[#This Row],[ExRate]],0)</f>
        <v>4.5533111999999996</v>
      </c>
      <c r="T1188" s="4">
        <f>IFERROR(All_Transactions[[#This Row],[item-price]]*All_Transactions[[#This Row],[ExRate]],0)</f>
        <v>4.5533111999999996</v>
      </c>
      <c r="U1188" s="4">
        <f>IFERROR(All_Transactions[[#This Row],[item-tax]]*All_Transactions[[#This Row],[ExRate]],0)</f>
        <v>0.76741199999999998</v>
      </c>
      <c r="V1188" s="4">
        <f>IFERROR(All_Transactions[[#This Row],[Total product charges]]*All_Transactions[[#This Row],[ExRate]],0)</f>
        <v>3.7858992000000002</v>
      </c>
      <c r="W1188" s="4">
        <f>IFERROR(All_Transactions[[#This Row],[Amazon fees]]*All_Transactions[[#This Row],[ExRate]],0)</f>
        <v>-0.83562639999999999</v>
      </c>
      <c r="X1188" s="4">
        <f>IFERROR(All_Transactions[[#This Row],[Other]]*All_Transactions[[#This Row],[ExRate]],0)</f>
        <v>0</v>
      </c>
      <c r="Y1188" s="4">
        <f>IFERROR(All_Transactions[[#This Row],[Total]]*All_Transactions[[#This Row],[ExRate]],0)</f>
        <v>2.9502728</v>
      </c>
      <c r="Z1188" s="1" t="s">
        <v>33</v>
      </c>
      <c r="AB1188" t="s">
        <v>69</v>
      </c>
      <c r="AC1188" t="s">
        <v>69</v>
      </c>
      <c r="AD1188" t="s">
        <v>70</v>
      </c>
    </row>
    <row r="1189" spans="1:30" x14ac:dyDescent="0.35">
      <c r="A1189" t="s">
        <v>35</v>
      </c>
      <c r="B1189" t="s">
        <v>2077</v>
      </c>
      <c r="C1189" s="2">
        <v>44803</v>
      </c>
      <c r="D1189" s="2">
        <v>44771</v>
      </c>
      <c r="E1189" t="s">
        <v>2078</v>
      </c>
      <c r="F1189" t="s">
        <v>2079</v>
      </c>
      <c r="G1189" t="s">
        <v>46</v>
      </c>
      <c r="H1189">
        <v>3.18</v>
      </c>
      <c r="I1189">
        <v>1</v>
      </c>
      <c r="J1189">
        <v>3.18</v>
      </c>
      <c r="L1189">
        <v>0.19</v>
      </c>
      <c r="M1189">
        <v>-3.18</v>
      </c>
      <c r="N1189">
        <v>0.46</v>
      </c>
      <c r="O1189">
        <v>0</v>
      </c>
      <c r="P1189">
        <v>-2.72</v>
      </c>
      <c r="Q1189">
        <v>0</v>
      </c>
      <c r="R1189" s="3">
        <f>VLOOKUP(All_Transactions[[#This Row],[Date]],[1]!Forex_history[#Data],MATCH(All_Transactions[[#This Row],[Currency]],[1]!Forex_history[#Headers],0),TRUE)</f>
        <v>0.85516999999999999</v>
      </c>
      <c r="S1189" s="4">
        <f>IFERROR(All_Transactions[[#This Row],[Original Price]]*All_Transactions[[#This Row],[ExRate]],0)</f>
        <v>2.7194406</v>
      </c>
      <c r="T1189" s="4">
        <f>IFERROR(All_Transactions[[#This Row],[item-price]]*All_Transactions[[#This Row],[ExRate]],0)</f>
        <v>2.7194406</v>
      </c>
      <c r="U1189" s="4">
        <f>IFERROR(All_Transactions[[#This Row],[item-tax]]*All_Transactions[[#This Row],[ExRate]],0)</f>
        <v>0.1624823</v>
      </c>
      <c r="V1189" s="4">
        <f>IFERROR(All_Transactions[[#This Row],[Total product charges]]*All_Transactions[[#This Row],[ExRate]],0)</f>
        <v>-2.7194406</v>
      </c>
      <c r="W1189" s="4">
        <f>IFERROR(All_Transactions[[#This Row],[Amazon fees]]*All_Transactions[[#This Row],[ExRate]],0)</f>
        <v>0.39337820000000001</v>
      </c>
      <c r="X1189" s="4">
        <f>IFERROR(All_Transactions[[#This Row],[Other]]*All_Transactions[[#This Row],[ExRate]],0)</f>
        <v>0</v>
      </c>
      <c r="Y1189" s="4">
        <f>IFERROR(All_Transactions[[#This Row],[Total]]*All_Transactions[[#This Row],[ExRate]],0)</f>
        <v>-2.3260624000000001</v>
      </c>
      <c r="Z1189" s="1" t="s">
        <v>47</v>
      </c>
      <c r="AA1189" t="s">
        <v>2080</v>
      </c>
      <c r="AB1189" t="s">
        <v>69</v>
      </c>
      <c r="AC1189" t="s">
        <v>69</v>
      </c>
      <c r="AD1189" t="s">
        <v>70</v>
      </c>
    </row>
    <row r="1190" spans="1:30" x14ac:dyDescent="0.35">
      <c r="A1190" t="s">
        <v>34</v>
      </c>
      <c r="B1190" t="s">
        <v>3628</v>
      </c>
      <c r="C1190" s="2">
        <v>44803</v>
      </c>
      <c r="D1190" s="2">
        <v>44804</v>
      </c>
      <c r="E1190" t="s">
        <v>3464</v>
      </c>
      <c r="F1190" t="s">
        <v>3465</v>
      </c>
      <c r="G1190" t="s">
        <v>40</v>
      </c>
      <c r="H1190">
        <v>3.49</v>
      </c>
      <c r="I1190">
        <v>1</v>
      </c>
      <c r="J1190">
        <v>3.49</v>
      </c>
      <c r="L1190">
        <v>0.63</v>
      </c>
      <c r="M1190">
        <v>2.86</v>
      </c>
      <c r="N1190">
        <v>-0.65</v>
      </c>
      <c r="O1190">
        <v>0</v>
      </c>
      <c r="P1190">
        <v>2.21</v>
      </c>
      <c r="Q1190">
        <v>0</v>
      </c>
      <c r="R1190" s="3">
        <f>VLOOKUP(All_Transactions[[#This Row],[Date]],[1]!Forex_history[#Data],MATCH(All_Transactions[[#This Row],[Currency]],[1]!Forex_history[#Headers],0),TRUE)</f>
        <v>0.85267999999999999</v>
      </c>
      <c r="S1190" s="4">
        <f>IFERROR(All_Transactions[[#This Row],[Original Price]]*All_Transactions[[#This Row],[ExRate]],0)</f>
        <v>2.9758532</v>
      </c>
      <c r="T1190" s="4">
        <f>IFERROR(All_Transactions[[#This Row],[item-price]]*All_Transactions[[#This Row],[ExRate]],0)</f>
        <v>2.9758532</v>
      </c>
      <c r="U1190" s="4">
        <f>IFERROR(All_Transactions[[#This Row],[item-tax]]*All_Transactions[[#This Row],[ExRate]],0)</f>
        <v>0.53718840000000001</v>
      </c>
      <c r="V1190" s="4">
        <f>IFERROR(All_Transactions[[#This Row],[Total product charges]]*All_Transactions[[#This Row],[ExRate]],0)</f>
        <v>2.4386647999999997</v>
      </c>
      <c r="W1190" s="4">
        <f>IFERROR(All_Transactions[[#This Row],[Amazon fees]]*All_Transactions[[#This Row],[ExRate]],0)</f>
        <v>-0.55424200000000001</v>
      </c>
      <c r="X1190" s="4">
        <f>IFERROR(All_Transactions[[#This Row],[Other]]*All_Transactions[[#This Row],[ExRate]],0)</f>
        <v>0</v>
      </c>
      <c r="Y1190" s="4">
        <f>IFERROR(All_Transactions[[#This Row],[Total]]*All_Transactions[[#This Row],[ExRate]],0)</f>
        <v>1.8844228000000001</v>
      </c>
      <c r="Z1190" s="1" t="s">
        <v>33</v>
      </c>
      <c r="AA1190" t="s">
        <v>3629</v>
      </c>
      <c r="AB1190" t="s">
        <v>69</v>
      </c>
      <c r="AC1190" t="s">
        <v>69</v>
      </c>
      <c r="AD1190" t="s">
        <v>70</v>
      </c>
    </row>
    <row r="1191" spans="1:30" x14ac:dyDescent="0.35">
      <c r="A1191" t="s">
        <v>55</v>
      </c>
      <c r="B1191" t="s">
        <v>31</v>
      </c>
      <c r="C1191" s="2">
        <v>44803</v>
      </c>
      <c r="D1191" s="2"/>
      <c r="G1191" t="s">
        <v>36</v>
      </c>
      <c r="K1191" t="s">
        <v>2876</v>
      </c>
      <c r="M1191">
        <v>0</v>
      </c>
      <c r="N1191">
        <v>0</v>
      </c>
      <c r="O1191">
        <v>282.22000000000003</v>
      </c>
      <c r="P1191">
        <v>282.22000000000003</v>
      </c>
      <c r="Q1191">
        <v>0</v>
      </c>
      <c r="R1191" s="3">
        <f>VLOOKUP(All_Transactions[[#This Row],[Date]],[1]!Forex_history[#Data],MATCH(All_Transactions[[#This Row],[Currency]],[1]!Forex_history[#Headers],0),TRUE)</f>
        <v>0.85267999999999999</v>
      </c>
      <c r="S1191" s="4">
        <f>IFERROR(All_Transactions[[#This Row],[Original Price]]*All_Transactions[[#This Row],[ExRate]],0)</f>
        <v>0</v>
      </c>
      <c r="T1191" s="4">
        <f>IFERROR(All_Transactions[[#This Row],[item-price]]*All_Transactions[[#This Row],[ExRate]],0)</f>
        <v>0</v>
      </c>
      <c r="U1191" s="4">
        <f>IFERROR(All_Transactions[[#This Row],[item-tax]]*All_Transactions[[#This Row],[ExRate]],0)</f>
        <v>0</v>
      </c>
      <c r="V1191" s="4">
        <f>IFERROR(All_Transactions[[#This Row],[Total product charges]]*All_Transactions[[#This Row],[ExRate]],0)</f>
        <v>0</v>
      </c>
      <c r="W1191" s="4">
        <f>IFERROR(All_Transactions[[#This Row],[Amazon fees]]*All_Transactions[[#This Row],[ExRate]],0)</f>
        <v>0</v>
      </c>
      <c r="X1191" s="4">
        <f>IFERROR(All_Transactions[[#This Row],[Other]]*All_Transactions[[#This Row],[ExRate]],0)</f>
        <v>240.64334960000002</v>
      </c>
      <c r="Y1191" s="4">
        <f>IFERROR(All_Transactions[[#This Row],[Total]]*All_Transactions[[#This Row],[ExRate]],0)</f>
        <v>240.64334960000002</v>
      </c>
      <c r="Z1191" s="1" t="s">
        <v>33</v>
      </c>
    </row>
    <row r="1192" spans="1:30" x14ac:dyDescent="0.35">
      <c r="A1192" t="s">
        <v>55</v>
      </c>
      <c r="B1192" t="s">
        <v>31</v>
      </c>
      <c r="C1192" s="2">
        <v>44803</v>
      </c>
      <c r="D1192" s="2"/>
      <c r="G1192" t="s">
        <v>32</v>
      </c>
      <c r="M1192">
        <v>0</v>
      </c>
      <c r="N1192">
        <v>0</v>
      </c>
      <c r="O1192">
        <v>834.98</v>
      </c>
      <c r="P1192">
        <v>834.98</v>
      </c>
      <c r="Q1192">
        <v>0</v>
      </c>
      <c r="R1192" s="3">
        <f>VLOOKUP(All_Transactions[[#This Row],[Date]],[1]!Forex_history[#Data],MATCH(All_Transactions[[#This Row],[Currency]],[1]!Forex_history[#Headers],0),TRUE)</f>
        <v>0.85267999999999999</v>
      </c>
      <c r="S1192" s="4">
        <f>IFERROR(All_Transactions[[#This Row],[Original Price]]*All_Transactions[[#This Row],[ExRate]],0)</f>
        <v>0</v>
      </c>
      <c r="T1192" s="4">
        <f>IFERROR(All_Transactions[[#This Row],[item-price]]*All_Transactions[[#This Row],[ExRate]],0)</f>
        <v>0</v>
      </c>
      <c r="U1192" s="4">
        <f>IFERROR(All_Transactions[[#This Row],[item-tax]]*All_Transactions[[#This Row],[ExRate]],0)</f>
        <v>0</v>
      </c>
      <c r="V1192" s="4">
        <f>IFERROR(All_Transactions[[#This Row],[Total product charges]]*All_Transactions[[#This Row],[ExRate]],0)</f>
        <v>0</v>
      </c>
      <c r="W1192" s="4">
        <f>IFERROR(All_Transactions[[#This Row],[Amazon fees]]*All_Transactions[[#This Row],[ExRate]],0)</f>
        <v>0</v>
      </c>
      <c r="X1192" s="4">
        <f>IFERROR(All_Transactions[[#This Row],[Other]]*All_Transactions[[#This Row],[ExRate]],0)</f>
        <v>711.97074640000005</v>
      </c>
      <c r="Y1192" s="4">
        <f>IFERROR(All_Transactions[[#This Row],[Total]]*All_Transactions[[#This Row],[ExRate]],0)</f>
        <v>711.97074640000005</v>
      </c>
      <c r="Z1192" s="1" t="s">
        <v>33</v>
      </c>
    </row>
    <row r="1193" spans="1:30" x14ac:dyDescent="0.35">
      <c r="A1193" t="s">
        <v>55</v>
      </c>
      <c r="B1193" t="s">
        <v>31</v>
      </c>
      <c r="C1193" s="2">
        <v>44803</v>
      </c>
      <c r="D1193" s="2"/>
      <c r="G1193" t="s">
        <v>39</v>
      </c>
      <c r="M1193">
        <v>0</v>
      </c>
      <c r="N1193">
        <v>0</v>
      </c>
      <c r="O1193">
        <v>454.5</v>
      </c>
      <c r="P1193">
        <v>454.5</v>
      </c>
      <c r="Q1193">
        <v>0</v>
      </c>
      <c r="R1193" s="3">
        <f>VLOOKUP(All_Transactions[[#This Row],[Date]],[1]!Forex_history[#Data],MATCH(All_Transactions[[#This Row],[Currency]],[1]!Forex_history[#Headers],0),TRUE)</f>
        <v>0.85267999999999999</v>
      </c>
      <c r="S1193" s="4">
        <f>IFERROR(All_Transactions[[#This Row],[Original Price]]*All_Transactions[[#This Row],[ExRate]],0)</f>
        <v>0</v>
      </c>
      <c r="T1193" s="4">
        <f>IFERROR(All_Transactions[[#This Row],[item-price]]*All_Transactions[[#This Row],[ExRate]],0)</f>
        <v>0</v>
      </c>
      <c r="U1193" s="4">
        <f>IFERROR(All_Transactions[[#This Row],[item-tax]]*All_Transactions[[#This Row],[ExRate]],0)</f>
        <v>0</v>
      </c>
      <c r="V1193" s="4">
        <f>IFERROR(All_Transactions[[#This Row],[Total product charges]]*All_Transactions[[#This Row],[ExRate]],0)</f>
        <v>0</v>
      </c>
      <c r="W1193" s="4">
        <f>IFERROR(All_Transactions[[#This Row],[Amazon fees]]*All_Transactions[[#This Row],[ExRate]],0)</f>
        <v>0</v>
      </c>
      <c r="X1193" s="4">
        <f>IFERROR(All_Transactions[[#This Row],[Other]]*All_Transactions[[#This Row],[ExRate]],0)</f>
        <v>387.54306000000003</v>
      </c>
      <c r="Y1193" s="4">
        <f>IFERROR(All_Transactions[[#This Row],[Total]]*All_Transactions[[#This Row],[ExRate]],0)</f>
        <v>387.54306000000003</v>
      </c>
      <c r="Z1193" s="1" t="s">
        <v>33</v>
      </c>
    </row>
    <row r="1194" spans="1:30" x14ac:dyDescent="0.35">
      <c r="A1194" t="s">
        <v>55</v>
      </c>
      <c r="B1194" t="s">
        <v>31</v>
      </c>
      <c r="C1194" s="2">
        <v>44803</v>
      </c>
      <c r="D1194" s="2"/>
      <c r="G1194" t="s">
        <v>41</v>
      </c>
      <c r="M1194">
        <v>0</v>
      </c>
      <c r="N1194">
        <v>0</v>
      </c>
      <c r="O1194">
        <v>194.63</v>
      </c>
      <c r="P1194">
        <v>194.63</v>
      </c>
      <c r="Q1194">
        <v>0</v>
      </c>
      <c r="R1194" s="3">
        <f>VLOOKUP(All_Transactions[[#This Row],[Date]],[1]!Forex_history[#Data],MATCH(All_Transactions[[#This Row],[Currency]],[1]!Forex_history[#Headers],0),TRUE)</f>
        <v>0.85267999999999999</v>
      </c>
      <c r="S1194" s="4">
        <f>IFERROR(All_Transactions[[#This Row],[Original Price]]*All_Transactions[[#This Row],[ExRate]],0)</f>
        <v>0</v>
      </c>
      <c r="T1194" s="4">
        <f>IFERROR(All_Transactions[[#This Row],[item-price]]*All_Transactions[[#This Row],[ExRate]],0)</f>
        <v>0</v>
      </c>
      <c r="U1194" s="4">
        <f>IFERROR(All_Transactions[[#This Row],[item-tax]]*All_Transactions[[#This Row],[ExRate]],0)</f>
        <v>0</v>
      </c>
      <c r="V1194" s="4">
        <f>IFERROR(All_Transactions[[#This Row],[Total product charges]]*All_Transactions[[#This Row],[ExRate]],0)</f>
        <v>0</v>
      </c>
      <c r="W1194" s="4">
        <f>IFERROR(All_Transactions[[#This Row],[Amazon fees]]*All_Transactions[[#This Row],[ExRate]],0)</f>
        <v>0</v>
      </c>
      <c r="X1194" s="4">
        <f>IFERROR(All_Transactions[[#This Row],[Other]]*All_Transactions[[#This Row],[ExRate]],0)</f>
        <v>165.95710839999998</v>
      </c>
      <c r="Y1194" s="4">
        <f>IFERROR(All_Transactions[[#This Row],[Total]]*All_Transactions[[#This Row],[ExRate]],0)</f>
        <v>165.95710839999998</v>
      </c>
      <c r="Z1194" s="1" t="s">
        <v>33</v>
      </c>
    </row>
    <row r="1195" spans="1:30" x14ac:dyDescent="0.35">
      <c r="A1195" t="s">
        <v>55</v>
      </c>
      <c r="B1195" t="s">
        <v>31</v>
      </c>
      <c r="C1195" s="2">
        <v>44803</v>
      </c>
      <c r="D1195" s="2"/>
      <c r="G1195" t="s">
        <v>40</v>
      </c>
      <c r="M1195">
        <v>0</v>
      </c>
      <c r="N1195">
        <v>0</v>
      </c>
      <c r="O1195">
        <v>352.35</v>
      </c>
      <c r="P1195">
        <v>352.35</v>
      </c>
      <c r="Q1195">
        <v>0</v>
      </c>
      <c r="R1195" s="3">
        <f>VLOOKUP(All_Transactions[[#This Row],[Date]],[1]!Forex_history[#Data],MATCH(All_Transactions[[#This Row],[Currency]],[1]!Forex_history[#Headers],0),TRUE)</f>
        <v>0.85267999999999999</v>
      </c>
      <c r="S1195" s="4">
        <f>IFERROR(All_Transactions[[#This Row],[Original Price]]*All_Transactions[[#This Row],[ExRate]],0)</f>
        <v>0</v>
      </c>
      <c r="T1195" s="4">
        <f>IFERROR(All_Transactions[[#This Row],[item-price]]*All_Transactions[[#This Row],[ExRate]],0)</f>
        <v>0</v>
      </c>
      <c r="U1195" s="4">
        <f>IFERROR(All_Transactions[[#This Row],[item-tax]]*All_Transactions[[#This Row],[ExRate]],0)</f>
        <v>0</v>
      </c>
      <c r="V1195" s="4">
        <f>IFERROR(All_Transactions[[#This Row],[Total product charges]]*All_Transactions[[#This Row],[ExRate]],0)</f>
        <v>0</v>
      </c>
      <c r="W1195" s="4">
        <f>IFERROR(All_Transactions[[#This Row],[Amazon fees]]*All_Transactions[[#This Row],[ExRate]],0)</f>
        <v>0</v>
      </c>
      <c r="X1195" s="4">
        <f>IFERROR(All_Transactions[[#This Row],[Other]]*All_Transactions[[#This Row],[ExRate]],0)</f>
        <v>300.44179800000001</v>
      </c>
      <c r="Y1195" s="4">
        <f>IFERROR(All_Transactions[[#This Row],[Total]]*All_Transactions[[#This Row],[ExRate]],0)</f>
        <v>300.44179800000001</v>
      </c>
      <c r="Z1195" s="1" t="s">
        <v>33</v>
      </c>
    </row>
    <row r="1196" spans="1:30" x14ac:dyDescent="0.35">
      <c r="A1196" t="s">
        <v>56</v>
      </c>
      <c r="B1196" t="s">
        <v>31</v>
      </c>
      <c r="C1196" s="2">
        <v>44803</v>
      </c>
      <c r="D1196" s="2"/>
      <c r="G1196" t="s">
        <v>32</v>
      </c>
      <c r="M1196">
        <v>0</v>
      </c>
      <c r="N1196">
        <v>0</v>
      </c>
      <c r="O1196">
        <v>-834.98</v>
      </c>
      <c r="P1196">
        <v>-834.98</v>
      </c>
      <c r="Q1196">
        <v>0</v>
      </c>
      <c r="R1196" s="3">
        <f>VLOOKUP(All_Transactions[[#This Row],[Date]],[1]!Forex_history[#Data],MATCH(All_Transactions[[#This Row],[Currency]],[1]!Forex_history[#Headers],0),TRUE)</f>
        <v>0.85267999999999999</v>
      </c>
      <c r="S1196" s="4">
        <f>IFERROR(All_Transactions[[#This Row],[Original Price]]*All_Transactions[[#This Row],[ExRate]],0)</f>
        <v>0</v>
      </c>
      <c r="T1196" s="4">
        <f>IFERROR(All_Transactions[[#This Row],[item-price]]*All_Transactions[[#This Row],[ExRate]],0)</f>
        <v>0</v>
      </c>
      <c r="U1196" s="4">
        <f>IFERROR(All_Transactions[[#This Row],[item-tax]]*All_Transactions[[#This Row],[ExRate]],0)</f>
        <v>0</v>
      </c>
      <c r="V1196" s="4">
        <f>IFERROR(All_Transactions[[#This Row],[Total product charges]]*All_Transactions[[#This Row],[ExRate]],0)</f>
        <v>0</v>
      </c>
      <c r="W1196" s="4">
        <f>IFERROR(All_Transactions[[#This Row],[Amazon fees]]*All_Transactions[[#This Row],[ExRate]],0)</f>
        <v>0</v>
      </c>
      <c r="X1196" s="4">
        <f>IFERROR(All_Transactions[[#This Row],[Other]]*All_Transactions[[#This Row],[ExRate]],0)</f>
        <v>-711.97074640000005</v>
      </c>
      <c r="Y1196" s="4">
        <f>IFERROR(All_Transactions[[#This Row],[Total]]*All_Transactions[[#This Row],[ExRate]],0)</f>
        <v>-711.97074640000005</v>
      </c>
      <c r="Z1196" s="1" t="s">
        <v>33</v>
      </c>
    </row>
    <row r="1197" spans="1:30" x14ac:dyDescent="0.35">
      <c r="A1197" t="s">
        <v>56</v>
      </c>
      <c r="B1197" t="s">
        <v>31</v>
      </c>
      <c r="C1197" s="2">
        <v>44803</v>
      </c>
      <c r="D1197" s="2"/>
      <c r="G1197" t="s">
        <v>39</v>
      </c>
      <c r="M1197">
        <v>0</v>
      </c>
      <c r="N1197">
        <v>0</v>
      </c>
      <c r="O1197">
        <v>-454.5</v>
      </c>
      <c r="P1197">
        <v>-454.5</v>
      </c>
      <c r="Q1197">
        <v>0</v>
      </c>
      <c r="R1197" s="3">
        <f>VLOOKUP(All_Transactions[[#This Row],[Date]],[1]!Forex_history[#Data],MATCH(All_Transactions[[#This Row],[Currency]],[1]!Forex_history[#Headers],0),TRUE)</f>
        <v>0.85267999999999999</v>
      </c>
      <c r="S1197" s="4">
        <f>IFERROR(All_Transactions[[#This Row],[Original Price]]*All_Transactions[[#This Row],[ExRate]],0)</f>
        <v>0</v>
      </c>
      <c r="T1197" s="4">
        <f>IFERROR(All_Transactions[[#This Row],[item-price]]*All_Transactions[[#This Row],[ExRate]],0)</f>
        <v>0</v>
      </c>
      <c r="U1197" s="4">
        <f>IFERROR(All_Transactions[[#This Row],[item-tax]]*All_Transactions[[#This Row],[ExRate]],0)</f>
        <v>0</v>
      </c>
      <c r="V1197" s="4">
        <f>IFERROR(All_Transactions[[#This Row],[Total product charges]]*All_Transactions[[#This Row],[ExRate]],0)</f>
        <v>0</v>
      </c>
      <c r="W1197" s="4">
        <f>IFERROR(All_Transactions[[#This Row],[Amazon fees]]*All_Transactions[[#This Row],[ExRate]],0)</f>
        <v>0</v>
      </c>
      <c r="X1197" s="4">
        <f>IFERROR(All_Transactions[[#This Row],[Other]]*All_Transactions[[#This Row],[ExRate]],0)</f>
        <v>-387.54306000000003</v>
      </c>
      <c r="Y1197" s="4">
        <f>IFERROR(All_Transactions[[#This Row],[Total]]*All_Transactions[[#This Row],[ExRate]],0)</f>
        <v>-387.54306000000003</v>
      </c>
      <c r="Z1197" s="1" t="s">
        <v>33</v>
      </c>
    </row>
    <row r="1198" spans="1:30" x14ac:dyDescent="0.35">
      <c r="A1198" t="s">
        <v>56</v>
      </c>
      <c r="B1198" t="s">
        <v>31</v>
      </c>
      <c r="C1198" s="2">
        <v>44803</v>
      </c>
      <c r="D1198" s="2"/>
      <c r="G1198" t="s">
        <v>41</v>
      </c>
      <c r="M1198">
        <v>0</v>
      </c>
      <c r="N1198">
        <v>0</v>
      </c>
      <c r="O1198">
        <v>-194.63</v>
      </c>
      <c r="P1198">
        <v>-194.63</v>
      </c>
      <c r="Q1198">
        <v>0</v>
      </c>
      <c r="R1198" s="3">
        <f>VLOOKUP(All_Transactions[[#This Row],[Date]],[1]!Forex_history[#Data],MATCH(All_Transactions[[#This Row],[Currency]],[1]!Forex_history[#Headers],0),TRUE)</f>
        <v>0.85267999999999999</v>
      </c>
      <c r="S1198" s="4">
        <f>IFERROR(All_Transactions[[#This Row],[Original Price]]*All_Transactions[[#This Row],[ExRate]],0)</f>
        <v>0</v>
      </c>
      <c r="T1198" s="4">
        <f>IFERROR(All_Transactions[[#This Row],[item-price]]*All_Transactions[[#This Row],[ExRate]],0)</f>
        <v>0</v>
      </c>
      <c r="U1198" s="4">
        <f>IFERROR(All_Transactions[[#This Row],[item-tax]]*All_Transactions[[#This Row],[ExRate]],0)</f>
        <v>0</v>
      </c>
      <c r="V1198" s="4">
        <f>IFERROR(All_Transactions[[#This Row],[Total product charges]]*All_Transactions[[#This Row],[ExRate]],0)</f>
        <v>0</v>
      </c>
      <c r="W1198" s="4">
        <f>IFERROR(All_Transactions[[#This Row],[Amazon fees]]*All_Transactions[[#This Row],[ExRate]],0)</f>
        <v>0</v>
      </c>
      <c r="X1198" s="4">
        <f>IFERROR(All_Transactions[[#This Row],[Other]]*All_Transactions[[#This Row],[ExRate]],0)</f>
        <v>-165.95710839999998</v>
      </c>
      <c r="Y1198" s="4">
        <f>IFERROR(All_Transactions[[#This Row],[Total]]*All_Transactions[[#This Row],[ExRate]],0)</f>
        <v>-165.95710839999998</v>
      </c>
      <c r="Z1198" s="1" t="s">
        <v>33</v>
      </c>
    </row>
    <row r="1199" spans="1:30" x14ac:dyDescent="0.35">
      <c r="A1199" t="s">
        <v>56</v>
      </c>
      <c r="B1199" t="s">
        <v>31</v>
      </c>
      <c r="C1199" s="2">
        <v>44803</v>
      </c>
      <c r="D1199" s="2"/>
      <c r="G1199" t="s">
        <v>40</v>
      </c>
      <c r="M1199">
        <v>0</v>
      </c>
      <c r="N1199">
        <v>0</v>
      </c>
      <c r="O1199">
        <v>-352.35</v>
      </c>
      <c r="P1199">
        <v>-352.35</v>
      </c>
      <c r="Q1199">
        <v>0</v>
      </c>
      <c r="R1199" s="3">
        <f>VLOOKUP(All_Transactions[[#This Row],[Date]],[1]!Forex_history[#Data],MATCH(All_Transactions[[#This Row],[Currency]],[1]!Forex_history[#Headers],0),TRUE)</f>
        <v>0.85267999999999999</v>
      </c>
      <c r="S1199" s="4">
        <f>IFERROR(All_Transactions[[#This Row],[Original Price]]*All_Transactions[[#This Row],[ExRate]],0)</f>
        <v>0</v>
      </c>
      <c r="T1199" s="4">
        <f>IFERROR(All_Transactions[[#This Row],[item-price]]*All_Transactions[[#This Row],[ExRate]],0)</f>
        <v>0</v>
      </c>
      <c r="U1199" s="4">
        <f>IFERROR(All_Transactions[[#This Row],[item-tax]]*All_Transactions[[#This Row],[ExRate]],0)</f>
        <v>0</v>
      </c>
      <c r="V1199" s="4">
        <f>IFERROR(All_Transactions[[#This Row],[Total product charges]]*All_Transactions[[#This Row],[ExRate]],0)</f>
        <v>0</v>
      </c>
      <c r="W1199" s="4">
        <f>IFERROR(All_Transactions[[#This Row],[Amazon fees]]*All_Transactions[[#This Row],[ExRate]],0)</f>
        <v>0</v>
      </c>
      <c r="X1199" s="4">
        <f>IFERROR(All_Transactions[[#This Row],[Other]]*All_Transactions[[#This Row],[ExRate]],0)</f>
        <v>-300.44179800000001</v>
      </c>
      <c r="Y1199" s="4">
        <f>IFERROR(All_Transactions[[#This Row],[Total]]*All_Transactions[[#This Row],[ExRate]],0)</f>
        <v>-300.44179800000001</v>
      </c>
      <c r="Z1199" s="1" t="s">
        <v>33</v>
      </c>
    </row>
    <row r="1200" spans="1:30" x14ac:dyDescent="0.35">
      <c r="A1200" t="s">
        <v>56</v>
      </c>
      <c r="B1200" t="s">
        <v>31</v>
      </c>
      <c r="C1200" s="2">
        <v>44803</v>
      </c>
      <c r="D1200" s="2"/>
      <c r="G1200" t="s">
        <v>36</v>
      </c>
      <c r="K1200" t="s">
        <v>2876</v>
      </c>
      <c r="M1200">
        <v>0</v>
      </c>
      <c r="N1200">
        <v>0</v>
      </c>
      <c r="O1200">
        <v>-282.22000000000003</v>
      </c>
      <c r="P1200">
        <v>-282.22000000000003</v>
      </c>
      <c r="Q1200">
        <v>0</v>
      </c>
      <c r="R1200" s="3">
        <f>VLOOKUP(All_Transactions[[#This Row],[Date]],[1]!Forex_history[#Data],MATCH(All_Transactions[[#This Row],[Currency]],[1]!Forex_history[#Headers],0),TRUE)</f>
        <v>0.85267999999999999</v>
      </c>
      <c r="S1200" s="4">
        <f>IFERROR(All_Transactions[[#This Row],[Original Price]]*All_Transactions[[#This Row],[ExRate]],0)</f>
        <v>0</v>
      </c>
      <c r="T1200" s="4">
        <f>IFERROR(All_Transactions[[#This Row],[item-price]]*All_Transactions[[#This Row],[ExRate]],0)</f>
        <v>0</v>
      </c>
      <c r="U1200" s="4">
        <f>IFERROR(All_Transactions[[#This Row],[item-tax]]*All_Transactions[[#This Row],[ExRate]],0)</f>
        <v>0</v>
      </c>
      <c r="V1200" s="4">
        <f>IFERROR(All_Transactions[[#This Row],[Total product charges]]*All_Transactions[[#This Row],[ExRate]],0)</f>
        <v>0</v>
      </c>
      <c r="W1200" s="4">
        <f>IFERROR(All_Transactions[[#This Row],[Amazon fees]]*All_Transactions[[#This Row],[ExRate]],0)</f>
        <v>0</v>
      </c>
      <c r="X1200" s="4">
        <f>IFERROR(All_Transactions[[#This Row],[Other]]*All_Transactions[[#This Row],[ExRate]],0)</f>
        <v>-240.64334960000002</v>
      </c>
      <c r="Y1200" s="4">
        <f>IFERROR(All_Transactions[[#This Row],[Total]]*All_Transactions[[#This Row],[ExRate]],0)</f>
        <v>-240.64334960000002</v>
      </c>
      <c r="Z1200" s="1" t="s">
        <v>33</v>
      </c>
    </row>
    <row r="1201" spans="1:30" x14ac:dyDescent="0.35">
      <c r="A1201" t="s">
        <v>34</v>
      </c>
      <c r="B1201" t="s">
        <v>3630</v>
      </c>
      <c r="C1201" s="2">
        <v>44804</v>
      </c>
      <c r="D1201" s="2">
        <v>44804</v>
      </c>
      <c r="E1201" t="s">
        <v>3631</v>
      </c>
      <c r="F1201" t="s">
        <v>3632</v>
      </c>
      <c r="G1201" t="s">
        <v>46</v>
      </c>
      <c r="H1201">
        <v>6.89</v>
      </c>
      <c r="I1201">
        <v>1</v>
      </c>
      <c r="J1201">
        <v>6.89</v>
      </c>
      <c r="L1201">
        <v>0.65</v>
      </c>
      <c r="M1201">
        <v>6.89</v>
      </c>
      <c r="N1201">
        <v>-1.24</v>
      </c>
      <c r="O1201">
        <v>0</v>
      </c>
      <c r="P1201">
        <v>5.65</v>
      </c>
      <c r="Q1201">
        <v>0</v>
      </c>
      <c r="R1201" s="3">
        <f>VLOOKUP(All_Transactions[[#This Row],[Date]],[1]!Forex_history[#Data],MATCH(All_Transactions[[#This Row],[Currency]],[1]!Forex_history[#Headers],0),TRUE)</f>
        <v>0.85516999999999999</v>
      </c>
      <c r="S1201" s="4">
        <f>IFERROR(All_Transactions[[#This Row],[Original Price]]*All_Transactions[[#This Row],[ExRate]],0)</f>
        <v>5.8921212999999995</v>
      </c>
      <c r="T1201" s="4">
        <f>IFERROR(All_Transactions[[#This Row],[item-price]]*All_Transactions[[#This Row],[ExRate]],0)</f>
        <v>5.8921212999999995</v>
      </c>
      <c r="U1201" s="4">
        <f>IFERROR(All_Transactions[[#This Row],[item-tax]]*All_Transactions[[#This Row],[ExRate]],0)</f>
        <v>0.55586049999999998</v>
      </c>
      <c r="V1201" s="4">
        <f>IFERROR(All_Transactions[[#This Row],[Total product charges]]*All_Transactions[[#This Row],[ExRate]],0)</f>
        <v>5.8921212999999995</v>
      </c>
      <c r="W1201" s="4">
        <f>IFERROR(All_Transactions[[#This Row],[Amazon fees]]*All_Transactions[[#This Row],[ExRate]],0)</f>
        <v>-1.0604107999999999</v>
      </c>
      <c r="X1201" s="4">
        <f>IFERROR(All_Transactions[[#This Row],[Other]]*All_Transactions[[#This Row],[ExRate]],0)</f>
        <v>0</v>
      </c>
      <c r="Y1201" s="4">
        <f>IFERROR(All_Transactions[[#This Row],[Total]]*All_Transactions[[#This Row],[ExRate]],0)</f>
        <v>4.8317104999999998</v>
      </c>
      <c r="Z1201" s="1" t="s">
        <v>47</v>
      </c>
      <c r="AB1201" t="s">
        <v>69</v>
      </c>
      <c r="AC1201" t="s">
        <v>69</v>
      </c>
      <c r="AD1201" t="s">
        <v>70</v>
      </c>
    </row>
    <row r="1202" spans="1:30" x14ac:dyDescent="0.35">
      <c r="A1202" t="s">
        <v>34</v>
      </c>
      <c r="B1202" t="s">
        <v>3633</v>
      </c>
      <c r="C1202" s="2">
        <v>44804</v>
      </c>
      <c r="D1202" s="2">
        <v>44804</v>
      </c>
      <c r="E1202" t="s">
        <v>3634</v>
      </c>
      <c r="F1202" t="s">
        <v>3635</v>
      </c>
      <c r="G1202" t="s">
        <v>37</v>
      </c>
      <c r="H1202">
        <v>9.81</v>
      </c>
      <c r="I1202">
        <v>1</v>
      </c>
      <c r="J1202">
        <v>9.81</v>
      </c>
      <c r="L1202">
        <v>0</v>
      </c>
      <c r="M1202">
        <v>9.81</v>
      </c>
      <c r="N1202">
        <v>-1.76</v>
      </c>
      <c r="O1202">
        <v>0</v>
      </c>
      <c r="P1202">
        <v>8.0500000000000007</v>
      </c>
      <c r="Q1202">
        <v>0</v>
      </c>
      <c r="R1202" s="3">
        <f>VLOOKUP(All_Transactions[[#This Row],[Date]],[1]!Forex_history[#Data],MATCH(All_Transactions[[#This Row],[Currency]],[1]!Forex_history[#Headers],0),TRUE)</f>
        <v>0.65585000000000004</v>
      </c>
      <c r="S1202" s="4">
        <f>IFERROR(All_Transactions[[#This Row],[Original Price]]*All_Transactions[[#This Row],[ExRate]],0)</f>
        <v>6.433888500000001</v>
      </c>
      <c r="T1202" s="4">
        <f>IFERROR(All_Transactions[[#This Row],[item-price]]*All_Transactions[[#This Row],[ExRate]],0)</f>
        <v>6.433888500000001</v>
      </c>
      <c r="U1202" s="4">
        <f>IFERROR(All_Transactions[[#This Row],[item-tax]]*All_Transactions[[#This Row],[ExRate]],0)</f>
        <v>0</v>
      </c>
      <c r="V1202" s="4">
        <f>IFERROR(All_Transactions[[#This Row],[Total product charges]]*All_Transactions[[#This Row],[ExRate]],0)</f>
        <v>6.433888500000001</v>
      </c>
      <c r="W1202" s="4">
        <f>IFERROR(All_Transactions[[#This Row],[Amazon fees]]*All_Transactions[[#This Row],[ExRate]],0)</f>
        <v>-1.154296</v>
      </c>
      <c r="X1202" s="4">
        <f>IFERROR(All_Transactions[[#This Row],[Other]]*All_Transactions[[#This Row],[ExRate]],0)</f>
        <v>0</v>
      </c>
      <c r="Y1202" s="4">
        <f>IFERROR(All_Transactions[[#This Row],[Total]]*All_Transactions[[#This Row],[ExRate]],0)</f>
        <v>5.2795925000000006</v>
      </c>
      <c r="Z1202" s="1" t="s">
        <v>38</v>
      </c>
      <c r="AB1202" t="s">
        <v>69</v>
      </c>
      <c r="AC1202" t="s">
        <v>69</v>
      </c>
      <c r="AD1202" t="s">
        <v>70</v>
      </c>
    </row>
    <row r="1203" spans="1:30" x14ac:dyDescent="0.35">
      <c r="A1203" t="s">
        <v>34</v>
      </c>
      <c r="B1203" t="s">
        <v>3636</v>
      </c>
      <c r="C1203" s="2">
        <v>44804</v>
      </c>
      <c r="D1203" s="2">
        <v>44804</v>
      </c>
      <c r="E1203" t="s">
        <v>3637</v>
      </c>
      <c r="F1203" t="s">
        <v>3638</v>
      </c>
      <c r="G1203" t="s">
        <v>46</v>
      </c>
      <c r="H1203">
        <v>9.77</v>
      </c>
      <c r="I1203">
        <v>1</v>
      </c>
      <c r="J1203">
        <v>9.77</v>
      </c>
      <c r="L1203">
        <v>1.1200000000000001</v>
      </c>
      <c r="M1203">
        <v>9.77</v>
      </c>
      <c r="N1203">
        <v>-1.76</v>
      </c>
      <c r="O1203">
        <v>0</v>
      </c>
      <c r="P1203">
        <v>8.01</v>
      </c>
      <c r="Q1203">
        <v>0</v>
      </c>
      <c r="R1203" s="3">
        <f>VLOOKUP(All_Transactions[[#This Row],[Date]],[1]!Forex_history[#Data],MATCH(All_Transactions[[#This Row],[Currency]],[1]!Forex_history[#Headers],0),TRUE)</f>
        <v>0.85516999999999999</v>
      </c>
      <c r="S1203" s="4">
        <f>IFERROR(All_Transactions[[#This Row],[Original Price]]*All_Transactions[[#This Row],[ExRate]],0)</f>
        <v>8.3550108999999999</v>
      </c>
      <c r="T1203" s="4">
        <f>IFERROR(All_Transactions[[#This Row],[item-price]]*All_Transactions[[#This Row],[ExRate]],0)</f>
        <v>8.3550108999999999</v>
      </c>
      <c r="U1203" s="4">
        <f>IFERROR(All_Transactions[[#This Row],[item-tax]]*All_Transactions[[#This Row],[ExRate]],0)</f>
        <v>0.95779040000000004</v>
      </c>
      <c r="V1203" s="4">
        <f>IFERROR(All_Transactions[[#This Row],[Total product charges]]*All_Transactions[[#This Row],[ExRate]],0)</f>
        <v>8.3550108999999999</v>
      </c>
      <c r="W1203" s="4">
        <f>IFERROR(All_Transactions[[#This Row],[Amazon fees]]*All_Transactions[[#This Row],[ExRate]],0)</f>
        <v>-1.5050992000000001</v>
      </c>
      <c r="X1203" s="4">
        <f>IFERROR(All_Transactions[[#This Row],[Other]]*All_Transactions[[#This Row],[ExRate]],0)</f>
        <v>0</v>
      </c>
      <c r="Y1203" s="4">
        <f>IFERROR(All_Transactions[[#This Row],[Total]]*All_Transactions[[#This Row],[ExRate]],0)</f>
        <v>6.8499116999999998</v>
      </c>
      <c r="Z1203" s="1" t="s">
        <v>47</v>
      </c>
      <c r="AB1203" t="s">
        <v>69</v>
      </c>
      <c r="AC1203" t="s">
        <v>69</v>
      </c>
      <c r="AD1203" t="s">
        <v>70</v>
      </c>
    </row>
    <row r="1204" spans="1:30" x14ac:dyDescent="0.35">
      <c r="A1204" t="s">
        <v>34</v>
      </c>
      <c r="B1204" t="s">
        <v>3639</v>
      </c>
      <c r="C1204" s="2">
        <v>44804</v>
      </c>
      <c r="D1204" s="2">
        <v>44804</v>
      </c>
      <c r="E1204" t="s">
        <v>3640</v>
      </c>
      <c r="F1204" t="s">
        <v>3641</v>
      </c>
      <c r="G1204" t="s">
        <v>46</v>
      </c>
      <c r="H1204">
        <v>3.19</v>
      </c>
      <c r="I1204">
        <v>1</v>
      </c>
      <c r="J1204">
        <v>3.19</v>
      </c>
      <c r="L1204">
        <v>0.21</v>
      </c>
      <c r="M1204">
        <v>3.19</v>
      </c>
      <c r="N1204">
        <v>-0.57999999999999996</v>
      </c>
      <c r="O1204">
        <v>0</v>
      </c>
      <c r="P1204">
        <v>2.61</v>
      </c>
      <c r="Q1204">
        <v>0</v>
      </c>
      <c r="R1204" s="3">
        <f>VLOOKUP(All_Transactions[[#This Row],[Date]],[1]!Forex_history[#Data],MATCH(All_Transactions[[#This Row],[Currency]],[1]!Forex_history[#Headers],0),TRUE)</f>
        <v>0.85516999999999999</v>
      </c>
      <c r="S1204" s="4">
        <f>IFERROR(All_Transactions[[#This Row],[Original Price]]*All_Transactions[[#This Row],[ExRate]],0)</f>
        <v>2.7279922999999999</v>
      </c>
      <c r="T1204" s="4">
        <f>IFERROR(All_Transactions[[#This Row],[item-price]]*All_Transactions[[#This Row],[ExRate]],0)</f>
        <v>2.7279922999999999</v>
      </c>
      <c r="U1204" s="4">
        <f>IFERROR(All_Transactions[[#This Row],[item-tax]]*All_Transactions[[#This Row],[ExRate]],0)</f>
        <v>0.17958569999999999</v>
      </c>
      <c r="V1204" s="4">
        <f>IFERROR(All_Transactions[[#This Row],[Total product charges]]*All_Transactions[[#This Row],[ExRate]],0)</f>
        <v>2.7279922999999999</v>
      </c>
      <c r="W1204" s="4">
        <f>IFERROR(All_Transactions[[#This Row],[Amazon fees]]*All_Transactions[[#This Row],[ExRate]],0)</f>
        <v>-0.49599859999999996</v>
      </c>
      <c r="X1204" s="4">
        <f>IFERROR(All_Transactions[[#This Row],[Other]]*All_Transactions[[#This Row],[ExRate]],0)</f>
        <v>0</v>
      </c>
      <c r="Y1204" s="4">
        <f>IFERROR(All_Transactions[[#This Row],[Total]]*All_Transactions[[#This Row],[ExRate]],0)</f>
        <v>2.2319936999999999</v>
      </c>
      <c r="Z1204" s="1" t="s">
        <v>47</v>
      </c>
      <c r="AB1204" t="s">
        <v>69</v>
      </c>
      <c r="AC1204" t="s">
        <v>69</v>
      </c>
      <c r="AD1204" t="s">
        <v>70</v>
      </c>
    </row>
    <row r="1205" spans="1:30" x14ac:dyDescent="0.35">
      <c r="A1205" t="s">
        <v>34</v>
      </c>
      <c r="B1205" t="s">
        <v>3642</v>
      </c>
      <c r="C1205" s="2">
        <v>44804</v>
      </c>
      <c r="D1205" s="2">
        <v>44804</v>
      </c>
      <c r="E1205" t="s">
        <v>3643</v>
      </c>
      <c r="F1205" t="s">
        <v>3644</v>
      </c>
      <c r="G1205" t="s">
        <v>37</v>
      </c>
      <c r="H1205">
        <v>9.66</v>
      </c>
      <c r="I1205">
        <v>1</v>
      </c>
      <c r="J1205">
        <v>9.66</v>
      </c>
      <c r="L1205">
        <v>0</v>
      </c>
      <c r="M1205">
        <v>9.66</v>
      </c>
      <c r="N1205">
        <v>-1.74</v>
      </c>
      <c r="O1205">
        <v>0</v>
      </c>
      <c r="P1205">
        <v>7.92</v>
      </c>
      <c r="Q1205">
        <v>0</v>
      </c>
      <c r="R1205" s="3">
        <f>VLOOKUP(All_Transactions[[#This Row],[Date]],[1]!Forex_history[#Data],MATCH(All_Transactions[[#This Row],[Currency]],[1]!Forex_history[#Headers],0),TRUE)</f>
        <v>0.65585000000000004</v>
      </c>
      <c r="S1205" s="4">
        <f>IFERROR(All_Transactions[[#This Row],[Original Price]]*All_Transactions[[#This Row],[ExRate]],0)</f>
        <v>6.3355110000000003</v>
      </c>
      <c r="T1205" s="4">
        <f>IFERROR(All_Transactions[[#This Row],[item-price]]*All_Transactions[[#This Row],[ExRate]],0)</f>
        <v>6.3355110000000003</v>
      </c>
      <c r="U1205" s="4">
        <f>IFERROR(All_Transactions[[#This Row],[item-tax]]*All_Transactions[[#This Row],[ExRate]],0)</f>
        <v>0</v>
      </c>
      <c r="V1205" s="4">
        <f>IFERROR(All_Transactions[[#This Row],[Total product charges]]*All_Transactions[[#This Row],[ExRate]],0)</f>
        <v>6.3355110000000003</v>
      </c>
      <c r="W1205" s="4">
        <f>IFERROR(All_Transactions[[#This Row],[Amazon fees]]*All_Transactions[[#This Row],[ExRate]],0)</f>
        <v>-1.1411790000000002</v>
      </c>
      <c r="X1205" s="4">
        <f>IFERROR(All_Transactions[[#This Row],[Other]]*All_Transactions[[#This Row],[ExRate]],0)</f>
        <v>0</v>
      </c>
      <c r="Y1205" s="4">
        <f>IFERROR(All_Transactions[[#This Row],[Total]]*All_Transactions[[#This Row],[ExRate]],0)</f>
        <v>5.1943320000000002</v>
      </c>
      <c r="Z1205" s="1" t="s">
        <v>38</v>
      </c>
      <c r="AB1205" t="s">
        <v>69</v>
      </c>
      <c r="AC1205" t="s">
        <v>69</v>
      </c>
      <c r="AD1205" t="s">
        <v>70</v>
      </c>
    </row>
    <row r="1206" spans="1:30" x14ac:dyDescent="0.35">
      <c r="A1206" t="s">
        <v>34</v>
      </c>
      <c r="B1206" t="s">
        <v>3645</v>
      </c>
      <c r="C1206" s="2">
        <v>44804</v>
      </c>
      <c r="D1206" s="2">
        <v>44804</v>
      </c>
      <c r="E1206" t="s">
        <v>3646</v>
      </c>
      <c r="F1206" t="s">
        <v>3647</v>
      </c>
      <c r="G1206" t="s">
        <v>36</v>
      </c>
      <c r="H1206">
        <v>2.2200000000000002</v>
      </c>
      <c r="I1206">
        <v>1</v>
      </c>
      <c r="J1206">
        <v>2.2200000000000002</v>
      </c>
      <c r="K1206" t="s">
        <v>2876</v>
      </c>
      <c r="L1206">
        <v>0.39</v>
      </c>
      <c r="M1206">
        <v>1.83</v>
      </c>
      <c r="N1206">
        <v>-0.41</v>
      </c>
      <c r="O1206">
        <v>0</v>
      </c>
      <c r="P1206">
        <v>1.42</v>
      </c>
      <c r="Q1206">
        <v>0</v>
      </c>
      <c r="R1206" s="3">
        <f>VLOOKUP(All_Transactions[[#This Row],[Date]],[1]!Forex_history[#Data],MATCH(All_Transactions[[#This Row],[Currency]],[1]!Forex_history[#Headers],0),TRUE)</f>
        <v>0.85663999999999996</v>
      </c>
      <c r="S1206" s="4">
        <f>IFERROR(All_Transactions[[#This Row],[Original Price]]*All_Transactions[[#This Row],[ExRate]],0)</f>
        <v>1.9017408</v>
      </c>
      <c r="T1206" s="4">
        <f>IFERROR(All_Transactions[[#This Row],[item-price]]*All_Transactions[[#This Row],[ExRate]],0)</f>
        <v>1.9017408</v>
      </c>
      <c r="U1206" s="4">
        <f>IFERROR(All_Transactions[[#This Row],[item-tax]]*All_Transactions[[#This Row],[ExRate]],0)</f>
        <v>0.33408959999999999</v>
      </c>
      <c r="V1206" s="4">
        <f>IFERROR(All_Transactions[[#This Row],[Total product charges]]*All_Transactions[[#This Row],[ExRate]],0)</f>
        <v>1.5676512</v>
      </c>
      <c r="W1206" s="4">
        <f>IFERROR(All_Transactions[[#This Row],[Amazon fees]]*All_Transactions[[#This Row],[ExRate]],0)</f>
        <v>-0.35122239999999993</v>
      </c>
      <c r="X1206" s="4">
        <f>IFERROR(All_Transactions[[#This Row],[Other]]*All_Transactions[[#This Row],[ExRate]],0)</f>
        <v>0</v>
      </c>
      <c r="Y1206" s="4">
        <f>IFERROR(All_Transactions[[#This Row],[Total]]*All_Transactions[[#This Row],[ExRate]],0)</f>
        <v>1.2164287999999999</v>
      </c>
      <c r="Z1206" s="1" t="s">
        <v>33</v>
      </c>
      <c r="AB1206" t="s">
        <v>69</v>
      </c>
      <c r="AC1206" t="s">
        <v>69</v>
      </c>
      <c r="AD1206" t="s">
        <v>70</v>
      </c>
    </row>
    <row r="1207" spans="1:30" x14ac:dyDescent="0.35">
      <c r="A1207" t="s">
        <v>34</v>
      </c>
      <c r="B1207" t="s">
        <v>3648</v>
      </c>
      <c r="C1207" s="2">
        <v>44804</v>
      </c>
      <c r="D1207" s="2">
        <v>44804</v>
      </c>
      <c r="E1207" t="s">
        <v>979</v>
      </c>
      <c r="F1207" t="s">
        <v>980</v>
      </c>
      <c r="G1207" t="s">
        <v>32</v>
      </c>
      <c r="H1207">
        <v>3.35</v>
      </c>
      <c r="I1207">
        <v>1</v>
      </c>
      <c r="J1207">
        <v>3.35</v>
      </c>
      <c r="L1207">
        <v>0.53</v>
      </c>
      <c r="M1207">
        <v>2.82</v>
      </c>
      <c r="N1207">
        <v>-0.6</v>
      </c>
      <c r="O1207">
        <v>0</v>
      </c>
      <c r="P1207">
        <v>2.2200000000000002</v>
      </c>
      <c r="Q1207">
        <v>0</v>
      </c>
      <c r="R1207" s="3">
        <f>VLOOKUP(All_Transactions[[#This Row],[Date]],[1]!Forex_history[#Data],MATCH(All_Transactions[[#This Row],[Currency]],[1]!Forex_history[#Headers],0),TRUE)</f>
        <v>0.85663999999999996</v>
      </c>
      <c r="S1207" s="4">
        <f>IFERROR(All_Transactions[[#This Row],[Original Price]]*All_Transactions[[#This Row],[ExRate]],0)</f>
        <v>2.8697439999999999</v>
      </c>
      <c r="T1207" s="4">
        <f>IFERROR(All_Transactions[[#This Row],[item-price]]*All_Transactions[[#This Row],[ExRate]],0)</f>
        <v>2.8697439999999999</v>
      </c>
      <c r="U1207" s="4">
        <f>IFERROR(All_Transactions[[#This Row],[item-tax]]*All_Transactions[[#This Row],[ExRate]],0)</f>
        <v>0.45401920000000001</v>
      </c>
      <c r="V1207" s="4">
        <f>IFERROR(All_Transactions[[#This Row],[Total product charges]]*All_Transactions[[#This Row],[ExRate]],0)</f>
        <v>2.4157247999999996</v>
      </c>
      <c r="W1207" s="4">
        <f>IFERROR(All_Transactions[[#This Row],[Amazon fees]]*All_Transactions[[#This Row],[ExRate]],0)</f>
        <v>-0.513984</v>
      </c>
      <c r="X1207" s="4">
        <f>IFERROR(All_Transactions[[#This Row],[Other]]*All_Transactions[[#This Row],[ExRate]],0)</f>
        <v>0</v>
      </c>
      <c r="Y1207" s="4">
        <f>IFERROR(All_Transactions[[#This Row],[Total]]*All_Transactions[[#This Row],[ExRate]],0)</f>
        <v>1.9017408</v>
      </c>
      <c r="Z1207" s="1" t="s">
        <v>33</v>
      </c>
      <c r="AB1207" t="s">
        <v>69</v>
      </c>
      <c r="AC1207" t="s">
        <v>69</v>
      </c>
      <c r="AD1207" t="s">
        <v>70</v>
      </c>
    </row>
    <row r="1208" spans="1:30" x14ac:dyDescent="0.35">
      <c r="A1208" t="s">
        <v>34</v>
      </c>
      <c r="B1208" t="s">
        <v>3649</v>
      </c>
      <c r="C1208" s="2">
        <v>44804</v>
      </c>
      <c r="D1208" s="2">
        <v>44804</v>
      </c>
      <c r="E1208" t="s">
        <v>3650</v>
      </c>
      <c r="F1208" t="s">
        <v>3651</v>
      </c>
      <c r="G1208" t="s">
        <v>39</v>
      </c>
      <c r="H1208">
        <v>3.18</v>
      </c>
      <c r="I1208">
        <v>1</v>
      </c>
      <c r="J1208">
        <v>3.18</v>
      </c>
      <c r="L1208">
        <v>0.53</v>
      </c>
      <c r="M1208">
        <v>2.65</v>
      </c>
      <c r="N1208">
        <v>-0.59</v>
      </c>
      <c r="O1208">
        <v>0</v>
      </c>
      <c r="P1208">
        <v>2.06</v>
      </c>
      <c r="Q1208">
        <v>0</v>
      </c>
      <c r="R1208" s="3">
        <f>VLOOKUP(All_Transactions[[#This Row],[Date]],[1]!Forex_history[#Data],MATCH(All_Transactions[[#This Row],[Currency]],[1]!Forex_history[#Headers],0),TRUE)</f>
        <v>0.85663999999999996</v>
      </c>
      <c r="S1208" s="4">
        <f>IFERROR(All_Transactions[[#This Row],[Original Price]]*All_Transactions[[#This Row],[ExRate]],0)</f>
        <v>2.7241152</v>
      </c>
      <c r="T1208" s="4">
        <f>IFERROR(All_Transactions[[#This Row],[item-price]]*All_Transactions[[#This Row],[ExRate]],0)</f>
        <v>2.7241152</v>
      </c>
      <c r="U1208" s="4">
        <f>IFERROR(All_Transactions[[#This Row],[item-tax]]*All_Transactions[[#This Row],[ExRate]],0)</f>
        <v>0.45401920000000001</v>
      </c>
      <c r="V1208" s="4">
        <f>IFERROR(All_Transactions[[#This Row],[Total product charges]]*All_Transactions[[#This Row],[ExRate]],0)</f>
        <v>2.2700959999999997</v>
      </c>
      <c r="W1208" s="4">
        <f>IFERROR(All_Transactions[[#This Row],[Amazon fees]]*All_Transactions[[#This Row],[ExRate]],0)</f>
        <v>-0.50541759999999991</v>
      </c>
      <c r="X1208" s="4">
        <f>IFERROR(All_Transactions[[#This Row],[Other]]*All_Transactions[[#This Row],[ExRate]],0)</f>
        <v>0</v>
      </c>
      <c r="Y1208" s="4">
        <f>IFERROR(All_Transactions[[#This Row],[Total]]*All_Transactions[[#This Row],[ExRate]],0)</f>
        <v>1.7646784</v>
      </c>
      <c r="Z1208" s="1" t="s">
        <v>33</v>
      </c>
      <c r="AB1208" t="s">
        <v>69</v>
      </c>
      <c r="AC1208" t="s">
        <v>69</v>
      </c>
      <c r="AD1208" t="s">
        <v>70</v>
      </c>
    </row>
    <row r="1209" spans="1:30" x14ac:dyDescent="0.35">
      <c r="A1209" t="s">
        <v>34</v>
      </c>
      <c r="B1209" t="s">
        <v>3652</v>
      </c>
      <c r="C1209" s="2">
        <v>44804</v>
      </c>
      <c r="D1209" s="2">
        <v>44804</v>
      </c>
      <c r="E1209" t="s">
        <v>3003</v>
      </c>
      <c r="F1209" t="s">
        <v>3004</v>
      </c>
      <c r="G1209" t="s">
        <v>40</v>
      </c>
      <c r="H1209">
        <v>4.4000000000000004</v>
      </c>
      <c r="I1209">
        <v>1</v>
      </c>
      <c r="J1209">
        <v>4.4000000000000004</v>
      </c>
      <c r="L1209">
        <v>0.79</v>
      </c>
      <c r="M1209">
        <v>3.61</v>
      </c>
      <c r="N1209">
        <v>-0.82</v>
      </c>
      <c r="O1209">
        <v>0</v>
      </c>
      <c r="P1209">
        <v>2.79</v>
      </c>
      <c r="Q1209">
        <v>0</v>
      </c>
      <c r="R1209" s="3">
        <f>VLOOKUP(All_Transactions[[#This Row],[Date]],[1]!Forex_history[#Data],MATCH(All_Transactions[[#This Row],[Currency]],[1]!Forex_history[#Headers],0),TRUE)</f>
        <v>0.85663999999999996</v>
      </c>
      <c r="S1209" s="4">
        <f>IFERROR(All_Transactions[[#This Row],[Original Price]]*All_Transactions[[#This Row],[ExRate]],0)</f>
        <v>3.7692160000000001</v>
      </c>
      <c r="T1209" s="4">
        <f>IFERROR(All_Transactions[[#This Row],[item-price]]*All_Transactions[[#This Row],[ExRate]],0)</f>
        <v>3.7692160000000001</v>
      </c>
      <c r="U1209" s="4">
        <f>IFERROR(All_Transactions[[#This Row],[item-tax]]*All_Transactions[[#This Row],[ExRate]],0)</f>
        <v>0.67674559999999995</v>
      </c>
      <c r="V1209" s="4">
        <f>IFERROR(All_Transactions[[#This Row],[Total product charges]]*All_Transactions[[#This Row],[ExRate]],0)</f>
        <v>3.0924703999999998</v>
      </c>
      <c r="W1209" s="4">
        <f>IFERROR(All_Transactions[[#This Row],[Amazon fees]]*All_Transactions[[#This Row],[ExRate]],0)</f>
        <v>-0.70244479999999987</v>
      </c>
      <c r="X1209" s="4">
        <f>IFERROR(All_Transactions[[#This Row],[Other]]*All_Transactions[[#This Row],[ExRate]],0)</f>
        <v>0</v>
      </c>
      <c r="Y1209" s="4">
        <f>IFERROR(All_Transactions[[#This Row],[Total]]*All_Transactions[[#This Row],[ExRate]],0)</f>
        <v>2.3900256</v>
      </c>
      <c r="Z1209" s="1" t="s">
        <v>33</v>
      </c>
      <c r="AB1209" t="s">
        <v>69</v>
      </c>
      <c r="AC1209" t="s">
        <v>69</v>
      </c>
      <c r="AD1209" t="s">
        <v>70</v>
      </c>
    </row>
    <row r="1210" spans="1:30" x14ac:dyDescent="0.35">
      <c r="A1210" t="s">
        <v>34</v>
      </c>
      <c r="B1210" t="s">
        <v>3653</v>
      </c>
      <c r="C1210" s="2">
        <v>44804</v>
      </c>
      <c r="D1210" s="2">
        <v>44804</v>
      </c>
      <c r="E1210" t="s">
        <v>3654</v>
      </c>
      <c r="F1210" t="s">
        <v>3655</v>
      </c>
      <c r="G1210" t="s">
        <v>40</v>
      </c>
      <c r="H1210">
        <v>18.93</v>
      </c>
      <c r="I1210">
        <v>1</v>
      </c>
      <c r="J1210">
        <v>18.93</v>
      </c>
      <c r="L1210">
        <v>3.41</v>
      </c>
      <c r="M1210">
        <v>15.52</v>
      </c>
      <c r="N1210">
        <v>-3.5</v>
      </c>
      <c r="O1210">
        <v>0</v>
      </c>
      <c r="P1210">
        <v>12.02</v>
      </c>
      <c r="Q1210">
        <v>0</v>
      </c>
      <c r="R1210" s="3">
        <f>VLOOKUP(All_Transactions[[#This Row],[Date]],[1]!Forex_history[#Data],MATCH(All_Transactions[[#This Row],[Currency]],[1]!Forex_history[#Headers],0),TRUE)</f>
        <v>0.85663999999999996</v>
      </c>
      <c r="S1210" s="4">
        <f>IFERROR(All_Transactions[[#This Row],[Original Price]]*All_Transactions[[#This Row],[ExRate]],0)</f>
        <v>16.216195199999998</v>
      </c>
      <c r="T1210" s="4">
        <f>IFERROR(All_Transactions[[#This Row],[item-price]]*All_Transactions[[#This Row],[ExRate]],0)</f>
        <v>16.216195199999998</v>
      </c>
      <c r="U1210" s="4">
        <f>IFERROR(All_Transactions[[#This Row],[item-tax]]*All_Transactions[[#This Row],[ExRate]],0)</f>
        <v>2.9211423999999999</v>
      </c>
      <c r="V1210" s="4">
        <f>IFERROR(All_Transactions[[#This Row],[Total product charges]]*All_Transactions[[#This Row],[ExRate]],0)</f>
        <v>13.295052799999999</v>
      </c>
      <c r="W1210" s="4">
        <f>IFERROR(All_Transactions[[#This Row],[Amazon fees]]*All_Transactions[[#This Row],[ExRate]],0)</f>
        <v>-2.99824</v>
      </c>
      <c r="X1210" s="4">
        <f>IFERROR(All_Transactions[[#This Row],[Other]]*All_Transactions[[#This Row],[ExRate]],0)</f>
        <v>0</v>
      </c>
      <c r="Y1210" s="4">
        <f>IFERROR(All_Transactions[[#This Row],[Total]]*All_Transactions[[#This Row],[ExRate]],0)</f>
        <v>10.2968128</v>
      </c>
      <c r="Z1210" s="1" t="s">
        <v>33</v>
      </c>
      <c r="AB1210" t="s">
        <v>69</v>
      </c>
      <c r="AC1210" t="s">
        <v>69</v>
      </c>
      <c r="AD1210" t="s">
        <v>70</v>
      </c>
    </row>
    <row r="1211" spans="1:30" x14ac:dyDescent="0.35">
      <c r="A1211" t="s">
        <v>34</v>
      </c>
      <c r="B1211" t="s">
        <v>3656</v>
      </c>
      <c r="C1211" s="2">
        <v>44804</v>
      </c>
      <c r="D1211" s="2">
        <v>44804</v>
      </c>
      <c r="E1211" t="s">
        <v>3657</v>
      </c>
      <c r="F1211" t="s">
        <v>3658</v>
      </c>
      <c r="G1211" t="s">
        <v>44</v>
      </c>
      <c r="H1211">
        <v>3.2</v>
      </c>
      <c r="I1211">
        <v>1</v>
      </c>
      <c r="J1211">
        <v>3.2</v>
      </c>
      <c r="L1211">
        <v>0.53</v>
      </c>
      <c r="M1211">
        <v>2.67</v>
      </c>
      <c r="N1211">
        <v>-0.59</v>
      </c>
      <c r="O1211">
        <v>0</v>
      </c>
      <c r="P1211">
        <v>2.08</v>
      </c>
      <c r="Q1211">
        <v>0</v>
      </c>
      <c r="R1211" s="3">
        <f>VLOOKUP(All_Transactions[[#This Row],[Date]],[1]!Forex_history[#Data],MATCH(All_Transactions[[#This Row],[Currency]],[1]!Forex_history[#Headers],0),TRUE)</f>
        <v>1</v>
      </c>
      <c r="S1211" s="4">
        <f>IFERROR(All_Transactions[[#This Row],[Original Price]]*All_Transactions[[#This Row],[ExRate]],0)</f>
        <v>3.2</v>
      </c>
      <c r="T1211" s="4">
        <f>IFERROR(All_Transactions[[#This Row],[item-price]]*All_Transactions[[#This Row],[ExRate]],0)</f>
        <v>3.2</v>
      </c>
      <c r="U1211" s="4">
        <f>IFERROR(All_Transactions[[#This Row],[item-tax]]*All_Transactions[[#This Row],[ExRate]],0)</f>
        <v>0.53</v>
      </c>
      <c r="V1211" s="4">
        <f>IFERROR(All_Transactions[[#This Row],[Total product charges]]*All_Transactions[[#This Row],[ExRate]],0)</f>
        <v>2.67</v>
      </c>
      <c r="W1211" s="4">
        <f>IFERROR(All_Transactions[[#This Row],[Amazon fees]]*All_Transactions[[#This Row],[ExRate]],0)</f>
        <v>-0.59</v>
      </c>
      <c r="X1211" s="4">
        <f>IFERROR(All_Transactions[[#This Row],[Other]]*All_Transactions[[#This Row],[ExRate]],0)</f>
        <v>0</v>
      </c>
      <c r="Y1211" s="4">
        <f>IFERROR(All_Transactions[[#This Row],[Total]]*All_Transactions[[#This Row],[ExRate]],0)</f>
        <v>2.08</v>
      </c>
      <c r="Z1211" s="1" t="s">
        <v>45</v>
      </c>
      <c r="AB1211" t="s">
        <v>69</v>
      </c>
      <c r="AC1211" t="s">
        <v>69</v>
      </c>
      <c r="AD1211" t="s">
        <v>70</v>
      </c>
    </row>
    <row r="1212" spans="1:30" x14ac:dyDescent="0.35">
      <c r="A1212" t="s">
        <v>35</v>
      </c>
      <c r="B1212" t="s">
        <v>419</v>
      </c>
      <c r="C1212" s="2">
        <v>44804</v>
      </c>
      <c r="D1212" s="2">
        <v>44734</v>
      </c>
      <c r="E1212" t="s">
        <v>420</v>
      </c>
      <c r="F1212" t="s">
        <v>421</v>
      </c>
      <c r="G1212" t="s">
        <v>37</v>
      </c>
      <c r="H1212">
        <v>8.98</v>
      </c>
      <c r="I1212">
        <v>1</v>
      </c>
      <c r="J1212">
        <v>8.98</v>
      </c>
      <c r="L1212">
        <v>0</v>
      </c>
      <c r="M1212">
        <v>-8.98</v>
      </c>
      <c r="N1212">
        <v>1.3</v>
      </c>
      <c r="O1212">
        <v>0</v>
      </c>
      <c r="P1212">
        <v>-7.68</v>
      </c>
      <c r="Q1212">
        <v>0</v>
      </c>
      <c r="R1212" s="3">
        <f>VLOOKUP(All_Transactions[[#This Row],[Date]],[1]!Forex_history[#Data],MATCH(All_Transactions[[#This Row],[Currency]],[1]!Forex_history[#Headers],0),TRUE)</f>
        <v>0.65585000000000004</v>
      </c>
      <c r="S1212" s="4">
        <f>IFERROR(All_Transactions[[#This Row],[Original Price]]*All_Transactions[[#This Row],[ExRate]],0)</f>
        <v>5.889533000000001</v>
      </c>
      <c r="T1212" s="4">
        <f>IFERROR(All_Transactions[[#This Row],[item-price]]*All_Transactions[[#This Row],[ExRate]],0)</f>
        <v>5.889533000000001</v>
      </c>
      <c r="U1212" s="4">
        <f>IFERROR(All_Transactions[[#This Row],[item-tax]]*All_Transactions[[#This Row],[ExRate]],0)</f>
        <v>0</v>
      </c>
      <c r="V1212" s="4">
        <f>IFERROR(All_Transactions[[#This Row],[Total product charges]]*All_Transactions[[#This Row],[ExRate]],0)</f>
        <v>-5.889533000000001</v>
      </c>
      <c r="W1212" s="4">
        <f>IFERROR(All_Transactions[[#This Row],[Amazon fees]]*All_Transactions[[#This Row],[ExRate]],0)</f>
        <v>0.85260500000000006</v>
      </c>
      <c r="X1212" s="4">
        <f>IFERROR(All_Transactions[[#This Row],[Other]]*All_Transactions[[#This Row],[ExRate]],0)</f>
        <v>0</v>
      </c>
      <c r="Y1212" s="4">
        <f>IFERROR(All_Transactions[[#This Row],[Total]]*All_Transactions[[#This Row],[ExRate]],0)</f>
        <v>-5.0369280000000005</v>
      </c>
      <c r="Z1212" s="1" t="s">
        <v>38</v>
      </c>
      <c r="AB1212" t="s">
        <v>69</v>
      </c>
      <c r="AC1212" t="s">
        <v>69</v>
      </c>
      <c r="AD1212" t="s">
        <v>70</v>
      </c>
    </row>
    <row r="1213" spans="1:30" x14ac:dyDescent="0.35">
      <c r="A1213" t="s">
        <v>34</v>
      </c>
      <c r="B1213" t="s">
        <v>3659</v>
      </c>
      <c r="C1213" s="2">
        <v>44804</v>
      </c>
      <c r="D1213" s="2">
        <v>44804</v>
      </c>
      <c r="E1213" t="s">
        <v>3660</v>
      </c>
      <c r="F1213" t="s">
        <v>3661</v>
      </c>
      <c r="G1213" t="s">
        <v>32</v>
      </c>
      <c r="H1213">
        <v>6.82</v>
      </c>
      <c r="I1213">
        <v>2</v>
      </c>
      <c r="J1213">
        <v>6.82</v>
      </c>
      <c r="L1213">
        <v>1.18</v>
      </c>
      <c r="M1213">
        <v>5.64</v>
      </c>
      <c r="N1213">
        <v>-1.22</v>
      </c>
      <c r="O1213">
        <v>0</v>
      </c>
      <c r="P1213">
        <v>4.42</v>
      </c>
      <c r="Q1213">
        <v>0</v>
      </c>
      <c r="R1213" s="3">
        <f>VLOOKUP(All_Transactions[[#This Row],[Date]],[1]!Forex_history[#Data],MATCH(All_Transactions[[#This Row],[Currency]],[1]!Forex_history[#Headers],0),TRUE)</f>
        <v>0.85663999999999996</v>
      </c>
      <c r="S1213" s="4">
        <f>IFERROR(All_Transactions[[#This Row],[Original Price]]*All_Transactions[[#This Row],[ExRate]],0)</f>
        <v>5.8422847999999998</v>
      </c>
      <c r="T1213" s="4">
        <f>IFERROR(All_Transactions[[#This Row],[item-price]]*All_Transactions[[#This Row],[ExRate]],0)</f>
        <v>5.8422847999999998</v>
      </c>
      <c r="U1213" s="4">
        <f>IFERROR(All_Transactions[[#This Row],[item-tax]]*All_Transactions[[#This Row],[ExRate]],0)</f>
        <v>1.0108351999999998</v>
      </c>
      <c r="V1213" s="4">
        <f>IFERROR(All_Transactions[[#This Row],[Total product charges]]*All_Transactions[[#This Row],[ExRate]],0)</f>
        <v>4.8314495999999991</v>
      </c>
      <c r="W1213" s="4">
        <f>IFERROR(All_Transactions[[#This Row],[Amazon fees]]*All_Transactions[[#This Row],[ExRate]],0)</f>
        <v>-1.0451007999999999</v>
      </c>
      <c r="X1213" s="4">
        <f>IFERROR(All_Transactions[[#This Row],[Other]]*All_Transactions[[#This Row],[ExRate]],0)</f>
        <v>0</v>
      </c>
      <c r="Y1213" s="4">
        <f>IFERROR(All_Transactions[[#This Row],[Total]]*All_Transactions[[#This Row],[ExRate]],0)</f>
        <v>3.7863487999999998</v>
      </c>
      <c r="Z1213" s="1" t="s">
        <v>33</v>
      </c>
      <c r="AB1213" t="s">
        <v>69</v>
      </c>
      <c r="AC1213" t="s">
        <v>69</v>
      </c>
      <c r="AD1213" t="s">
        <v>70</v>
      </c>
    </row>
    <row r="1214" spans="1:30" x14ac:dyDescent="0.35">
      <c r="A1214" t="s">
        <v>34</v>
      </c>
      <c r="B1214" t="s">
        <v>3662</v>
      </c>
      <c r="C1214" s="2">
        <v>44804</v>
      </c>
      <c r="D1214" s="2">
        <v>44804</v>
      </c>
      <c r="E1214" t="s">
        <v>3663</v>
      </c>
      <c r="F1214" t="s">
        <v>3664</v>
      </c>
      <c r="G1214" t="s">
        <v>44</v>
      </c>
      <c r="H1214">
        <v>5.76</v>
      </c>
      <c r="I1214">
        <v>2</v>
      </c>
      <c r="J1214">
        <v>5.76</v>
      </c>
      <c r="L1214">
        <v>0.96</v>
      </c>
      <c r="M1214">
        <v>4.8</v>
      </c>
      <c r="N1214">
        <v>-1.06</v>
      </c>
      <c r="O1214">
        <v>0</v>
      </c>
      <c r="P1214">
        <v>3.74</v>
      </c>
      <c r="Q1214">
        <v>0</v>
      </c>
      <c r="R1214" s="3">
        <f>VLOOKUP(All_Transactions[[#This Row],[Date]],[1]!Forex_history[#Data],MATCH(All_Transactions[[#This Row],[Currency]],[1]!Forex_history[#Headers],0),TRUE)</f>
        <v>1</v>
      </c>
      <c r="S1214" s="4">
        <f>IFERROR(All_Transactions[[#This Row],[Original Price]]*All_Transactions[[#This Row],[ExRate]],0)</f>
        <v>5.76</v>
      </c>
      <c r="T1214" s="4">
        <f>IFERROR(All_Transactions[[#This Row],[item-price]]*All_Transactions[[#This Row],[ExRate]],0)</f>
        <v>5.76</v>
      </c>
      <c r="U1214" s="4">
        <f>IFERROR(All_Transactions[[#This Row],[item-tax]]*All_Transactions[[#This Row],[ExRate]],0)</f>
        <v>0.96</v>
      </c>
      <c r="V1214" s="4">
        <f>IFERROR(All_Transactions[[#This Row],[Total product charges]]*All_Transactions[[#This Row],[ExRate]],0)</f>
        <v>4.8</v>
      </c>
      <c r="W1214" s="4">
        <f>IFERROR(All_Transactions[[#This Row],[Amazon fees]]*All_Transactions[[#This Row],[ExRate]],0)</f>
        <v>-1.06</v>
      </c>
      <c r="X1214" s="4">
        <f>IFERROR(All_Transactions[[#This Row],[Other]]*All_Transactions[[#This Row],[ExRate]],0)</f>
        <v>0</v>
      </c>
      <c r="Y1214" s="4">
        <f>IFERROR(All_Transactions[[#This Row],[Total]]*All_Transactions[[#This Row],[ExRate]],0)</f>
        <v>3.74</v>
      </c>
      <c r="Z1214" s="1" t="s">
        <v>45</v>
      </c>
      <c r="AB1214" t="s">
        <v>69</v>
      </c>
      <c r="AC1214" t="s">
        <v>69</v>
      </c>
      <c r="AD1214" t="s">
        <v>70</v>
      </c>
    </row>
    <row r="1215" spans="1:30" x14ac:dyDescent="0.35">
      <c r="A1215" t="s">
        <v>34</v>
      </c>
      <c r="B1215" t="s">
        <v>3665</v>
      </c>
      <c r="C1215" s="2">
        <v>44804</v>
      </c>
      <c r="D1215" s="2">
        <v>44804</v>
      </c>
      <c r="E1215" t="s">
        <v>539</v>
      </c>
      <c r="F1215" t="s">
        <v>540</v>
      </c>
      <c r="G1215" t="s">
        <v>37</v>
      </c>
      <c r="H1215">
        <v>7.58</v>
      </c>
      <c r="I1215">
        <v>1</v>
      </c>
      <c r="J1215">
        <v>7.58</v>
      </c>
      <c r="L1215">
        <v>0.53</v>
      </c>
      <c r="M1215">
        <v>7.58</v>
      </c>
      <c r="N1215">
        <v>-1.37</v>
      </c>
      <c r="O1215">
        <v>0</v>
      </c>
      <c r="P1215">
        <v>6.21</v>
      </c>
      <c r="Q1215">
        <v>0</v>
      </c>
      <c r="R1215" s="3">
        <f>VLOOKUP(All_Transactions[[#This Row],[Date]],[1]!Forex_history[#Data],MATCH(All_Transactions[[#This Row],[Currency]],[1]!Forex_history[#Headers],0),TRUE)</f>
        <v>0.65585000000000004</v>
      </c>
      <c r="S1215" s="4">
        <f>IFERROR(All_Transactions[[#This Row],[Original Price]]*All_Transactions[[#This Row],[ExRate]],0)</f>
        <v>4.9713430000000001</v>
      </c>
      <c r="T1215" s="4">
        <f>IFERROR(All_Transactions[[#This Row],[item-price]]*All_Transactions[[#This Row],[ExRate]],0)</f>
        <v>4.9713430000000001</v>
      </c>
      <c r="U1215" s="4">
        <f>IFERROR(All_Transactions[[#This Row],[item-tax]]*All_Transactions[[#This Row],[ExRate]],0)</f>
        <v>0.34760050000000003</v>
      </c>
      <c r="V1215" s="4">
        <f>IFERROR(All_Transactions[[#This Row],[Total product charges]]*All_Transactions[[#This Row],[ExRate]],0)</f>
        <v>4.9713430000000001</v>
      </c>
      <c r="W1215" s="4">
        <f>IFERROR(All_Transactions[[#This Row],[Amazon fees]]*All_Transactions[[#This Row],[ExRate]],0)</f>
        <v>-0.8985145000000001</v>
      </c>
      <c r="X1215" s="4">
        <f>IFERROR(All_Transactions[[#This Row],[Other]]*All_Transactions[[#This Row],[ExRate]],0)</f>
        <v>0</v>
      </c>
      <c r="Y1215" s="4">
        <f>IFERROR(All_Transactions[[#This Row],[Total]]*All_Transactions[[#This Row],[ExRate]],0)</f>
        <v>4.0728285</v>
      </c>
      <c r="Z1215" s="1" t="s">
        <v>38</v>
      </c>
      <c r="AA1215" t="s">
        <v>3666</v>
      </c>
      <c r="AB1215" t="s">
        <v>69</v>
      </c>
      <c r="AC1215" t="s">
        <v>69</v>
      </c>
      <c r="AD1215" t="s">
        <v>70</v>
      </c>
    </row>
    <row r="1216" spans="1:30" x14ac:dyDescent="0.35">
      <c r="A1216" t="s">
        <v>34</v>
      </c>
      <c r="B1216" t="s">
        <v>3667</v>
      </c>
      <c r="C1216" s="2">
        <v>44804</v>
      </c>
      <c r="D1216" s="2">
        <v>44804</v>
      </c>
      <c r="E1216" t="s">
        <v>999</v>
      </c>
      <c r="F1216" t="s">
        <v>1000</v>
      </c>
      <c r="G1216" t="s">
        <v>37</v>
      </c>
      <c r="H1216">
        <v>6.91</v>
      </c>
      <c r="I1216">
        <v>1</v>
      </c>
      <c r="J1216">
        <v>6.91</v>
      </c>
      <c r="L1216">
        <v>0</v>
      </c>
      <c r="M1216">
        <v>6.91</v>
      </c>
      <c r="N1216">
        <v>-1.25</v>
      </c>
      <c r="O1216">
        <v>0</v>
      </c>
      <c r="P1216">
        <v>5.66</v>
      </c>
      <c r="Q1216">
        <v>0</v>
      </c>
      <c r="R1216" s="3">
        <f>VLOOKUP(All_Transactions[[#This Row],[Date]],[1]!Forex_history[#Data],MATCH(All_Transactions[[#This Row],[Currency]],[1]!Forex_history[#Headers],0),TRUE)</f>
        <v>0.65585000000000004</v>
      </c>
      <c r="S1216" s="4">
        <f>IFERROR(All_Transactions[[#This Row],[Original Price]]*All_Transactions[[#This Row],[ExRate]],0)</f>
        <v>4.5319235000000004</v>
      </c>
      <c r="T1216" s="4">
        <f>IFERROR(All_Transactions[[#This Row],[item-price]]*All_Transactions[[#This Row],[ExRate]],0)</f>
        <v>4.5319235000000004</v>
      </c>
      <c r="U1216" s="4">
        <f>IFERROR(All_Transactions[[#This Row],[item-tax]]*All_Transactions[[#This Row],[ExRate]],0)</f>
        <v>0</v>
      </c>
      <c r="V1216" s="4">
        <f>IFERROR(All_Transactions[[#This Row],[Total product charges]]*All_Transactions[[#This Row],[ExRate]],0)</f>
        <v>4.5319235000000004</v>
      </c>
      <c r="W1216" s="4">
        <f>IFERROR(All_Transactions[[#This Row],[Amazon fees]]*All_Transactions[[#This Row],[ExRate]],0)</f>
        <v>-0.81981250000000006</v>
      </c>
      <c r="X1216" s="4">
        <f>IFERROR(All_Transactions[[#This Row],[Other]]*All_Transactions[[#This Row],[ExRate]],0)</f>
        <v>0</v>
      </c>
      <c r="Y1216" s="4">
        <f>IFERROR(All_Transactions[[#This Row],[Total]]*All_Transactions[[#This Row],[ExRate]],0)</f>
        <v>3.7121110000000002</v>
      </c>
      <c r="Z1216" s="1" t="s">
        <v>38</v>
      </c>
      <c r="AA1216" t="s">
        <v>3668</v>
      </c>
      <c r="AB1216" t="s">
        <v>69</v>
      </c>
      <c r="AC1216" t="s">
        <v>69</v>
      </c>
      <c r="AD1216" t="s">
        <v>70</v>
      </c>
    </row>
    <row r="1217" spans="1:30" x14ac:dyDescent="0.35">
      <c r="A1217" t="s">
        <v>34</v>
      </c>
      <c r="B1217" t="s">
        <v>3669</v>
      </c>
      <c r="C1217" s="2">
        <v>44804</v>
      </c>
      <c r="D1217" s="2">
        <v>44804</v>
      </c>
      <c r="E1217" t="s">
        <v>3670</v>
      </c>
      <c r="F1217" t="s">
        <v>1807</v>
      </c>
      <c r="G1217" t="s">
        <v>42</v>
      </c>
      <c r="H1217">
        <v>35.26</v>
      </c>
      <c r="I1217">
        <v>1</v>
      </c>
      <c r="J1217">
        <v>35.26</v>
      </c>
      <c r="L1217">
        <v>7.05</v>
      </c>
      <c r="M1217">
        <v>28.21</v>
      </c>
      <c r="N1217">
        <v>-6.35</v>
      </c>
      <c r="O1217">
        <v>0</v>
      </c>
      <c r="P1217">
        <v>21.86</v>
      </c>
      <c r="Q1217">
        <v>0</v>
      </c>
      <c r="R1217" s="3">
        <f>VLOOKUP(All_Transactions[[#This Row],[Date]],[1]!Forex_history[#Data],MATCH(All_Transactions[[#This Row],[Currency]],[1]!Forex_history[#Headers],0),TRUE)</f>
        <v>8.004E-2</v>
      </c>
      <c r="S1217" s="4">
        <f>IFERROR(All_Transactions[[#This Row],[Original Price]]*All_Transactions[[#This Row],[ExRate]],0)</f>
        <v>2.8222103999999999</v>
      </c>
      <c r="T1217" s="4">
        <f>IFERROR(All_Transactions[[#This Row],[item-price]]*All_Transactions[[#This Row],[ExRate]],0)</f>
        <v>2.8222103999999999</v>
      </c>
      <c r="U1217" s="4">
        <f>IFERROR(All_Transactions[[#This Row],[item-tax]]*All_Transactions[[#This Row],[ExRate]],0)</f>
        <v>0.56428199999999995</v>
      </c>
      <c r="V1217" s="4">
        <f>IFERROR(All_Transactions[[#This Row],[Total product charges]]*All_Transactions[[#This Row],[ExRate]],0)</f>
        <v>2.2579283999999999</v>
      </c>
      <c r="W1217" s="4">
        <f>IFERROR(All_Transactions[[#This Row],[Amazon fees]]*All_Transactions[[#This Row],[ExRate]],0)</f>
        <v>-0.50825399999999998</v>
      </c>
      <c r="X1217" s="4">
        <f>IFERROR(All_Transactions[[#This Row],[Other]]*All_Transactions[[#This Row],[ExRate]],0)</f>
        <v>0</v>
      </c>
      <c r="Y1217" s="4">
        <f>IFERROR(All_Transactions[[#This Row],[Total]]*All_Transactions[[#This Row],[ExRate]],0)</f>
        <v>1.7496744</v>
      </c>
      <c r="Z1217" s="1" t="s">
        <v>43</v>
      </c>
      <c r="AA1217" t="s">
        <v>3671</v>
      </c>
      <c r="AB1217" t="s">
        <v>69</v>
      </c>
      <c r="AC1217" t="s">
        <v>69</v>
      </c>
      <c r="AD1217" t="s">
        <v>70</v>
      </c>
    </row>
    <row r="1218" spans="1:30" x14ac:dyDescent="0.35">
      <c r="A1218" t="s">
        <v>34</v>
      </c>
      <c r="B1218" t="s">
        <v>3672</v>
      </c>
      <c r="C1218" s="2">
        <v>44804</v>
      </c>
      <c r="D1218" s="2">
        <v>44804</v>
      </c>
      <c r="E1218" t="s">
        <v>3357</v>
      </c>
      <c r="F1218" t="s">
        <v>3358</v>
      </c>
      <c r="G1218" t="s">
        <v>39</v>
      </c>
      <c r="H1218">
        <v>8.77</v>
      </c>
      <c r="I1218">
        <v>1</v>
      </c>
      <c r="J1218">
        <v>8.77</v>
      </c>
      <c r="L1218">
        <v>1.46</v>
      </c>
      <c r="M1218">
        <v>7.31</v>
      </c>
      <c r="N1218">
        <v>-1.63</v>
      </c>
      <c r="O1218">
        <v>0</v>
      </c>
      <c r="P1218">
        <v>5.68</v>
      </c>
      <c r="Q1218">
        <v>0</v>
      </c>
      <c r="R1218" s="3">
        <f>VLOOKUP(All_Transactions[[#This Row],[Date]],[1]!Forex_history[#Data],MATCH(All_Transactions[[#This Row],[Currency]],[1]!Forex_history[#Headers],0),TRUE)</f>
        <v>0.85663999999999996</v>
      </c>
      <c r="S1218" s="4">
        <f>IFERROR(All_Transactions[[#This Row],[Original Price]]*All_Transactions[[#This Row],[ExRate]],0)</f>
        <v>7.5127327999999993</v>
      </c>
      <c r="T1218" s="4">
        <f>IFERROR(All_Transactions[[#This Row],[item-price]]*All_Transactions[[#This Row],[ExRate]],0)</f>
        <v>7.5127327999999993</v>
      </c>
      <c r="U1218" s="4">
        <f>IFERROR(All_Transactions[[#This Row],[item-tax]]*All_Transactions[[#This Row],[ExRate]],0)</f>
        <v>1.2506944</v>
      </c>
      <c r="V1218" s="4">
        <f>IFERROR(All_Transactions[[#This Row],[Total product charges]]*All_Transactions[[#This Row],[ExRate]],0)</f>
        <v>6.2620383999999998</v>
      </c>
      <c r="W1218" s="4">
        <f>IFERROR(All_Transactions[[#This Row],[Amazon fees]]*All_Transactions[[#This Row],[ExRate]],0)</f>
        <v>-1.3963231999999999</v>
      </c>
      <c r="X1218" s="4">
        <f>IFERROR(All_Transactions[[#This Row],[Other]]*All_Transactions[[#This Row],[ExRate]],0)</f>
        <v>0</v>
      </c>
      <c r="Y1218" s="4">
        <f>IFERROR(All_Transactions[[#This Row],[Total]]*All_Transactions[[#This Row],[ExRate]],0)</f>
        <v>4.8657151999999995</v>
      </c>
      <c r="Z1218" s="1" t="s">
        <v>33</v>
      </c>
      <c r="AA1218" t="s">
        <v>3673</v>
      </c>
      <c r="AB1218" t="s">
        <v>69</v>
      </c>
      <c r="AC1218" t="s">
        <v>69</v>
      </c>
      <c r="AD1218" t="s">
        <v>70</v>
      </c>
    </row>
    <row r="1219" spans="1:30" x14ac:dyDescent="0.35">
      <c r="A1219" t="s">
        <v>34</v>
      </c>
      <c r="B1219" t="s">
        <v>3674</v>
      </c>
      <c r="C1219" s="2">
        <v>44804</v>
      </c>
      <c r="D1219" s="2">
        <v>44804</v>
      </c>
      <c r="E1219" t="s">
        <v>3431</v>
      </c>
      <c r="F1219" t="s">
        <v>3432</v>
      </c>
      <c r="G1219" t="s">
        <v>40</v>
      </c>
      <c r="H1219">
        <v>2.76</v>
      </c>
      <c r="I1219">
        <v>1</v>
      </c>
      <c r="J1219">
        <v>2.76</v>
      </c>
      <c r="L1219">
        <v>0.5</v>
      </c>
      <c r="M1219">
        <v>2.2599999999999998</v>
      </c>
      <c r="N1219">
        <v>-0.52</v>
      </c>
      <c r="O1219">
        <v>0</v>
      </c>
      <c r="P1219">
        <v>1.74</v>
      </c>
      <c r="Q1219">
        <v>0</v>
      </c>
      <c r="R1219" s="3">
        <f>VLOOKUP(All_Transactions[[#This Row],[Date]],[1]!Forex_history[#Data],MATCH(All_Transactions[[#This Row],[Currency]],[1]!Forex_history[#Headers],0),TRUE)</f>
        <v>0.85663999999999996</v>
      </c>
      <c r="S1219" s="4">
        <f>IFERROR(All_Transactions[[#This Row],[Original Price]]*All_Transactions[[#This Row],[ExRate]],0)</f>
        <v>2.3643263999999995</v>
      </c>
      <c r="T1219" s="4">
        <f>IFERROR(All_Transactions[[#This Row],[item-price]]*All_Transactions[[#This Row],[ExRate]],0)</f>
        <v>2.3643263999999995</v>
      </c>
      <c r="U1219" s="4">
        <f>IFERROR(All_Transactions[[#This Row],[item-tax]]*All_Transactions[[#This Row],[ExRate]],0)</f>
        <v>0.42831999999999998</v>
      </c>
      <c r="V1219" s="4">
        <f>IFERROR(All_Transactions[[#This Row],[Total product charges]]*All_Transactions[[#This Row],[ExRate]],0)</f>
        <v>1.9360063999999997</v>
      </c>
      <c r="W1219" s="4">
        <f>IFERROR(All_Transactions[[#This Row],[Amazon fees]]*All_Transactions[[#This Row],[ExRate]],0)</f>
        <v>-0.44545279999999998</v>
      </c>
      <c r="X1219" s="4">
        <f>IFERROR(All_Transactions[[#This Row],[Other]]*All_Transactions[[#This Row],[ExRate]],0)</f>
        <v>0</v>
      </c>
      <c r="Y1219" s="4">
        <f>IFERROR(All_Transactions[[#This Row],[Total]]*All_Transactions[[#This Row],[ExRate]],0)</f>
        <v>1.4905535999999999</v>
      </c>
      <c r="Z1219" s="1" t="s">
        <v>33</v>
      </c>
      <c r="AA1219" t="s">
        <v>3675</v>
      </c>
      <c r="AB1219" t="s">
        <v>69</v>
      </c>
      <c r="AC1219" t="s">
        <v>69</v>
      </c>
      <c r="AD1219" t="s">
        <v>70</v>
      </c>
    </row>
    <row r="1220" spans="1:30" x14ac:dyDescent="0.35">
      <c r="A1220" t="s">
        <v>35</v>
      </c>
      <c r="B1220" t="s">
        <v>576</v>
      </c>
      <c r="C1220" s="2">
        <v>44805</v>
      </c>
      <c r="D1220" s="2">
        <v>44741</v>
      </c>
      <c r="E1220" t="s">
        <v>577</v>
      </c>
      <c r="F1220" t="s">
        <v>578</v>
      </c>
      <c r="G1220" t="s">
        <v>46</v>
      </c>
      <c r="H1220">
        <v>22.37</v>
      </c>
      <c r="I1220">
        <v>1</v>
      </c>
      <c r="J1220">
        <v>22.37</v>
      </c>
      <c r="L1220">
        <v>1.57</v>
      </c>
      <c r="M1220">
        <v>-22.37</v>
      </c>
      <c r="N1220">
        <v>3.23</v>
      </c>
      <c r="O1220">
        <v>0</v>
      </c>
      <c r="P1220">
        <v>-19.14</v>
      </c>
      <c r="Q1220">
        <v>0</v>
      </c>
      <c r="R1220" s="3">
        <f>VLOOKUP(All_Transactions[[#This Row],[Date]],[1]!Forex_history[#Data],MATCH(All_Transactions[[#This Row],[Currency]],[1]!Forex_history[#Headers],0),TRUE)</f>
        <v>0.85919999999999996</v>
      </c>
      <c r="S1220" s="4">
        <f>IFERROR(All_Transactions[[#This Row],[Original Price]]*All_Transactions[[#This Row],[ExRate]],0)</f>
        <v>19.220303999999999</v>
      </c>
      <c r="T1220" s="4">
        <f>IFERROR(All_Transactions[[#This Row],[item-price]]*All_Transactions[[#This Row],[ExRate]],0)</f>
        <v>19.220303999999999</v>
      </c>
      <c r="U1220" s="4">
        <f>IFERROR(All_Transactions[[#This Row],[item-tax]]*All_Transactions[[#This Row],[ExRate]],0)</f>
        <v>1.3489439999999999</v>
      </c>
      <c r="V1220" s="4">
        <f>IFERROR(All_Transactions[[#This Row],[Total product charges]]*All_Transactions[[#This Row],[ExRate]],0)</f>
        <v>-19.220303999999999</v>
      </c>
      <c r="W1220" s="4">
        <f>IFERROR(All_Transactions[[#This Row],[Amazon fees]]*All_Transactions[[#This Row],[ExRate]],0)</f>
        <v>2.7752159999999999</v>
      </c>
      <c r="X1220" s="4">
        <f>IFERROR(All_Transactions[[#This Row],[Other]]*All_Transactions[[#This Row],[ExRate]],0)</f>
        <v>0</v>
      </c>
      <c r="Y1220" s="4">
        <f>IFERROR(All_Transactions[[#This Row],[Total]]*All_Transactions[[#This Row],[ExRate]],0)</f>
        <v>-16.445087999999998</v>
      </c>
      <c r="Z1220" s="1" t="s">
        <v>47</v>
      </c>
      <c r="AB1220" t="s">
        <v>69</v>
      </c>
      <c r="AC1220" t="s">
        <v>69</v>
      </c>
      <c r="AD1220" t="s">
        <v>70</v>
      </c>
    </row>
    <row r="1221" spans="1:30" x14ac:dyDescent="0.35">
      <c r="A1221" t="s">
        <v>35</v>
      </c>
      <c r="B1221" t="s">
        <v>422</v>
      </c>
      <c r="C1221" s="2">
        <v>44805</v>
      </c>
      <c r="D1221" s="2">
        <v>44734</v>
      </c>
      <c r="E1221" t="s">
        <v>423</v>
      </c>
      <c r="F1221" t="s">
        <v>424</v>
      </c>
      <c r="G1221" t="s">
        <v>37</v>
      </c>
      <c r="H1221">
        <v>22.83</v>
      </c>
      <c r="I1221">
        <v>1</v>
      </c>
      <c r="J1221">
        <v>22.83</v>
      </c>
      <c r="L1221">
        <v>0</v>
      </c>
      <c r="M1221">
        <v>-22.83</v>
      </c>
      <c r="N1221">
        <v>3.29</v>
      </c>
      <c r="O1221">
        <v>0</v>
      </c>
      <c r="P1221">
        <v>-19.54</v>
      </c>
      <c r="Q1221">
        <v>0</v>
      </c>
      <c r="R1221" s="3">
        <f>VLOOKUP(All_Transactions[[#This Row],[Date]],[1]!Forex_history[#Data],MATCH(All_Transactions[[#This Row],[Currency]],[1]!Forex_history[#Headers],0),TRUE)</f>
        <v>0.65544999999999998</v>
      </c>
      <c r="S1221" s="4">
        <f>IFERROR(All_Transactions[[#This Row],[Original Price]]*All_Transactions[[#This Row],[ExRate]],0)</f>
        <v>14.963923499999998</v>
      </c>
      <c r="T1221" s="4">
        <f>IFERROR(All_Transactions[[#This Row],[item-price]]*All_Transactions[[#This Row],[ExRate]],0)</f>
        <v>14.963923499999998</v>
      </c>
      <c r="U1221" s="4">
        <f>IFERROR(All_Transactions[[#This Row],[item-tax]]*All_Transactions[[#This Row],[ExRate]],0)</f>
        <v>0</v>
      </c>
      <c r="V1221" s="4">
        <f>IFERROR(All_Transactions[[#This Row],[Total product charges]]*All_Transactions[[#This Row],[ExRate]],0)</f>
        <v>-14.963923499999998</v>
      </c>
      <c r="W1221" s="4">
        <f>IFERROR(All_Transactions[[#This Row],[Amazon fees]]*All_Transactions[[#This Row],[ExRate]],0)</f>
        <v>2.1564304999999999</v>
      </c>
      <c r="X1221" s="4">
        <f>IFERROR(All_Transactions[[#This Row],[Other]]*All_Transactions[[#This Row],[ExRate]],0)</f>
        <v>0</v>
      </c>
      <c r="Y1221" s="4">
        <f>IFERROR(All_Transactions[[#This Row],[Total]]*All_Transactions[[#This Row],[ExRate]],0)</f>
        <v>-12.807492999999999</v>
      </c>
      <c r="Z1221" s="1" t="s">
        <v>38</v>
      </c>
      <c r="AB1221" t="s">
        <v>69</v>
      </c>
      <c r="AC1221" t="s">
        <v>69</v>
      </c>
      <c r="AD1221" t="s">
        <v>70</v>
      </c>
    </row>
    <row r="1222" spans="1:30" x14ac:dyDescent="0.35">
      <c r="A1222" t="s">
        <v>35</v>
      </c>
      <c r="B1222" t="s">
        <v>395</v>
      </c>
      <c r="C1222" s="2">
        <v>44805</v>
      </c>
      <c r="D1222" s="2">
        <v>44732</v>
      </c>
      <c r="E1222" t="s">
        <v>396</v>
      </c>
      <c r="F1222" t="s">
        <v>397</v>
      </c>
      <c r="G1222" t="s">
        <v>46</v>
      </c>
      <c r="H1222">
        <v>10.55</v>
      </c>
      <c r="I1222">
        <v>1</v>
      </c>
      <c r="J1222">
        <v>10.55</v>
      </c>
      <c r="L1222">
        <v>1.21</v>
      </c>
      <c r="M1222">
        <v>-10.55</v>
      </c>
      <c r="N1222">
        <v>1.9</v>
      </c>
      <c r="O1222">
        <v>0</v>
      </c>
      <c r="P1222">
        <v>-8.65</v>
      </c>
      <c r="Q1222">
        <v>0</v>
      </c>
      <c r="R1222" s="3">
        <f>VLOOKUP(All_Transactions[[#This Row],[Date]],[1]!Forex_history[#Data],MATCH(All_Transactions[[#This Row],[Currency]],[1]!Forex_history[#Headers],0),TRUE)</f>
        <v>0.85919999999999996</v>
      </c>
      <c r="S1222" s="4">
        <f>IFERROR(All_Transactions[[#This Row],[Original Price]]*All_Transactions[[#This Row],[ExRate]],0)</f>
        <v>9.0645600000000002</v>
      </c>
      <c r="T1222" s="4">
        <f>IFERROR(All_Transactions[[#This Row],[item-price]]*All_Transactions[[#This Row],[ExRate]],0)</f>
        <v>9.0645600000000002</v>
      </c>
      <c r="U1222" s="4">
        <f>IFERROR(All_Transactions[[#This Row],[item-tax]]*All_Transactions[[#This Row],[ExRate]],0)</f>
        <v>1.0396319999999999</v>
      </c>
      <c r="V1222" s="4">
        <f>IFERROR(All_Transactions[[#This Row],[Total product charges]]*All_Transactions[[#This Row],[ExRate]],0)</f>
        <v>-9.0645600000000002</v>
      </c>
      <c r="W1222" s="4">
        <f>IFERROR(All_Transactions[[#This Row],[Amazon fees]]*All_Transactions[[#This Row],[ExRate]],0)</f>
        <v>1.6324799999999999</v>
      </c>
      <c r="X1222" s="4">
        <f>IFERROR(All_Transactions[[#This Row],[Other]]*All_Transactions[[#This Row],[ExRate]],0)</f>
        <v>0</v>
      </c>
      <c r="Y1222" s="4">
        <f>IFERROR(All_Transactions[[#This Row],[Total]]*All_Transactions[[#This Row],[ExRate]],0)</f>
        <v>-7.43208</v>
      </c>
      <c r="Z1222" s="1" t="s">
        <v>47</v>
      </c>
      <c r="AA1222" t="s">
        <v>398</v>
      </c>
      <c r="AB1222" t="s">
        <v>399</v>
      </c>
      <c r="AC1222" t="s">
        <v>53</v>
      </c>
      <c r="AD1222" t="s">
        <v>54</v>
      </c>
    </row>
    <row r="1223" spans="1:30" x14ac:dyDescent="0.35">
      <c r="A1223" t="s">
        <v>34</v>
      </c>
      <c r="B1223" t="s">
        <v>3676</v>
      </c>
      <c r="C1223" s="2">
        <v>44806</v>
      </c>
      <c r="D1223" s="2">
        <v>44806</v>
      </c>
      <c r="E1223" t="s">
        <v>3631</v>
      </c>
      <c r="F1223" t="s">
        <v>3632</v>
      </c>
      <c r="G1223" t="s">
        <v>46</v>
      </c>
      <c r="H1223">
        <v>6.89</v>
      </c>
      <c r="I1223">
        <v>1</v>
      </c>
      <c r="J1223">
        <v>6.89</v>
      </c>
      <c r="L1223">
        <v>0.55000000000000004</v>
      </c>
      <c r="M1223">
        <v>6.89</v>
      </c>
      <c r="N1223">
        <v>-1.24</v>
      </c>
      <c r="O1223">
        <v>0</v>
      </c>
      <c r="P1223">
        <v>5.65</v>
      </c>
      <c r="Q1223">
        <v>0</v>
      </c>
      <c r="R1223" s="3">
        <f>VLOOKUP(All_Transactions[[#This Row],[Date]],[1]!Forex_history[#Data],MATCH(All_Transactions[[#This Row],[Currency]],[1]!Forex_history[#Headers],0),TRUE)</f>
        <v>0.86463000000000001</v>
      </c>
      <c r="S1223" s="4">
        <f>IFERROR(All_Transactions[[#This Row],[Original Price]]*All_Transactions[[#This Row],[ExRate]],0)</f>
        <v>5.9573007000000002</v>
      </c>
      <c r="T1223" s="4">
        <f>IFERROR(All_Transactions[[#This Row],[item-price]]*All_Transactions[[#This Row],[ExRate]],0)</f>
        <v>5.9573007000000002</v>
      </c>
      <c r="U1223" s="4">
        <f>IFERROR(All_Transactions[[#This Row],[item-tax]]*All_Transactions[[#This Row],[ExRate]],0)</f>
        <v>0.47554650000000004</v>
      </c>
      <c r="V1223" s="4">
        <f>IFERROR(All_Transactions[[#This Row],[Total product charges]]*All_Transactions[[#This Row],[ExRate]],0)</f>
        <v>5.9573007000000002</v>
      </c>
      <c r="W1223" s="4">
        <f>IFERROR(All_Transactions[[#This Row],[Amazon fees]]*All_Transactions[[#This Row],[ExRate]],0)</f>
        <v>-1.0721411999999999</v>
      </c>
      <c r="X1223" s="4">
        <f>IFERROR(All_Transactions[[#This Row],[Other]]*All_Transactions[[#This Row],[ExRate]],0)</f>
        <v>0</v>
      </c>
      <c r="Y1223" s="4">
        <f>IFERROR(All_Transactions[[#This Row],[Total]]*All_Transactions[[#This Row],[ExRate]],0)</f>
        <v>4.8851595000000003</v>
      </c>
      <c r="Z1223" s="1" t="s">
        <v>47</v>
      </c>
      <c r="AB1223" t="s">
        <v>69</v>
      </c>
      <c r="AC1223" t="s">
        <v>69</v>
      </c>
      <c r="AD1223" t="s">
        <v>70</v>
      </c>
    </row>
    <row r="1224" spans="1:30" x14ac:dyDescent="0.35">
      <c r="A1224" t="s">
        <v>34</v>
      </c>
      <c r="B1224" t="s">
        <v>3677</v>
      </c>
      <c r="C1224" s="2">
        <v>44806</v>
      </c>
      <c r="D1224" s="2">
        <v>44806</v>
      </c>
      <c r="E1224" t="s">
        <v>3512</v>
      </c>
      <c r="F1224" t="s">
        <v>2949</v>
      </c>
      <c r="G1224" t="s">
        <v>46</v>
      </c>
      <c r="H1224">
        <v>12.66</v>
      </c>
      <c r="I1224">
        <v>1</v>
      </c>
      <c r="J1224">
        <v>12.66</v>
      </c>
      <c r="L1224">
        <v>0</v>
      </c>
      <c r="M1224">
        <v>12.66</v>
      </c>
      <c r="N1224">
        <v>-2.2799999999999998</v>
      </c>
      <c r="O1224">
        <v>0</v>
      </c>
      <c r="P1224">
        <v>10.38</v>
      </c>
      <c r="Q1224">
        <v>0</v>
      </c>
      <c r="R1224" s="3">
        <f>VLOOKUP(All_Transactions[[#This Row],[Date]],[1]!Forex_history[#Data],MATCH(All_Transactions[[#This Row],[Currency]],[1]!Forex_history[#Headers],0),TRUE)</f>
        <v>0.86463000000000001</v>
      </c>
      <c r="S1224" s="4">
        <f>IFERROR(All_Transactions[[#This Row],[Original Price]]*All_Transactions[[#This Row],[ExRate]],0)</f>
        <v>10.946215800000001</v>
      </c>
      <c r="T1224" s="4">
        <f>IFERROR(All_Transactions[[#This Row],[item-price]]*All_Transactions[[#This Row],[ExRate]],0)</f>
        <v>10.946215800000001</v>
      </c>
      <c r="U1224" s="4">
        <f>IFERROR(All_Transactions[[#This Row],[item-tax]]*All_Transactions[[#This Row],[ExRate]],0)</f>
        <v>0</v>
      </c>
      <c r="V1224" s="4">
        <f>IFERROR(All_Transactions[[#This Row],[Total product charges]]*All_Transactions[[#This Row],[ExRate]],0)</f>
        <v>10.946215800000001</v>
      </c>
      <c r="W1224" s="4">
        <f>IFERROR(All_Transactions[[#This Row],[Amazon fees]]*All_Transactions[[#This Row],[ExRate]],0)</f>
        <v>-1.9713563999999999</v>
      </c>
      <c r="X1224" s="4">
        <f>IFERROR(All_Transactions[[#This Row],[Other]]*All_Transactions[[#This Row],[ExRate]],0)</f>
        <v>0</v>
      </c>
      <c r="Y1224" s="4">
        <f>IFERROR(All_Transactions[[#This Row],[Total]]*All_Transactions[[#This Row],[ExRate]],0)</f>
        <v>8.9748594000000015</v>
      </c>
      <c r="Z1224" s="1" t="s">
        <v>47</v>
      </c>
      <c r="AB1224" t="s">
        <v>69</v>
      </c>
      <c r="AC1224" t="s">
        <v>69</v>
      </c>
      <c r="AD1224" t="s">
        <v>70</v>
      </c>
    </row>
    <row r="1225" spans="1:30" x14ac:dyDescent="0.35">
      <c r="A1225" t="s">
        <v>34</v>
      </c>
      <c r="B1225" t="s">
        <v>3678</v>
      </c>
      <c r="C1225" s="2">
        <v>44806</v>
      </c>
      <c r="D1225" s="2">
        <v>44806</v>
      </c>
      <c r="E1225" t="s">
        <v>3679</v>
      </c>
      <c r="F1225" t="s">
        <v>3680</v>
      </c>
      <c r="G1225" t="s">
        <v>46</v>
      </c>
      <c r="H1225">
        <v>3.02</v>
      </c>
      <c r="I1225">
        <v>1</v>
      </c>
      <c r="J1225">
        <v>3.02</v>
      </c>
      <c r="L1225">
        <v>0.18</v>
      </c>
      <c r="M1225">
        <v>3.02</v>
      </c>
      <c r="N1225">
        <v>-0.54</v>
      </c>
      <c r="O1225">
        <v>0</v>
      </c>
      <c r="P1225">
        <v>2.48</v>
      </c>
      <c r="Q1225">
        <v>0</v>
      </c>
      <c r="R1225" s="3">
        <f>VLOOKUP(All_Transactions[[#This Row],[Date]],[1]!Forex_history[#Data],MATCH(All_Transactions[[#This Row],[Currency]],[1]!Forex_history[#Headers],0),TRUE)</f>
        <v>0.86463000000000001</v>
      </c>
      <c r="S1225" s="4">
        <f>IFERROR(All_Transactions[[#This Row],[Original Price]]*All_Transactions[[#This Row],[ExRate]],0)</f>
        <v>2.6111826000000002</v>
      </c>
      <c r="T1225" s="4">
        <f>IFERROR(All_Transactions[[#This Row],[item-price]]*All_Transactions[[#This Row],[ExRate]],0)</f>
        <v>2.6111826000000002</v>
      </c>
      <c r="U1225" s="4">
        <f>IFERROR(All_Transactions[[#This Row],[item-tax]]*All_Transactions[[#This Row],[ExRate]],0)</f>
        <v>0.15563340000000001</v>
      </c>
      <c r="V1225" s="4">
        <f>IFERROR(All_Transactions[[#This Row],[Total product charges]]*All_Transactions[[#This Row],[ExRate]],0)</f>
        <v>2.6111826000000002</v>
      </c>
      <c r="W1225" s="4">
        <f>IFERROR(All_Transactions[[#This Row],[Amazon fees]]*All_Transactions[[#This Row],[ExRate]],0)</f>
        <v>-0.46690020000000004</v>
      </c>
      <c r="X1225" s="4">
        <f>IFERROR(All_Transactions[[#This Row],[Other]]*All_Transactions[[#This Row],[ExRate]],0)</f>
        <v>0</v>
      </c>
      <c r="Y1225" s="4">
        <f>IFERROR(All_Transactions[[#This Row],[Total]]*All_Transactions[[#This Row],[ExRate]],0)</f>
        <v>2.1442823999999998</v>
      </c>
      <c r="Z1225" s="1" t="s">
        <v>47</v>
      </c>
      <c r="AB1225" t="s">
        <v>69</v>
      </c>
      <c r="AC1225" t="s">
        <v>69</v>
      </c>
      <c r="AD1225" t="s">
        <v>70</v>
      </c>
    </row>
    <row r="1226" spans="1:30" x14ac:dyDescent="0.35">
      <c r="A1226" t="s">
        <v>34</v>
      </c>
      <c r="B1226" t="s">
        <v>3681</v>
      </c>
      <c r="C1226" s="2">
        <v>44806</v>
      </c>
      <c r="D1226" s="2">
        <v>44806</v>
      </c>
      <c r="E1226" t="s">
        <v>3682</v>
      </c>
      <c r="F1226" t="s">
        <v>3683</v>
      </c>
      <c r="G1226" t="s">
        <v>39</v>
      </c>
      <c r="H1226">
        <v>9.25</v>
      </c>
      <c r="I1226">
        <v>1</v>
      </c>
      <c r="J1226">
        <v>9.25</v>
      </c>
      <c r="L1226">
        <v>1.54</v>
      </c>
      <c r="M1226">
        <v>7.71</v>
      </c>
      <c r="N1226">
        <v>-1.72</v>
      </c>
      <c r="O1226">
        <v>0</v>
      </c>
      <c r="P1226">
        <v>5.99</v>
      </c>
      <c r="Q1226">
        <v>0</v>
      </c>
      <c r="R1226" s="3">
        <f>VLOOKUP(All_Transactions[[#This Row],[Date]],[1]!Forex_history[#Data],MATCH(All_Transactions[[#This Row],[Currency]],[1]!Forex_history[#Headers],0),TRUE)</f>
        <v>0.86360000000000003</v>
      </c>
      <c r="S1226" s="4">
        <f>IFERROR(All_Transactions[[#This Row],[Original Price]]*All_Transactions[[#This Row],[ExRate]],0)</f>
        <v>7.9883000000000006</v>
      </c>
      <c r="T1226" s="4">
        <f>IFERROR(All_Transactions[[#This Row],[item-price]]*All_Transactions[[#This Row],[ExRate]],0)</f>
        <v>7.9883000000000006</v>
      </c>
      <c r="U1226" s="4">
        <f>IFERROR(All_Transactions[[#This Row],[item-tax]]*All_Transactions[[#This Row],[ExRate]],0)</f>
        <v>1.329944</v>
      </c>
      <c r="V1226" s="4">
        <f>IFERROR(All_Transactions[[#This Row],[Total product charges]]*All_Transactions[[#This Row],[ExRate]],0)</f>
        <v>6.6583560000000004</v>
      </c>
      <c r="W1226" s="4">
        <f>IFERROR(All_Transactions[[#This Row],[Amazon fees]]*All_Transactions[[#This Row],[ExRate]],0)</f>
        <v>-1.485392</v>
      </c>
      <c r="X1226" s="4">
        <f>IFERROR(All_Transactions[[#This Row],[Other]]*All_Transactions[[#This Row],[ExRate]],0)</f>
        <v>0</v>
      </c>
      <c r="Y1226" s="4">
        <f>IFERROR(All_Transactions[[#This Row],[Total]]*All_Transactions[[#This Row],[ExRate]],0)</f>
        <v>5.1729640000000003</v>
      </c>
      <c r="Z1226" s="1" t="s">
        <v>33</v>
      </c>
      <c r="AB1226" t="s">
        <v>69</v>
      </c>
      <c r="AC1226" t="s">
        <v>69</v>
      </c>
      <c r="AD1226" t="s">
        <v>70</v>
      </c>
    </row>
    <row r="1227" spans="1:30" x14ac:dyDescent="0.35">
      <c r="A1227" t="s">
        <v>34</v>
      </c>
      <c r="B1227" t="s">
        <v>3684</v>
      </c>
      <c r="C1227" s="2">
        <v>44806</v>
      </c>
      <c r="D1227" s="2">
        <v>44806</v>
      </c>
      <c r="E1227" t="s">
        <v>3685</v>
      </c>
      <c r="F1227" t="s">
        <v>3686</v>
      </c>
      <c r="G1227" t="s">
        <v>39</v>
      </c>
      <c r="H1227">
        <v>3.87</v>
      </c>
      <c r="I1227">
        <v>1</v>
      </c>
      <c r="J1227">
        <v>3.87</v>
      </c>
      <c r="L1227">
        <v>0.65</v>
      </c>
      <c r="M1227">
        <v>3.22</v>
      </c>
      <c r="N1227">
        <v>-0.72</v>
      </c>
      <c r="O1227">
        <v>0</v>
      </c>
      <c r="P1227">
        <v>2.5</v>
      </c>
      <c r="Q1227">
        <v>0</v>
      </c>
      <c r="R1227" s="3">
        <f>VLOOKUP(All_Transactions[[#This Row],[Date]],[1]!Forex_history[#Data],MATCH(All_Transactions[[#This Row],[Currency]],[1]!Forex_history[#Headers],0),TRUE)</f>
        <v>0.86360000000000003</v>
      </c>
      <c r="S1227" s="4">
        <f>IFERROR(All_Transactions[[#This Row],[Original Price]]*All_Transactions[[#This Row],[ExRate]],0)</f>
        <v>3.3421320000000003</v>
      </c>
      <c r="T1227" s="4">
        <f>IFERROR(All_Transactions[[#This Row],[item-price]]*All_Transactions[[#This Row],[ExRate]],0)</f>
        <v>3.3421320000000003</v>
      </c>
      <c r="U1227" s="4">
        <f>IFERROR(All_Transactions[[#This Row],[item-tax]]*All_Transactions[[#This Row],[ExRate]],0)</f>
        <v>0.56134000000000006</v>
      </c>
      <c r="V1227" s="4">
        <f>IFERROR(All_Transactions[[#This Row],[Total product charges]]*All_Transactions[[#This Row],[ExRate]],0)</f>
        <v>2.7807920000000004</v>
      </c>
      <c r="W1227" s="4">
        <f>IFERROR(All_Transactions[[#This Row],[Amazon fees]]*All_Transactions[[#This Row],[ExRate]],0)</f>
        <v>-0.62179200000000001</v>
      </c>
      <c r="X1227" s="4">
        <f>IFERROR(All_Transactions[[#This Row],[Other]]*All_Transactions[[#This Row],[ExRate]],0)</f>
        <v>0</v>
      </c>
      <c r="Y1227" s="4">
        <f>IFERROR(All_Transactions[[#This Row],[Total]]*All_Transactions[[#This Row],[ExRate]],0)</f>
        <v>2.1590000000000003</v>
      </c>
      <c r="Z1227" s="1" t="s">
        <v>33</v>
      </c>
      <c r="AB1227" t="s">
        <v>69</v>
      </c>
      <c r="AC1227" t="s">
        <v>69</v>
      </c>
      <c r="AD1227" t="s">
        <v>70</v>
      </c>
    </row>
    <row r="1228" spans="1:30" x14ac:dyDescent="0.35">
      <c r="A1228" t="s">
        <v>34</v>
      </c>
      <c r="B1228" t="s">
        <v>3687</v>
      </c>
      <c r="C1228" s="2">
        <v>44806</v>
      </c>
      <c r="D1228" s="2">
        <v>44806</v>
      </c>
      <c r="E1228" t="s">
        <v>3688</v>
      </c>
      <c r="F1228" t="s">
        <v>3689</v>
      </c>
      <c r="G1228" t="s">
        <v>41</v>
      </c>
      <c r="H1228">
        <v>3.52</v>
      </c>
      <c r="I1228">
        <v>1</v>
      </c>
      <c r="J1228">
        <v>3.52</v>
      </c>
      <c r="L1228">
        <v>0.61</v>
      </c>
      <c r="M1228">
        <v>2.91</v>
      </c>
      <c r="N1228">
        <v>-0.64</v>
      </c>
      <c r="O1228">
        <v>0</v>
      </c>
      <c r="P1228">
        <v>2.27</v>
      </c>
      <c r="Q1228">
        <v>0</v>
      </c>
      <c r="R1228" s="3">
        <f>VLOOKUP(All_Transactions[[#This Row],[Date]],[1]!Forex_history[#Data],MATCH(All_Transactions[[#This Row],[Currency]],[1]!Forex_history[#Headers],0),TRUE)</f>
        <v>0.86360000000000003</v>
      </c>
      <c r="S1228" s="4">
        <f>IFERROR(All_Transactions[[#This Row],[Original Price]]*All_Transactions[[#This Row],[ExRate]],0)</f>
        <v>3.0398720000000004</v>
      </c>
      <c r="T1228" s="4">
        <f>IFERROR(All_Transactions[[#This Row],[item-price]]*All_Transactions[[#This Row],[ExRate]],0)</f>
        <v>3.0398720000000004</v>
      </c>
      <c r="U1228" s="4">
        <f>IFERROR(All_Transactions[[#This Row],[item-tax]]*All_Transactions[[#This Row],[ExRate]],0)</f>
        <v>0.52679600000000004</v>
      </c>
      <c r="V1228" s="4">
        <f>IFERROR(All_Transactions[[#This Row],[Total product charges]]*All_Transactions[[#This Row],[ExRate]],0)</f>
        <v>2.5130760000000003</v>
      </c>
      <c r="W1228" s="4">
        <f>IFERROR(All_Transactions[[#This Row],[Amazon fees]]*All_Transactions[[#This Row],[ExRate]],0)</f>
        <v>-0.55270400000000008</v>
      </c>
      <c r="X1228" s="4">
        <f>IFERROR(All_Transactions[[#This Row],[Other]]*All_Transactions[[#This Row],[ExRate]],0)</f>
        <v>0</v>
      </c>
      <c r="Y1228" s="4">
        <f>IFERROR(All_Transactions[[#This Row],[Total]]*All_Transactions[[#This Row],[ExRate]],0)</f>
        <v>1.960372</v>
      </c>
      <c r="Z1228" s="1" t="s">
        <v>33</v>
      </c>
      <c r="AB1228" t="s">
        <v>69</v>
      </c>
      <c r="AC1228" t="s">
        <v>69</v>
      </c>
      <c r="AD1228" t="s">
        <v>70</v>
      </c>
    </row>
    <row r="1229" spans="1:30" x14ac:dyDescent="0.35">
      <c r="A1229" t="s">
        <v>34</v>
      </c>
      <c r="B1229" t="s">
        <v>3690</v>
      </c>
      <c r="C1229" s="2">
        <v>44806</v>
      </c>
      <c r="D1229" s="2">
        <v>44806</v>
      </c>
      <c r="E1229" t="s">
        <v>3620</v>
      </c>
      <c r="F1229" t="s">
        <v>3621</v>
      </c>
      <c r="G1229" t="s">
        <v>44</v>
      </c>
      <c r="H1229">
        <v>14.36</v>
      </c>
      <c r="I1229">
        <v>2</v>
      </c>
      <c r="J1229">
        <v>14.36</v>
      </c>
      <c r="L1229">
        <v>2.4</v>
      </c>
      <c r="M1229">
        <v>11.96</v>
      </c>
      <c r="N1229">
        <v>-2.64</v>
      </c>
      <c r="O1229">
        <v>0</v>
      </c>
      <c r="P1229">
        <v>9.32</v>
      </c>
      <c r="Q1229">
        <v>0</v>
      </c>
      <c r="R1229" s="3">
        <f>VLOOKUP(All_Transactions[[#This Row],[Date]],[1]!Forex_history[#Data],MATCH(All_Transactions[[#This Row],[Currency]],[1]!Forex_history[#Headers],0),TRUE)</f>
        <v>1</v>
      </c>
      <c r="S1229" s="4">
        <f>IFERROR(All_Transactions[[#This Row],[Original Price]]*All_Transactions[[#This Row],[ExRate]],0)</f>
        <v>14.36</v>
      </c>
      <c r="T1229" s="4">
        <f>IFERROR(All_Transactions[[#This Row],[item-price]]*All_Transactions[[#This Row],[ExRate]],0)</f>
        <v>14.36</v>
      </c>
      <c r="U1229" s="4">
        <f>IFERROR(All_Transactions[[#This Row],[item-tax]]*All_Transactions[[#This Row],[ExRate]],0)</f>
        <v>2.4</v>
      </c>
      <c r="V1229" s="4">
        <f>IFERROR(All_Transactions[[#This Row],[Total product charges]]*All_Transactions[[#This Row],[ExRate]],0)</f>
        <v>11.96</v>
      </c>
      <c r="W1229" s="4">
        <f>IFERROR(All_Transactions[[#This Row],[Amazon fees]]*All_Transactions[[#This Row],[ExRate]],0)</f>
        <v>-2.64</v>
      </c>
      <c r="X1229" s="4">
        <f>IFERROR(All_Transactions[[#This Row],[Other]]*All_Transactions[[#This Row],[ExRate]],0)</f>
        <v>0</v>
      </c>
      <c r="Y1229" s="4">
        <f>IFERROR(All_Transactions[[#This Row],[Total]]*All_Transactions[[#This Row],[ExRate]],0)</f>
        <v>9.32</v>
      </c>
      <c r="Z1229" s="1" t="s">
        <v>45</v>
      </c>
      <c r="AB1229" t="s">
        <v>69</v>
      </c>
      <c r="AC1229" t="s">
        <v>69</v>
      </c>
      <c r="AD1229" t="s">
        <v>70</v>
      </c>
    </row>
    <row r="1230" spans="1:30" x14ac:dyDescent="0.35">
      <c r="A1230" t="s">
        <v>34</v>
      </c>
      <c r="B1230" t="s">
        <v>3691</v>
      </c>
      <c r="C1230" s="2">
        <v>44806</v>
      </c>
      <c r="D1230" s="2">
        <v>44806</v>
      </c>
      <c r="E1230" t="s">
        <v>3692</v>
      </c>
      <c r="F1230" t="s">
        <v>3693</v>
      </c>
      <c r="G1230" t="s">
        <v>37</v>
      </c>
      <c r="H1230">
        <v>5.16</v>
      </c>
      <c r="I1230">
        <v>1</v>
      </c>
      <c r="J1230">
        <v>5.16</v>
      </c>
      <c r="L1230">
        <v>0</v>
      </c>
      <c r="M1230">
        <v>5.16</v>
      </c>
      <c r="N1230">
        <v>-0.92</v>
      </c>
      <c r="O1230">
        <v>0</v>
      </c>
      <c r="P1230">
        <v>4.24</v>
      </c>
      <c r="Q1230">
        <v>0</v>
      </c>
      <c r="R1230" s="3">
        <f>VLOOKUP(All_Transactions[[#This Row],[Date]],[1]!Forex_history[#Data],MATCH(All_Transactions[[#This Row],[Currency]],[1]!Forex_history[#Headers],0),TRUE)</f>
        <v>0.65673000000000004</v>
      </c>
      <c r="S1230" s="4">
        <f>IFERROR(All_Transactions[[#This Row],[Original Price]]*All_Transactions[[#This Row],[ExRate]],0)</f>
        <v>3.3887268000000001</v>
      </c>
      <c r="T1230" s="4">
        <f>IFERROR(All_Transactions[[#This Row],[item-price]]*All_Transactions[[#This Row],[ExRate]],0)</f>
        <v>3.3887268000000001</v>
      </c>
      <c r="U1230" s="4">
        <f>IFERROR(All_Transactions[[#This Row],[item-tax]]*All_Transactions[[#This Row],[ExRate]],0)</f>
        <v>0</v>
      </c>
      <c r="V1230" s="4">
        <f>IFERROR(All_Transactions[[#This Row],[Total product charges]]*All_Transactions[[#This Row],[ExRate]],0)</f>
        <v>3.3887268000000001</v>
      </c>
      <c r="W1230" s="4">
        <f>IFERROR(All_Transactions[[#This Row],[Amazon fees]]*All_Transactions[[#This Row],[ExRate]],0)</f>
        <v>-0.60419160000000005</v>
      </c>
      <c r="X1230" s="4">
        <f>IFERROR(All_Transactions[[#This Row],[Other]]*All_Transactions[[#This Row],[ExRate]],0)</f>
        <v>0</v>
      </c>
      <c r="Y1230" s="4">
        <f>IFERROR(All_Transactions[[#This Row],[Total]]*All_Transactions[[#This Row],[ExRate]],0)</f>
        <v>2.7845352000000001</v>
      </c>
      <c r="Z1230" s="1" t="s">
        <v>38</v>
      </c>
      <c r="AA1230" t="s">
        <v>3694</v>
      </c>
      <c r="AB1230" t="s">
        <v>69</v>
      </c>
      <c r="AC1230" t="s">
        <v>69</v>
      </c>
      <c r="AD1230" t="s">
        <v>70</v>
      </c>
    </row>
    <row r="1231" spans="1:30" x14ac:dyDescent="0.35">
      <c r="A1231" t="s">
        <v>34</v>
      </c>
      <c r="B1231" t="s">
        <v>3695</v>
      </c>
      <c r="C1231" s="2">
        <v>44806</v>
      </c>
      <c r="D1231" s="2">
        <v>44806</v>
      </c>
      <c r="E1231" t="s">
        <v>3696</v>
      </c>
      <c r="F1231" t="s">
        <v>3697</v>
      </c>
      <c r="G1231" t="s">
        <v>32</v>
      </c>
      <c r="H1231">
        <v>3.97</v>
      </c>
      <c r="I1231">
        <v>1</v>
      </c>
      <c r="J1231">
        <v>3.97</v>
      </c>
      <c r="L1231">
        <v>0.63</v>
      </c>
      <c r="M1231">
        <v>3.34</v>
      </c>
      <c r="N1231">
        <v>-0.72</v>
      </c>
      <c r="O1231">
        <v>0</v>
      </c>
      <c r="P1231">
        <v>2.62</v>
      </c>
      <c r="Q1231">
        <v>0</v>
      </c>
      <c r="R1231" s="3">
        <f>VLOOKUP(All_Transactions[[#This Row],[Date]],[1]!Forex_history[#Data],MATCH(All_Transactions[[#This Row],[Currency]],[1]!Forex_history[#Headers],0),TRUE)</f>
        <v>0.86360000000000003</v>
      </c>
      <c r="S1231" s="4">
        <f>IFERROR(All_Transactions[[#This Row],[Original Price]]*All_Transactions[[#This Row],[ExRate]],0)</f>
        <v>3.4284920000000003</v>
      </c>
      <c r="T1231" s="4">
        <f>IFERROR(All_Transactions[[#This Row],[item-price]]*All_Transactions[[#This Row],[ExRate]],0)</f>
        <v>3.4284920000000003</v>
      </c>
      <c r="U1231" s="4">
        <f>IFERROR(All_Transactions[[#This Row],[item-tax]]*All_Transactions[[#This Row],[ExRate]],0)</f>
        <v>0.544068</v>
      </c>
      <c r="V1231" s="4">
        <f>IFERROR(All_Transactions[[#This Row],[Total product charges]]*All_Transactions[[#This Row],[ExRate]],0)</f>
        <v>2.8844240000000001</v>
      </c>
      <c r="W1231" s="4">
        <f>IFERROR(All_Transactions[[#This Row],[Amazon fees]]*All_Transactions[[#This Row],[ExRate]],0)</f>
        <v>-0.62179200000000001</v>
      </c>
      <c r="X1231" s="4">
        <f>IFERROR(All_Transactions[[#This Row],[Other]]*All_Transactions[[#This Row],[ExRate]],0)</f>
        <v>0</v>
      </c>
      <c r="Y1231" s="4">
        <f>IFERROR(All_Transactions[[#This Row],[Total]]*All_Transactions[[#This Row],[ExRate]],0)</f>
        <v>2.262632</v>
      </c>
      <c r="Z1231" s="1" t="s">
        <v>33</v>
      </c>
      <c r="AA1231" t="s">
        <v>3698</v>
      </c>
      <c r="AB1231" t="s">
        <v>69</v>
      </c>
      <c r="AC1231" t="s">
        <v>69</v>
      </c>
      <c r="AD1231" t="s">
        <v>70</v>
      </c>
    </row>
    <row r="1232" spans="1:30" x14ac:dyDescent="0.35">
      <c r="A1232" t="s">
        <v>34</v>
      </c>
      <c r="B1232" t="s">
        <v>3699</v>
      </c>
      <c r="C1232" s="2">
        <v>44806</v>
      </c>
      <c r="D1232" s="2">
        <v>44806</v>
      </c>
      <c r="E1232" t="s">
        <v>3700</v>
      </c>
      <c r="F1232" t="s">
        <v>3701</v>
      </c>
      <c r="G1232" t="s">
        <v>39</v>
      </c>
      <c r="H1232">
        <v>3.55</v>
      </c>
      <c r="I1232">
        <v>1</v>
      </c>
      <c r="J1232">
        <v>3.55</v>
      </c>
      <c r="L1232">
        <v>0.59</v>
      </c>
      <c r="M1232">
        <v>2.96</v>
      </c>
      <c r="N1232">
        <v>-0.36</v>
      </c>
      <c r="O1232">
        <v>0</v>
      </c>
      <c r="P1232">
        <v>2.6</v>
      </c>
      <c r="Q1232">
        <v>0</v>
      </c>
      <c r="R1232" s="3">
        <f>VLOOKUP(All_Transactions[[#This Row],[Date]],[1]!Forex_history[#Data],MATCH(All_Transactions[[#This Row],[Currency]],[1]!Forex_history[#Headers],0),TRUE)</f>
        <v>0.86360000000000003</v>
      </c>
      <c r="S1232" s="4">
        <f>IFERROR(All_Transactions[[#This Row],[Original Price]]*All_Transactions[[#This Row],[ExRate]],0)</f>
        <v>3.0657800000000002</v>
      </c>
      <c r="T1232" s="4">
        <f>IFERROR(All_Transactions[[#This Row],[item-price]]*All_Transactions[[#This Row],[ExRate]],0)</f>
        <v>3.0657800000000002</v>
      </c>
      <c r="U1232" s="4">
        <f>IFERROR(All_Transactions[[#This Row],[item-tax]]*All_Transactions[[#This Row],[ExRate]],0)</f>
        <v>0.50952399999999998</v>
      </c>
      <c r="V1232" s="4">
        <f>IFERROR(All_Transactions[[#This Row],[Total product charges]]*All_Transactions[[#This Row],[ExRate]],0)</f>
        <v>2.5562559999999999</v>
      </c>
      <c r="W1232" s="4">
        <f>IFERROR(All_Transactions[[#This Row],[Amazon fees]]*All_Transactions[[#This Row],[ExRate]],0)</f>
        <v>-0.31089600000000001</v>
      </c>
      <c r="X1232" s="4">
        <f>IFERROR(All_Transactions[[#This Row],[Other]]*All_Transactions[[#This Row],[ExRate]],0)</f>
        <v>0</v>
      </c>
      <c r="Y1232" s="4">
        <f>IFERROR(All_Transactions[[#This Row],[Total]]*All_Transactions[[#This Row],[ExRate]],0)</f>
        <v>2.2453600000000002</v>
      </c>
      <c r="Z1232" s="1" t="s">
        <v>33</v>
      </c>
      <c r="AA1232" t="s">
        <v>3702</v>
      </c>
      <c r="AB1232" t="s">
        <v>69</v>
      </c>
      <c r="AC1232" t="s">
        <v>69</v>
      </c>
      <c r="AD1232" t="s">
        <v>70</v>
      </c>
    </row>
    <row r="1233" spans="1:30" x14ac:dyDescent="0.35">
      <c r="A1233" t="s">
        <v>34</v>
      </c>
      <c r="B1233" t="s">
        <v>3703</v>
      </c>
      <c r="C1233" s="2">
        <v>44806</v>
      </c>
      <c r="D1233" s="2">
        <v>44806</v>
      </c>
      <c r="E1233" t="s">
        <v>3344</v>
      </c>
      <c r="F1233" t="s">
        <v>3345</v>
      </c>
      <c r="G1233" t="s">
        <v>32</v>
      </c>
      <c r="H1233">
        <v>3.07</v>
      </c>
      <c r="I1233">
        <v>1</v>
      </c>
      <c r="J1233">
        <v>3.07</v>
      </c>
      <c r="L1233">
        <v>0.49</v>
      </c>
      <c r="M1233">
        <v>2.58</v>
      </c>
      <c r="N1233">
        <v>-0.36</v>
      </c>
      <c r="O1233">
        <v>0</v>
      </c>
      <c r="P1233">
        <v>2.2200000000000002</v>
      </c>
      <c r="Q1233">
        <v>0</v>
      </c>
      <c r="R1233" s="3">
        <f>VLOOKUP(All_Transactions[[#This Row],[Date]],[1]!Forex_history[#Data],MATCH(All_Transactions[[#This Row],[Currency]],[1]!Forex_history[#Headers],0),TRUE)</f>
        <v>0.86360000000000003</v>
      </c>
      <c r="S1233" s="4">
        <f>IFERROR(All_Transactions[[#This Row],[Original Price]]*All_Transactions[[#This Row],[ExRate]],0)</f>
        <v>2.6512519999999999</v>
      </c>
      <c r="T1233" s="4">
        <f>IFERROR(All_Transactions[[#This Row],[item-price]]*All_Transactions[[#This Row],[ExRate]],0)</f>
        <v>2.6512519999999999</v>
      </c>
      <c r="U1233" s="4">
        <f>IFERROR(All_Transactions[[#This Row],[item-tax]]*All_Transactions[[#This Row],[ExRate]],0)</f>
        <v>0.42316399999999998</v>
      </c>
      <c r="V1233" s="4">
        <f>IFERROR(All_Transactions[[#This Row],[Total product charges]]*All_Transactions[[#This Row],[ExRate]],0)</f>
        <v>2.2280880000000001</v>
      </c>
      <c r="W1233" s="4">
        <f>IFERROR(All_Transactions[[#This Row],[Amazon fees]]*All_Transactions[[#This Row],[ExRate]],0)</f>
        <v>-0.31089600000000001</v>
      </c>
      <c r="X1233" s="4">
        <f>IFERROR(All_Transactions[[#This Row],[Other]]*All_Transactions[[#This Row],[ExRate]],0)</f>
        <v>0</v>
      </c>
      <c r="Y1233" s="4">
        <f>IFERROR(All_Transactions[[#This Row],[Total]]*All_Transactions[[#This Row],[ExRate]],0)</f>
        <v>1.9171920000000002</v>
      </c>
      <c r="Z1233" s="1" t="s">
        <v>33</v>
      </c>
      <c r="AA1233" t="s">
        <v>3704</v>
      </c>
      <c r="AB1233" t="s">
        <v>3705</v>
      </c>
      <c r="AD1233" t="s">
        <v>54</v>
      </c>
    </row>
    <row r="1234" spans="1:30" x14ac:dyDescent="0.35">
      <c r="A1234" t="s">
        <v>34</v>
      </c>
      <c r="B1234" t="s">
        <v>3706</v>
      </c>
      <c r="C1234" s="2">
        <v>44806</v>
      </c>
      <c r="D1234" s="2">
        <v>44806</v>
      </c>
      <c r="E1234" t="s">
        <v>3707</v>
      </c>
      <c r="F1234" t="s">
        <v>3493</v>
      </c>
      <c r="G1234" t="s">
        <v>39</v>
      </c>
      <c r="H1234">
        <v>6.06</v>
      </c>
      <c r="I1234">
        <v>1</v>
      </c>
      <c r="J1234">
        <v>6.06</v>
      </c>
      <c r="L1234">
        <v>1.01</v>
      </c>
      <c r="M1234">
        <v>5.05</v>
      </c>
      <c r="N1234">
        <v>-1.1299999999999999</v>
      </c>
      <c r="O1234">
        <v>0</v>
      </c>
      <c r="P1234">
        <v>3.92</v>
      </c>
      <c r="Q1234">
        <v>0</v>
      </c>
      <c r="R1234" s="3">
        <f>VLOOKUP(All_Transactions[[#This Row],[Date]],[1]!Forex_history[#Data],MATCH(All_Transactions[[#This Row],[Currency]],[1]!Forex_history[#Headers],0),TRUE)</f>
        <v>0.86360000000000003</v>
      </c>
      <c r="S1234" s="4">
        <f>IFERROR(All_Transactions[[#This Row],[Original Price]]*All_Transactions[[#This Row],[ExRate]],0)</f>
        <v>5.2334160000000001</v>
      </c>
      <c r="T1234" s="4">
        <f>IFERROR(All_Transactions[[#This Row],[item-price]]*All_Transactions[[#This Row],[ExRate]],0)</f>
        <v>5.2334160000000001</v>
      </c>
      <c r="U1234" s="4">
        <f>IFERROR(All_Transactions[[#This Row],[item-tax]]*All_Transactions[[#This Row],[ExRate]],0)</f>
        <v>0.87223600000000001</v>
      </c>
      <c r="V1234" s="4">
        <f>IFERROR(All_Transactions[[#This Row],[Total product charges]]*All_Transactions[[#This Row],[ExRate]],0)</f>
        <v>4.3611800000000001</v>
      </c>
      <c r="W1234" s="4">
        <f>IFERROR(All_Transactions[[#This Row],[Amazon fees]]*All_Transactions[[#This Row],[ExRate]],0)</f>
        <v>-0.97586799999999996</v>
      </c>
      <c r="X1234" s="4">
        <f>IFERROR(All_Transactions[[#This Row],[Other]]*All_Transactions[[#This Row],[ExRate]],0)</f>
        <v>0</v>
      </c>
      <c r="Y1234" s="4">
        <f>IFERROR(All_Transactions[[#This Row],[Total]]*All_Transactions[[#This Row],[ExRate]],0)</f>
        <v>3.3853119999999999</v>
      </c>
      <c r="Z1234" s="1" t="s">
        <v>33</v>
      </c>
      <c r="AA1234" t="s">
        <v>3708</v>
      </c>
      <c r="AB1234" t="s">
        <v>3709</v>
      </c>
      <c r="AC1234" t="s">
        <v>213</v>
      </c>
      <c r="AD1234" t="s">
        <v>54</v>
      </c>
    </row>
    <row r="1235" spans="1:30" x14ac:dyDescent="0.35">
      <c r="A1235" t="s">
        <v>34</v>
      </c>
      <c r="B1235" t="s">
        <v>3710</v>
      </c>
      <c r="C1235" s="2">
        <v>44806</v>
      </c>
      <c r="D1235" s="2">
        <v>44806</v>
      </c>
      <c r="E1235" t="s">
        <v>3711</v>
      </c>
      <c r="F1235" t="s">
        <v>3712</v>
      </c>
      <c r="G1235" t="s">
        <v>40</v>
      </c>
      <c r="H1235">
        <v>3.52</v>
      </c>
      <c r="I1235">
        <v>1</v>
      </c>
      <c r="J1235">
        <v>3.52</v>
      </c>
      <c r="L1235">
        <v>0.63</v>
      </c>
      <c r="M1235">
        <v>2.89</v>
      </c>
      <c r="N1235">
        <v>-0.65</v>
      </c>
      <c r="O1235">
        <v>0</v>
      </c>
      <c r="P1235">
        <v>2.2400000000000002</v>
      </c>
      <c r="Q1235">
        <v>0</v>
      </c>
      <c r="R1235" s="3">
        <f>VLOOKUP(All_Transactions[[#This Row],[Date]],[1]!Forex_history[#Data],MATCH(All_Transactions[[#This Row],[Currency]],[1]!Forex_history[#Headers],0),TRUE)</f>
        <v>0.86360000000000003</v>
      </c>
      <c r="S1235" s="4">
        <f>IFERROR(All_Transactions[[#This Row],[Original Price]]*All_Transactions[[#This Row],[ExRate]],0)</f>
        <v>3.0398720000000004</v>
      </c>
      <c r="T1235" s="4">
        <f>IFERROR(All_Transactions[[#This Row],[item-price]]*All_Transactions[[#This Row],[ExRate]],0)</f>
        <v>3.0398720000000004</v>
      </c>
      <c r="U1235" s="4">
        <f>IFERROR(All_Transactions[[#This Row],[item-tax]]*All_Transactions[[#This Row],[ExRate]],0)</f>
        <v>0.544068</v>
      </c>
      <c r="V1235" s="4">
        <f>IFERROR(All_Transactions[[#This Row],[Total product charges]]*All_Transactions[[#This Row],[ExRate]],0)</f>
        <v>2.4958040000000001</v>
      </c>
      <c r="W1235" s="4">
        <f>IFERROR(All_Transactions[[#This Row],[Amazon fees]]*All_Transactions[[#This Row],[ExRate]],0)</f>
        <v>-0.56134000000000006</v>
      </c>
      <c r="X1235" s="4">
        <f>IFERROR(All_Transactions[[#This Row],[Other]]*All_Transactions[[#This Row],[ExRate]],0)</f>
        <v>0</v>
      </c>
      <c r="Y1235" s="4">
        <f>IFERROR(All_Transactions[[#This Row],[Total]]*All_Transactions[[#This Row],[ExRate]],0)</f>
        <v>1.9344640000000002</v>
      </c>
      <c r="Z1235" s="1" t="s">
        <v>33</v>
      </c>
      <c r="AA1235" t="s">
        <v>3713</v>
      </c>
      <c r="AB1235" t="s">
        <v>3714</v>
      </c>
      <c r="AD1235" t="s">
        <v>54</v>
      </c>
    </row>
    <row r="1236" spans="1:30" x14ac:dyDescent="0.35">
      <c r="A1236" t="s">
        <v>34</v>
      </c>
      <c r="B1236" t="s">
        <v>3715</v>
      </c>
      <c r="C1236" s="2">
        <v>44806</v>
      </c>
      <c r="D1236" s="2">
        <v>44806</v>
      </c>
      <c r="E1236" t="s">
        <v>3716</v>
      </c>
      <c r="F1236" t="s">
        <v>3717</v>
      </c>
      <c r="G1236" t="s">
        <v>40</v>
      </c>
      <c r="H1236">
        <v>3.32</v>
      </c>
      <c r="I1236">
        <v>1</v>
      </c>
      <c r="J1236">
        <v>3.32</v>
      </c>
      <c r="L1236">
        <v>0.6</v>
      </c>
      <c r="M1236">
        <v>2.72</v>
      </c>
      <c r="N1236">
        <v>-0.61</v>
      </c>
      <c r="O1236">
        <v>0</v>
      </c>
      <c r="P1236">
        <v>2.11</v>
      </c>
      <c r="Q1236">
        <v>0</v>
      </c>
      <c r="R1236" s="3">
        <f>VLOOKUP(All_Transactions[[#This Row],[Date]],[1]!Forex_history[#Data],MATCH(All_Transactions[[#This Row],[Currency]],[1]!Forex_history[#Headers],0),TRUE)</f>
        <v>0.86360000000000003</v>
      </c>
      <c r="S1236" s="4">
        <f>IFERROR(All_Transactions[[#This Row],[Original Price]]*All_Transactions[[#This Row],[ExRate]],0)</f>
        <v>2.8671519999999999</v>
      </c>
      <c r="T1236" s="4">
        <f>IFERROR(All_Transactions[[#This Row],[item-price]]*All_Transactions[[#This Row],[ExRate]],0)</f>
        <v>2.8671519999999999</v>
      </c>
      <c r="U1236" s="4">
        <f>IFERROR(All_Transactions[[#This Row],[item-tax]]*All_Transactions[[#This Row],[ExRate]],0)</f>
        <v>0.51815999999999995</v>
      </c>
      <c r="V1236" s="4">
        <f>IFERROR(All_Transactions[[#This Row],[Total product charges]]*All_Transactions[[#This Row],[ExRate]],0)</f>
        <v>2.3489920000000004</v>
      </c>
      <c r="W1236" s="4">
        <f>IFERROR(All_Transactions[[#This Row],[Amazon fees]]*All_Transactions[[#This Row],[ExRate]],0)</f>
        <v>-0.52679600000000004</v>
      </c>
      <c r="X1236" s="4">
        <f>IFERROR(All_Transactions[[#This Row],[Other]]*All_Transactions[[#This Row],[ExRate]],0)</f>
        <v>0</v>
      </c>
      <c r="Y1236" s="4">
        <f>IFERROR(All_Transactions[[#This Row],[Total]]*All_Transactions[[#This Row],[ExRate]],0)</f>
        <v>1.8221959999999999</v>
      </c>
      <c r="Z1236" s="1" t="s">
        <v>33</v>
      </c>
      <c r="AA1236" t="s">
        <v>3718</v>
      </c>
      <c r="AB1236" t="s">
        <v>3719</v>
      </c>
      <c r="AD1236" t="s">
        <v>54</v>
      </c>
    </row>
    <row r="1237" spans="1:30" x14ac:dyDescent="0.35">
      <c r="A1237" t="s">
        <v>34</v>
      </c>
      <c r="B1237" t="s">
        <v>3720</v>
      </c>
      <c r="C1237" s="2">
        <v>44806</v>
      </c>
      <c r="D1237" s="2">
        <v>44806</v>
      </c>
      <c r="E1237" t="s">
        <v>2613</v>
      </c>
      <c r="F1237" t="s">
        <v>2614</v>
      </c>
      <c r="G1237" t="s">
        <v>44</v>
      </c>
      <c r="H1237">
        <v>14.7</v>
      </c>
      <c r="I1237">
        <v>5</v>
      </c>
      <c r="J1237">
        <v>14.7</v>
      </c>
      <c r="L1237">
        <v>2.4500000000000002</v>
      </c>
      <c r="M1237">
        <v>12.25</v>
      </c>
      <c r="N1237">
        <v>-2.7</v>
      </c>
      <c r="O1237">
        <v>0</v>
      </c>
      <c r="P1237">
        <v>9.5500000000000007</v>
      </c>
      <c r="Q1237">
        <v>0</v>
      </c>
      <c r="R1237" s="3">
        <f>VLOOKUP(All_Transactions[[#This Row],[Date]],[1]!Forex_history[#Data],MATCH(All_Transactions[[#This Row],[Currency]],[1]!Forex_history[#Headers],0),TRUE)</f>
        <v>1</v>
      </c>
      <c r="S1237" s="4">
        <f>IFERROR(All_Transactions[[#This Row],[Original Price]]*All_Transactions[[#This Row],[ExRate]],0)</f>
        <v>14.7</v>
      </c>
      <c r="T1237" s="4">
        <f>IFERROR(All_Transactions[[#This Row],[item-price]]*All_Transactions[[#This Row],[ExRate]],0)</f>
        <v>14.7</v>
      </c>
      <c r="U1237" s="4">
        <f>IFERROR(All_Transactions[[#This Row],[item-tax]]*All_Transactions[[#This Row],[ExRate]],0)</f>
        <v>2.4500000000000002</v>
      </c>
      <c r="V1237" s="4">
        <f>IFERROR(All_Transactions[[#This Row],[Total product charges]]*All_Transactions[[#This Row],[ExRate]],0)</f>
        <v>12.25</v>
      </c>
      <c r="W1237" s="4">
        <f>IFERROR(All_Transactions[[#This Row],[Amazon fees]]*All_Transactions[[#This Row],[ExRate]],0)</f>
        <v>-2.7</v>
      </c>
      <c r="X1237" s="4">
        <f>IFERROR(All_Transactions[[#This Row],[Other]]*All_Transactions[[#This Row],[ExRate]],0)</f>
        <v>0</v>
      </c>
      <c r="Y1237" s="4">
        <f>IFERROR(All_Transactions[[#This Row],[Total]]*All_Transactions[[#This Row],[ExRate]],0)</f>
        <v>9.5500000000000007</v>
      </c>
      <c r="Z1237" s="1" t="s">
        <v>45</v>
      </c>
      <c r="AA1237" t="s">
        <v>3721</v>
      </c>
      <c r="AB1237" t="s">
        <v>3722</v>
      </c>
      <c r="AC1237" t="s">
        <v>53</v>
      </c>
      <c r="AD1237" t="s">
        <v>54</v>
      </c>
    </row>
    <row r="1238" spans="1:30" x14ac:dyDescent="0.35">
      <c r="A1238" t="s">
        <v>34</v>
      </c>
      <c r="B1238" t="s">
        <v>3723</v>
      </c>
      <c r="C1238" s="2">
        <v>44806</v>
      </c>
      <c r="D1238" s="2">
        <v>44806</v>
      </c>
      <c r="E1238" t="s">
        <v>3724</v>
      </c>
      <c r="F1238" t="s">
        <v>3725</v>
      </c>
      <c r="G1238" t="s">
        <v>46</v>
      </c>
      <c r="H1238">
        <v>12.88</v>
      </c>
      <c r="I1238">
        <v>1</v>
      </c>
      <c r="J1238">
        <v>12.88</v>
      </c>
      <c r="L1238">
        <v>0.9</v>
      </c>
      <c r="M1238">
        <v>12.88</v>
      </c>
      <c r="N1238">
        <v>-2.3199999999999998</v>
      </c>
      <c r="O1238">
        <v>0</v>
      </c>
      <c r="P1238">
        <v>10.56</v>
      </c>
      <c r="Q1238">
        <v>0</v>
      </c>
      <c r="R1238" s="3">
        <f>VLOOKUP(All_Transactions[[#This Row],[Date]],[1]!Forex_history[#Data],MATCH(All_Transactions[[#This Row],[Currency]],[1]!Forex_history[#Headers],0),TRUE)</f>
        <v>0.86463000000000001</v>
      </c>
      <c r="S1238" s="4">
        <f>IFERROR(All_Transactions[[#This Row],[Original Price]]*All_Transactions[[#This Row],[ExRate]],0)</f>
        <v>11.136434400000001</v>
      </c>
      <c r="T1238" s="4">
        <f>IFERROR(All_Transactions[[#This Row],[item-price]]*All_Transactions[[#This Row],[ExRate]],0)</f>
        <v>11.136434400000001</v>
      </c>
      <c r="U1238" s="4">
        <f>IFERROR(All_Transactions[[#This Row],[item-tax]]*All_Transactions[[#This Row],[ExRate]],0)</f>
        <v>0.77816700000000005</v>
      </c>
      <c r="V1238" s="4">
        <f>IFERROR(All_Transactions[[#This Row],[Total product charges]]*All_Transactions[[#This Row],[ExRate]],0)</f>
        <v>11.136434400000001</v>
      </c>
      <c r="W1238" s="4">
        <f>IFERROR(All_Transactions[[#This Row],[Amazon fees]]*All_Transactions[[#This Row],[ExRate]],0)</f>
        <v>-2.0059415999999999</v>
      </c>
      <c r="X1238" s="4">
        <f>IFERROR(All_Transactions[[#This Row],[Other]]*All_Transactions[[#This Row],[ExRate]],0)</f>
        <v>0</v>
      </c>
      <c r="Y1238" s="4">
        <f>IFERROR(All_Transactions[[#This Row],[Total]]*All_Transactions[[#This Row],[ExRate]],0)</f>
        <v>9.1304928000000007</v>
      </c>
      <c r="Z1238" s="1" t="s">
        <v>47</v>
      </c>
      <c r="AA1238" t="s">
        <v>3726</v>
      </c>
      <c r="AB1238" t="s">
        <v>3727</v>
      </c>
      <c r="AC1238" t="s">
        <v>53</v>
      </c>
      <c r="AD1238" t="s">
        <v>54</v>
      </c>
    </row>
    <row r="1239" spans="1:30" x14ac:dyDescent="0.35">
      <c r="A1239" t="s">
        <v>34</v>
      </c>
      <c r="B1239" t="s">
        <v>3728</v>
      </c>
      <c r="C1239" s="2">
        <v>44806</v>
      </c>
      <c r="D1239" s="2">
        <v>44806</v>
      </c>
      <c r="E1239" t="s">
        <v>1821</v>
      </c>
      <c r="F1239" t="s">
        <v>1822</v>
      </c>
      <c r="G1239" t="s">
        <v>46</v>
      </c>
      <c r="H1239">
        <v>3.19</v>
      </c>
      <c r="I1239">
        <v>1</v>
      </c>
      <c r="J1239">
        <v>3.19</v>
      </c>
      <c r="L1239">
        <v>0.26</v>
      </c>
      <c r="M1239">
        <v>3.19</v>
      </c>
      <c r="N1239">
        <v>-0.57999999999999996</v>
      </c>
      <c r="O1239">
        <v>0</v>
      </c>
      <c r="P1239">
        <v>2.61</v>
      </c>
      <c r="Q1239">
        <v>0</v>
      </c>
      <c r="R1239" s="3">
        <f>VLOOKUP(All_Transactions[[#This Row],[Date]],[1]!Forex_history[#Data],MATCH(All_Transactions[[#This Row],[Currency]],[1]!Forex_history[#Headers],0),TRUE)</f>
        <v>0.86463000000000001</v>
      </c>
      <c r="S1239" s="4">
        <f>IFERROR(All_Transactions[[#This Row],[Original Price]]*All_Transactions[[#This Row],[ExRate]],0)</f>
        <v>2.7581696999999998</v>
      </c>
      <c r="T1239" s="4">
        <f>IFERROR(All_Transactions[[#This Row],[item-price]]*All_Transactions[[#This Row],[ExRate]],0)</f>
        <v>2.7581696999999998</v>
      </c>
      <c r="U1239" s="4">
        <f>IFERROR(All_Transactions[[#This Row],[item-tax]]*All_Transactions[[#This Row],[ExRate]],0)</f>
        <v>0.2248038</v>
      </c>
      <c r="V1239" s="4">
        <f>IFERROR(All_Transactions[[#This Row],[Total product charges]]*All_Transactions[[#This Row],[ExRate]],0)</f>
        <v>2.7581696999999998</v>
      </c>
      <c r="W1239" s="4">
        <f>IFERROR(All_Transactions[[#This Row],[Amazon fees]]*All_Transactions[[#This Row],[ExRate]],0)</f>
        <v>-0.50148539999999997</v>
      </c>
      <c r="X1239" s="4">
        <f>IFERROR(All_Transactions[[#This Row],[Other]]*All_Transactions[[#This Row],[ExRate]],0)</f>
        <v>0</v>
      </c>
      <c r="Y1239" s="4">
        <f>IFERROR(All_Transactions[[#This Row],[Total]]*All_Transactions[[#This Row],[ExRate]],0)</f>
        <v>2.2566842999999999</v>
      </c>
      <c r="Z1239" s="1" t="s">
        <v>47</v>
      </c>
      <c r="AA1239" t="s">
        <v>3729</v>
      </c>
      <c r="AB1239" t="s">
        <v>3730</v>
      </c>
      <c r="AC1239" t="s">
        <v>53</v>
      </c>
      <c r="AD1239" t="s">
        <v>54</v>
      </c>
    </row>
    <row r="1240" spans="1:30" x14ac:dyDescent="0.35">
      <c r="A1240" t="s">
        <v>34</v>
      </c>
      <c r="B1240" t="s">
        <v>3731</v>
      </c>
      <c r="C1240" s="2">
        <v>44806</v>
      </c>
      <c r="D1240" s="2">
        <v>44806</v>
      </c>
      <c r="E1240" t="s">
        <v>3732</v>
      </c>
      <c r="F1240" t="s">
        <v>3733</v>
      </c>
      <c r="G1240" t="s">
        <v>44</v>
      </c>
      <c r="H1240">
        <v>1.87</v>
      </c>
      <c r="I1240">
        <v>1</v>
      </c>
      <c r="J1240">
        <v>1.87</v>
      </c>
      <c r="L1240">
        <v>0.31</v>
      </c>
      <c r="M1240">
        <v>1.56</v>
      </c>
      <c r="N1240">
        <v>-0.35</v>
      </c>
      <c r="O1240">
        <v>0</v>
      </c>
      <c r="P1240">
        <v>1.21</v>
      </c>
      <c r="Q1240">
        <v>0</v>
      </c>
      <c r="R1240" s="3">
        <f>VLOOKUP(All_Transactions[[#This Row],[Date]],[1]!Forex_history[#Data],MATCH(All_Transactions[[#This Row],[Currency]],[1]!Forex_history[#Headers],0),TRUE)</f>
        <v>1</v>
      </c>
      <c r="S1240" s="4">
        <f>IFERROR(All_Transactions[[#This Row],[Original Price]]*All_Transactions[[#This Row],[ExRate]],0)</f>
        <v>1.87</v>
      </c>
      <c r="T1240" s="4">
        <f>IFERROR(All_Transactions[[#This Row],[item-price]]*All_Transactions[[#This Row],[ExRate]],0)</f>
        <v>1.87</v>
      </c>
      <c r="U1240" s="4">
        <f>IFERROR(All_Transactions[[#This Row],[item-tax]]*All_Transactions[[#This Row],[ExRate]],0)</f>
        <v>0.31</v>
      </c>
      <c r="V1240" s="4">
        <f>IFERROR(All_Transactions[[#This Row],[Total product charges]]*All_Transactions[[#This Row],[ExRate]],0)</f>
        <v>1.56</v>
      </c>
      <c r="W1240" s="4">
        <f>IFERROR(All_Transactions[[#This Row],[Amazon fees]]*All_Transactions[[#This Row],[ExRate]],0)</f>
        <v>-0.35</v>
      </c>
      <c r="X1240" s="4">
        <f>IFERROR(All_Transactions[[#This Row],[Other]]*All_Transactions[[#This Row],[ExRate]],0)</f>
        <v>0</v>
      </c>
      <c r="Y1240" s="4">
        <f>IFERROR(All_Transactions[[#This Row],[Total]]*All_Transactions[[#This Row],[ExRate]],0)</f>
        <v>1.21</v>
      </c>
      <c r="Z1240" s="1" t="s">
        <v>45</v>
      </c>
      <c r="AA1240" t="s">
        <v>3734</v>
      </c>
      <c r="AB1240" t="s">
        <v>3735</v>
      </c>
      <c r="AC1240" t="s">
        <v>53</v>
      </c>
      <c r="AD1240" t="s">
        <v>54</v>
      </c>
    </row>
    <row r="1241" spans="1:30" x14ac:dyDescent="0.35">
      <c r="A1241" t="s">
        <v>34</v>
      </c>
      <c r="B1241" t="s">
        <v>3736</v>
      </c>
      <c r="C1241" s="2">
        <v>44806</v>
      </c>
      <c r="D1241" s="2">
        <v>44806</v>
      </c>
      <c r="E1241" t="s">
        <v>3737</v>
      </c>
      <c r="F1241" t="s">
        <v>3738</v>
      </c>
      <c r="G1241" t="s">
        <v>32</v>
      </c>
      <c r="H1241">
        <v>9.9</v>
      </c>
      <c r="I1241">
        <v>1</v>
      </c>
      <c r="J1241">
        <v>9.9</v>
      </c>
      <c r="L1241">
        <v>1.65</v>
      </c>
      <c r="M1241">
        <v>8.25</v>
      </c>
      <c r="N1241">
        <v>-1.79</v>
      </c>
      <c r="O1241">
        <v>0</v>
      </c>
      <c r="P1241">
        <v>6.46</v>
      </c>
      <c r="Q1241">
        <v>0</v>
      </c>
      <c r="R1241" s="3">
        <f>VLOOKUP(All_Transactions[[#This Row],[Date]],[1]!Forex_history[#Data],MATCH(All_Transactions[[#This Row],[Currency]],[1]!Forex_history[#Headers],0),TRUE)</f>
        <v>0.86360000000000003</v>
      </c>
      <c r="S1241" s="4">
        <f>IFERROR(All_Transactions[[#This Row],[Original Price]]*All_Transactions[[#This Row],[ExRate]],0)</f>
        <v>8.5496400000000001</v>
      </c>
      <c r="T1241" s="4">
        <f>IFERROR(All_Transactions[[#This Row],[item-price]]*All_Transactions[[#This Row],[ExRate]],0)</f>
        <v>8.5496400000000001</v>
      </c>
      <c r="U1241" s="4">
        <f>IFERROR(All_Transactions[[#This Row],[item-tax]]*All_Transactions[[#This Row],[ExRate]],0)</f>
        <v>1.4249399999999999</v>
      </c>
      <c r="V1241" s="4">
        <f>IFERROR(All_Transactions[[#This Row],[Total product charges]]*All_Transactions[[#This Row],[ExRate]],0)</f>
        <v>7.1247000000000007</v>
      </c>
      <c r="W1241" s="4">
        <f>IFERROR(All_Transactions[[#This Row],[Amazon fees]]*All_Transactions[[#This Row],[ExRate]],0)</f>
        <v>-1.545844</v>
      </c>
      <c r="X1241" s="4">
        <f>IFERROR(All_Transactions[[#This Row],[Other]]*All_Transactions[[#This Row],[ExRate]],0)</f>
        <v>0</v>
      </c>
      <c r="Y1241" s="4">
        <f>IFERROR(All_Transactions[[#This Row],[Total]]*All_Transactions[[#This Row],[ExRate]],0)</f>
        <v>5.578856</v>
      </c>
      <c r="Z1241" s="1" t="s">
        <v>33</v>
      </c>
      <c r="AA1241" t="s">
        <v>3739</v>
      </c>
      <c r="AB1241" t="s">
        <v>3740</v>
      </c>
      <c r="AC1241" t="s">
        <v>53</v>
      </c>
      <c r="AD1241" t="s">
        <v>54</v>
      </c>
    </row>
    <row r="1242" spans="1:30" x14ac:dyDescent="0.35">
      <c r="A1242" t="s">
        <v>34</v>
      </c>
      <c r="B1242" t="s">
        <v>3741</v>
      </c>
      <c r="C1242" s="2">
        <v>44806</v>
      </c>
      <c r="D1242" s="2">
        <v>44806</v>
      </c>
      <c r="E1242" t="s">
        <v>3742</v>
      </c>
      <c r="F1242" t="s">
        <v>3743</v>
      </c>
      <c r="G1242" t="s">
        <v>39</v>
      </c>
      <c r="H1242">
        <v>2.2999999999999998</v>
      </c>
      <c r="I1242">
        <v>1</v>
      </c>
      <c r="J1242">
        <v>2.2999999999999998</v>
      </c>
      <c r="L1242">
        <v>0</v>
      </c>
      <c r="M1242">
        <v>2.2999999999999998</v>
      </c>
      <c r="N1242">
        <v>-0.36</v>
      </c>
      <c r="O1242">
        <v>0</v>
      </c>
      <c r="P1242">
        <v>1.94</v>
      </c>
      <c r="Q1242">
        <v>0</v>
      </c>
      <c r="R1242" s="3">
        <f>VLOOKUP(All_Transactions[[#This Row],[Date]],[1]!Forex_history[#Data],MATCH(All_Transactions[[#This Row],[Currency]],[1]!Forex_history[#Headers],0),TRUE)</f>
        <v>0.86360000000000003</v>
      </c>
      <c r="S1242" s="4">
        <f>IFERROR(All_Transactions[[#This Row],[Original Price]]*All_Transactions[[#This Row],[ExRate]],0)</f>
        <v>1.9862799999999998</v>
      </c>
      <c r="T1242" s="4">
        <f>IFERROR(All_Transactions[[#This Row],[item-price]]*All_Transactions[[#This Row],[ExRate]],0)</f>
        <v>1.9862799999999998</v>
      </c>
      <c r="U1242" s="4">
        <f>IFERROR(All_Transactions[[#This Row],[item-tax]]*All_Transactions[[#This Row],[ExRate]],0)</f>
        <v>0</v>
      </c>
      <c r="V1242" s="4">
        <f>IFERROR(All_Transactions[[#This Row],[Total product charges]]*All_Transactions[[#This Row],[ExRate]],0)</f>
        <v>1.9862799999999998</v>
      </c>
      <c r="W1242" s="4">
        <f>IFERROR(All_Transactions[[#This Row],[Amazon fees]]*All_Transactions[[#This Row],[ExRate]],0)</f>
        <v>-0.31089600000000001</v>
      </c>
      <c r="X1242" s="4">
        <f>IFERROR(All_Transactions[[#This Row],[Other]]*All_Transactions[[#This Row],[ExRate]],0)</f>
        <v>0</v>
      </c>
      <c r="Y1242" s="4">
        <f>IFERROR(All_Transactions[[#This Row],[Total]]*All_Transactions[[#This Row],[ExRate]],0)</f>
        <v>1.675384</v>
      </c>
      <c r="Z1242" s="1" t="s">
        <v>33</v>
      </c>
      <c r="AA1242" t="s">
        <v>3744</v>
      </c>
      <c r="AB1242" t="s">
        <v>3745</v>
      </c>
      <c r="AC1242" t="s">
        <v>53</v>
      </c>
      <c r="AD1242" t="s">
        <v>54</v>
      </c>
    </row>
    <row r="1243" spans="1:30" x14ac:dyDescent="0.35">
      <c r="A1243" t="s">
        <v>34</v>
      </c>
      <c r="B1243" t="s">
        <v>3746</v>
      </c>
      <c r="C1243" s="2">
        <v>44806</v>
      </c>
      <c r="D1243" s="2">
        <v>44806</v>
      </c>
      <c r="E1243" t="s">
        <v>3431</v>
      </c>
      <c r="F1243" t="s">
        <v>3432</v>
      </c>
      <c r="G1243" t="s">
        <v>40</v>
      </c>
      <c r="H1243">
        <v>2.76</v>
      </c>
      <c r="I1243">
        <v>1</v>
      </c>
      <c r="J1243">
        <v>2.76</v>
      </c>
      <c r="L1243">
        <v>0.5</v>
      </c>
      <c r="M1243">
        <v>2.2599999999999998</v>
      </c>
      <c r="N1243">
        <v>-0.52</v>
      </c>
      <c r="O1243">
        <v>0</v>
      </c>
      <c r="P1243">
        <v>1.74</v>
      </c>
      <c r="Q1243">
        <v>0</v>
      </c>
      <c r="R1243" s="3">
        <f>VLOOKUP(All_Transactions[[#This Row],[Date]],[1]!Forex_history[#Data],MATCH(All_Transactions[[#This Row],[Currency]],[1]!Forex_history[#Headers],0),TRUE)</f>
        <v>0.86360000000000003</v>
      </c>
      <c r="S1243" s="4">
        <f>IFERROR(All_Transactions[[#This Row],[Original Price]]*All_Transactions[[#This Row],[ExRate]],0)</f>
        <v>2.3835359999999999</v>
      </c>
      <c r="T1243" s="4">
        <f>IFERROR(All_Transactions[[#This Row],[item-price]]*All_Transactions[[#This Row],[ExRate]],0)</f>
        <v>2.3835359999999999</v>
      </c>
      <c r="U1243" s="4">
        <f>IFERROR(All_Transactions[[#This Row],[item-tax]]*All_Transactions[[#This Row],[ExRate]],0)</f>
        <v>0.43180000000000002</v>
      </c>
      <c r="V1243" s="4">
        <f>IFERROR(All_Transactions[[#This Row],[Total product charges]]*All_Transactions[[#This Row],[ExRate]],0)</f>
        <v>1.9517359999999999</v>
      </c>
      <c r="W1243" s="4">
        <f>IFERROR(All_Transactions[[#This Row],[Amazon fees]]*All_Transactions[[#This Row],[ExRate]],0)</f>
        <v>-0.44907200000000003</v>
      </c>
      <c r="X1243" s="4">
        <f>IFERROR(All_Transactions[[#This Row],[Other]]*All_Transactions[[#This Row],[ExRate]],0)</f>
        <v>0</v>
      </c>
      <c r="Y1243" s="4">
        <f>IFERROR(All_Transactions[[#This Row],[Total]]*All_Transactions[[#This Row],[ExRate]],0)</f>
        <v>1.502664</v>
      </c>
      <c r="Z1243" s="1" t="s">
        <v>33</v>
      </c>
      <c r="AA1243" t="s">
        <v>3747</v>
      </c>
      <c r="AB1243" t="s">
        <v>3748</v>
      </c>
      <c r="AC1243" t="s">
        <v>53</v>
      </c>
      <c r="AD1243" t="s">
        <v>54</v>
      </c>
    </row>
    <row r="1244" spans="1:30" x14ac:dyDescent="0.35">
      <c r="A1244" t="s">
        <v>34</v>
      </c>
      <c r="B1244" t="s">
        <v>3749</v>
      </c>
      <c r="C1244" s="2">
        <v>44806</v>
      </c>
      <c r="D1244" s="2">
        <v>44806</v>
      </c>
      <c r="E1244" t="s">
        <v>3087</v>
      </c>
      <c r="F1244" t="s">
        <v>3088</v>
      </c>
      <c r="G1244" t="s">
        <v>40</v>
      </c>
      <c r="H1244">
        <v>5.26</v>
      </c>
      <c r="I1244">
        <v>1</v>
      </c>
      <c r="J1244">
        <v>5.26</v>
      </c>
      <c r="L1244">
        <v>0.95</v>
      </c>
      <c r="M1244">
        <v>4.3099999999999996</v>
      </c>
      <c r="N1244">
        <v>-0.97</v>
      </c>
      <c r="O1244">
        <v>0</v>
      </c>
      <c r="P1244">
        <v>3.34</v>
      </c>
      <c r="Q1244">
        <v>0</v>
      </c>
      <c r="R1244" s="3">
        <f>VLOOKUP(All_Transactions[[#This Row],[Date]],[1]!Forex_history[#Data],MATCH(All_Transactions[[#This Row],[Currency]],[1]!Forex_history[#Headers],0),TRUE)</f>
        <v>0.86360000000000003</v>
      </c>
      <c r="S1244" s="4">
        <f>IFERROR(All_Transactions[[#This Row],[Original Price]]*All_Transactions[[#This Row],[ExRate]],0)</f>
        <v>4.5425360000000001</v>
      </c>
      <c r="T1244" s="4">
        <f>IFERROR(All_Transactions[[#This Row],[item-price]]*All_Transactions[[#This Row],[ExRate]],0)</f>
        <v>4.5425360000000001</v>
      </c>
      <c r="U1244" s="4">
        <f>IFERROR(All_Transactions[[#This Row],[item-tax]]*All_Transactions[[#This Row],[ExRate]],0)</f>
        <v>0.82042000000000004</v>
      </c>
      <c r="V1244" s="4">
        <f>IFERROR(All_Transactions[[#This Row],[Total product charges]]*All_Transactions[[#This Row],[ExRate]],0)</f>
        <v>3.7221159999999998</v>
      </c>
      <c r="W1244" s="4">
        <f>IFERROR(All_Transactions[[#This Row],[Amazon fees]]*All_Transactions[[#This Row],[ExRate]],0)</f>
        <v>-0.83769199999999999</v>
      </c>
      <c r="X1244" s="4">
        <f>IFERROR(All_Transactions[[#This Row],[Other]]*All_Transactions[[#This Row],[ExRate]],0)</f>
        <v>0</v>
      </c>
      <c r="Y1244" s="4">
        <f>IFERROR(All_Transactions[[#This Row],[Total]]*All_Transactions[[#This Row],[ExRate]],0)</f>
        <v>2.8844240000000001</v>
      </c>
      <c r="Z1244" s="1" t="s">
        <v>33</v>
      </c>
      <c r="AA1244" t="s">
        <v>3750</v>
      </c>
      <c r="AB1244" t="s">
        <v>3751</v>
      </c>
      <c r="AC1244" t="s">
        <v>53</v>
      </c>
      <c r="AD1244" t="s">
        <v>54</v>
      </c>
    </row>
    <row r="1245" spans="1:30" x14ac:dyDescent="0.35">
      <c r="A1245" t="s">
        <v>3752</v>
      </c>
      <c r="B1245" t="s">
        <v>2238</v>
      </c>
      <c r="C1245" s="2">
        <v>44806</v>
      </c>
      <c r="D1245" s="2">
        <v>44774</v>
      </c>
      <c r="E1245" t="s">
        <v>1347</v>
      </c>
      <c r="F1245" t="s">
        <v>1348</v>
      </c>
      <c r="G1245" t="s">
        <v>44</v>
      </c>
      <c r="H1245">
        <v>2.14</v>
      </c>
      <c r="I1245">
        <v>1</v>
      </c>
      <c r="J1245">
        <v>2.14</v>
      </c>
      <c r="L1245">
        <v>0.36</v>
      </c>
      <c r="M1245">
        <v>0</v>
      </c>
      <c r="N1245">
        <v>0</v>
      </c>
      <c r="O1245">
        <v>-3.3</v>
      </c>
      <c r="P1245">
        <v>-3.3</v>
      </c>
      <c r="Q1245">
        <v>0</v>
      </c>
      <c r="R1245" s="3">
        <f>VLOOKUP(All_Transactions[[#This Row],[Date]],[1]!Forex_history[#Data],MATCH(All_Transactions[[#This Row],[Currency]],[1]!Forex_history[#Headers],0),TRUE)</f>
        <v>1</v>
      </c>
      <c r="S1245" s="4">
        <f>IFERROR(All_Transactions[[#This Row],[Original Price]]*All_Transactions[[#This Row],[ExRate]],0)</f>
        <v>2.14</v>
      </c>
      <c r="T1245" s="4">
        <f>IFERROR(All_Transactions[[#This Row],[item-price]]*All_Transactions[[#This Row],[ExRate]],0)</f>
        <v>2.14</v>
      </c>
      <c r="U1245" s="4">
        <f>IFERROR(All_Transactions[[#This Row],[item-tax]]*All_Transactions[[#This Row],[ExRate]],0)</f>
        <v>0.36</v>
      </c>
      <c r="V1245" s="4">
        <f>IFERROR(All_Transactions[[#This Row],[Total product charges]]*All_Transactions[[#This Row],[ExRate]],0)</f>
        <v>0</v>
      </c>
      <c r="W1245" s="4">
        <f>IFERROR(All_Transactions[[#This Row],[Amazon fees]]*All_Transactions[[#This Row],[ExRate]],0)</f>
        <v>0</v>
      </c>
      <c r="X1245" s="4">
        <f>IFERROR(All_Transactions[[#This Row],[Other]]*All_Transactions[[#This Row],[ExRate]],0)</f>
        <v>-3.3</v>
      </c>
      <c r="Y1245" s="4">
        <f>IFERROR(All_Transactions[[#This Row],[Total]]*All_Transactions[[#This Row],[ExRate]],0)</f>
        <v>-3.3</v>
      </c>
      <c r="Z1245" s="1" t="s">
        <v>45</v>
      </c>
      <c r="AA1245" t="s">
        <v>2239</v>
      </c>
      <c r="AB1245" t="s">
        <v>2240</v>
      </c>
      <c r="AC1245" t="s">
        <v>53</v>
      </c>
      <c r="AD1245" t="s">
        <v>54</v>
      </c>
    </row>
    <row r="1246" spans="1:30" x14ac:dyDescent="0.35">
      <c r="A1246" t="s">
        <v>35</v>
      </c>
      <c r="B1246" t="s">
        <v>679</v>
      </c>
      <c r="C1246" s="2">
        <v>44807</v>
      </c>
      <c r="D1246" s="2">
        <v>44746</v>
      </c>
      <c r="E1246" t="s">
        <v>680</v>
      </c>
      <c r="F1246" t="s">
        <v>681</v>
      </c>
      <c r="G1246" t="s">
        <v>37</v>
      </c>
      <c r="H1246">
        <v>7.15</v>
      </c>
      <c r="I1246">
        <v>1</v>
      </c>
      <c r="J1246">
        <v>7.15</v>
      </c>
      <c r="L1246">
        <v>0</v>
      </c>
      <c r="M1246">
        <v>-7.15</v>
      </c>
      <c r="N1246">
        <v>1.28</v>
      </c>
      <c r="O1246">
        <v>0</v>
      </c>
      <c r="P1246">
        <v>-5.87</v>
      </c>
      <c r="Q1246">
        <v>0</v>
      </c>
      <c r="R1246" s="3">
        <f>VLOOKUP(All_Transactions[[#This Row],[Date]],[1]!Forex_history[#Data],MATCH(All_Transactions[[#This Row],[Currency]],[1]!Forex_history[#Headers],0),TRUE)</f>
        <v>0.65935999999999995</v>
      </c>
      <c r="S1246" s="4">
        <f>IFERROR(All_Transactions[[#This Row],[Original Price]]*All_Transactions[[#This Row],[ExRate]],0)</f>
        <v>4.7144240000000002</v>
      </c>
      <c r="T1246" s="4">
        <f>IFERROR(All_Transactions[[#This Row],[item-price]]*All_Transactions[[#This Row],[ExRate]],0)</f>
        <v>4.7144240000000002</v>
      </c>
      <c r="U1246" s="4">
        <f>IFERROR(All_Transactions[[#This Row],[item-tax]]*All_Transactions[[#This Row],[ExRate]],0)</f>
        <v>0</v>
      </c>
      <c r="V1246" s="4">
        <f>IFERROR(All_Transactions[[#This Row],[Total product charges]]*All_Transactions[[#This Row],[ExRate]],0)</f>
        <v>-4.7144240000000002</v>
      </c>
      <c r="W1246" s="4">
        <f>IFERROR(All_Transactions[[#This Row],[Amazon fees]]*All_Transactions[[#This Row],[ExRate]],0)</f>
        <v>0.84398079999999998</v>
      </c>
      <c r="X1246" s="4">
        <f>IFERROR(All_Transactions[[#This Row],[Other]]*All_Transactions[[#This Row],[ExRate]],0)</f>
        <v>0</v>
      </c>
      <c r="Y1246" s="4">
        <f>IFERROR(All_Transactions[[#This Row],[Total]]*All_Transactions[[#This Row],[ExRate]],0)</f>
        <v>-3.8704432</v>
      </c>
      <c r="Z1246" s="1" t="s">
        <v>38</v>
      </c>
      <c r="AB1246" t="s">
        <v>69</v>
      </c>
      <c r="AC1246" t="s">
        <v>69</v>
      </c>
      <c r="AD1246" t="s">
        <v>70</v>
      </c>
    </row>
    <row r="1247" spans="1:30" x14ac:dyDescent="0.35">
      <c r="A1247" t="s">
        <v>35</v>
      </c>
      <c r="B1247" t="s">
        <v>1349</v>
      </c>
      <c r="C1247" s="2">
        <v>44807</v>
      </c>
      <c r="D1247" s="2">
        <v>44757</v>
      </c>
      <c r="E1247" t="s">
        <v>1350</v>
      </c>
      <c r="F1247" t="s">
        <v>860</v>
      </c>
      <c r="G1247" t="s">
        <v>44</v>
      </c>
      <c r="H1247">
        <v>7.62</v>
      </c>
      <c r="I1247">
        <v>1</v>
      </c>
      <c r="J1247">
        <v>7.62</v>
      </c>
      <c r="L1247">
        <v>1.27</v>
      </c>
      <c r="M1247">
        <v>-6.35</v>
      </c>
      <c r="N1247">
        <v>1.4</v>
      </c>
      <c r="O1247">
        <v>0</v>
      </c>
      <c r="P1247">
        <v>-4.95</v>
      </c>
      <c r="Q1247">
        <v>0</v>
      </c>
      <c r="R1247" s="3">
        <f>VLOOKUP(All_Transactions[[#This Row],[Date]],[1]!Forex_history[#Data],MATCH(All_Transactions[[#This Row],[Currency]],[1]!Forex_history[#Headers],0),TRUE)</f>
        <v>1</v>
      </c>
      <c r="S1247" s="4">
        <f>IFERROR(All_Transactions[[#This Row],[Original Price]]*All_Transactions[[#This Row],[ExRate]],0)</f>
        <v>7.62</v>
      </c>
      <c r="T1247" s="4">
        <f>IFERROR(All_Transactions[[#This Row],[item-price]]*All_Transactions[[#This Row],[ExRate]],0)</f>
        <v>7.62</v>
      </c>
      <c r="U1247" s="4">
        <f>IFERROR(All_Transactions[[#This Row],[item-tax]]*All_Transactions[[#This Row],[ExRate]],0)</f>
        <v>1.27</v>
      </c>
      <c r="V1247" s="4">
        <f>IFERROR(All_Transactions[[#This Row],[Total product charges]]*All_Transactions[[#This Row],[ExRate]],0)</f>
        <v>-6.35</v>
      </c>
      <c r="W1247" s="4">
        <f>IFERROR(All_Transactions[[#This Row],[Amazon fees]]*All_Transactions[[#This Row],[ExRate]],0)</f>
        <v>1.4</v>
      </c>
      <c r="X1247" s="4">
        <f>IFERROR(All_Transactions[[#This Row],[Other]]*All_Transactions[[#This Row],[ExRate]],0)</f>
        <v>0</v>
      </c>
      <c r="Y1247" s="4">
        <f>IFERROR(All_Transactions[[#This Row],[Total]]*All_Transactions[[#This Row],[ExRate]],0)</f>
        <v>-4.95</v>
      </c>
      <c r="Z1247" s="1" t="s">
        <v>45</v>
      </c>
      <c r="AB1247" t="s">
        <v>69</v>
      </c>
      <c r="AC1247" t="s">
        <v>69</v>
      </c>
      <c r="AD1247" t="s">
        <v>70</v>
      </c>
    </row>
    <row r="1248" spans="1:30" x14ac:dyDescent="0.35">
      <c r="A1248" t="s">
        <v>35</v>
      </c>
      <c r="B1248" t="s">
        <v>667</v>
      </c>
      <c r="C1248" s="2">
        <v>44808</v>
      </c>
      <c r="D1248" s="2">
        <v>44746</v>
      </c>
      <c r="E1248" t="s">
        <v>668</v>
      </c>
      <c r="F1248" t="s">
        <v>669</v>
      </c>
      <c r="G1248" t="s">
        <v>46</v>
      </c>
      <c r="H1248">
        <v>11.05</v>
      </c>
      <c r="I1248">
        <v>1</v>
      </c>
      <c r="J1248">
        <v>11.05</v>
      </c>
      <c r="L1248">
        <v>0.66</v>
      </c>
      <c r="M1248">
        <v>-11.05</v>
      </c>
      <c r="N1248">
        <v>1.59</v>
      </c>
      <c r="O1248">
        <v>0</v>
      </c>
      <c r="P1248">
        <v>-9.4600000000000009</v>
      </c>
      <c r="Q1248">
        <v>0</v>
      </c>
      <c r="R1248" s="3">
        <f>VLOOKUP(All_Transactions[[#This Row],[Date]],[1]!Forex_history[#Data],MATCH(All_Transactions[[#This Row],[Currency]],[1]!Forex_history[#Headers],0),TRUE)</f>
        <v>0.86824000000000001</v>
      </c>
      <c r="S1248" s="4">
        <f>IFERROR(All_Transactions[[#This Row],[Original Price]]*All_Transactions[[#This Row],[ExRate]],0)</f>
        <v>9.5940520000000014</v>
      </c>
      <c r="T1248" s="4">
        <f>IFERROR(All_Transactions[[#This Row],[item-price]]*All_Transactions[[#This Row],[ExRate]],0)</f>
        <v>9.5940520000000014</v>
      </c>
      <c r="U1248" s="4">
        <f>IFERROR(All_Transactions[[#This Row],[item-tax]]*All_Transactions[[#This Row],[ExRate]],0)</f>
        <v>0.57303840000000006</v>
      </c>
      <c r="V1248" s="4">
        <f>IFERROR(All_Transactions[[#This Row],[Total product charges]]*All_Transactions[[#This Row],[ExRate]],0)</f>
        <v>-9.5940520000000014</v>
      </c>
      <c r="W1248" s="4">
        <f>IFERROR(All_Transactions[[#This Row],[Amazon fees]]*All_Transactions[[#This Row],[ExRate]],0)</f>
        <v>1.3805016000000001</v>
      </c>
      <c r="X1248" s="4">
        <f>IFERROR(All_Transactions[[#This Row],[Other]]*All_Transactions[[#This Row],[ExRate]],0)</f>
        <v>0</v>
      </c>
      <c r="Y1248" s="4">
        <f>IFERROR(All_Transactions[[#This Row],[Total]]*All_Transactions[[#This Row],[ExRate]],0)</f>
        <v>-8.2135504000000008</v>
      </c>
      <c r="Z1248" s="1" t="s">
        <v>47</v>
      </c>
      <c r="AB1248" t="s">
        <v>69</v>
      </c>
      <c r="AC1248" t="s">
        <v>69</v>
      </c>
      <c r="AD1248" t="s">
        <v>70</v>
      </c>
    </row>
    <row r="1249" spans="1:30" x14ac:dyDescent="0.35">
      <c r="A1249" t="s">
        <v>34</v>
      </c>
      <c r="B1249" t="s">
        <v>3753</v>
      </c>
      <c r="C1249" s="2">
        <v>44809</v>
      </c>
      <c r="D1249" s="2">
        <v>44809</v>
      </c>
      <c r="E1249" t="s">
        <v>3154</v>
      </c>
      <c r="F1249" t="s">
        <v>3155</v>
      </c>
      <c r="G1249" t="s">
        <v>32</v>
      </c>
      <c r="H1249">
        <v>2.88</v>
      </c>
      <c r="I1249">
        <v>1</v>
      </c>
      <c r="J1249">
        <v>2.88</v>
      </c>
      <c r="L1249">
        <v>0.46</v>
      </c>
      <c r="M1249">
        <v>2.42</v>
      </c>
      <c r="N1249">
        <v>-0.52</v>
      </c>
      <c r="O1249">
        <v>0</v>
      </c>
      <c r="P1249">
        <v>1.9</v>
      </c>
      <c r="Q1249">
        <v>0</v>
      </c>
      <c r="R1249" s="3">
        <f>VLOOKUP(All_Transactions[[#This Row],[Date]],[1]!Forex_history[#Data],MATCH(All_Transactions[[#This Row],[Currency]],[1]!Forex_history[#Headers],0),TRUE)</f>
        <v>0.86404999999999998</v>
      </c>
      <c r="S1249" s="4">
        <f>IFERROR(All_Transactions[[#This Row],[Original Price]]*All_Transactions[[#This Row],[ExRate]],0)</f>
        <v>2.488464</v>
      </c>
      <c r="T1249" s="4">
        <f>IFERROR(All_Transactions[[#This Row],[item-price]]*All_Transactions[[#This Row],[ExRate]],0)</f>
        <v>2.488464</v>
      </c>
      <c r="U1249" s="4">
        <f>IFERROR(All_Transactions[[#This Row],[item-tax]]*All_Transactions[[#This Row],[ExRate]],0)</f>
        <v>0.39746300000000001</v>
      </c>
      <c r="V1249" s="4">
        <f>IFERROR(All_Transactions[[#This Row],[Total product charges]]*All_Transactions[[#This Row],[ExRate]],0)</f>
        <v>2.0910009999999999</v>
      </c>
      <c r="W1249" s="4">
        <f>IFERROR(All_Transactions[[#This Row],[Amazon fees]]*All_Transactions[[#This Row],[ExRate]],0)</f>
        <v>-0.44930599999999998</v>
      </c>
      <c r="X1249" s="4">
        <f>IFERROR(All_Transactions[[#This Row],[Other]]*All_Transactions[[#This Row],[ExRate]],0)</f>
        <v>0</v>
      </c>
      <c r="Y1249" s="4">
        <f>IFERROR(All_Transactions[[#This Row],[Total]]*All_Transactions[[#This Row],[ExRate]],0)</f>
        <v>1.6416949999999999</v>
      </c>
      <c r="Z1249" s="1" t="s">
        <v>33</v>
      </c>
      <c r="AB1249" t="s">
        <v>69</v>
      </c>
      <c r="AC1249" t="s">
        <v>69</v>
      </c>
      <c r="AD1249" t="s">
        <v>70</v>
      </c>
    </row>
    <row r="1250" spans="1:30" x14ac:dyDescent="0.35">
      <c r="A1250" t="s">
        <v>34</v>
      </c>
      <c r="B1250" t="s">
        <v>3754</v>
      </c>
      <c r="C1250" s="2">
        <v>44809</v>
      </c>
      <c r="D1250" s="2">
        <v>44809</v>
      </c>
      <c r="E1250" t="s">
        <v>3755</v>
      </c>
      <c r="F1250" t="s">
        <v>3190</v>
      </c>
      <c r="G1250" t="s">
        <v>36</v>
      </c>
      <c r="H1250">
        <v>2.73</v>
      </c>
      <c r="I1250">
        <v>1</v>
      </c>
      <c r="J1250">
        <v>2.73</v>
      </c>
      <c r="K1250" t="s">
        <v>2876</v>
      </c>
      <c r="L1250">
        <v>0.47</v>
      </c>
      <c r="M1250">
        <v>2.2599999999999998</v>
      </c>
      <c r="N1250">
        <v>-0.5</v>
      </c>
      <c r="O1250">
        <v>0</v>
      </c>
      <c r="P1250">
        <v>1.76</v>
      </c>
      <c r="Q1250">
        <v>0</v>
      </c>
      <c r="R1250" s="3">
        <f>VLOOKUP(All_Transactions[[#This Row],[Date]],[1]!Forex_history[#Data],MATCH(All_Transactions[[#This Row],[Currency]],[1]!Forex_history[#Headers],0),TRUE)</f>
        <v>0.86404999999999998</v>
      </c>
      <c r="S1250" s="4">
        <f>IFERROR(All_Transactions[[#This Row],[Original Price]]*All_Transactions[[#This Row],[ExRate]],0)</f>
        <v>2.3588564999999999</v>
      </c>
      <c r="T1250" s="4">
        <f>IFERROR(All_Transactions[[#This Row],[item-price]]*All_Transactions[[#This Row],[ExRate]],0)</f>
        <v>2.3588564999999999</v>
      </c>
      <c r="U1250" s="4">
        <f>IFERROR(All_Transactions[[#This Row],[item-tax]]*All_Transactions[[#This Row],[ExRate]],0)</f>
        <v>0.40610349999999995</v>
      </c>
      <c r="V1250" s="4">
        <f>IFERROR(All_Transactions[[#This Row],[Total product charges]]*All_Transactions[[#This Row],[ExRate]],0)</f>
        <v>1.9527529999999997</v>
      </c>
      <c r="W1250" s="4">
        <f>IFERROR(All_Transactions[[#This Row],[Amazon fees]]*All_Transactions[[#This Row],[ExRate]],0)</f>
        <v>-0.43202499999999999</v>
      </c>
      <c r="X1250" s="4">
        <f>IFERROR(All_Transactions[[#This Row],[Other]]*All_Transactions[[#This Row],[ExRate]],0)</f>
        <v>0</v>
      </c>
      <c r="Y1250" s="4">
        <f>IFERROR(All_Transactions[[#This Row],[Total]]*All_Transactions[[#This Row],[ExRate]],0)</f>
        <v>1.5207280000000001</v>
      </c>
      <c r="Z1250" s="1" t="s">
        <v>33</v>
      </c>
      <c r="AB1250" t="s">
        <v>69</v>
      </c>
      <c r="AC1250" t="s">
        <v>69</v>
      </c>
      <c r="AD1250" t="s">
        <v>70</v>
      </c>
    </row>
    <row r="1251" spans="1:30" x14ac:dyDescent="0.35">
      <c r="A1251" t="s">
        <v>34</v>
      </c>
      <c r="B1251" t="s">
        <v>3756</v>
      </c>
      <c r="C1251" s="2">
        <v>44809</v>
      </c>
      <c r="D1251" s="2">
        <v>44809</v>
      </c>
      <c r="E1251" t="s">
        <v>3757</v>
      </c>
      <c r="F1251" t="s">
        <v>3758</v>
      </c>
      <c r="G1251" t="s">
        <v>36</v>
      </c>
      <c r="H1251">
        <v>3.3</v>
      </c>
      <c r="I1251">
        <v>1</v>
      </c>
      <c r="J1251">
        <v>3.3</v>
      </c>
      <c r="K1251" t="s">
        <v>2876</v>
      </c>
      <c r="L1251">
        <v>0.56999999999999995</v>
      </c>
      <c r="M1251">
        <v>2.73</v>
      </c>
      <c r="N1251">
        <v>-0.61</v>
      </c>
      <c r="O1251">
        <v>0</v>
      </c>
      <c r="P1251">
        <v>2.12</v>
      </c>
      <c r="Q1251">
        <v>0</v>
      </c>
      <c r="R1251" s="3">
        <f>VLOOKUP(All_Transactions[[#This Row],[Date]],[1]!Forex_history[#Data],MATCH(All_Transactions[[#This Row],[Currency]],[1]!Forex_history[#Headers],0),TRUE)</f>
        <v>0.86404999999999998</v>
      </c>
      <c r="S1251" s="4">
        <f>IFERROR(All_Transactions[[#This Row],[Original Price]]*All_Transactions[[#This Row],[ExRate]],0)</f>
        <v>2.8513649999999999</v>
      </c>
      <c r="T1251" s="4">
        <f>IFERROR(All_Transactions[[#This Row],[item-price]]*All_Transactions[[#This Row],[ExRate]],0)</f>
        <v>2.8513649999999999</v>
      </c>
      <c r="U1251" s="4">
        <f>IFERROR(All_Transactions[[#This Row],[item-tax]]*All_Transactions[[#This Row],[ExRate]],0)</f>
        <v>0.49250849999999996</v>
      </c>
      <c r="V1251" s="4">
        <f>IFERROR(All_Transactions[[#This Row],[Total product charges]]*All_Transactions[[#This Row],[ExRate]],0)</f>
        <v>2.3588564999999999</v>
      </c>
      <c r="W1251" s="4">
        <f>IFERROR(All_Transactions[[#This Row],[Amazon fees]]*All_Transactions[[#This Row],[ExRate]],0)</f>
        <v>-0.5270705</v>
      </c>
      <c r="X1251" s="4">
        <f>IFERROR(All_Transactions[[#This Row],[Other]]*All_Transactions[[#This Row],[ExRate]],0)</f>
        <v>0</v>
      </c>
      <c r="Y1251" s="4">
        <f>IFERROR(All_Transactions[[#This Row],[Total]]*All_Transactions[[#This Row],[ExRate]],0)</f>
        <v>1.8317860000000001</v>
      </c>
      <c r="Z1251" s="1" t="s">
        <v>33</v>
      </c>
      <c r="AB1251" t="s">
        <v>69</v>
      </c>
      <c r="AC1251" t="s">
        <v>69</v>
      </c>
      <c r="AD1251" t="s">
        <v>70</v>
      </c>
    </row>
    <row r="1252" spans="1:30" x14ac:dyDescent="0.35">
      <c r="A1252" t="s">
        <v>34</v>
      </c>
      <c r="B1252" t="s">
        <v>3759</v>
      </c>
      <c r="C1252" s="2">
        <v>44809</v>
      </c>
      <c r="D1252" s="2">
        <v>44809</v>
      </c>
      <c r="E1252" t="s">
        <v>3760</v>
      </c>
      <c r="F1252" t="s">
        <v>3761</v>
      </c>
      <c r="G1252" t="s">
        <v>39</v>
      </c>
      <c r="H1252">
        <v>11.55</v>
      </c>
      <c r="I1252">
        <v>1</v>
      </c>
      <c r="J1252">
        <v>11.55</v>
      </c>
      <c r="L1252">
        <v>1.93</v>
      </c>
      <c r="M1252">
        <v>9.6199999999999992</v>
      </c>
      <c r="N1252">
        <v>-2.14</v>
      </c>
      <c r="O1252">
        <v>0</v>
      </c>
      <c r="P1252">
        <v>7.48</v>
      </c>
      <c r="Q1252">
        <v>0</v>
      </c>
      <c r="R1252" s="3">
        <f>VLOOKUP(All_Transactions[[#This Row],[Date]],[1]!Forex_history[#Data],MATCH(All_Transactions[[#This Row],[Currency]],[1]!Forex_history[#Headers],0),TRUE)</f>
        <v>0.86404999999999998</v>
      </c>
      <c r="S1252" s="4">
        <f>IFERROR(All_Transactions[[#This Row],[Original Price]]*All_Transactions[[#This Row],[ExRate]],0)</f>
        <v>9.9797775000000009</v>
      </c>
      <c r="T1252" s="4">
        <f>IFERROR(All_Transactions[[#This Row],[item-price]]*All_Transactions[[#This Row],[ExRate]],0)</f>
        <v>9.9797775000000009</v>
      </c>
      <c r="U1252" s="4">
        <f>IFERROR(All_Transactions[[#This Row],[item-tax]]*All_Transactions[[#This Row],[ExRate]],0)</f>
        <v>1.6676164999999998</v>
      </c>
      <c r="V1252" s="4">
        <f>IFERROR(All_Transactions[[#This Row],[Total product charges]]*All_Transactions[[#This Row],[ExRate]],0)</f>
        <v>8.3121609999999997</v>
      </c>
      <c r="W1252" s="4">
        <f>IFERROR(All_Transactions[[#This Row],[Amazon fees]]*All_Transactions[[#This Row],[ExRate]],0)</f>
        <v>-1.849067</v>
      </c>
      <c r="X1252" s="4">
        <f>IFERROR(All_Transactions[[#This Row],[Other]]*All_Transactions[[#This Row],[ExRate]],0)</f>
        <v>0</v>
      </c>
      <c r="Y1252" s="4">
        <f>IFERROR(All_Transactions[[#This Row],[Total]]*All_Transactions[[#This Row],[ExRate]],0)</f>
        <v>6.4630939999999999</v>
      </c>
      <c r="Z1252" s="1" t="s">
        <v>33</v>
      </c>
      <c r="AB1252" t="s">
        <v>69</v>
      </c>
      <c r="AC1252" t="s">
        <v>69</v>
      </c>
      <c r="AD1252" t="s">
        <v>70</v>
      </c>
    </row>
    <row r="1253" spans="1:30" x14ac:dyDescent="0.35">
      <c r="A1253" t="s">
        <v>34</v>
      </c>
      <c r="B1253" t="s">
        <v>3762</v>
      </c>
      <c r="C1253" s="2">
        <v>44809</v>
      </c>
      <c r="D1253" s="2">
        <v>44809</v>
      </c>
      <c r="E1253" t="s">
        <v>3763</v>
      </c>
      <c r="F1253" t="s">
        <v>3764</v>
      </c>
      <c r="G1253" t="s">
        <v>40</v>
      </c>
      <c r="H1253">
        <v>29.53</v>
      </c>
      <c r="I1253">
        <v>1</v>
      </c>
      <c r="J1253">
        <v>29.53</v>
      </c>
      <c r="L1253">
        <v>5.33</v>
      </c>
      <c r="M1253">
        <v>24.2</v>
      </c>
      <c r="N1253">
        <v>-4.74</v>
      </c>
      <c r="O1253">
        <v>0</v>
      </c>
      <c r="P1253">
        <v>19.46</v>
      </c>
      <c r="Q1253">
        <v>0</v>
      </c>
      <c r="R1253" s="3">
        <f>VLOOKUP(All_Transactions[[#This Row],[Date]],[1]!Forex_history[#Data],MATCH(All_Transactions[[#This Row],[Currency]],[1]!Forex_history[#Headers],0),TRUE)</f>
        <v>0.86404999999999998</v>
      </c>
      <c r="S1253" s="4">
        <f>IFERROR(All_Transactions[[#This Row],[Original Price]]*All_Transactions[[#This Row],[ExRate]],0)</f>
        <v>25.515396500000001</v>
      </c>
      <c r="T1253" s="4">
        <f>IFERROR(All_Transactions[[#This Row],[item-price]]*All_Transactions[[#This Row],[ExRate]],0)</f>
        <v>25.515396500000001</v>
      </c>
      <c r="U1253" s="4">
        <f>IFERROR(All_Transactions[[#This Row],[item-tax]]*All_Transactions[[#This Row],[ExRate]],0)</f>
        <v>4.6053864999999998</v>
      </c>
      <c r="V1253" s="4">
        <f>IFERROR(All_Transactions[[#This Row],[Total product charges]]*All_Transactions[[#This Row],[ExRate]],0)</f>
        <v>20.91001</v>
      </c>
      <c r="W1253" s="4">
        <f>IFERROR(All_Transactions[[#This Row],[Amazon fees]]*All_Transactions[[#This Row],[ExRate]],0)</f>
        <v>-4.0955969999999997</v>
      </c>
      <c r="X1253" s="4">
        <f>IFERROR(All_Transactions[[#This Row],[Other]]*All_Transactions[[#This Row],[ExRate]],0)</f>
        <v>0</v>
      </c>
      <c r="Y1253" s="4">
        <f>IFERROR(All_Transactions[[#This Row],[Total]]*All_Transactions[[#This Row],[ExRate]],0)</f>
        <v>16.814413000000002</v>
      </c>
      <c r="Z1253" s="1" t="s">
        <v>33</v>
      </c>
      <c r="AB1253" t="s">
        <v>69</v>
      </c>
      <c r="AC1253" t="s">
        <v>69</v>
      </c>
      <c r="AD1253" t="s">
        <v>70</v>
      </c>
    </row>
    <row r="1254" spans="1:30" x14ac:dyDescent="0.35">
      <c r="A1254" t="s">
        <v>34</v>
      </c>
      <c r="B1254" t="s">
        <v>3765</v>
      </c>
      <c r="C1254" s="2">
        <v>44809</v>
      </c>
      <c r="D1254" s="2">
        <v>44809</v>
      </c>
      <c r="E1254" t="s">
        <v>3766</v>
      </c>
      <c r="F1254" t="s">
        <v>3767</v>
      </c>
      <c r="G1254" t="s">
        <v>41</v>
      </c>
      <c r="H1254">
        <v>48.07</v>
      </c>
      <c r="I1254">
        <v>1</v>
      </c>
      <c r="J1254">
        <v>48.07</v>
      </c>
      <c r="L1254">
        <v>8.34</v>
      </c>
      <c r="M1254">
        <v>39.729999999999997</v>
      </c>
      <c r="N1254">
        <v>-8.65</v>
      </c>
      <c r="O1254">
        <v>0</v>
      </c>
      <c r="P1254">
        <v>31.08</v>
      </c>
      <c r="Q1254">
        <v>0</v>
      </c>
      <c r="R1254" s="3">
        <f>VLOOKUP(All_Transactions[[#This Row],[Date]],[1]!Forex_history[#Data],MATCH(All_Transactions[[#This Row],[Currency]],[1]!Forex_history[#Headers],0),TRUE)</f>
        <v>0.86404999999999998</v>
      </c>
      <c r="S1254" s="4">
        <f>IFERROR(All_Transactions[[#This Row],[Original Price]]*All_Transactions[[#This Row],[ExRate]],0)</f>
        <v>41.534883499999999</v>
      </c>
      <c r="T1254" s="4">
        <f>IFERROR(All_Transactions[[#This Row],[item-price]]*All_Transactions[[#This Row],[ExRate]],0)</f>
        <v>41.534883499999999</v>
      </c>
      <c r="U1254" s="4">
        <f>IFERROR(All_Transactions[[#This Row],[item-tax]]*All_Transactions[[#This Row],[ExRate]],0)</f>
        <v>7.2061769999999994</v>
      </c>
      <c r="V1254" s="4">
        <f>IFERROR(All_Transactions[[#This Row],[Total product charges]]*All_Transactions[[#This Row],[ExRate]],0)</f>
        <v>34.328706499999996</v>
      </c>
      <c r="W1254" s="4">
        <f>IFERROR(All_Transactions[[#This Row],[Amazon fees]]*All_Transactions[[#This Row],[ExRate]],0)</f>
        <v>-7.4740324999999999</v>
      </c>
      <c r="X1254" s="4">
        <f>IFERROR(All_Transactions[[#This Row],[Other]]*All_Transactions[[#This Row],[ExRate]],0)</f>
        <v>0</v>
      </c>
      <c r="Y1254" s="4">
        <f>IFERROR(All_Transactions[[#This Row],[Total]]*All_Transactions[[#This Row],[ExRate]],0)</f>
        <v>26.854673999999999</v>
      </c>
      <c r="Z1254" s="1" t="s">
        <v>33</v>
      </c>
      <c r="AB1254" t="s">
        <v>69</v>
      </c>
      <c r="AC1254" t="s">
        <v>69</v>
      </c>
      <c r="AD1254" t="s">
        <v>70</v>
      </c>
    </row>
    <row r="1255" spans="1:30" x14ac:dyDescent="0.35">
      <c r="A1255" t="s">
        <v>34</v>
      </c>
      <c r="B1255" t="s">
        <v>3768</v>
      </c>
      <c r="C1255" s="2">
        <v>44809</v>
      </c>
      <c r="D1255" s="2">
        <v>44809</v>
      </c>
      <c r="E1255" t="s">
        <v>3531</v>
      </c>
      <c r="F1255" t="s">
        <v>3532</v>
      </c>
      <c r="G1255" t="s">
        <v>44</v>
      </c>
      <c r="H1255">
        <v>3.16</v>
      </c>
      <c r="I1255">
        <v>1</v>
      </c>
      <c r="J1255">
        <v>3.16</v>
      </c>
      <c r="L1255">
        <v>0.53</v>
      </c>
      <c r="M1255">
        <v>2.63</v>
      </c>
      <c r="N1255">
        <v>-0.57999999999999996</v>
      </c>
      <c r="O1255">
        <v>0</v>
      </c>
      <c r="P1255">
        <v>2.0499999999999998</v>
      </c>
      <c r="Q1255">
        <v>0</v>
      </c>
      <c r="R1255" s="3">
        <f>VLOOKUP(All_Transactions[[#This Row],[Date]],[1]!Forex_history[#Data],MATCH(All_Transactions[[#This Row],[Currency]],[1]!Forex_history[#Headers],0),TRUE)</f>
        <v>1</v>
      </c>
      <c r="S1255" s="4">
        <f>IFERROR(All_Transactions[[#This Row],[Original Price]]*All_Transactions[[#This Row],[ExRate]],0)</f>
        <v>3.16</v>
      </c>
      <c r="T1255" s="4">
        <f>IFERROR(All_Transactions[[#This Row],[item-price]]*All_Transactions[[#This Row],[ExRate]],0)</f>
        <v>3.16</v>
      </c>
      <c r="U1255" s="4">
        <f>IFERROR(All_Transactions[[#This Row],[item-tax]]*All_Transactions[[#This Row],[ExRate]],0)</f>
        <v>0.53</v>
      </c>
      <c r="V1255" s="4">
        <f>IFERROR(All_Transactions[[#This Row],[Total product charges]]*All_Transactions[[#This Row],[ExRate]],0)</f>
        <v>2.63</v>
      </c>
      <c r="W1255" s="4">
        <f>IFERROR(All_Transactions[[#This Row],[Amazon fees]]*All_Transactions[[#This Row],[ExRate]],0)</f>
        <v>-0.57999999999999996</v>
      </c>
      <c r="X1255" s="4">
        <f>IFERROR(All_Transactions[[#This Row],[Other]]*All_Transactions[[#This Row],[ExRate]],0)</f>
        <v>0</v>
      </c>
      <c r="Y1255" s="4">
        <f>IFERROR(All_Transactions[[#This Row],[Total]]*All_Transactions[[#This Row],[ExRate]],0)</f>
        <v>2.0499999999999998</v>
      </c>
      <c r="Z1255" s="1" t="s">
        <v>45</v>
      </c>
      <c r="AB1255" t="s">
        <v>69</v>
      </c>
      <c r="AC1255" t="s">
        <v>69</v>
      </c>
      <c r="AD1255" t="s">
        <v>70</v>
      </c>
    </row>
    <row r="1256" spans="1:30" x14ac:dyDescent="0.35">
      <c r="A1256" t="s">
        <v>34</v>
      </c>
      <c r="B1256" t="s">
        <v>3769</v>
      </c>
      <c r="C1256" s="2">
        <v>44809</v>
      </c>
      <c r="D1256" s="2">
        <v>44809</v>
      </c>
      <c r="E1256" t="s">
        <v>3770</v>
      </c>
      <c r="F1256" t="s">
        <v>3771</v>
      </c>
      <c r="G1256" t="s">
        <v>44</v>
      </c>
      <c r="H1256">
        <v>7.43</v>
      </c>
      <c r="I1256">
        <v>1</v>
      </c>
      <c r="J1256">
        <v>7.43</v>
      </c>
      <c r="L1256">
        <v>1.24</v>
      </c>
      <c r="M1256">
        <v>6.19</v>
      </c>
      <c r="N1256">
        <v>-1.37</v>
      </c>
      <c r="O1256">
        <v>0</v>
      </c>
      <c r="P1256">
        <v>4.82</v>
      </c>
      <c r="Q1256">
        <v>0</v>
      </c>
      <c r="R1256" s="3">
        <f>VLOOKUP(All_Transactions[[#This Row],[Date]],[1]!Forex_history[#Data],MATCH(All_Transactions[[#This Row],[Currency]],[1]!Forex_history[#Headers],0),TRUE)</f>
        <v>1</v>
      </c>
      <c r="S1256" s="4">
        <f>IFERROR(All_Transactions[[#This Row],[Original Price]]*All_Transactions[[#This Row],[ExRate]],0)</f>
        <v>7.43</v>
      </c>
      <c r="T1256" s="4">
        <f>IFERROR(All_Transactions[[#This Row],[item-price]]*All_Transactions[[#This Row],[ExRate]],0)</f>
        <v>7.43</v>
      </c>
      <c r="U1256" s="4">
        <f>IFERROR(All_Transactions[[#This Row],[item-tax]]*All_Transactions[[#This Row],[ExRate]],0)</f>
        <v>1.24</v>
      </c>
      <c r="V1256" s="4">
        <f>IFERROR(All_Transactions[[#This Row],[Total product charges]]*All_Transactions[[#This Row],[ExRate]],0)</f>
        <v>6.19</v>
      </c>
      <c r="W1256" s="4">
        <f>IFERROR(All_Transactions[[#This Row],[Amazon fees]]*All_Transactions[[#This Row],[ExRate]],0)</f>
        <v>-1.37</v>
      </c>
      <c r="X1256" s="4">
        <f>IFERROR(All_Transactions[[#This Row],[Other]]*All_Transactions[[#This Row],[ExRate]],0)</f>
        <v>0</v>
      </c>
      <c r="Y1256" s="4">
        <f>IFERROR(All_Transactions[[#This Row],[Total]]*All_Transactions[[#This Row],[ExRate]],0)</f>
        <v>4.82</v>
      </c>
      <c r="Z1256" s="1" t="s">
        <v>45</v>
      </c>
      <c r="AB1256" t="s">
        <v>69</v>
      </c>
      <c r="AC1256" t="s">
        <v>69</v>
      </c>
      <c r="AD1256" t="s">
        <v>70</v>
      </c>
    </row>
    <row r="1257" spans="1:30" x14ac:dyDescent="0.35">
      <c r="A1257" t="s">
        <v>34</v>
      </c>
      <c r="B1257" t="s">
        <v>3772</v>
      </c>
      <c r="C1257" s="2">
        <v>44809</v>
      </c>
      <c r="D1257" s="2">
        <v>44809</v>
      </c>
      <c r="E1257" t="s">
        <v>2948</v>
      </c>
      <c r="F1257" t="s">
        <v>2949</v>
      </c>
      <c r="G1257" t="s">
        <v>46</v>
      </c>
      <c r="H1257">
        <v>25.32</v>
      </c>
      <c r="I1257">
        <v>2</v>
      </c>
      <c r="J1257">
        <v>25.32</v>
      </c>
      <c r="L1257">
        <v>0</v>
      </c>
      <c r="M1257">
        <v>25.32</v>
      </c>
      <c r="N1257">
        <v>-4.5599999999999996</v>
      </c>
      <c r="O1257">
        <v>0</v>
      </c>
      <c r="P1257">
        <v>20.76</v>
      </c>
      <c r="Q1257">
        <v>0</v>
      </c>
      <c r="R1257" s="3">
        <f>VLOOKUP(All_Transactions[[#This Row],[Date]],[1]!Forex_history[#Data],MATCH(All_Transactions[[#This Row],[Currency]],[1]!Forex_history[#Headers],0),TRUE)</f>
        <v>0.86853999999999998</v>
      </c>
      <c r="S1257" s="4">
        <f>IFERROR(All_Transactions[[#This Row],[Original Price]]*All_Transactions[[#This Row],[ExRate]],0)</f>
        <v>21.991432799999998</v>
      </c>
      <c r="T1257" s="4">
        <f>IFERROR(All_Transactions[[#This Row],[item-price]]*All_Transactions[[#This Row],[ExRate]],0)</f>
        <v>21.991432799999998</v>
      </c>
      <c r="U1257" s="4">
        <f>IFERROR(All_Transactions[[#This Row],[item-tax]]*All_Transactions[[#This Row],[ExRate]],0)</f>
        <v>0</v>
      </c>
      <c r="V1257" s="4">
        <f>IFERROR(All_Transactions[[#This Row],[Total product charges]]*All_Transactions[[#This Row],[ExRate]],0)</f>
        <v>21.991432799999998</v>
      </c>
      <c r="W1257" s="4">
        <f>IFERROR(All_Transactions[[#This Row],[Amazon fees]]*All_Transactions[[#This Row],[ExRate]],0)</f>
        <v>-3.9605423999999996</v>
      </c>
      <c r="X1257" s="4">
        <f>IFERROR(All_Transactions[[#This Row],[Other]]*All_Transactions[[#This Row],[ExRate]],0)</f>
        <v>0</v>
      </c>
      <c r="Y1257" s="4">
        <f>IFERROR(All_Transactions[[#This Row],[Total]]*All_Transactions[[#This Row],[ExRate]],0)</f>
        <v>18.030890400000001</v>
      </c>
      <c r="Z1257" s="1" t="s">
        <v>47</v>
      </c>
      <c r="AB1257" t="s">
        <v>69</v>
      </c>
      <c r="AC1257" t="s">
        <v>69</v>
      </c>
      <c r="AD1257" t="s">
        <v>70</v>
      </c>
    </row>
    <row r="1258" spans="1:30" x14ac:dyDescent="0.35">
      <c r="A1258" t="s">
        <v>34</v>
      </c>
      <c r="B1258" t="s">
        <v>3773</v>
      </c>
      <c r="C1258" s="2">
        <v>44809</v>
      </c>
      <c r="D1258" s="2">
        <v>44809</v>
      </c>
      <c r="E1258" t="s">
        <v>3774</v>
      </c>
      <c r="F1258" t="s">
        <v>3775</v>
      </c>
      <c r="G1258" t="s">
        <v>46</v>
      </c>
      <c r="H1258">
        <v>36.24</v>
      </c>
      <c r="I1258">
        <v>2</v>
      </c>
      <c r="J1258">
        <v>36.24</v>
      </c>
      <c r="L1258">
        <v>2.9</v>
      </c>
      <c r="M1258">
        <v>36.24</v>
      </c>
      <c r="N1258">
        <v>-6.53</v>
      </c>
      <c r="O1258">
        <v>0</v>
      </c>
      <c r="P1258">
        <v>29.71</v>
      </c>
      <c r="Q1258">
        <v>0</v>
      </c>
      <c r="R1258" s="3">
        <f>VLOOKUP(All_Transactions[[#This Row],[Date]],[1]!Forex_history[#Data],MATCH(All_Transactions[[#This Row],[Currency]],[1]!Forex_history[#Headers],0),TRUE)</f>
        <v>0.86853999999999998</v>
      </c>
      <c r="S1258" s="4">
        <f>IFERROR(All_Transactions[[#This Row],[Original Price]]*All_Transactions[[#This Row],[ExRate]],0)</f>
        <v>31.475889600000002</v>
      </c>
      <c r="T1258" s="4">
        <f>IFERROR(All_Transactions[[#This Row],[item-price]]*All_Transactions[[#This Row],[ExRate]],0)</f>
        <v>31.475889600000002</v>
      </c>
      <c r="U1258" s="4">
        <f>IFERROR(All_Transactions[[#This Row],[item-tax]]*All_Transactions[[#This Row],[ExRate]],0)</f>
        <v>2.5187659999999998</v>
      </c>
      <c r="V1258" s="4">
        <f>IFERROR(All_Transactions[[#This Row],[Total product charges]]*All_Transactions[[#This Row],[ExRate]],0)</f>
        <v>31.475889600000002</v>
      </c>
      <c r="W1258" s="4">
        <f>IFERROR(All_Transactions[[#This Row],[Amazon fees]]*All_Transactions[[#This Row],[ExRate]],0)</f>
        <v>-5.6715662</v>
      </c>
      <c r="X1258" s="4">
        <f>IFERROR(All_Transactions[[#This Row],[Other]]*All_Transactions[[#This Row],[ExRate]],0)</f>
        <v>0</v>
      </c>
      <c r="Y1258" s="4">
        <f>IFERROR(All_Transactions[[#This Row],[Total]]*All_Transactions[[#This Row],[ExRate]],0)</f>
        <v>25.804323400000001</v>
      </c>
      <c r="Z1258" s="1" t="s">
        <v>47</v>
      </c>
      <c r="AB1258" t="s">
        <v>69</v>
      </c>
      <c r="AC1258" t="s">
        <v>69</v>
      </c>
      <c r="AD1258" t="s">
        <v>70</v>
      </c>
    </row>
    <row r="1259" spans="1:30" x14ac:dyDescent="0.35">
      <c r="A1259" t="s">
        <v>34</v>
      </c>
      <c r="B1259" t="s">
        <v>3776</v>
      </c>
      <c r="C1259" s="2">
        <v>44809</v>
      </c>
      <c r="D1259" s="2">
        <v>44809</v>
      </c>
      <c r="E1259" t="s">
        <v>3777</v>
      </c>
      <c r="F1259" t="s">
        <v>3621</v>
      </c>
      <c r="G1259" t="s">
        <v>39</v>
      </c>
      <c r="H1259">
        <v>50.1</v>
      </c>
      <c r="I1259">
        <v>6</v>
      </c>
      <c r="J1259">
        <v>50.1</v>
      </c>
      <c r="L1259">
        <v>0</v>
      </c>
      <c r="M1259">
        <v>50.1</v>
      </c>
      <c r="N1259">
        <v>-9.2899999999999991</v>
      </c>
      <c r="O1259">
        <v>0</v>
      </c>
      <c r="P1259">
        <v>40.81</v>
      </c>
      <c r="Q1259">
        <v>0</v>
      </c>
      <c r="R1259" s="3">
        <f>VLOOKUP(All_Transactions[[#This Row],[Date]],[1]!Forex_history[#Data],MATCH(All_Transactions[[#This Row],[Currency]],[1]!Forex_history[#Headers],0),TRUE)</f>
        <v>0.86404999999999998</v>
      </c>
      <c r="S1259" s="4">
        <f>IFERROR(All_Transactions[[#This Row],[Original Price]]*All_Transactions[[#This Row],[ExRate]],0)</f>
        <v>43.288905</v>
      </c>
      <c r="T1259" s="4">
        <f>IFERROR(All_Transactions[[#This Row],[item-price]]*All_Transactions[[#This Row],[ExRate]],0)</f>
        <v>43.288905</v>
      </c>
      <c r="U1259" s="4">
        <f>IFERROR(All_Transactions[[#This Row],[item-tax]]*All_Transactions[[#This Row],[ExRate]],0)</f>
        <v>0</v>
      </c>
      <c r="V1259" s="4">
        <f>IFERROR(All_Transactions[[#This Row],[Total product charges]]*All_Transactions[[#This Row],[ExRate]],0)</f>
        <v>43.288905</v>
      </c>
      <c r="W1259" s="4">
        <f>IFERROR(All_Transactions[[#This Row],[Amazon fees]]*All_Transactions[[#This Row],[ExRate]],0)</f>
        <v>-8.0270244999999996</v>
      </c>
      <c r="X1259" s="4">
        <f>IFERROR(All_Transactions[[#This Row],[Other]]*All_Transactions[[#This Row],[ExRate]],0)</f>
        <v>0</v>
      </c>
      <c r="Y1259" s="4">
        <f>IFERROR(All_Transactions[[#This Row],[Total]]*All_Transactions[[#This Row],[ExRate]],0)</f>
        <v>35.261880500000004</v>
      </c>
      <c r="Z1259" s="1" t="s">
        <v>33</v>
      </c>
      <c r="AB1259" t="s">
        <v>69</v>
      </c>
      <c r="AC1259" t="s">
        <v>69</v>
      </c>
      <c r="AD1259" t="s">
        <v>70</v>
      </c>
    </row>
    <row r="1260" spans="1:30" x14ac:dyDescent="0.35">
      <c r="A1260" t="s">
        <v>34</v>
      </c>
      <c r="B1260" t="s">
        <v>3778</v>
      </c>
      <c r="C1260" s="2">
        <v>44809</v>
      </c>
      <c r="D1260" s="2">
        <v>44809</v>
      </c>
      <c r="E1260" t="s">
        <v>2962</v>
      </c>
      <c r="F1260" t="s">
        <v>2963</v>
      </c>
      <c r="G1260" t="s">
        <v>44</v>
      </c>
      <c r="H1260">
        <v>6.94</v>
      </c>
      <c r="I1260">
        <v>2</v>
      </c>
      <c r="J1260">
        <v>6.94</v>
      </c>
      <c r="L1260">
        <v>1.3</v>
      </c>
      <c r="M1260">
        <v>5.64</v>
      </c>
      <c r="N1260">
        <v>-1.1000000000000001</v>
      </c>
      <c r="O1260">
        <v>0</v>
      </c>
      <c r="P1260">
        <v>4.54</v>
      </c>
      <c r="Q1260">
        <v>0</v>
      </c>
      <c r="R1260" s="3">
        <f>VLOOKUP(All_Transactions[[#This Row],[Date]],[1]!Forex_history[#Data],MATCH(All_Transactions[[#This Row],[Currency]],[1]!Forex_history[#Headers],0),TRUE)</f>
        <v>1</v>
      </c>
      <c r="S1260" s="4">
        <f>IFERROR(All_Transactions[[#This Row],[Original Price]]*All_Transactions[[#This Row],[ExRate]],0)</f>
        <v>6.94</v>
      </c>
      <c r="T1260" s="4">
        <f>IFERROR(All_Transactions[[#This Row],[item-price]]*All_Transactions[[#This Row],[ExRate]],0)</f>
        <v>6.94</v>
      </c>
      <c r="U1260" s="4">
        <f>IFERROR(All_Transactions[[#This Row],[item-tax]]*All_Transactions[[#This Row],[ExRate]],0)</f>
        <v>1.3</v>
      </c>
      <c r="V1260" s="4">
        <f>IFERROR(All_Transactions[[#This Row],[Total product charges]]*All_Transactions[[#This Row],[ExRate]],0)</f>
        <v>5.64</v>
      </c>
      <c r="W1260" s="4">
        <f>IFERROR(All_Transactions[[#This Row],[Amazon fees]]*All_Transactions[[#This Row],[ExRate]],0)</f>
        <v>-1.1000000000000001</v>
      </c>
      <c r="X1260" s="4">
        <f>IFERROR(All_Transactions[[#This Row],[Other]]*All_Transactions[[#This Row],[ExRate]],0)</f>
        <v>0</v>
      </c>
      <c r="Y1260" s="4">
        <f>IFERROR(All_Transactions[[#This Row],[Total]]*All_Transactions[[#This Row],[ExRate]],0)</f>
        <v>4.54</v>
      </c>
      <c r="Z1260" s="1" t="s">
        <v>45</v>
      </c>
      <c r="AB1260" t="s">
        <v>69</v>
      </c>
      <c r="AC1260" t="s">
        <v>69</v>
      </c>
      <c r="AD1260" t="s">
        <v>70</v>
      </c>
    </row>
    <row r="1261" spans="1:30" x14ac:dyDescent="0.35">
      <c r="A1261" t="s">
        <v>34</v>
      </c>
      <c r="B1261" t="s">
        <v>3779</v>
      </c>
      <c r="C1261" s="2">
        <v>44809</v>
      </c>
      <c r="D1261" s="2">
        <v>44809</v>
      </c>
      <c r="E1261" t="s">
        <v>3780</v>
      </c>
      <c r="F1261" t="s">
        <v>3781</v>
      </c>
      <c r="G1261" t="s">
        <v>32</v>
      </c>
      <c r="H1261">
        <v>19.34</v>
      </c>
      <c r="I1261">
        <v>2</v>
      </c>
      <c r="J1261">
        <v>19.34</v>
      </c>
      <c r="L1261">
        <v>3.08</v>
      </c>
      <c r="M1261">
        <v>16.260000000000002</v>
      </c>
      <c r="N1261">
        <v>-3.48</v>
      </c>
      <c r="O1261">
        <v>0</v>
      </c>
      <c r="P1261">
        <v>12.78</v>
      </c>
      <c r="Q1261">
        <v>0</v>
      </c>
      <c r="R1261" s="3">
        <f>VLOOKUP(All_Transactions[[#This Row],[Date]],[1]!Forex_history[#Data],MATCH(All_Transactions[[#This Row],[Currency]],[1]!Forex_history[#Headers],0),TRUE)</f>
        <v>0.86404999999999998</v>
      </c>
      <c r="S1261" s="4">
        <f>IFERROR(All_Transactions[[#This Row],[Original Price]]*All_Transactions[[#This Row],[ExRate]],0)</f>
        <v>16.710726999999999</v>
      </c>
      <c r="T1261" s="4">
        <f>IFERROR(All_Transactions[[#This Row],[item-price]]*All_Transactions[[#This Row],[ExRate]],0)</f>
        <v>16.710726999999999</v>
      </c>
      <c r="U1261" s="4">
        <f>IFERROR(All_Transactions[[#This Row],[item-tax]]*All_Transactions[[#This Row],[ExRate]],0)</f>
        <v>2.6612740000000001</v>
      </c>
      <c r="V1261" s="4">
        <f>IFERROR(All_Transactions[[#This Row],[Total product charges]]*All_Transactions[[#This Row],[ExRate]],0)</f>
        <v>14.049453000000002</v>
      </c>
      <c r="W1261" s="4">
        <f>IFERROR(All_Transactions[[#This Row],[Amazon fees]]*All_Transactions[[#This Row],[ExRate]],0)</f>
        <v>-3.006894</v>
      </c>
      <c r="X1261" s="4">
        <f>IFERROR(All_Transactions[[#This Row],[Other]]*All_Transactions[[#This Row],[ExRate]],0)</f>
        <v>0</v>
      </c>
      <c r="Y1261" s="4">
        <f>IFERROR(All_Transactions[[#This Row],[Total]]*All_Transactions[[#This Row],[ExRate]],0)</f>
        <v>11.042558999999999</v>
      </c>
      <c r="Z1261" s="1" t="s">
        <v>33</v>
      </c>
      <c r="AA1261" t="s">
        <v>3782</v>
      </c>
      <c r="AB1261" t="s">
        <v>69</v>
      </c>
      <c r="AC1261" t="s">
        <v>69</v>
      </c>
      <c r="AD1261" t="s">
        <v>70</v>
      </c>
    </row>
    <row r="1262" spans="1:30" x14ac:dyDescent="0.35">
      <c r="A1262" t="s">
        <v>34</v>
      </c>
      <c r="B1262" t="s">
        <v>3783</v>
      </c>
      <c r="C1262" s="2">
        <v>44809</v>
      </c>
      <c r="D1262" s="2">
        <v>44809</v>
      </c>
      <c r="E1262" t="s">
        <v>3784</v>
      </c>
      <c r="F1262" t="s">
        <v>3785</v>
      </c>
      <c r="G1262" t="s">
        <v>44</v>
      </c>
      <c r="H1262">
        <v>12.54</v>
      </c>
      <c r="I1262">
        <v>6</v>
      </c>
      <c r="J1262">
        <v>12.54</v>
      </c>
      <c r="L1262">
        <v>2.1</v>
      </c>
      <c r="M1262">
        <v>10.44</v>
      </c>
      <c r="N1262">
        <v>-2.2999999999999998</v>
      </c>
      <c r="O1262">
        <v>0</v>
      </c>
      <c r="P1262">
        <v>8.14</v>
      </c>
      <c r="Q1262">
        <v>0</v>
      </c>
      <c r="R1262" s="3">
        <f>VLOOKUP(All_Transactions[[#This Row],[Date]],[1]!Forex_history[#Data],MATCH(All_Transactions[[#This Row],[Currency]],[1]!Forex_history[#Headers],0),TRUE)</f>
        <v>1</v>
      </c>
      <c r="S1262" s="4">
        <f>IFERROR(All_Transactions[[#This Row],[Original Price]]*All_Transactions[[#This Row],[ExRate]],0)</f>
        <v>12.54</v>
      </c>
      <c r="T1262" s="4">
        <f>IFERROR(All_Transactions[[#This Row],[item-price]]*All_Transactions[[#This Row],[ExRate]],0)</f>
        <v>12.54</v>
      </c>
      <c r="U1262" s="4">
        <f>IFERROR(All_Transactions[[#This Row],[item-tax]]*All_Transactions[[#This Row],[ExRate]],0)</f>
        <v>2.1</v>
      </c>
      <c r="V1262" s="4">
        <f>IFERROR(All_Transactions[[#This Row],[Total product charges]]*All_Transactions[[#This Row],[ExRate]],0)</f>
        <v>10.44</v>
      </c>
      <c r="W1262" s="4">
        <f>IFERROR(All_Transactions[[#This Row],[Amazon fees]]*All_Transactions[[#This Row],[ExRate]],0)</f>
        <v>-2.2999999999999998</v>
      </c>
      <c r="X1262" s="4">
        <f>IFERROR(All_Transactions[[#This Row],[Other]]*All_Transactions[[#This Row],[ExRate]],0)</f>
        <v>0</v>
      </c>
      <c r="Y1262" s="4">
        <f>IFERROR(All_Transactions[[#This Row],[Total]]*All_Transactions[[#This Row],[ExRate]],0)</f>
        <v>8.14</v>
      </c>
      <c r="Z1262" s="1" t="s">
        <v>45</v>
      </c>
      <c r="AA1262" t="s">
        <v>3786</v>
      </c>
      <c r="AB1262" t="s">
        <v>69</v>
      </c>
      <c r="AC1262" t="s">
        <v>69</v>
      </c>
      <c r="AD1262" t="s">
        <v>70</v>
      </c>
    </row>
    <row r="1263" spans="1:30" x14ac:dyDescent="0.35">
      <c r="A1263" t="s">
        <v>34</v>
      </c>
      <c r="B1263" t="s">
        <v>3787</v>
      </c>
      <c r="C1263" s="2">
        <v>44809</v>
      </c>
      <c r="D1263" s="2">
        <v>44809</v>
      </c>
      <c r="E1263" t="s">
        <v>3788</v>
      </c>
      <c r="F1263" t="s">
        <v>3789</v>
      </c>
      <c r="G1263" t="s">
        <v>36</v>
      </c>
      <c r="H1263">
        <v>3.46</v>
      </c>
      <c r="I1263">
        <v>1</v>
      </c>
      <c r="J1263">
        <v>3.46</v>
      </c>
      <c r="K1263" t="s">
        <v>2876</v>
      </c>
      <c r="L1263">
        <v>0.6</v>
      </c>
      <c r="M1263">
        <v>2.86</v>
      </c>
      <c r="N1263">
        <v>-0.64</v>
      </c>
      <c r="O1263">
        <v>0</v>
      </c>
      <c r="P1263">
        <v>2.2200000000000002</v>
      </c>
      <c r="Q1263">
        <v>0</v>
      </c>
      <c r="R1263" s="3">
        <f>VLOOKUP(All_Transactions[[#This Row],[Date]],[1]!Forex_history[#Data],MATCH(All_Transactions[[#This Row],[Currency]],[1]!Forex_history[#Headers],0),TRUE)</f>
        <v>0.86404999999999998</v>
      </c>
      <c r="S1263" s="4">
        <f>IFERROR(All_Transactions[[#This Row],[Original Price]]*All_Transactions[[#This Row],[ExRate]],0)</f>
        <v>2.9896129999999999</v>
      </c>
      <c r="T1263" s="4">
        <f>IFERROR(All_Transactions[[#This Row],[item-price]]*All_Transactions[[#This Row],[ExRate]],0)</f>
        <v>2.9896129999999999</v>
      </c>
      <c r="U1263" s="4">
        <f>IFERROR(All_Transactions[[#This Row],[item-tax]]*All_Transactions[[#This Row],[ExRate]],0)</f>
        <v>0.51842999999999995</v>
      </c>
      <c r="V1263" s="4">
        <f>IFERROR(All_Transactions[[#This Row],[Total product charges]]*All_Transactions[[#This Row],[ExRate]],0)</f>
        <v>2.4711829999999999</v>
      </c>
      <c r="W1263" s="4">
        <f>IFERROR(All_Transactions[[#This Row],[Amazon fees]]*All_Transactions[[#This Row],[ExRate]],0)</f>
        <v>-0.55299200000000004</v>
      </c>
      <c r="X1263" s="4">
        <f>IFERROR(All_Transactions[[#This Row],[Other]]*All_Transactions[[#This Row],[ExRate]],0)</f>
        <v>0</v>
      </c>
      <c r="Y1263" s="4">
        <f>IFERROR(All_Transactions[[#This Row],[Total]]*All_Transactions[[#This Row],[ExRate]],0)</f>
        <v>1.9181910000000002</v>
      </c>
      <c r="Z1263" s="1" t="s">
        <v>33</v>
      </c>
      <c r="AA1263" t="s">
        <v>3790</v>
      </c>
      <c r="AB1263" t="s">
        <v>69</v>
      </c>
      <c r="AC1263" t="s">
        <v>69</v>
      </c>
      <c r="AD1263" t="s">
        <v>70</v>
      </c>
    </row>
    <row r="1264" spans="1:30" x14ac:dyDescent="0.35">
      <c r="A1264" t="s">
        <v>34</v>
      </c>
      <c r="B1264" t="s">
        <v>3791</v>
      </c>
      <c r="C1264" s="2">
        <v>44809</v>
      </c>
      <c r="D1264" s="2">
        <v>44809</v>
      </c>
      <c r="E1264" t="s">
        <v>1821</v>
      </c>
      <c r="F1264" t="s">
        <v>1822</v>
      </c>
      <c r="G1264" t="s">
        <v>46</v>
      </c>
      <c r="H1264">
        <v>3.19</v>
      </c>
      <c r="I1264">
        <v>1</v>
      </c>
      <c r="J1264">
        <v>3.19</v>
      </c>
      <c r="L1264">
        <v>0</v>
      </c>
      <c r="M1264">
        <v>3.19</v>
      </c>
      <c r="N1264">
        <v>-0.57999999999999996</v>
      </c>
      <c r="O1264">
        <v>0</v>
      </c>
      <c r="P1264">
        <v>2.61</v>
      </c>
      <c r="Q1264">
        <v>0</v>
      </c>
      <c r="R1264" s="3">
        <f>VLOOKUP(All_Transactions[[#This Row],[Date]],[1]!Forex_history[#Data],MATCH(All_Transactions[[#This Row],[Currency]],[1]!Forex_history[#Headers],0),TRUE)</f>
        <v>0.86853999999999998</v>
      </c>
      <c r="S1264" s="4">
        <f>IFERROR(All_Transactions[[#This Row],[Original Price]]*All_Transactions[[#This Row],[ExRate]],0)</f>
        <v>2.7706426</v>
      </c>
      <c r="T1264" s="4">
        <f>IFERROR(All_Transactions[[#This Row],[item-price]]*All_Transactions[[#This Row],[ExRate]],0)</f>
        <v>2.7706426</v>
      </c>
      <c r="U1264" s="4">
        <f>IFERROR(All_Transactions[[#This Row],[item-tax]]*All_Transactions[[#This Row],[ExRate]],0)</f>
        <v>0</v>
      </c>
      <c r="V1264" s="4">
        <f>IFERROR(All_Transactions[[#This Row],[Total product charges]]*All_Transactions[[#This Row],[ExRate]],0)</f>
        <v>2.7706426</v>
      </c>
      <c r="W1264" s="4">
        <f>IFERROR(All_Transactions[[#This Row],[Amazon fees]]*All_Transactions[[#This Row],[ExRate]],0)</f>
        <v>-0.5037531999999999</v>
      </c>
      <c r="X1264" s="4">
        <f>IFERROR(All_Transactions[[#This Row],[Other]]*All_Transactions[[#This Row],[ExRate]],0)</f>
        <v>0</v>
      </c>
      <c r="Y1264" s="4">
        <f>IFERROR(All_Transactions[[#This Row],[Total]]*All_Transactions[[#This Row],[ExRate]],0)</f>
        <v>2.2668893999999997</v>
      </c>
      <c r="Z1264" s="1" t="s">
        <v>47</v>
      </c>
      <c r="AA1264" t="s">
        <v>3792</v>
      </c>
      <c r="AB1264" t="s">
        <v>69</v>
      </c>
      <c r="AC1264" t="s">
        <v>69</v>
      </c>
      <c r="AD1264" t="s">
        <v>70</v>
      </c>
    </row>
    <row r="1265" spans="1:30" x14ac:dyDescent="0.35">
      <c r="A1265" t="s">
        <v>34</v>
      </c>
      <c r="B1265" t="s">
        <v>3793</v>
      </c>
      <c r="C1265" s="2">
        <v>44809</v>
      </c>
      <c r="D1265" s="2">
        <v>44809</v>
      </c>
      <c r="E1265" t="s">
        <v>3794</v>
      </c>
      <c r="F1265" t="s">
        <v>3393</v>
      </c>
      <c r="G1265" t="s">
        <v>37</v>
      </c>
      <c r="H1265">
        <v>5.89</v>
      </c>
      <c r="I1265">
        <v>1</v>
      </c>
      <c r="J1265">
        <v>5.89</v>
      </c>
      <c r="L1265">
        <v>0</v>
      </c>
      <c r="M1265">
        <v>5.89</v>
      </c>
      <c r="N1265">
        <v>-1.06</v>
      </c>
      <c r="O1265">
        <v>0</v>
      </c>
      <c r="P1265">
        <v>4.83</v>
      </c>
      <c r="Q1265">
        <v>0</v>
      </c>
      <c r="R1265" s="3">
        <f>VLOOKUP(All_Transactions[[#This Row],[Date]],[1]!Forex_history[#Data],MATCH(All_Transactions[[#This Row],[Currency]],[1]!Forex_history[#Headers],0),TRUE)</f>
        <v>0.66146000000000005</v>
      </c>
      <c r="S1265" s="4">
        <f>IFERROR(All_Transactions[[#This Row],[Original Price]]*All_Transactions[[#This Row],[ExRate]],0)</f>
        <v>3.8959994</v>
      </c>
      <c r="T1265" s="4">
        <f>IFERROR(All_Transactions[[#This Row],[item-price]]*All_Transactions[[#This Row],[ExRate]],0)</f>
        <v>3.8959994</v>
      </c>
      <c r="U1265" s="4">
        <f>IFERROR(All_Transactions[[#This Row],[item-tax]]*All_Transactions[[#This Row],[ExRate]],0)</f>
        <v>0</v>
      </c>
      <c r="V1265" s="4">
        <f>IFERROR(All_Transactions[[#This Row],[Total product charges]]*All_Transactions[[#This Row],[ExRate]],0)</f>
        <v>3.8959994</v>
      </c>
      <c r="W1265" s="4">
        <f>IFERROR(All_Transactions[[#This Row],[Amazon fees]]*All_Transactions[[#This Row],[ExRate]],0)</f>
        <v>-0.70114760000000009</v>
      </c>
      <c r="X1265" s="4">
        <f>IFERROR(All_Transactions[[#This Row],[Other]]*All_Transactions[[#This Row],[ExRate]],0)</f>
        <v>0</v>
      </c>
      <c r="Y1265" s="4">
        <f>IFERROR(All_Transactions[[#This Row],[Total]]*All_Transactions[[#This Row],[ExRate]],0)</f>
        <v>3.1948518000000004</v>
      </c>
      <c r="Z1265" s="1" t="s">
        <v>38</v>
      </c>
      <c r="AA1265" t="s">
        <v>3795</v>
      </c>
      <c r="AB1265" t="s">
        <v>69</v>
      </c>
      <c r="AC1265" t="s">
        <v>69</v>
      </c>
      <c r="AD1265" t="s">
        <v>70</v>
      </c>
    </row>
    <row r="1266" spans="1:30" x14ac:dyDescent="0.35">
      <c r="A1266" t="s">
        <v>34</v>
      </c>
      <c r="B1266" t="s">
        <v>3796</v>
      </c>
      <c r="C1266" s="2">
        <v>44809</v>
      </c>
      <c r="D1266" s="2">
        <v>44809</v>
      </c>
      <c r="E1266" t="s">
        <v>1821</v>
      </c>
      <c r="F1266" t="s">
        <v>1822</v>
      </c>
      <c r="G1266" t="s">
        <v>46</v>
      </c>
      <c r="H1266">
        <v>3.19</v>
      </c>
      <c r="I1266">
        <v>1</v>
      </c>
      <c r="J1266">
        <v>3.19</v>
      </c>
      <c r="L1266">
        <v>0.21</v>
      </c>
      <c r="M1266">
        <v>3.19</v>
      </c>
      <c r="N1266">
        <v>-0.57999999999999996</v>
      </c>
      <c r="O1266">
        <v>0</v>
      </c>
      <c r="P1266">
        <v>2.61</v>
      </c>
      <c r="Q1266">
        <v>0</v>
      </c>
      <c r="R1266" s="3">
        <f>VLOOKUP(All_Transactions[[#This Row],[Date]],[1]!Forex_history[#Data],MATCH(All_Transactions[[#This Row],[Currency]],[1]!Forex_history[#Headers],0),TRUE)</f>
        <v>0.86853999999999998</v>
      </c>
      <c r="S1266" s="4">
        <f>IFERROR(All_Transactions[[#This Row],[Original Price]]*All_Transactions[[#This Row],[ExRate]],0)</f>
        <v>2.7706426</v>
      </c>
      <c r="T1266" s="4">
        <f>IFERROR(All_Transactions[[#This Row],[item-price]]*All_Transactions[[#This Row],[ExRate]],0)</f>
        <v>2.7706426</v>
      </c>
      <c r="U1266" s="4">
        <f>IFERROR(All_Transactions[[#This Row],[item-tax]]*All_Transactions[[#This Row],[ExRate]],0)</f>
        <v>0.18239339999999998</v>
      </c>
      <c r="V1266" s="4">
        <f>IFERROR(All_Transactions[[#This Row],[Total product charges]]*All_Transactions[[#This Row],[ExRate]],0)</f>
        <v>2.7706426</v>
      </c>
      <c r="W1266" s="4">
        <f>IFERROR(All_Transactions[[#This Row],[Amazon fees]]*All_Transactions[[#This Row],[ExRate]],0)</f>
        <v>-0.5037531999999999</v>
      </c>
      <c r="X1266" s="4">
        <f>IFERROR(All_Transactions[[#This Row],[Other]]*All_Transactions[[#This Row],[ExRate]],0)</f>
        <v>0</v>
      </c>
      <c r="Y1266" s="4">
        <f>IFERROR(All_Transactions[[#This Row],[Total]]*All_Transactions[[#This Row],[ExRate]],0)</f>
        <v>2.2668893999999997</v>
      </c>
      <c r="Z1266" s="1" t="s">
        <v>47</v>
      </c>
      <c r="AA1266" t="s">
        <v>3797</v>
      </c>
      <c r="AB1266" t="s">
        <v>69</v>
      </c>
      <c r="AC1266" t="s">
        <v>69</v>
      </c>
      <c r="AD1266" t="s">
        <v>70</v>
      </c>
    </row>
    <row r="1267" spans="1:30" x14ac:dyDescent="0.35">
      <c r="A1267" t="s">
        <v>34</v>
      </c>
      <c r="B1267" t="s">
        <v>3798</v>
      </c>
      <c r="C1267" s="2">
        <v>44809</v>
      </c>
      <c r="D1267" s="2">
        <v>44809</v>
      </c>
      <c r="E1267" t="s">
        <v>3799</v>
      </c>
      <c r="F1267" t="s">
        <v>3548</v>
      </c>
      <c r="G1267" t="s">
        <v>42</v>
      </c>
      <c r="H1267">
        <v>38.520000000000003</v>
      </c>
      <c r="I1267">
        <v>1</v>
      </c>
      <c r="J1267">
        <v>38.520000000000003</v>
      </c>
      <c r="L1267">
        <v>7.7</v>
      </c>
      <c r="M1267">
        <v>30.82</v>
      </c>
      <c r="N1267">
        <v>-6.94</v>
      </c>
      <c r="O1267">
        <v>0</v>
      </c>
      <c r="P1267">
        <v>23.88</v>
      </c>
      <c r="Q1267">
        <v>0</v>
      </c>
      <c r="R1267" s="3">
        <f>VLOOKUP(All_Transactions[[#This Row],[Date]],[1]!Forex_history[#Data],MATCH(All_Transactions[[#This Row],[Currency]],[1]!Forex_history[#Headers],0),TRUE)</f>
        <v>8.047E-2</v>
      </c>
      <c r="S1267" s="4">
        <f>IFERROR(All_Transactions[[#This Row],[Original Price]]*All_Transactions[[#This Row],[ExRate]],0)</f>
        <v>3.0997044000000002</v>
      </c>
      <c r="T1267" s="4">
        <f>IFERROR(All_Transactions[[#This Row],[item-price]]*All_Transactions[[#This Row],[ExRate]],0)</f>
        <v>3.0997044000000002</v>
      </c>
      <c r="U1267" s="4">
        <f>IFERROR(All_Transactions[[#This Row],[item-tax]]*All_Transactions[[#This Row],[ExRate]],0)</f>
        <v>0.61961900000000003</v>
      </c>
      <c r="V1267" s="4">
        <f>IFERROR(All_Transactions[[#This Row],[Total product charges]]*All_Transactions[[#This Row],[ExRate]],0)</f>
        <v>2.4800854000000001</v>
      </c>
      <c r="W1267" s="4">
        <f>IFERROR(All_Transactions[[#This Row],[Amazon fees]]*All_Transactions[[#This Row],[ExRate]],0)</f>
        <v>-0.55846180000000001</v>
      </c>
      <c r="X1267" s="4">
        <f>IFERROR(All_Transactions[[#This Row],[Other]]*All_Transactions[[#This Row],[ExRate]],0)</f>
        <v>0</v>
      </c>
      <c r="Y1267" s="4">
        <f>IFERROR(All_Transactions[[#This Row],[Total]]*All_Transactions[[#This Row],[ExRate]],0)</f>
        <v>1.9216236</v>
      </c>
      <c r="Z1267" s="1" t="s">
        <v>43</v>
      </c>
      <c r="AA1267" t="s">
        <v>3800</v>
      </c>
      <c r="AB1267" t="s">
        <v>69</v>
      </c>
      <c r="AC1267" t="s">
        <v>69</v>
      </c>
      <c r="AD1267" t="s">
        <v>70</v>
      </c>
    </row>
    <row r="1268" spans="1:30" x14ac:dyDescent="0.35">
      <c r="A1268" t="s">
        <v>34</v>
      </c>
      <c r="B1268" t="s">
        <v>3801</v>
      </c>
      <c r="C1268" s="2">
        <v>44809</v>
      </c>
      <c r="D1268" s="2">
        <v>44809</v>
      </c>
      <c r="E1268" t="s">
        <v>3802</v>
      </c>
      <c r="F1268" t="s">
        <v>3803</v>
      </c>
      <c r="G1268" t="s">
        <v>32</v>
      </c>
      <c r="H1268">
        <v>6.62</v>
      </c>
      <c r="I1268">
        <v>1</v>
      </c>
      <c r="J1268">
        <v>6.62</v>
      </c>
      <c r="L1268">
        <v>1.1499999999999999</v>
      </c>
      <c r="M1268">
        <v>5.47</v>
      </c>
      <c r="N1268">
        <v>-1.19</v>
      </c>
      <c r="O1268">
        <v>0</v>
      </c>
      <c r="P1268">
        <v>4.28</v>
      </c>
      <c r="Q1268">
        <v>0</v>
      </c>
      <c r="R1268" s="3">
        <f>VLOOKUP(All_Transactions[[#This Row],[Date]],[1]!Forex_history[#Data],MATCH(All_Transactions[[#This Row],[Currency]],[1]!Forex_history[#Headers],0),TRUE)</f>
        <v>0.86404999999999998</v>
      </c>
      <c r="S1268" s="4">
        <f>IFERROR(All_Transactions[[#This Row],[Original Price]]*All_Transactions[[#This Row],[ExRate]],0)</f>
        <v>5.7200110000000004</v>
      </c>
      <c r="T1268" s="4">
        <f>IFERROR(All_Transactions[[#This Row],[item-price]]*All_Transactions[[#This Row],[ExRate]],0)</f>
        <v>5.7200110000000004</v>
      </c>
      <c r="U1268" s="4">
        <f>IFERROR(All_Transactions[[#This Row],[item-tax]]*All_Transactions[[#This Row],[ExRate]],0)</f>
        <v>0.99365749999999986</v>
      </c>
      <c r="V1268" s="4">
        <f>IFERROR(All_Transactions[[#This Row],[Total product charges]]*All_Transactions[[#This Row],[ExRate]],0)</f>
        <v>4.7263535000000001</v>
      </c>
      <c r="W1268" s="4">
        <f>IFERROR(All_Transactions[[#This Row],[Amazon fees]]*All_Transactions[[#This Row],[ExRate]],0)</f>
        <v>-1.0282194999999998</v>
      </c>
      <c r="X1268" s="4">
        <f>IFERROR(All_Transactions[[#This Row],[Other]]*All_Transactions[[#This Row],[ExRate]],0)</f>
        <v>0</v>
      </c>
      <c r="Y1268" s="4">
        <f>IFERROR(All_Transactions[[#This Row],[Total]]*All_Transactions[[#This Row],[ExRate]],0)</f>
        <v>3.698134</v>
      </c>
      <c r="Z1268" s="1" t="s">
        <v>33</v>
      </c>
      <c r="AA1268" t="s">
        <v>3804</v>
      </c>
      <c r="AB1268" t="s">
        <v>69</v>
      </c>
      <c r="AC1268" t="s">
        <v>69</v>
      </c>
      <c r="AD1268" t="s">
        <v>70</v>
      </c>
    </row>
    <row r="1269" spans="1:30" x14ac:dyDescent="0.35">
      <c r="A1269" t="s">
        <v>34</v>
      </c>
      <c r="B1269" t="s">
        <v>3805</v>
      </c>
      <c r="C1269" s="2">
        <v>44809</v>
      </c>
      <c r="D1269" s="2">
        <v>44809</v>
      </c>
      <c r="E1269" t="s">
        <v>3806</v>
      </c>
      <c r="F1269" t="s">
        <v>3807</v>
      </c>
      <c r="G1269" t="s">
        <v>39</v>
      </c>
      <c r="H1269">
        <v>2.21</v>
      </c>
      <c r="I1269">
        <v>1</v>
      </c>
      <c r="J1269">
        <v>2.21</v>
      </c>
      <c r="L1269">
        <v>0.37</v>
      </c>
      <c r="M1269">
        <v>1.84</v>
      </c>
      <c r="N1269">
        <v>-0.41</v>
      </c>
      <c r="O1269">
        <v>0</v>
      </c>
      <c r="P1269">
        <v>1.43</v>
      </c>
      <c r="Q1269">
        <v>0</v>
      </c>
      <c r="R1269" s="3">
        <f>VLOOKUP(All_Transactions[[#This Row],[Date]],[1]!Forex_history[#Data],MATCH(All_Transactions[[#This Row],[Currency]],[1]!Forex_history[#Headers],0),TRUE)</f>
        <v>0.86404999999999998</v>
      </c>
      <c r="S1269" s="4">
        <f>IFERROR(All_Transactions[[#This Row],[Original Price]]*All_Transactions[[#This Row],[ExRate]],0)</f>
        <v>1.9095504999999999</v>
      </c>
      <c r="T1269" s="4">
        <f>IFERROR(All_Transactions[[#This Row],[item-price]]*All_Transactions[[#This Row],[ExRate]],0)</f>
        <v>1.9095504999999999</v>
      </c>
      <c r="U1269" s="4">
        <f>IFERROR(All_Transactions[[#This Row],[item-tax]]*All_Transactions[[#This Row],[ExRate]],0)</f>
        <v>0.3196985</v>
      </c>
      <c r="V1269" s="4">
        <f>IFERROR(All_Transactions[[#This Row],[Total product charges]]*All_Transactions[[#This Row],[ExRate]],0)</f>
        <v>1.589852</v>
      </c>
      <c r="W1269" s="4">
        <f>IFERROR(All_Transactions[[#This Row],[Amazon fees]]*All_Transactions[[#This Row],[ExRate]],0)</f>
        <v>-0.35426049999999998</v>
      </c>
      <c r="X1269" s="4">
        <f>IFERROR(All_Transactions[[#This Row],[Other]]*All_Transactions[[#This Row],[ExRate]],0)</f>
        <v>0</v>
      </c>
      <c r="Y1269" s="4">
        <f>IFERROR(All_Transactions[[#This Row],[Total]]*All_Transactions[[#This Row],[ExRate]],0)</f>
        <v>1.2355915</v>
      </c>
      <c r="Z1269" s="1" t="s">
        <v>33</v>
      </c>
      <c r="AA1269" t="s">
        <v>3808</v>
      </c>
      <c r="AB1269" t="s">
        <v>69</v>
      </c>
      <c r="AC1269" t="s">
        <v>69</v>
      </c>
      <c r="AD1269" t="s">
        <v>70</v>
      </c>
    </row>
    <row r="1270" spans="1:30" x14ac:dyDescent="0.35">
      <c r="A1270" t="s">
        <v>34</v>
      </c>
      <c r="B1270" t="s">
        <v>3809</v>
      </c>
      <c r="C1270" s="2">
        <v>44809</v>
      </c>
      <c r="D1270" s="2">
        <v>44809</v>
      </c>
      <c r="E1270" t="s">
        <v>3810</v>
      </c>
      <c r="F1270" t="s">
        <v>3811</v>
      </c>
      <c r="G1270" t="s">
        <v>40</v>
      </c>
      <c r="H1270">
        <v>5.17</v>
      </c>
      <c r="I1270">
        <v>1</v>
      </c>
      <c r="J1270">
        <v>5.17</v>
      </c>
      <c r="L1270">
        <v>0.93</v>
      </c>
      <c r="M1270">
        <v>4.24</v>
      </c>
      <c r="N1270">
        <v>-0.96</v>
      </c>
      <c r="O1270">
        <v>0</v>
      </c>
      <c r="P1270">
        <v>3.28</v>
      </c>
      <c r="Q1270">
        <v>0</v>
      </c>
      <c r="R1270" s="3">
        <f>VLOOKUP(All_Transactions[[#This Row],[Date]],[1]!Forex_history[#Data],MATCH(All_Transactions[[#This Row],[Currency]],[1]!Forex_history[#Headers],0),TRUE)</f>
        <v>0.86404999999999998</v>
      </c>
      <c r="S1270" s="4">
        <f>IFERROR(All_Transactions[[#This Row],[Original Price]]*All_Transactions[[#This Row],[ExRate]],0)</f>
        <v>4.4671384999999999</v>
      </c>
      <c r="T1270" s="4">
        <f>IFERROR(All_Transactions[[#This Row],[item-price]]*All_Transactions[[#This Row],[ExRate]],0)</f>
        <v>4.4671384999999999</v>
      </c>
      <c r="U1270" s="4">
        <f>IFERROR(All_Transactions[[#This Row],[item-tax]]*All_Transactions[[#This Row],[ExRate]],0)</f>
        <v>0.80356650000000007</v>
      </c>
      <c r="V1270" s="4">
        <f>IFERROR(All_Transactions[[#This Row],[Total product charges]]*All_Transactions[[#This Row],[ExRate]],0)</f>
        <v>3.6635720000000003</v>
      </c>
      <c r="W1270" s="4">
        <f>IFERROR(All_Transactions[[#This Row],[Amazon fees]]*All_Transactions[[#This Row],[ExRate]],0)</f>
        <v>-0.829488</v>
      </c>
      <c r="X1270" s="4">
        <f>IFERROR(All_Transactions[[#This Row],[Other]]*All_Transactions[[#This Row],[ExRate]],0)</f>
        <v>0</v>
      </c>
      <c r="Y1270" s="4">
        <f>IFERROR(All_Transactions[[#This Row],[Total]]*All_Transactions[[#This Row],[ExRate]],0)</f>
        <v>2.8340839999999998</v>
      </c>
      <c r="Z1270" s="1" t="s">
        <v>33</v>
      </c>
      <c r="AA1270" t="s">
        <v>3812</v>
      </c>
      <c r="AB1270" t="s">
        <v>69</v>
      </c>
      <c r="AC1270" t="s">
        <v>69</v>
      </c>
      <c r="AD1270" t="s">
        <v>70</v>
      </c>
    </row>
    <row r="1271" spans="1:30" x14ac:dyDescent="0.35">
      <c r="A1271" t="s">
        <v>34</v>
      </c>
      <c r="B1271" t="s">
        <v>3813</v>
      </c>
      <c r="C1271" s="2">
        <v>44809</v>
      </c>
      <c r="D1271" s="2">
        <v>44809</v>
      </c>
      <c r="E1271" t="s">
        <v>3814</v>
      </c>
      <c r="F1271" t="s">
        <v>117</v>
      </c>
      <c r="G1271" t="s">
        <v>40</v>
      </c>
      <c r="H1271">
        <v>9.31</v>
      </c>
      <c r="I1271">
        <v>1</v>
      </c>
      <c r="J1271">
        <v>9.31</v>
      </c>
      <c r="L1271">
        <v>1.68</v>
      </c>
      <c r="M1271">
        <v>7.63</v>
      </c>
      <c r="N1271">
        <v>-1.73</v>
      </c>
      <c r="O1271">
        <v>0</v>
      </c>
      <c r="P1271">
        <v>5.9</v>
      </c>
      <c r="Q1271">
        <v>0</v>
      </c>
      <c r="R1271" s="3">
        <f>VLOOKUP(All_Transactions[[#This Row],[Date]],[1]!Forex_history[#Data],MATCH(All_Transactions[[#This Row],[Currency]],[1]!Forex_history[#Headers],0),TRUE)</f>
        <v>0.86404999999999998</v>
      </c>
      <c r="S1271" s="4">
        <f>IFERROR(All_Transactions[[#This Row],[Original Price]]*All_Transactions[[#This Row],[ExRate]],0)</f>
        <v>8.0443055000000001</v>
      </c>
      <c r="T1271" s="4">
        <f>IFERROR(All_Transactions[[#This Row],[item-price]]*All_Transactions[[#This Row],[ExRate]],0)</f>
        <v>8.0443055000000001</v>
      </c>
      <c r="U1271" s="4">
        <f>IFERROR(All_Transactions[[#This Row],[item-tax]]*All_Transactions[[#This Row],[ExRate]],0)</f>
        <v>1.4516039999999999</v>
      </c>
      <c r="V1271" s="4">
        <f>IFERROR(All_Transactions[[#This Row],[Total product charges]]*All_Transactions[[#This Row],[ExRate]],0)</f>
        <v>6.5927014999999995</v>
      </c>
      <c r="W1271" s="4">
        <f>IFERROR(All_Transactions[[#This Row],[Amazon fees]]*All_Transactions[[#This Row],[ExRate]],0)</f>
        <v>-1.4948064999999999</v>
      </c>
      <c r="X1271" s="4">
        <f>IFERROR(All_Transactions[[#This Row],[Other]]*All_Transactions[[#This Row],[ExRate]],0)</f>
        <v>0</v>
      </c>
      <c r="Y1271" s="4">
        <f>IFERROR(All_Transactions[[#This Row],[Total]]*All_Transactions[[#This Row],[ExRate]],0)</f>
        <v>5.0978950000000003</v>
      </c>
      <c r="Z1271" s="1" t="s">
        <v>33</v>
      </c>
      <c r="AA1271" t="s">
        <v>3815</v>
      </c>
      <c r="AB1271" t="s">
        <v>69</v>
      </c>
      <c r="AC1271" t="s">
        <v>69</v>
      </c>
      <c r="AD1271" t="s">
        <v>70</v>
      </c>
    </row>
    <row r="1272" spans="1:30" x14ac:dyDescent="0.35">
      <c r="A1272" t="s">
        <v>34</v>
      </c>
      <c r="B1272" t="s">
        <v>3816</v>
      </c>
      <c r="C1272" s="2">
        <v>44809</v>
      </c>
      <c r="D1272" s="2">
        <v>44809</v>
      </c>
      <c r="E1272" t="s">
        <v>3817</v>
      </c>
      <c r="F1272" t="s">
        <v>3701</v>
      </c>
      <c r="G1272" t="s">
        <v>40</v>
      </c>
      <c r="H1272">
        <v>3.61</v>
      </c>
      <c r="I1272">
        <v>1</v>
      </c>
      <c r="J1272">
        <v>3.61</v>
      </c>
      <c r="L1272">
        <v>0.65</v>
      </c>
      <c r="M1272">
        <v>2.96</v>
      </c>
      <c r="N1272">
        <v>-0.36</v>
      </c>
      <c r="O1272">
        <v>0</v>
      </c>
      <c r="P1272">
        <v>2.6</v>
      </c>
      <c r="Q1272">
        <v>0</v>
      </c>
      <c r="R1272" s="3">
        <f>VLOOKUP(All_Transactions[[#This Row],[Date]],[1]!Forex_history[#Data],MATCH(All_Transactions[[#This Row],[Currency]],[1]!Forex_history[#Headers],0),TRUE)</f>
        <v>0.86404999999999998</v>
      </c>
      <c r="S1272" s="4">
        <f>IFERROR(All_Transactions[[#This Row],[Original Price]]*All_Transactions[[#This Row],[ExRate]],0)</f>
        <v>3.1192205</v>
      </c>
      <c r="T1272" s="4">
        <f>IFERROR(All_Transactions[[#This Row],[item-price]]*All_Transactions[[#This Row],[ExRate]],0)</f>
        <v>3.1192205</v>
      </c>
      <c r="U1272" s="4">
        <f>IFERROR(All_Transactions[[#This Row],[item-tax]]*All_Transactions[[#This Row],[ExRate]],0)</f>
        <v>0.56163249999999998</v>
      </c>
      <c r="V1272" s="4">
        <f>IFERROR(All_Transactions[[#This Row],[Total product charges]]*All_Transactions[[#This Row],[ExRate]],0)</f>
        <v>2.557588</v>
      </c>
      <c r="W1272" s="4">
        <f>IFERROR(All_Transactions[[#This Row],[Amazon fees]]*All_Transactions[[#This Row],[ExRate]],0)</f>
        <v>-0.311058</v>
      </c>
      <c r="X1272" s="4">
        <f>IFERROR(All_Transactions[[#This Row],[Other]]*All_Transactions[[#This Row],[ExRate]],0)</f>
        <v>0</v>
      </c>
      <c r="Y1272" s="4">
        <f>IFERROR(All_Transactions[[#This Row],[Total]]*All_Transactions[[#This Row],[ExRate]],0)</f>
        <v>2.2465299999999999</v>
      </c>
      <c r="Z1272" s="1" t="s">
        <v>33</v>
      </c>
      <c r="AA1272" t="s">
        <v>3818</v>
      </c>
      <c r="AB1272" t="s">
        <v>69</v>
      </c>
      <c r="AC1272" t="s">
        <v>69</v>
      </c>
      <c r="AD1272" t="s">
        <v>70</v>
      </c>
    </row>
    <row r="1273" spans="1:30" x14ac:dyDescent="0.35">
      <c r="A1273" t="s">
        <v>34</v>
      </c>
      <c r="B1273" t="s">
        <v>3819</v>
      </c>
      <c r="C1273" s="2">
        <v>44809</v>
      </c>
      <c r="D1273" s="2">
        <v>44809</v>
      </c>
      <c r="E1273" t="s">
        <v>3711</v>
      </c>
      <c r="F1273" t="s">
        <v>3712</v>
      </c>
      <c r="G1273" t="s">
        <v>40</v>
      </c>
      <c r="H1273">
        <v>3.52</v>
      </c>
      <c r="I1273">
        <v>1</v>
      </c>
      <c r="J1273">
        <v>3.52</v>
      </c>
      <c r="L1273">
        <v>0.63</v>
      </c>
      <c r="M1273">
        <v>2.89</v>
      </c>
      <c r="N1273">
        <v>-0.65</v>
      </c>
      <c r="O1273">
        <v>0</v>
      </c>
      <c r="P1273">
        <v>2.2400000000000002</v>
      </c>
      <c r="Q1273">
        <v>0</v>
      </c>
      <c r="R1273" s="3">
        <f>VLOOKUP(All_Transactions[[#This Row],[Date]],[1]!Forex_history[#Data],MATCH(All_Transactions[[#This Row],[Currency]],[1]!Forex_history[#Headers],0),TRUE)</f>
        <v>0.86404999999999998</v>
      </c>
      <c r="S1273" s="4">
        <f>IFERROR(All_Transactions[[#This Row],[Original Price]]*All_Transactions[[#This Row],[ExRate]],0)</f>
        <v>3.0414560000000002</v>
      </c>
      <c r="T1273" s="4">
        <f>IFERROR(All_Transactions[[#This Row],[item-price]]*All_Transactions[[#This Row],[ExRate]],0)</f>
        <v>3.0414560000000002</v>
      </c>
      <c r="U1273" s="4">
        <f>IFERROR(All_Transactions[[#This Row],[item-tax]]*All_Transactions[[#This Row],[ExRate]],0)</f>
        <v>0.54435149999999999</v>
      </c>
      <c r="V1273" s="4">
        <f>IFERROR(All_Transactions[[#This Row],[Total product charges]]*All_Transactions[[#This Row],[ExRate]],0)</f>
        <v>2.4971045000000003</v>
      </c>
      <c r="W1273" s="4">
        <f>IFERROR(All_Transactions[[#This Row],[Amazon fees]]*All_Transactions[[#This Row],[ExRate]],0)</f>
        <v>-0.56163249999999998</v>
      </c>
      <c r="X1273" s="4">
        <f>IFERROR(All_Transactions[[#This Row],[Other]]*All_Transactions[[#This Row],[ExRate]],0)</f>
        <v>0</v>
      </c>
      <c r="Y1273" s="4">
        <f>IFERROR(All_Transactions[[#This Row],[Total]]*All_Transactions[[#This Row],[ExRate]],0)</f>
        <v>1.9354720000000001</v>
      </c>
      <c r="Z1273" s="1" t="s">
        <v>33</v>
      </c>
      <c r="AA1273" t="s">
        <v>3820</v>
      </c>
      <c r="AB1273" t="s">
        <v>69</v>
      </c>
      <c r="AC1273" t="s">
        <v>69</v>
      </c>
      <c r="AD1273" t="s">
        <v>70</v>
      </c>
    </row>
    <row r="1274" spans="1:30" x14ac:dyDescent="0.35">
      <c r="A1274" t="s">
        <v>34</v>
      </c>
      <c r="B1274" t="s">
        <v>3821</v>
      </c>
      <c r="C1274" s="2">
        <v>44809</v>
      </c>
      <c r="D1274" s="2">
        <v>44809</v>
      </c>
      <c r="E1274" t="s">
        <v>3711</v>
      </c>
      <c r="F1274" t="s">
        <v>3712</v>
      </c>
      <c r="G1274" t="s">
        <v>40</v>
      </c>
      <c r="H1274">
        <v>3.52</v>
      </c>
      <c r="I1274">
        <v>1</v>
      </c>
      <c r="J1274">
        <v>3.52</v>
      </c>
      <c r="L1274">
        <v>0.63</v>
      </c>
      <c r="M1274">
        <v>2.89</v>
      </c>
      <c r="N1274">
        <v>-0.65</v>
      </c>
      <c r="O1274">
        <v>0</v>
      </c>
      <c r="P1274">
        <v>2.2400000000000002</v>
      </c>
      <c r="Q1274">
        <v>0</v>
      </c>
      <c r="R1274" s="3">
        <f>VLOOKUP(All_Transactions[[#This Row],[Date]],[1]!Forex_history[#Data],MATCH(All_Transactions[[#This Row],[Currency]],[1]!Forex_history[#Headers],0),TRUE)</f>
        <v>0.86404999999999998</v>
      </c>
      <c r="S1274" s="4">
        <f>IFERROR(All_Transactions[[#This Row],[Original Price]]*All_Transactions[[#This Row],[ExRate]],0)</f>
        <v>3.0414560000000002</v>
      </c>
      <c r="T1274" s="4">
        <f>IFERROR(All_Transactions[[#This Row],[item-price]]*All_Transactions[[#This Row],[ExRate]],0)</f>
        <v>3.0414560000000002</v>
      </c>
      <c r="U1274" s="4">
        <f>IFERROR(All_Transactions[[#This Row],[item-tax]]*All_Transactions[[#This Row],[ExRate]],0)</f>
        <v>0.54435149999999999</v>
      </c>
      <c r="V1274" s="4">
        <f>IFERROR(All_Transactions[[#This Row],[Total product charges]]*All_Transactions[[#This Row],[ExRate]],0)</f>
        <v>2.4971045000000003</v>
      </c>
      <c r="W1274" s="4">
        <f>IFERROR(All_Transactions[[#This Row],[Amazon fees]]*All_Transactions[[#This Row],[ExRate]],0)</f>
        <v>-0.56163249999999998</v>
      </c>
      <c r="X1274" s="4">
        <f>IFERROR(All_Transactions[[#This Row],[Other]]*All_Transactions[[#This Row],[ExRate]],0)</f>
        <v>0</v>
      </c>
      <c r="Y1274" s="4">
        <f>IFERROR(All_Transactions[[#This Row],[Total]]*All_Transactions[[#This Row],[ExRate]],0)</f>
        <v>1.9354720000000001</v>
      </c>
      <c r="Z1274" s="1" t="s">
        <v>33</v>
      </c>
      <c r="AA1274" t="s">
        <v>3822</v>
      </c>
      <c r="AB1274" t="s">
        <v>69</v>
      </c>
      <c r="AC1274" t="s">
        <v>69</v>
      </c>
      <c r="AD1274" t="s">
        <v>70</v>
      </c>
    </row>
    <row r="1275" spans="1:30" x14ac:dyDescent="0.35">
      <c r="A1275" t="s">
        <v>3823</v>
      </c>
      <c r="B1275" t="s">
        <v>792</v>
      </c>
      <c r="C1275" s="2">
        <v>44809</v>
      </c>
      <c r="D1275" s="2">
        <v>44748</v>
      </c>
      <c r="E1275" t="s">
        <v>793</v>
      </c>
      <c r="F1275" t="s">
        <v>794</v>
      </c>
      <c r="G1275" t="s">
        <v>37</v>
      </c>
      <c r="H1275">
        <v>3.5</v>
      </c>
      <c r="I1275">
        <v>1</v>
      </c>
      <c r="J1275">
        <v>3.5</v>
      </c>
      <c r="L1275">
        <v>0</v>
      </c>
      <c r="M1275">
        <v>-3.5</v>
      </c>
      <c r="N1275">
        <v>0.64</v>
      </c>
      <c r="O1275">
        <v>0</v>
      </c>
      <c r="P1275">
        <v>-2.86</v>
      </c>
      <c r="Q1275">
        <v>0</v>
      </c>
      <c r="R1275" s="3">
        <f>VLOOKUP(All_Transactions[[#This Row],[Date]],[1]!Forex_history[#Data],MATCH(All_Transactions[[#This Row],[Currency]],[1]!Forex_history[#Headers],0),TRUE)</f>
        <v>0.66146000000000005</v>
      </c>
      <c r="S1275" s="4">
        <f>IFERROR(All_Transactions[[#This Row],[Original Price]]*All_Transactions[[#This Row],[ExRate]],0)</f>
        <v>2.3151100000000002</v>
      </c>
      <c r="T1275" s="4">
        <f>IFERROR(All_Transactions[[#This Row],[item-price]]*All_Transactions[[#This Row],[ExRate]],0)</f>
        <v>2.3151100000000002</v>
      </c>
      <c r="U1275" s="4">
        <f>IFERROR(All_Transactions[[#This Row],[item-tax]]*All_Transactions[[#This Row],[ExRate]],0)</f>
        <v>0</v>
      </c>
      <c r="V1275" s="4">
        <f>IFERROR(All_Transactions[[#This Row],[Total product charges]]*All_Transactions[[#This Row],[ExRate]],0)</f>
        <v>-2.3151100000000002</v>
      </c>
      <c r="W1275" s="4">
        <f>IFERROR(All_Transactions[[#This Row],[Amazon fees]]*All_Transactions[[#This Row],[ExRate]],0)</f>
        <v>0.42333440000000006</v>
      </c>
      <c r="X1275" s="4">
        <f>IFERROR(All_Transactions[[#This Row],[Other]]*All_Transactions[[#This Row],[ExRate]],0)</f>
        <v>0</v>
      </c>
      <c r="Y1275" s="4">
        <f>IFERROR(All_Transactions[[#This Row],[Total]]*All_Transactions[[#This Row],[ExRate]],0)</f>
        <v>-1.8917756000000001</v>
      </c>
      <c r="Z1275" s="1" t="s">
        <v>38</v>
      </c>
      <c r="AA1275" t="s">
        <v>795</v>
      </c>
      <c r="AB1275" t="s">
        <v>796</v>
      </c>
      <c r="AC1275" t="s">
        <v>627</v>
      </c>
      <c r="AD1275" t="s">
        <v>54</v>
      </c>
    </row>
    <row r="1276" spans="1:30" x14ac:dyDescent="0.35">
      <c r="A1276" t="s">
        <v>34</v>
      </c>
      <c r="B1276" t="s">
        <v>3824</v>
      </c>
      <c r="C1276" s="2">
        <v>44809</v>
      </c>
      <c r="D1276" s="2">
        <v>44809</v>
      </c>
      <c r="E1276" t="s">
        <v>3825</v>
      </c>
      <c r="F1276" t="s">
        <v>3826</v>
      </c>
      <c r="G1276" t="s">
        <v>32</v>
      </c>
      <c r="H1276">
        <v>3.31</v>
      </c>
      <c r="I1276">
        <v>1</v>
      </c>
      <c r="J1276">
        <v>3.31</v>
      </c>
      <c r="L1276">
        <v>0.53</v>
      </c>
      <c r="M1276">
        <v>2.78</v>
      </c>
      <c r="N1276">
        <v>-0.36</v>
      </c>
      <c r="O1276">
        <v>0</v>
      </c>
      <c r="P1276">
        <v>2.42</v>
      </c>
      <c r="Q1276">
        <v>0</v>
      </c>
      <c r="R1276" s="3">
        <f>VLOOKUP(All_Transactions[[#This Row],[Date]],[1]!Forex_history[#Data],MATCH(All_Transactions[[#This Row],[Currency]],[1]!Forex_history[#Headers],0),TRUE)</f>
        <v>0.86404999999999998</v>
      </c>
      <c r="S1276" s="4">
        <f>IFERROR(All_Transactions[[#This Row],[Original Price]]*All_Transactions[[#This Row],[ExRate]],0)</f>
        <v>2.8600055000000002</v>
      </c>
      <c r="T1276" s="4">
        <f>IFERROR(All_Transactions[[#This Row],[item-price]]*All_Transactions[[#This Row],[ExRate]],0)</f>
        <v>2.8600055000000002</v>
      </c>
      <c r="U1276" s="4">
        <f>IFERROR(All_Transactions[[#This Row],[item-tax]]*All_Transactions[[#This Row],[ExRate]],0)</f>
        <v>0.45794650000000003</v>
      </c>
      <c r="V1276" s="4">
        <f>IFERROR(All_Transactions[[#This Row],[Total product charges]]*All_Transactions[[#This Row],[ExRate]],0)</f>
        <v>2.4020589999999999</v>
      </c>
      <c r="W1276" s="4">
        <f>IFERROR(All_Transactions[[#This Row],[Amazon fees]]*All_Transactions[[#This Row],[ExRate]],0)</f>
        <v>-0.311058</v>
      </c>
      <c r="X1276" s="4">
        <f>IFERROR(All_Transactions[[#This Row],[Other]]*All_Transactions[[#This Row],[ExRate]],0)</f>
        <v>0</v>
      </c>
      <c r="Y1276" s="4">
        <f>IFERROR(All_Transactions[[#This Row],[Total]]*All_Transactions[[#This Row],[ExRate]],0)</f>
        <v>2.0910009999999999</v>
      </c>
      <c r="Z1276" s="1" t="s">
        <v>33</v>
      </c>
      <c r="AA1276" t="s">
        <v>3827</v>
      </c>
      <c r="AB1276" t="s">
        <v>3828</v>
      </c>
      <c r="AD1276" t="s">
        <v>54</v>
      </c>
    </row>
    <row r="1277" spans="1:30" x14ac:dyDescent="0.35">
      <c r="A1277" t="s">
        <v>34</v>
      </c>
      <c r="B1277" t="s">
        <v>3829</v>
      </c>
      <c r="C1277" s="2">
        <v>44809</v>
      </c>
      <c r="D1277" s="2">
        <v>44809</v>
      </c>
      <c r="E1277" t="s">
        <v>3830</v>
      </c>
      <c r="F1277" t="s">
        <v>3831</v>
      </c>
      <c r="G1277" t="s">
        <v>39</v>
      </c>
      <c r="H1277">
        <v>4.04</v>
      </c>
      <c r="I1277">
        <v>1</v>
      </c>
      <c r="J1277">
        <v>4.04</v>
      </c>
      <c r="L1277">
        <v>0.67</v>
      </c>
      <c r="M1277">
        <v>3.37</v>
      </c>
      <c r="N1277">
        <v>-0.4</v>
      </c>
      <c r="O1277">
        <v>0</v>
      </c>
      <c r="P1277">
        <v>2.97</v>
      </c>
      <c r="Q1277">
        <v>0</v>
      </c>
      <c r="R1277" s="3">
        <f>VLOOKUP(All_Transactions[[#This Row],[Date]],[1]!Forex_history[#Data],MATCH(All_Transactions[[#This Row],[Currency]],[1]!Forex_history[#Headers],0),TRUE)</f>
        <v>0.86404999999999998</v>
      </c>
      <c r="S1277" s="4">
        <f>IFERROR(All_Transactions[[#This Row],[Original Price]]*All_Transactions[[#This Row],[ExRate]],0)</f>
        <v>3.4907620000000001</v>
      </c>
      <c r="T1277" s="4">
        <f>IFERROR(All_Transactions[[#This Row],[item-price]]*All_Transactions[[#This Row],[ExRate]],0)</f>
        <v>3.4907620000000001</v>
      </c>
      <c r="U1277" s="4">
        <f>IFERROR(All_Transactions[[#This Row],[item-tax]]*All_Transactions[[#This Row],[ExRate]],0)</f>
        <v>0.57891349999999997</v>
      </c>
      <c r="V1277" s="4">
        <f>IFERROR(All_Transactions[[#This Row],[Total product charges]]*All_Transactions[[#This Row],[ExRate]],0)</f>
        <v>2.9118485000000001</v>
      </c>
      <c r="W1277" s="4">
        <f>IFERROR(All_Transactions[[#This Row],[Amazon fees]]*All_Transactions[[#This Row],[ExRate]],0)</f>
        <v>-0.34562000000000004</v>
      </c>
      <c r="X1277" s="4">
        <f>IFERROR(All_Transactions[[#This Row],[Other]]*All_Transactions[[#This Row],[ExRate]],0)</f>
        <v>0</v>
      </c>
      <c r="Y1277" s="4">
        <f>IFERROR(All_Transactions[[#This Row],[Total]]*All_Transactions[[#This Row],[ExRate]],0)</f>
        <v>2.5662285000000002</v>
      </c>
      <c r="Z1277" s="1" t="s">
        <v>33</v>
      </c>
      <c r="AA1277" t="s">
        <v>3832</v>
      </c>
      <c r="AB1277" t="s">
        <v>3833</v>
      </c>
      <c r="AC1277" t="s">
        <v>213</v>
      </c>
      <c r="AD1277" t="s">
        <v>54</v>
      </c>
    </row>
    <row r="1278" spans="1:30" x14ac:dyDescent="0.35">
      <c r="A1278" t="s">
        <v>34</v>
      </c>
      <c r="B1278" t="s">
        <v>3834</v>
      </c>
      <c r="C1278" s="2">
        <v>44809</v>
      </c>
      <c r="D1278" s="2">
        <v>44809</v>
      </c>
      <c r="E1278" t="s">
        <v>3830</v>
      </c>
      <c r="F1278" t="s">
        <v>3831</v>
      </c>
      <c r="G1278" t="s">
        <v>39</v>
      </c>
      <c r="H1278">
        <v>4.04</v>
      </c>
      <c r="I1278">
        <v>1</v>
      </c>
      <c r="J1278">
        <v>4.04</v>
      </c>
      <c r="L1278">
        <v>0.67</v>
      </c>
      <c r="M1278">
        <v>3.37</v>
      </c>
      <c r="N1278">
        <v>-0.4</v>
      </c>
      <c r="O1278">
        <v>0</v>
      </c>
      <c r="P1278">
        <v>2.97</v>
      </c>
      <c r="Q1278">
        <v>0</v>
      </c>
      <c r="R1278" s="3">
        <f>VLOOKUP(All_Transactions[[#This Row],[Date]],[1]!Forex_history[#Data],MATCH(All_Transactions[[#This Row],[Currency]],[1]!Forex_history[#Headers],0),TRUE)</f>
        <v>0.86404999999999998</v>
      </c>
      <c r="S1278" s="4">
        <f>IFERROR(All_Transactions[[#This Row],[Original Price]]*All_Transactions[[#This Row],[ExRate]],0)</f>
        <v>3.4907620000000001</v>
      </c>
      <c r="T1278" s="4">
        <f>IFERROR(All_Transactions[[#This Row],[item-price]]*All_Transactions[[#This Row],[ExRate]],0)</f>
        <v>3.4907620000000001</v>
      </c>
      <c r="U1278" s="4">
        <f>IFERROR(All_Transactions[[#This Row],[item-tax]]*All_Transactions[[#This Row],[ExRate]],0)</f>
        <v>0.57891349999999997</v>
      </c>
      <c r="V1278" s="4">
        <f>IFERROR(All_Transactions[[#This Row],[Total product charges]]*All_Transactions[[#This Row],[ExRate]],0)</f>
        <v>2.9118485000000001</v>
      </c>
      <c r="W1278" s="4">
        <f>IFERROR(All_Transactions[[#This Row],[Amazon fees]]*All_Transactions[[#This Row],[ExRate]],0)</f>
        <v>-0.34562000000000004</v>
      </c>
      <c r="X1278" s="4">
        <f>IFERROR(All_Transactions[[#This Row],[Other]]*All_Transactions[[#This Row],[ExRate]],0)</f>
        <v>0</v>
      </c>
      <c r="Y1278" s="4">
        <f>IFERROR(All_Transactions[[#This Row],[Total]]*All_Transactions[[#This Row],[ExRate]],0)</f>
        <v>2.5662285000000002</v>
      </c>
      <c r="Z1278" s="1" t="s">
        <v>33</v>
      </c>
      <c r="AA1278" t="s">
        <v>3835</v>
      </c>
      <c r="AB1278" t="s">
        <v>3836</v>
      </c>
      <c r="AC1278" t="s">
        <v>213</v>
      </c>
      <c r="AD1278" t="s">
        <v>54</v>
      </c>
    </row>
    <row r="1279" spans="1:30" x14ac:dyDescent="0.35">
      <c r="A1279" t="s">
        <v>34</v>
      </c>
      <c r="B1279" t="s">
        <v>3837</v>
      </c>
      <c r="C1279" s="2">
        <v>44809</v>
      </c>
      <c r="D1279" s="2">
        <v>44809</v>
      </c>
      <c r="E1279" t="s">
        <v>3838</v>
      </c>
      <c r="F1279" t="s">
        <v>3839</v>
      </c>
      <c r="G1279" t="s">
        <v>40</v>
      </c>
      <c r="H1279">
        <v>19.5</v>
      </c>
      <c r="I1279">
        <v>3</v>
      </c>
      <c r="J1279">
        <v>19.5</v>
      </c>
      <c r="L1279">
        <v>3.51</v>
      </c>
      <c r="M1279">
        <v>15.99</v>
      </c>
      <c r="N1279">
        <v>-3.6</v>
      </c>
      <c r="O1279">
        <v>0</v>
      </c>
      <c r="P1279">
        <v>12.39</v>
      </c>
      <c r="Q1279">
        <v>0</v>
      </c>
      <c r="R1279" s="3">
        <f>VLOOKUP(All_Transactions[[#This Row],[Date]],[1]!Forex_history[#Data],MATCH(All_Transactions[[#This Row],[Currency]],[1]!Forex_history[#Headers],0),TRUE)</f>
        <v>0.86404999999999998</v>
      </c>
      <c r="S1279" s="4">
        <f>IFERROR(All_Transactions[[#This Row],[Original Price]]*All_Transactions[[#This Row],[ExRate]],0)</f>
        <v>16.848974999999999</v>
      </c>
      <c r="T1279" s="4">
        <f>IFERROR(All_Transactions[[#This Row],[item-price]]*All_Transactions[[#This Row],[ExRate]],0)</f>
        <v>16.848974999999999</v>
      </c>
      <c r="U1279" s="4">
        <f>IFERROR(All_Transactions[[#This Row],[item-tax]]*All_Transactions[[#This Row],[ExRate]],0)</f>
        <v>3.0328154999999999</v>
      </c>
      <c r="V1279" s="4">
        <f>IFERROR(All_Transactions[[#This Row],[Total product charges]]*All_Transactions[[#This Row],[ExRate]],0)</f>
        <v>13.816159499999999</v>
      </c>
      <c r="W1279" s="4">
        <f>IFERROR(All_Transactions[[#This Row],[Amazon fees]]*All_Transactions[[#This Row],[ExRate]],0)</f>
        <v>-3.1105800000000001</v>
      </c>
      <c r="X1279" s="4">
        <f>IFERROR(All_Transactions[[#This Row],[Other]]*All_Transactions[[#This Row],[ExRate]],0)</f>
        <v>0</v>
      </c>
      <c r="Y1279" s="4">
        <f>IFERROR(All_Transactions[[#This Row],[Total]]*All_Transactions[[#This Row],[ExRate]],0)</f>
        <v>10.705579500000001</v>
      </c>
      <c r="Z1279" s="1" t="s">
        <v>33</v>
      </c>
      <c r="AA1279" t="s">
        <v>3840</v>
      </c>
      <c r="AB1279" t="s">
        <v>3841</v>
      </c>
      <c r="AD1279" t="s">
        <v>54</v>
      </c>
    </row>
    <row r="1280" spans="1:30" x14ac:dyDescent="0.35">
      <c r="A1280" t="s">
        <v>35</v>
      </c>
      <c r="B1280" t="s">
        <v>2143</v>
      </c>
      <c r="C1280" s="2">
        <v>44809</v>
      </c>
      <c r="D1280" s="2">
        <v>44771</v>
      </c>
      <c r="E1280" t="s">
        <v>2144</v>
      </c>
      <c r="F1280" t="s">
        <v>2145</v>
      </c>
      <c r="G1280" t="s">
        <v>46</v>
      </c>
      <c r="H1280">
        <v>2.69</v>
      </c>
      <c r="I1280">
        <v>1</v>
      </c>
      <c r="J1280">
        <v>2.69</v>
      </c>
      <c r="L1280">
        <v>0.19</v>
      </c>
      <c r="M1280">
        <v>-2.69</v>
      </c>
      <c r="N1280">
        <v>0.38</v>
      </c>
      <c r="O1280">
        <v>0</v>
      </c>
      <c r="P1280">
        <v>-2.31</v>
      </c>
      <c r="Q1280">
        <v>0</v>
      </c>
      <c r="R1280" s="3">
        <f>VLOOKUP(All_Transactions[[#This Row],[Date]],[1]!Forex_history[#Data],MATCH(All_Transactions[[#This Row],[Currency]],[1]!Forex_history[#Headers],0),TRUE)</f>
        <v>0.86853999999999998</v>
      </c>
      <c r="S1280" s="4">
        <f>IFERROR(All_Transactions[[#This Row],[Original Price]]*All_Transactions[[#This Row],[ExRate]],0)</f>
        <v>2.3363725999999998</v>
      </c>
      <c r="T1280" s="4">
        <f>IFERROR(All_Transactions[[#This Row],[item-price]]*All_Transactions[[#This Row],[ExRate]],0)</f>
        <v>2.3363725999999998</v>
      </c>
      <c r="U1280" s="4">
        <f>IFERROR(All_Transactions[[#This Row],[item-tax]]*All_Transactions[[#This Row],[ExRate]],0)</f>
        <v>0.16502259999999999</v>
      </c>
      <c r="V1280" s="4">
        <f>IFERROR(All_Transactions[[#This Row],[Total product charges]]*All_Transactions[[#This Row],[ExRate]],0)</f>
        <v>-2.3363725999999998</v>
      </c>
      <c r="W1280" s="4">
        <f>IFERROR(All_Transactions[[#This Row],[Amazon fees]]*All_Transactions[[#This Row],[ExRate]],0)</f>
        <v>0.33004519999999998</v>
      </c>
      <c r="X1280" s="4">
        <f>IFERROR(All_Transactions[[#This Row],[Other]]*All_Transactions[[#This Row],[ExRate]],0)</f>
        <v>0</v>
      </c>
      <c r="Y1280" s="4">
        <f>IFERROR(All_Transactions[[#This Row],[Total]]*All_Transactions[[#This Row],[ExRate]],0)</f>
        <v>-2.0063274</v>
      </c>
      <c r="Z1280" s="1" t="s">
        <v>47</v>
      </c>
      <c r="AA1280" t="s">
        <v>2146</v>
      </c>
      <c r="AB1280" t="s">
        <v>2147</v>
      </c>
      <c r="AC1280" t="s">
        <v>53</v>
      </c>
      <c r="AD1280" t="s">
        <v>54</v>
      </c>
    </row>
    <row r="1281" spans="1:30" x14ac:dyDescent="0.35">
      <c r="A1281" t="s">
        <v>34</v>
      </c>
      <c r="B1281" t="s">
        <v>3842</v>
      </c>
      <c r="C1281" s="2">
        <v>44809</v>
      </c>
      <c r="D1281" s="2">
        <v>44809</v>
      </c>
      <c r="E1281" t="s">
        <v>3273</v>
      </c>
      <c r="F1281" t="s">
        <v>3274</v>
      </c>
      <c r="G1281" t="s">
        <v>37</v>
      </c>
      <c r="H1281">
        <v>12.58</v>
      </c>
      <c r="I1281">
        <v>2</v>
      </c>
      <c r="J1281">
        <v>12.58</v>
      </c>
      <c r="L1281">
        <v>0</v>
      </c>
      <c r="M1281">
        <v>12.58</v>
      </c>
      <c r="N1281">
        <v>-2.2599999999999998</v>
      </c>
      <c r="O1281">
        <v>0</v>
      </c>
      <c r="P1281">
        <v>10.32</v>
      </c>
      <c r="Q1281">
        <v>0</v>
      </c>
      <c r="R1281" s="3">
        <f>VLOOKUP(All_Transactions[[#This Row],[Date]],[1]!Forex_history[#Data],MATCH(All_Transactions[[#This Row],[Currency]],[1]!Forex_history[#Headers],0),TRUE)</f>
        <v>0.66146000000000005</v>
      </c>
      <c r="S1281" s="4">
        <f>IFERROR(All_Transactions[[#This Row],[Original Price]]*All_Transactions[[#This Row],[ExRate]],0)</f>
        <v>8.3211668000000003</v>
      </c>
      <c r="T1281" s="4">
        <f>IFERROR(All_Transactions[[#This Row],[item-price]]*All_Transactions[[#This Row],[ExRate]],0)</f>
        <v>8.3211668000000003</v>
      </c>
      <c r="U1281" s="4">
        <f>IFERROR(All_Transactions[[#This Row],[item-tax]]*All_Transactions[[#This Row],[ExRate]],0)</f>
        <v>0</v>
      </c>
      <c r="V1281" s="4">
        <f>IFERROR(All_Transactions[[#This Row],[Total product charges]]*All_Transactions[[#This Row],[ExRate]],0)</f>
        <v>8.3211668000000003</v>
      </c>
      <c r="W1281" s="4">
        <f>IFERROR(All_Transactions[[#This Row],[Amazon fees]]*All_Transactions[[#This Row],[ExRate]],0)</f>
        <v>-1.4948995999999999</v>
      </c>
      <c r="X1281" s="4">
        <f>IFERROR(All_Transactions[[#This Row],[Other]]*All_Transactions[[#This Row],[ExRate]],0)</f>
        <v>0</v>
      </c>
      <c r="Y1281" s="4">
        <f>IFERROR(All_Transactions[[#This Row],[Total]]*All_Transactions[[#This Row],[ExRate]],0)</f>
        <v>6.8262672000000011</v>
      </c>
      <c r="Z1281" s="1" t="s">
        <v>38</v>
      </c>
      <c r="AA1281" t="s">
        <v>3843</v>
      </c>
      <c r="AB1281" t="s">
        <v>3844</v>
      </c>
      <c r="AC1281" t="s">
        <v>53</v>
      </c>
      <c r="AD1281" t="s">
        <v>54</v>
      </c>
    </row>
    <row r="1282" spans="1:30" x14ac:dyDescent="0.35">
      <c r="A1282" t="s">
        <v>34</v>
      </c>
      <c r="B1282" t="s">
        <v>3845</v>
      </c>
      <c r="C1282" s="2">
        <v>44809</v>
      </c>
      <c r="D1282" s="2">
        <v>44809</v>
      </c>
      <c r="E1282" t="s">
        <v>3846</v>
      </c>
      <c r="F1282" t="s">
        <v>3847</v>
      </c>
      <c r="G1282" t="s">
        <v>40</v>
      </c>
      <c r="H1282">
        <v>10.1</v>
      </c>
      <c r="I1282">
        <v>2</v>
      </c>
      <c r="J1282">
        <v>10.1</v>
      </c>
      <c r="L1282">
        <v>1.82</v>
      </c>
      <c r="M1282">
        <v>8.2799999999999994</v>
      </c>
      <c r="N1282">
        <v>-1.87</v>
      </c>
      <c r="O1282">
        <v>0</v>
      </c>
      <c r="P1282">
        <v>6.41</v>
      </c>
      <c r="Q1282">
        <v>0</v>
      </c>
      <c r="R1282" s="3">
        <f>VLOOKUP(All_Transactions[[#This Row],[Date]],[1]!Forex_history[#Data],MATCH(All_Transactions[[#This Row],[Currency]],[1]!Forex_history[#Headers],0),TRUE)</f>
        <v>0.86404999999999998</v>
      </c>
      <c r="S1282" s="4">
        <f>IFERROR(All_Transactions[[#This Row],[Original Price]]*All_Transactions[[#This Row],[ExRate]],0)</f>
        <v>8.7269050000000004</v>
      </c>
      <c r="T1282" s="4">
        <f>IFERROR(All_Transactions[[#This Row],[item-price]]*All_Transactions[[#This Row],[ExRate]],0)</f>
        <v>8.7269050000000004</v>
      </c>
      <c r="U1282" s="4">
        <f>IFERROR(All_Transactions[[#This Row],[item-tax]]*All_Transactions[[#This Row],[ExRate]],0)</f>
        <v>1.5725709999999999</v>
      </c>
      <c r="V1282" s="4">
        <f>IFERROR(All_Transactions[[#This Row],[Total product charges]]*All_Transactions[[#This Row],[ExRate]],0)</f>
        <v>7.1543339999999995</v>
      </c>
      <c r="W1282" s="4">
        <f>IFERROR(All_Transactions[[#This Row],[Amazon fees]]*All_Transactions[[#This Row],[ExRate]],0)</f>
        <v>-1.6157735</v>
      </c>
      <c r="X1282" s="4">
        <f>IFERROR(All_Transactions[[#This Row],[Other]]*All_Transactions[[#This Row],[ExRate]],0)</f>
        <v>0</v>
      </c>
      <c r="Y1282" s="4">
        <f>IFERROR(All_Transactions[[#This Row],[Total]]*All_Transactions[[#This Row],[ExRate]],0)</f>
        <v>5.5385605</v>
      </c>
      <c r="Z1282" s="1" t="s">
        <v>33</v>
      </c>
      <c r="AA1282" t="s">
        <v>3848</v>
      </c>
      <c r="AB1282" t="s">
        <v>3849</v>
      </c>
      <c r="AC1282" t="s">
        <v>53</v>
      </c>
      <c r="AD1282" t="s">
        <v>54</v>
      </c>
    </row>
    <row r="1283" spans="1:30" x14ac:dyDescent="0.35">
      <c r="A1283" t="s">
        <v>34</v>
      </c>
      <c r="B1283" t="s">
        <v>3850</v>
      </c>
      <c r="C1283" s="2">
        <v>44809</v>
      </c>
      <c r="D1283" s="2">
        <v>44809</v>
      </c>
      <c r="E1283" t="s">
        <v>3851</v>
      </c>
      <c r="F1283" t="s">
        <v>1896</v>
      </c>
      <c r="G1283" t="s">
        <v>42</v>
      </c>
      <c r="H1283">
        <v>54.28</v>
      </c>
      <c r="I1283">
        <v>2</v>
      </c>
      <c r="J1283">
        <v>54.28</v>
      </c>
      <c r="L1283">
        <v>10.86</v>
      </c>
      <c r="M1283">
        <v>43.42</v>
      </c>
      <c r="N1283">
        <v>-7.2</v>
      </c>
      <c r="O1283">
        <v>0</v>
      </c>
      <c r="P1283">
        <v>36.22</v>
      </c>
      <c r="Q1283">
        <v>0</v>
      </c>
      <c r="R1283" s="3">
        <f>VLOOKUP(All_Transactions[[#This Row],[Date]],[1]!Forex_history[#Data],MATCH(All_Transactions[[#This Row],[Currency]],[1]!Forex_history[#Headers],0),TRUE)</f>
        <v>8.047E-2</v>
      </c>
      <c r="S1283" s="4">
        <f>IFERROR(All_Transactions[[#This Row],[Original Price]]*All_Transactions[[#This Row],[ExRate]],0)</f>
        <v>4.3679116000000002</v>
      </c>
      <c r="T1283" s="4">
        <f>IFERROR(All_Transactions[[#This Row],[item-price]]*All_Transactions[[#This Row],[ExRate]],0)</f>
        <v>4.3679116000000002</v>
      </c>
      <c r="U1283" s="4">
        <f>IFERROR(All_Transactions[[#This Row],[item-tax]]*All_Transactions[[#This Row],[ExRate]],0)</f>
        <v>0.87390419999999991</v>
      </c>
      <c r="V1283" s="4">
        <f>IFERROR(All_Transactions[[#This Row],[Total product charges]]*All_Transactions[[#This Row],[ExRate]],0)</f>
        <v>3.4940074000000001</v>
      </c>
      <c r="W1283" s="4">
        <f>IFERROR(All_Transactions[[#This Row],[Amazon fees]]*All_Transactions[[#This Row],[ExRate]],0)</f>
        <v>-0.57938400000000001</v>
      </c>
      <c r="X1283" s="4">
        <f>IFERROR(All_Transactions[[#This Row],[Other]]*All_Transactions[[#This Row],[ExRate]],0)</f>
        <v>0</v>
      </c>
      <c r="Y1283" s="4">
        <f>IFERROR(All_Transactions[[#This Row],[Total]]*All_Transactions[[#This Row],[ExRate]],0)</f>
        <v>2.9146234</v>
      </c>
      <c r="Z1283" s="1" t="s">
        <v>43</v>
      </c>
      <c r="AA1283" t="s">
        <v>3852</v>
      </c>
      <c r="AB1283" t="s">
        <v>3853</v>
      </c>
      <c r="AC1283" t="s">
        <v>53</v>
      </c>
      <c r="AD1283" t="s">
        <v>54</v>
      </c>
    </row>
    <row r="1284" spans="1:30" x14ac:dyDescent="0.35">
      <c r="A1284" t="s">
        <v>34</v>
      </c>
      <c r="B1284" t="s">
        <v>3854</v>
      </c>
      <c r="C1284" s="2">
        <v>44809</v>
      </c>
      <c r="D1284" s="2">
        <v>44809</v>
      </c>
      <c r="E1284" t="s">
        <v>3855</v>
      </c>
      <c r="F1284" t="s">
        <v>3856</v>
      </c>
      <c r="G1284" t="s">
        <v>44</v>
      </c>
      <c r="H1284">
        <v>5.84</v>
      </c>
      <c r="I1284">
        <v>2</v>
      </c>
      <c r="J1284">
        <v>5.84</v>
      </c>
      <c r="L1284">
        <v>0.98</v>
      </c>
      <c r="M1284">
        <v>4.8600000000000003</v>
      </c>
      <c r="N1284">
        <v>-1.08</v>
      </c>
      <c r="O1284">
        <v>0</v>
      </c>
      <c r="P1284">
        <v>3.78</v>
      </c>
      <c r="Q1284">
        <v>0</v>
      </c>
      <c r="R1284" s="3">
        <f>VLOOKUP(All_Transactions[[#This Row],[Date]],[1]!Forex_history[#Data],MATCH(All_Transactions[[#This Row],[Currency]],[1]!Forex_history[#Headers],0),TRUE)</f>
        <v>1</v>
      </c>
      <c r="S1284" s="4">
        <f>IFERROR(All_Transactions[[#This Row],[Original Price]]*All_Transactions[[#This Row],[ExRate]],0)</f>
        <v>5.84</v>
      </c>
      <c r="T1284" s="4">
        <f>IFERROR(All_Transactions[[#This Row],[item-price]]*All_Transactions[[#This Row],[ExRate]],0)</f>
        <v>5.84</v>
      </c>
      <c r="U1284" s="4">
        <f>IFERROR(All_Transactions[[#This Row],[item-tax]]*All_Transactions[[#This Row],[ExRate]],0)</f>
        <v>0.98</v>
      </c>
      <c r="V1284" s="4">
        <f>IFERROR(All_Transactions[[#This Row],[Total product charges]]*All_Transactions[[#This Row],[ExRate]],0)</f>
        <v>4.8600000000000003</v>
      </c>
      <c r="W1284" s="4">
        <f>IFERROR(All_Transactions[[#This Row],[Amazon fees]]*All_Transactions[[#This Row],[ExRate]],0)</f>
        <v>-1.08</v>
      </c>
      <c r="X1284" s="4">
        <f>IFERROR(All_Transactions[[#This Row],[Other]]*All_Transactions[[#This Row],[ExRate]],0)</f>
        <v>0</v>
      </c>
      <c r="Y1284" s="4">
        <f>IFERROR(All_Transactions[[#This Row],[Total]]*All_Transactions[[#This Row],[ExRate]],0)</f>
        <v>3.78</v>
      </c>
      <c r="Z1284" s="1" t="s">
        <v>45</v>
      </c>
      <c r="AA1284" t="s">
        <v>3857</v>
      </c>
      <c r="AB1284" t="s">
        <v>3858</v>
      </c>
      <c r="AC1284" t="s">
        <v>53</v>
      </c>
      <c r="AD1284" t="s">
        <v>54</v>
      </c>
    </row>
    <row r="1285" spans="1:30" x14ac:dyDescent="0.35">
      <c r="A1285" t="s">
        <v>34</v>
      </c>
      <c r="B1285" t="s">
        <v>3859</v>
      </c>
      <c r="C1285" s="2">
        <v>44809</v>
      </c>
      <c r="D1285" s="2">
        <v>44809</v>
      </c>
      <c r="E1285" t="s">
        <v>3377</v>
      </c>
      <c r="F1285" t="s">
        <v>3378</v>
      </c>
      <c r="G1285" t="s">
        <v>44</v>
      </c>
      <c r="H1285">
        <v>8.2200000000000006</v>
      </c>
      <c r="I1285">
        <v>3</v>
      </c>
      <c r="J1285">
        <v>8.2200000000000006</v>
      </c>
      <c r="L1285">
        <v>1.38</v>
      </c>
      <c r="M1285">
        <v>6.84</v>
      </c>
      <c r="N1285">
        <v>-0.9</v>
      </c>
      <c r="O1285">
        <v>0</v>
      </c>
      <c r="P1285">
        <v>5.94</v>
      </c>
      <c r="Q1285">
        <v>0</v>
      </c>
      <c r="R1285" s="3">
        <f>VLOOKUP(All_Transactions[[#This Row],[Date]],[1]!Forex_history[#Data],MATCH(All_Transactions[[#This Row],[Currency]],[1]!Forex_history[#Headers],0),TRUE)</f>
        <v>1</v>
      </c>
      <c r="S1285" s="4">
        <f>IFERROR(All_Transactions[[#This Row],[Original Price]]*All_Transactions[[#This Row],[ExRate]],0)</f>
        <v>8.2200000000000006</v>
      </c>
      <c r="T1285" s="4">
        <f>IFERROR(All_Transactions[[#This Row],[item-price]]*All_Transactions[[#This Row],[ExRate]],0)</f>
        <v>8.2200000000000006</v>
      </c>
      <c r="U1285" s="4">
        <f>IFERROR(All_Transactions[[#This Row],[item-tax]]*All_Transactions[[#This Row],[ExRate]],0)</f>
        <v>1.38</v>
      </c>
      <c r="V1285" s="4">
        <f>IFERROR(All_Transactions[[#This Row],[Total product charges]]*All_Transactions[[#This Row],[ExRate]],0)</f>
        <v>6.84</v>
      </c>
      <c r="W1285" s="4">
        <f>IFERROR(All_Transactions[[#This Row],[Amazon fees]]*All_Transactions[[#This Row],[ExRate]],0)</f>
        <v>-0.9</v>
      </c>
      <c r="X1285" s="4">
        <f>IFERROR(All_Transactions[[#This Row],[Other]]*All_Transactions[[#This Row],[ExRate]],0)</f>
        <v>0</v>
      </c>
      <c r="Y1285" s="4">
        <f>IFERROR(All_Transactions[[#This Row],[Total]]*All_Transactions[[#This Row],[ExRate]],0)</f>
        <v>5.94</v>
      </c>
      <c r="Z1285" s="1" t="s">
        <v>45</v>
      </c>
      <c r="AA1285" t="s">
        <v>3860</v>
      </c>
      <c r="AB1285" t="s">
        <v>3861</v>
      </c>
      <c r="AC1285" t="s">
        <v>53</v>
      </c>
      <c r="AD1285" t="s">
        <v>54</v>
      </c>
    </row>
    <row r="1286" spans="1:30" x14ac:dyDescent="0.35">
      <c r="A1286" t="s">
        <v>34</v>
      </c>
      <c r="B1286" t="s">
        <v>3862</v>
      </c>
      <c r="C1286" s="2">
        <v>44809</v>
      </c>
      <c r="D1286" s="2">
        <v>44809</v>
      </c>
      <c r="E1286" t="s">
        <v>3863</v>
      </c>
      <c r="F1286" t="s">
        <v>3864</v>
      </c>
      <c r="G1286" t="s">
        <v>36</v>
      </c>
      <c r="H1286">
        <v>9.76</v>
      </c>
      <c r="I1286">
        <v>1</v>
      </c>
      <c r="J1286">
        <v>9.76</v>
      </c>
      <c r="K1286" t="s">
        <v>2876</v>
      </c>
      <c r="L1286">
        <v>1.69</v>
      </c>
      <c r="M1286">
        <v>8.07</v>
      </c>
      <c r="N1286">
        <v>-1.81</v>
      </c>
      <c r="O1286">
        <v>0</v>
      </c>
      <c r="P1286">
        <v>6.26</v>
      </c>
      <c r="Q1286">
        <v>0</v>
      </c>
      <c r="R1286" s="3">
        <f>VLOOKUP(All_Transactions[[#This Row],[Date]],[1]!Forex_history[#Data],MATCH(All_Transactions[[#This Row],[Currency]],[1]!Forex_history[#Headers],0),TRUE)</f>
        <v>0.86404999999999998</v>
      </c>
      <c r="S1286" s="4">
        <f>IFERROR(All_Transactions[[#This Row],[Original Price]]*All_Transactions[[#This Row],[ExRate]],0)</f>
        <v>8.433128</v>
      </c>
      <c r="T1286" s="4">
        <f>IFERROR(All_Transactions[[#This Row],[item-price]]*All_Transactions[[#This Row],[ExRate]],0)</f>
        <v>8.433128</v>
      </c>
      <c r="U1286" s="4">
        <f>IFERROR(All_Transactions[[#This Row],[item-tax]]*All_Transactions[[#This Row],[ExRate]],0)</f>
        <v>1.4602444999999999</v>
      </c>
      <c r="V1286" s="4">
        <f>IFERROR(All_Transactions[[#This Row],[Total product charges]]*All_Transactions[[#This Row],[ExRate]],0)</f>
        <v>6.9728835</v>
      </c>
      <c r="W1286" s="4">
        <f>IFERROR(All_Transactions[[#This Row],[Amazon fees]]*All_Transactions[[#This Row],[ExRate]],0)</f>
        <v>-1.5639305000000001</v>
      </c>
      <c r="X1286" s="4">
        <f>IFERROR(All_Transactions[[#This Row],[Other]]*All_Transactions[[#This Row],[ExRate]],0)</f>
        <v>0</v>
      </c>
      <c r="Y1286" s="4">
        <f>IFERROR(All_Transactions[[#This Row],[Total]]*All_Transactions[[#This Row],[ExRate]],0)</f>
        <v>5.4089529999999995</v>
      </c>
      <c r="Z1286" s="1" t="s">
        <v>33</v>
      </c>
      <c r="AA1286" t="s">
        <v>3865</v>
      </c>
      <c r="AB1286" t="s">
        <v>3866</v>
      </c>
      <c r="AC1286" t="s">
        <v>53</v>
      </c>
      <c r="AD1286" t="s">
        <v>54</v>
      </c>
    </row>
    <row r="1287" spans="1:30" x14ac:dyDescent="0.35">
      <c r="A1287" t="s">
        <v>34</v>
      </c>
      <c r="B1287" t="s">
        <v>3867</v>
      </c>
      <c r="C1287" s="2">
        <v>44809</v>
      </c>
      <c r="D1287" s="2">
        <v>44809</v>
      </c>
      <c r="E1287" t="s">
        <v>2357</v>
      </c>
      <c r="F1287" t="s">
        <v>2358</v>
      </c>
      <c r="G1287" t="s">
        <v>44</v>
      </c>
      <c r="H1287">
        <v>4.07</v>
      </c>
      <c r="I1287">
        <v>1</v>
      </c>
      <c r="J1287">
        <v>4.07</v>
      </c>
      <c r="L1287">
        <v>0.68</v>
      </c>
      <c r="M1287">
        <v>3.39</v>
      </c>
      <c r="N1287">
        <v>-0.74</v>
      </c>
      <c r="O1287">
        <v>0</v>
      </c>
      <c r="P1287">
        <v>2.65</v>
      </c>
      <c r="Q1287">
        <v>0</v>
      </c>
      <c r="R1287" s="3">
        <f>VLOOKUP(All_Transactions[[#This Row],[Date]],[1]!Forex_history[#Data],MATCH(All_Transactions[[#This Row],[Currency]],[1]!Forex_history[#Headers],0),TRUE)</f>
        <v>1</v>
      </c>
      <c r="S1287" s="4">
        <f>IFERROR(All_Transactions[[#This Row],[Original Price]]*All_Transactions[[#This Row],[ExRate]],0)</f>
        <v>4.07</v>
      </c>
      <c r="T1287" s="4">
        <f>IFERROR(All_Transactions[[#This Row],[item-price]]*All_Transactions[[#This Row],[ExRate]],0)</f>
        <v>4.07</v>
      </c>
      <c r="U1287" s="4">
        <f>IFERROR(All_Transactions[[#This Row],[item-tax]]*All_Transactions[[#This Row],[ExRate]],0)</f>
        <v>0.68</v>
      </c>
      <c r="V1287" s="4">
        <f>IFERROR(All_Transactions[[#This Row],[Total product charges]]*All_Transactions[[#This Row],[ExRate]],0)</f>
        <v>3.39</v>
      </c>
      <c r="W1287" s="4">
        <f>IFERROR(All_Transactions[[#This Row],[Amazon fees]]*All_Transactions[[#This Row],[ExRate]],0)</f>
        <v>-0.74</v>
      </c>
      <c r="X1287" s="4">
        <f>IFERROR(All_Transactions[[#This Row],[Other]]*All_Transactions[[#This Row],[ExRate]],0)</f>
        <v>0</v>
      </c>
      <c r="Y1287" s="4">
        <f>IFERROR(All_Transactions[[#This Row],[Total]]*All_Transactions[[#This Row],[ExRate]],0)</f>
        <v>2.65</v>
      </c>
      <c r="Z1287" s="1" t="s">
        <v>45</v>
      </c>
      <c r="AA1287" t="s">
        <v>3868</v>
      </c>
      <c r="AB1287" t="s">
        <v>3869</v>
      </c>
      <c r="AC1287" t="s">
        <v>53</v>
      </c>
      <c r="AD1287" t="s">
        <v>54</v>
      </c>
    </row>
    <row r="1288" spans="1:30" x14ac:dyDescent="0.35">
      <c r="A1288" t="s">
        <v>34</v>
      </c>
      <c r="B1288" t="s">
        <v>3870</v>
      </c>
      <c r="C1288" s="2">
        <v>44809</v>
      </c>
      <c r="D1288" s="2">
        <v>44809</v>
      </c>
      <c r="E1288" t="s">
        <v>3871</v>
      </c>
      <c r="F1288" t="s">
        <v>3872</v>
      </c>
      <c r="G1288" t="s">
        <v>44</v>
      </c>
      <c r="H1288">
        <v>3.08</v>
      </c>
      <c r="I1288">
        <v>1</v>
      </c>
      <c r="J1288">
        <v>3.08</v>
      </c>
      <c r="L1288">
        <v>0</v>
      </c>
      <c r="M1288">
        <v>3.08</v>
      </c>
      <c r="N1288">
        <v>-0.56000000000000005</v>
      </c>
      <c r="O1288">
        <v>0</v>
      </c>
      <c r="P1288">
        <v>2.52</v>
      </c>
      <c r="Q1288">
        <v>0</v>
      </c>
      <c r="R1288" s="3">
        <f>VLOOKUP(All_Transactions[[#This Row],[Date]],[1]!Forex_history[#Data],MATCH(All_Transactions[[#This Row],[Currency]],[1]!Forex_history[#Headers],0),TRUE)</f>
        <v>1</v>
      </c>
      <c r="S1288" s="4">
        <f>IFERROR(All_Transactions[[#This Row],[Original Price]]*All_Transactions[[#This Row],[ExRate]],0)</f>
        <v>3.08</v>
      </c>
      <c r="T1288" s="4">
        <f>IFERROR(All_Transactions[[#This Row],[item-price]]*All_Transactions[[#This Row],[ExRate]],0)</f>
        <v>3.08</v>
      </c>
      <c r="U1288" s="4">
        <f>IFERROR(All_Transactions[[#This Row],[item-tax]]*All_Transactions[[#This Row],[ExRate]],0)</f>
        <v>0</v>
      </c>
      <c r="V1288" s="4">
        <f>IFERROR(All_Transactions[[#This Row],[Total product charges]]*All_Transactions[[#This Row],[ExRate]],0)</f>
        <v>3.08</v>
      </c>
      <c r="W1288" s="4">
        <f>IFERROR(All_Transactions[[#This Row],[Amazon fees]]*All_Transactions[[#This Row],[ExRate]],0)</f>
        <v>-0.56000000000000005</v>
      </c>
      <c r="X1288" s="4">
        <f>IFERROR(All_Transactions[[#This Row],[Other]]*All_Transactions[[#This Row],[ExRate]],0)</f>
        <v>0</v>
      </c>
      <c r="Y1288" s="4">
        <f>IFERROR(All_Transactions[[#This Row],[Total]]*All_Transactions[[#This Row],[ExRate]],0)</f>
        <v>2.52</v>
      </c>
      <c r="Z1288" s="1" t="s">
        <v>45</v>
      </c>
      <c r="AA1288" t="s">
        <v>3873</v>
      </c>
      <c r="AB1288" t="s">
        <v>3874</v>
      </c>
      <c r="AC1288" t="s">
        <v>53</v>
      </c>
      <c r="AD1288" t="s">
        <v>54</v>
      </c>
    </row>
    <row r="1289" spans="1:30" x14ac:dyDescent="0.35">
      <c r="A1289" t="s">
        <v>34</v>
      </c>
      <c r="B1289" t="s">
        <v>3875</v>
      </c>
      <c r="C1289" s="2">
        <v>44809</v>
      </c>
      <c r="D1289" s="2">
        <v>44809</v>
      </c>
      <c r="E1289" t="s">
        <v>2412</v>
      </c>
      <c r="F1289" t="s">
        <v>50</v>
      </c>
      <c r="G1289" t="s">
        <v>44</v>
      </c>
      <c r="H1289">
        <v>1.94</v>
      </c>
      <c r="I1289">
        <v>1</v>
      </c>
      <c r="J1289">
        <v>1.94</v>
      </c>
      <c r="L1289">
        <v>0.32</v>
      </c>
      <c r="M1289">
        <v>1.62</v>
      </c>
      <c r="N1289">
        <v>-0.3</v>
      </c>
      <c r="O1289">
        <v>0</v>
      </c>
      <c r="P1289">
        <v>1.32</v>
      </c>
      <c r="Q1289">
        <v>0</v>
      </c>
      <c r="R1289" s="3">
        <f>VLOOKUP(All_Transactions[[#This Row],[Date]],[1]!Forex_history[#Data],MATCH(All_Transactions[[#This Row],[Currency]],[1]!Forex_history[#Headers],0),TRUE)</f>
        <v>1</v>
      </c>
      <c r="S1289" s="4">
        <f>IFERROR(All_Transactions[[#This Row],[Original Price]]*All_Transactions[[#This Row],[ExRate]],0)</f>
        <v>1.94</v>
      </c>
      <c r="T1289" s="4">
        <f>IFERROR(All_Transactions[[#This Row],[item-price]]*All_Transactions[[#This Row],[ExRate]],0)</f>
        <v>1.94</v>
      </c>
      <c r="U1289" s="4">
        <f>IFERROR(All_Transactions[[#This Row],[item-tax]]*All_Transactions[[#This Row],[ExRate]],0)</f>
        <v>0.32</v>
      </c>
      <c r="V1289" s="4">
        <f>IFERROR(All_Transactions[[#This Row],[Total product charges]]*All_Transactions[[#This Row],[ExRate]],0)</f>
        <v>1.62</v>
      </c>
      <c r="W1289" s="4">
        <f>IFERROR(All_Transactions[[#This Row],[Amazon fees]]*All_Transactions[[#This Row],[ExRate]],0)</f>
        <v>-0.3</v>
      </c>
      <c r="X1289" s="4">
        <f>IFERROR(All_Transactions[[#This Row],[Other]]*All_Transactions[[#This Row],[ExRate]],0)</f>
        <v>0</v>
      </c>
      <c r="Y1289" s="4">
        <f>IFERROR(All_Transactions[[#This Row],[Total]]*All_Transactions[[#This Row],[ExRate]],0)</f>
        <v>1.32</v>
      </c>
      <c r="Z1289" s="1" t="s">
        <v>45</v>
      </c>
      <c r="AA1289" t="s">
        <v>3876</v>
      </c>
      <c r="AB1289" t="s">
        <v>3877</v>
      </c>
      <c r="AC1289" t="s">
        <v>53</v>
      </c>
      <c r="AD1289" t="s">
        <v>54</v>
      </c>
    </row>
    <row r="1290" spans="1:30" x14ac:dyDescent="0.35">
      <c r="A1290" t="s">
        <v>34</v>
      </c>
      <c r="B1290" t="s">
        <v>3878</v>
      </c>
      <c r="C1290" s="2">
        <v>44809</v>
      </c>
      <c r="D1290" s="2">
        <v>44809</v>
      </c>
      <c r="E1290" t="s">
        <v>2412</v>
      </c>
      <c r="F1290" t="s">
        <v>50</v>
      </c>
      <c r="G1290" t="s">
        <v>44</v>
      </c>
      <c r="H1290">
        <v>1.94</v>
      </c>
      <c r="I1290">
        <v>1</v>
      </c>
      <c r="J1290">
        <v>1.94</v>
      </c>
      <c r="L1290">
        <v>0.32</v>
      </c>
      <c r="M1290">
        <v>1.62</v>
      </c>
      <c r="N1290">
        <v>-0.3</v>
      </c>
      <c r="O1290">
        <v>0</v>
      </c>
      <c r="P1290">
        <v>1.32</v>
      </c>
      <c r="Q1290">
        <v>0</v>
      </c>
      <c r="R1290" s="3">
        <f>VLOOKUP(All_Transactions[[#This Row],[Date]],[1]!Forex_history[#Data],MATCH(All_Transactions[[#This Row],[Currency]],[1]!Forex_history[#Headers],0),TRUE)</f>
        <v>1</v>
      </c>
      <c r="S1290" s="4">
        <f>IFERROR(All_Transactions[[#This Row],[Original Price]]*All_Transactions[[#This Row],[ExRate]],0)</f>
        <v>1.94</v>
      </c>
      <c r="T1290" s="4">
        <f>IFERROR(All_Transactions[[#This Row],[item-price]]*All_Transactions[[#This Row],[ExRate]],0)</f>
        <v>1.94</v>
      </c>
      <c r="U1290" s="4">
        <f>IFERROR(All_Transactions[[#This Row],[item-tax]]*All_Transactions[[#This Row],[ExRate]],0)</f>
        <v>0.32</v>
      </c>
      <c r="V1290" s="4">
        <f>IFERROR(All_Transactions[[#This Row],[Total product charges]]*All_Transactions[[#This Row],[ExRate]],0)</f>
        <v>1.62</v>
      </c>
      <c r="W1290" s="4">
        <f>IFERROR(All_Transactions[[#This Row],[Amazon fees]]*All_Transactions[[#This Row],[ExRate]],0)</f>
        <v>-0.3</v>
      </c>
      <c r="X1290" s="4">
        <f>IFERROR(All_Transactions[[#This Row],[Other]]*All_Transactions[[#This Row],[ExRate]],0)</f>
        <v>0</v>
      </c>
      <c r="Y1290" s="4">
        <f>IFERROR(All_Transactions[[#This Row],[Total]]*All_Transactions[[#This Row],[ExRate]],0)</f>
        <v>1.32</v>
      </c>
      <c r="Z1290" s="1" t="s">
        <v>45</v>
      </c>
      <c r="AA1290" t="s">
        <v>3879</v>
      </c>
      <c r="AB1290" t="s">
        <v>3877</v>
      </c>
      <c r="AC1290" t="s">
        <v>53</v>
      </c>
      <c r="AD1290" t="s">
        <v>54</v>
      </c>
    </row>
    <row r="1291" spans="1:30" x14ac:dyDescent="0.35">
      <c r="A1291" t="s">
        <v>34</v>
      </c>
      <c r="B1291" t="s">
        <v>3880</v>
      </c>
      <c r="C1291" s="2">
        <v>44809</v>
      </c>
      <c r="D1291" s="2">
        <v>44809</v>
      </c>
      <c r="E1291" t="s">
        <v>3881</v>
      </c>
      <c r="F1291" t="s">
        <v>3882</v>
      </c>
      <c r="G1291" t="s">
        <v>44</v>
      </c>
      <c r="H1291">
        <v>2.81</v>
      </c>
      <c r="I1291">
        <v>1</v>
      </c>
      <c r="J1291">
        <v>2.81</v>
      </c>
      <c r="L1291">
        <v>0.47</v>
      </c>
      <c r="M1291">
        <v>2.34</v>
      </c>
      <c r="N1291">
        <v>-0.52</v>
      </c>
      <c r="O1291">
        <v>0</v>
      </c>
      <c r="P1291">
        <v>1.82</v>
      </c>
      <c r="Q1291">
        <v>0</v>
      </c>
      <c r="R1291" s="3">
        <f>VLOOKUP(All_Transactions[[#This Row],[Date]],[1]!Forex_history[#Data],MATCH(All_Transactions[[#This Row],[Currency]],[1]!Forex_history[#Headers],0),TRUE)</f>
        <v>1</v>
      </c>
      <c r="S1291" s="4">
        <f>IFERROR(All_Transactions[[#This Row],[Original Price]]*All_Transactions[[#This Row],[ExRate]],0)</f>
        <v>2.81</v>
      </c>
      <c r="T1291" s="4">
        <f>IFERROR(All_Transactions[[#This Row],[item-price]]*All_Transactions[[#This Row],[ExRate]],0)</f>
        <v>2.81</v>
      </c>
      <c r="U1291" s="4">
        <f>IFERROR(All_Transactions[[#This Row],[item-tax]]*All_Transactions[[#This Row],[ExRate]],0)</f>
        <v>0.47</v>
      </c>
      <c r="V1291" s="4">
        <f>IFERROR(All_Transactions[[#This Row],[Total product charges]]*All_Transactions[[#This Row],[ExRate]],0)</f>
        <v>2.34</v>
      </c>
      <c r="W1291" s="4">
        <f>IFERROR(All_Transactions[[#This Row],[Amazon fees]]*All_Transactions[[#This Row],[ExRate]],0)</f>
        <v>-0.52</v>
      </c>
      <c r="X1291" s="4">
        <f>IFERROR(All_Transactions[[#This Row],[Other]]*All_Transactions[[#This Row],[ExRate]],0)</f>
        <v>0</v>
      </c>
      <c r="Y1291" s="4">
        <f>IFERROR(All_Transactions[[#This Row],[Total]]*All_Transactions[[#This Row],[ExRate]],0)</f>
        <v>1.82</v>
      </c>
      <c r="Z1291" s="1" t="s">
        <v>45</v>
      </c>
      <c r="AA1291" t="s">
        <v>3883</v>
      </c>
      <c r="AB1291" t="s">
        <v>3884</v>
      </c>
      <c r="AC1291" t="s">
        <v>53</v>
      </c>
      <c r="AD1291" t="s">
        <v>54</v>
      </c>
    </row>
    <row r="1292" spans="1:30" x14ac:dyDescent="0.35">
      <c r="A1292" t="s">
        <v>34</v>
      </c>
      <c r="B1292" t="s">
        <v>3885</v>
      </c>
      <c r="C1292" s="2">
        <v>44809</v>
      </c>
      <c r="D1292" s="2">
        <v>44809</v>
      </c>
      <c r="E1292" t="s">
        <v>3886</v>
      </c>
      <c r="F1292" t="s">
        <v>3887</v>
      </c>
      <c r="G1292" t="s">
        <v>32</v>
      </c>
      <c r="H1292">
        <v>2.38</v>
      </c>
      <c r="I1292">
        <v>1</v>
      </c>
      <c r="J1292">
        <v>2.38</v>
      </c>
      <c r="L1292">
        <v>0.38</v>
      </c>
      <c r="M1292">
        <v>2</v>
      </c>
      <c r="N1292">
        <v>-0.43</v>
      </c>
      <c r="O1292">
        <v>0</v>
      </c>
      <c r="P1292">
        <v>1.57</v>
      </c>
      <c r="Q1292">
        <v>0</v>
      </c>
      <c r="R1292" s="3">
        <f>VLOOKUP(All_Transactions[[#This Row],[Date]],[1]!Forex_history[#Data],MATCH(All_Transactions[[#This Row],[Currency]],[1]!Forex_history[#Headers],0),TRUE)</f>
        <v>0.86404999999999998</v>
      </c>
      <c r="S1292" s="4">
        <f>IFERROR(All_Transactions[[#This Row],[Original Price]]*All_Transactions[[#This Row],[ExRate]],0)</f>
        <v>2.0564389999999997</v>
      </c>
      <c r="T1292" s="4">
        <f>IFERROR(All_Transactions[[#This Row],[item-price]]*All_Transactions[[#This Row],[ExRate]],0)</f>
        <v>2.0564389999999997</v>
      </c>
      <c r="U1292" s="4">
        <f>IFERROR(All_Transactions[[#This Row],[item-tax]]*All_Transactions[[#This Row],[ExRate]],0)</f>
        <v>0.32833899999999999</v>
      </c>
      <c r="V1292" s="4">
        <f>IFERROR(All_Transactions[[#This Row],[Total product charges]]*All_Transactions[[#This Row],[ExRate]],0)</f>
        <v>1.7281</v>
      </c>
      <c r="W1292" s="4">
        <f>IFERROR(All_Transactions[[#This Row],[Amazon fees]]*All_Transactions[[#This Row],[ExRate]],0)</f>
        <v>-0.37154149999999997</v>
      </c>
      <c r="X1292" s="4">
        <f>IFERROR(All_Transactions[[#This Row],[Other]]*All_Transactions[[#This Row],[ExRate]],0)</f>
        <v>0</v>
      </c>
      <c r="Y1292" s="4">
        <f>IFERROR(All_Transactions[[#This Row],[Total]]*All_Transactions[[#This Row],[ExRate]],0)</f>
        <v>1.3565585</v>
      </c>
      <c r="Z1292" s="1" t="s">
        <v>33</v>
      </c>
      <c r="AA1292" t="s">
        <v>3888</v>
      </c>
      <c r="AB1292" t="s">
        <v>3889</v>
      </c>
      <c r="AC1292" t="s">
        <v>53</v>
      </c>
      <c r="AD1292" t="s">
        <v>54</v>
      </c>
    </row>
    <row r="1293" spans="1:30" x14ac:dyDescent="0.35">
      <c r="A1293" t="s">
        <v>34</v>
      </c>
      <c r="B1293" t="s">
        <v>3890</v>
      </c>
      <c r="C1293" s="2">
        <v>44809</v>
      </c>
      <c r="D1293" s="2">
        <v>44809</v>
      </c>
      <c r="E1293" t="s">
        <v>2016</v>
      </c>
      <c r="F1293" t="s">
        <v>50</v>
      </c>
      <c r="G1293" t="s">
        <v>32</v>
      </c>
      <c r="H1293">
        <v>2.2999999999999998</v>
      </c>
      <c r="I1293">
        <v>1</v>
      </c>
      <c r="J1293">
        <v>2.2999999999999998</v>
      </c>
      <c r="L1293">
        <v>0.37</v>
      </c>
      <c r="M1293">
        <v>1.93</v>
      </c>
      <c r="N1293">
        <v>-0.36</v>
      </c>
      <c r="O1293">
        <v>0</v>
      </c>
      <c r="P1293">
        <v>1.57</v>
      </c>
      <c r="Q1293">
        <v>0</v>
      </c>
      <c r="R1293" s="3">
        <f>VLOOKUP(All_Transactions[[#This Row],[Date]],[1]!Forex_history[#Data],MATCH(All_Transactions[[#This Row],[Currency]],[1]!Forex_history[#Headers],0),TRUE)</f>
        <v>0.86404999999999998</v>
      </c>
      <c r="S1293" s="4">
        <f>IFERROR(All_Transactions[[#This Row],[Original Price]]*All_Transactions[[#This Row],[ExRate]],0)</f>
        <v>1.9873149999999997</v>
      </c>
      <c r="T1293" s="4">
        <f>IFERROR(All_Transactions[[#This Row],[item-price]]*All_Transactions[[#This Row],[ExRate]],0)</f>
        <v>1.9873149999999997</v>
      </c>
      <c r="U1293" s="4">
        <f>IFERROR(All_Transactions[[#This Row],[item-tax]]*All_Transactions[[#This Row],[ExRate]],0)</f>
        <v>0.3196985</v>
      </c>
      <c r="V1293" s="4">
        <f>IFERROR(All_Transactions[[#This Row],[Total product charges]]*All_Transactions[[#This Row],[ExRate]],0)</f>
        <v>1.6676164999999998</v>
      </c>
      <c r="W1293" s="4">
        <f>IFERROR(All_Transactions[[#This Row],[Amazon fees]]*All_Transactions[[#This Row],[ExRate]],0)</f>
        <v>-0.311058</v>
      </c>
      <c r="X1293" s="4">
        <f>IFERROR(All_Transactions[[#This Row],[Other]]*All_Transactions[[#This Row],[ExRate]],0)</f>
        <v>0</v>
      </c>
      <c r="Y1293" s="4">
        <f>IFERROR(All_Transactions[[#This Row],[Total]]*All_Transactions[[#This Row],[ExRate]],0)</f>
        <v>1.3565585</v>
      </c>
      <c r="Z1293" s="1" t="s">
        <v>33</v>
      </c>
      <c r="AA1293" t="s">
        <v>3891</v>
      </c>
      <c r="AB1293" t="s">
        <v>3892</v>
      </c>
      <c r="AC1293" t="s">
        <v>53</v>
      </c>
      <c r="AD1293" t="s">
        <v>54</v>
      </c>
    </row>
    <row r="1294" spans="1:30" x14ac:dyDescent="0.35">
      <c r="A1294" t="s">
        <v>34</v>
      </c>
      <c r="B1294" t="s">
        <v>3893</v>
      </c>
      <c r="C1294" s="2">
        <v>44809</v>
      </c>
      <c r="D1294" s="2">
        <v>44809</v>
      </c>
      <c r="E1294" t="s">
        <v>3886</v>
      </c>
      <c r="F1294" t="s">
        <v>3887</v>
      </c>
      <c r="G1294" t="s">
        <v>32</v>
      </c>
      <c r="H1294">
        <v>2.38</v>
      </c>
      <c r="I1294">
        <v>1</v>
      </c>
      <c r="J1294">
        <v>2.38</v>
      </c>
      <c r="L1294">
        <v>0.38</v>
      </c>
      <c r="M1294">
        <v>2</v>
      </c>
      <c r="N1294">
        <v>-0.43</v>
      </c>
      <c r="O1294">
        <v>0</v>
      </c>
      <c r="P1294">
        <v>1.57</v>
      </c>
      <c r="Q1294">
        <v>0</v>
      </c>
      <c r="R1294" s="3">
        <f>VLOOKUP(All_Transactions[[#This Row],[Date]],[1]!Forex_history[#Data],MATCH(All_Transactions[[#This Row],[Currency]],[1]!Forex_history[#Headers],0),TRUE)</f>
        <v>0.86404999999999998</v>
      </c>
      <c r="S1294" s="4">
        <f>IFERROR(All_Transactions[[#This Row],[Original Price]]*All_Transactions[[#This Row],[ExRate]],0)</f>
        <v>2.0564389999999997</v>
      </c>
      <c r="T1294" s="4">
        <f>IFERROR(All_Transactions[[#This Row],[item-price]]*All_Transactions[[#This Row],[ExRate]],0)</f>
        <v>2.0564389999999997</v>
      </c>
      <c r="U1294" s="4">
        <f>IFERROR(All_Transactions[[#This Row],[item-tax]]*All_Transactions[[#This Row],[ExRate]],0)</f>
        <v>0.32833899999999999</v>
      </c>
      <c r="V1294" s="4">
        <f>IFERROR(All_Transactions[[#This Row],[Total product charges]]*All_Transactions[[#This Row],[ExRate]],0)</f>
        <v>1.7281</v>
      </c>
      <c r="W1294" s="4">
        <f>IFERROR(All_Transactions[[#This Row],[Amazon fees]]*All_Transactions[[#This Row],[ExRate]],0)</f>
        <v>-0.37154149999999997</v>
      </c>
      <c r="X1294" s="4">
        <f>IFERROR(All_Transactions[[#This Row],[Other]]*All_Transactions[[#This Row],[ExRate]],0)</f>
        <v>0</v>
      </c>
      <c r="Y1294" s="4">
        <f>IFERROR(All_Transactions[[#This Row],[Total]]*All_Transactions[[#This Row],[ExRate]],0)</f>
        <v>1.3565585</v>
      </c>
      <c r="Z1294" s="1" t="s">
        <v>33</v>
      </c>
      <c r="AA1294" t="s">
        <v>3894</v>
      </c>
      <c r="AB1294" t="s">
        <v>3895</v>
      </c>
      <c r="AC1294" t="s">
        <v>53</v>
      </c>
      <c r="AD1294" t="s">
        <v>54</v>
      </c>
    </row>
    <row r="1295" spans="1:30" x14ac:dyDescent="0.35">
      <c r="A1295" t="s">
        <v>34</v>
      </c>
      <c r="B1295" t="s">
        <v>3896</v>
      </c>
      <c r="C1295" s="2">
        <v>44809</v>
      </c>
      <c r="D1295" s="2">
        <v>44809</v>
      </c>
      <c r="E1295" t="s">
        <v>3897</v>
      </c>
      <c r="F1295" t="s">
        <v>3898</v>
      </c>
      <c r="G1295" t="s">
        <v>32</v>
      </c>
      <c r="H1295">
        <v>3.49</v>
      </c>
      <c r="I1295">
        <v>1</v>
      </c>
      <c r="J1295">
        <v>3.49</v>
      </c>
      <c r="L1295">
        <v>0.57999999999999996</v>
      </c>
      <c r="M1295">
        <v>2.91</v>
      </c>
      <c r="N1295">
        <v>-0.36</v>
      </c>
      <c r="O1295">
        <v>0</v>
      </c>
      <c r="P1295">
        <v>2.5499999999999998</v>
      </c>
      <c r="Q1295">
        <v>0</v>
      </c>
      <c r="R1295" s="3">
        <f>VLOOKUP(All_Transactions[[#This Row],[Date]],[1]!Forex_history[#Data],MATCH(All_Transactions[[#This Row],[Currency]],[1]!Forex_history[#Headers],0),TRUE)</f>
        <v>0.86404999999999998</v>
      </c>
      <c r="S1295" s="4">
        <f>IFERROR(All_Transactions[[#This Row],[Original Price]]*All_Transactions[[#This Row],[ExRate]],0)</f>
        <v>3.0155345000000002</v>
      </c>
      <c r="T1295" s="4">
        <f>IFERROR(All_Transactions[[#This Row],[item-price]]*All_Transactions[[#This Row],[ExRate]],0)</f>
        <v>3.0155345000000002</v>
      </c>
      <c r="U1295" s="4">
        <f>IFERROR(All_Transactions[[#This Row],[item-tax]]*All_Transactions[[#This Row],[ExRate]],0)</f>
        <v>0.50114899999999996</v>
      </c>
      <c r="V1295" s="4">
        <f>IFERROR(All_Transactions[[#This Row],[Total product charges]]*All_Transactions[[#This Row],[ExRate]],0)</f>
        <v>2.5143854999999999</v>
      </c>
      <c r="W1295" s="4">
        <f>IFERROR(All_Transactions[[#This Row],[Amazon fees]]*All_Transactions[[#This Row],[ExRate]],0)</f>
        <v>-0.311058</v>
      </c>
      <c r="X1295" s="4">
        <f>IFERROR(All_Transactions[[#This Row],[Other]]*All_Transactions[[#This Row],[ExRate]],0)</f>
        <v>0</v>
      </c>
      <c r="Y1295" s="4">
        <f>IFERROR(All_Transactions[[#This Row],[Total]]*All_Transactions[[#This Row],[ExRate]],0)</f>
        <v>2.2033274999999999</v>
      </c>
      <c r="Z1295" s="1" t="s">
        <v>33</v>
      </c>
      <c r="AA1295" t="s">
        <v>3899</v>
      </c>
      <c r="AB1295" t="s">
        <v>3900</v>
      </c>
      <c r="AC1295" t="s">
        <v>53</v>
      </c>
      <c r="AD1295" t="s">
        <v>54</v>
      </c>
    </row>
    <row r="1296" spans="1:30" x14ac:dyDescent="0.35">
      <c r="A1296" t="s">
        <v>34</v>
      </c>
      <c r="B1296" t="s">
        <v>3901</v>
      </c>
      <c r="C1296" s="2">
        <v>44809</v>
      </c>
      <c r="D1296" s="2">
        <v>44809</v>
      </c>
      <c r="E1296" t="s">
        <v>3902</v>
      </c>
      <c r="F1296" t="s">
        <v>3738</v>
      </c>
      <c r="G1296" t="s">
        <v>32</v>
      </c>
      <c r="H1296">
        <v>9.9</v>
      </c>
      <c r="I1296">
        <v>1</v>
      </c>
      <c r="J1296">
        <v>9.9</v>
      </c>
      <c r="L1296">
        <v>1.65</v>
      </c>
      <c r="M1296">
        <v>8.25</v>
      </c>
      <c r="N1296">
        <v>-1.79</v>
      </c>
      <c r="O1296">
        <v>0</v>
      </c>
      <c r="P1296">
        <v>6.46</v>
      </c>
      <c r="Q1296">
        <v>0</v>
      </c>
      <c r="R1296" s="3">
        <f>VLOOKUP(All_Transactions[[#This Row],[Date]],[1]!Forex_history[#Data],MATCH(All_Transactions[[#This Row],[Currency]],[1]!Forex_history[#Headers],0),TRUE)</f>
        <v>0.86404999999999998</v>
      </c>
      <c r="S1296" s="4">
        <f>IFERROR(All_Transactions[[#This Row],[Original Price]]*All_Transactions[[#This Row],[ExRate]],0)</f>
        <v>8.5540950000000002</v>
      </c>
      <c r="T1296" s="4">
        <f>IFERROR(All_Transactions[[#This Row],[item-price]]*All_Transactions[[#This Row],[ExRate]],0)</f>
        <v>8.5540950000000002</v>
      </c>
      <c r="U1296" s="4">
        <f>IFERROR(All_Transactions[[#This Row],[item-tax]]*All_Transactions[[#This Row],[ExRate]],0)</f>
        <v>1.4256825</v>
      </c>
      <c r="V1296" s="4">
        <f>IFERROR(All_Transactions[[#This Row],[Total product charges]]*All_Transactions[[#This Row],[ExRate]],0)</f>
        <v>7.1284124999999996</v>
      </c>
      <c r="W1296" s="4">
        <f>IFERROR(All_Transactions[[#This Row],[Amazon fees]]*All_Transactions[[#This Row],[ExRate]],0)</f>
        <v>-1.5466495</v>
      </c>
      <c r="X1296" s="4">
        <f>IFERROR(All_Transactions[[#This Row],[Other]]*All_Transactions[[#This Row],[ExRate]],0)</f>
        <v>0</v>
      </c>
      <c r="Y1296" s="4">
        <f>IFERROR(All_Transactions[[#This Row],[Total]]*All_Transactions[[#This Row],[ExRate]],0)</f>
        <v>5.5817629999999996</v>
      </c>
      <c r="Z1296" s="1" t="s">
        <v>33</v>
      </c>
      <c r="AA1296" t="s">
        <v>3903</v>
      </c>
      <c r="AB1296" t="s">
        <v>3904</v>
      </c>
      <c r="AC1296" t="s">
        <v>53</v>
      </c>
      <c r="AD1296" t="s">
        <v>54</v>
      </c>
    </row>
    <row r="1297" spans="1:30" x14ac:dyDescent="0.35">
      <c r="A1297" t="s">
        <v>34</v>
      </c>
      <c r="B1297" t="s">
        <v>3905</v>
      </c>
      <c r="C1297" s="2">
        <v>44809</v>
      </c>
      <c r="D1297" s="2">
        <v>44809</v>
      </c>
      <c r="E1297" t="s">
        <v>3906</v>
      </c>
      <c r="F1297" t="s">
        <v>2243</v>
      </c>
      <c r="G1297" t="s">
        <v>40</v>
      </c>
      <c r="H1297">
        <v>3.34</v>
      </c>
      <c r="I1297">
        <v>1</v>
      </c>
      <c r="J1297">
        <v>3.34</v>
      </c>
      <c r="L1297">
        <v>0.6</v>
      </c>
      <c r="M1297">
        <v>2.74</v>
      </c>
      <c r="N1297">
        <v>-0.62</v>
      </c>
      <c r="O1297">
        <v>0</v>
      </c>
      <c r="P1297">
        <v>2.12</v>
      </c>
      <c r="Q1297">
        <v>0</v>
      </c>
      <c r="R1297" s="3">
        <f>VLOOKUP(All_Transactions[[#This Row],[Date]],[1]!Forex_history[#Data],MATCH(All_Transactions[[#This Row],[Currency]],[1]!Forex_history[#Headers],0),TRUE)</f>
        <v>0.86404999999999998</v>
      </c>
      <c r="S1297" s="4">
        <f>IFERROR(All_Transactions[[#This Row],[Original Price]]*All_Transactions[[#This Row],[ExRate]],0)</f>
        <v>2.8859269999999997</v>
      </c>
      <c r="T1297" s="4">
        <f>IFERROR(All_Transactions[[#This Row],[item-price]]*All_Transactions[[#This Row],[ExRate]],0)</f>
        <v>2.8859269999999997</v>
      </c>
      <c r="U1297" s="4">
        <f>IFERROR(All_Transactions[[#This Row],[item-tax]]*All_Transactions[[#This Row],[ExRate]],0)</f>
        <v>0.51842999999999995</v>
      </c>
      <c r="V1297" s="4">
        <f>IFERROR(All_Transactions[[#This Row],[Total product charges]]*All_Transactions[[#This Row],[ExRate]],0)</f>
        <v>2.3674970000000002</v>
      </c>
      <c r="W1297" s="4">
        <f>IFERROR(All_Transactions[[#This Row],[Amazon fees]]*All_Transactions[[#This Row],[ExRate]],0)</f>
        <v>-0.53571099999999994</v>
      </c>
      <c r="X1297" s="4">
        <f>IFERROR(All_Transactions[[#This Row],[Other]]*All_Transactions[[#This Row],[ExRate]],0)</f>
        <v>0</v>
      </c>
      <c r="Y1297" s="4">
        <f>IFERROR(All_Transactions[[#This Row],[Total]]*All_Transactions[[#This Row],[ExRate]],0)</f>
        <v>1.8317860000000001</v>
      </c>
      <c r="Z1297" s="1" t="s">
        <v>33</v>
      </c>
      <c r="AA1297" t="s">
        <v>3907</v>
      </c>
      <c r="AB1297" t="s">
        <v>3908</v>
      </c>
      <c r="AC1297" t="s">
        <v>53</v>
      </c>
      <c r="AD1297" t="s">
        <v>54</v>
      </c>
    </row>
    <row r="1298" spans="1:30" x14ac:dyDescent="0.35">
      <c r="A1298" t="s">
        <v>35</v>
      </c>
      <c r="B1298" t="s">
        <v>3137</v>
      </c>
      <c r="C1298" s="2">
        <v>44810</v>
      </c>
      <c r="D1298" s="2">
        <v>44795</v>
      </c>
      <c r="E1298" t="s">
        <v>3138</v>
      </c>
      <c r="F1298" t="s">
        <v>3139</v>
      </c>
      <c r="G1298" t="s">
        <v>46</v>
      </c>
      <c r="H1298">
        <v>2.98</v>
      </c>
      <c r="I1298">
        <v>1</v>
      </c>
      <c r="J1298">
        <v>2.98</v>
      </c>
      <c r="L1298">
        <v>0.3</v>
      </c>
      <c r="M1298">
        <v>-2.98</v>
      </c>
      <c r="N1298">
        <v>0.43</v>
      </c>
      <c r="O1298">
        <v>0</v>
      </c>
      <c r="P1298">
        <v>-2.5499999999999998</v>
      </c>
      <c r="Q1298">
        <v>0</v>
      </c>
      <c r="R1298" s="3">
        <f>VLOOKUP(All_Transactions[[#This Row],[Date]],[1]!Forex_history[#Data],MATCH(All_Transactions[[#This Row],[Currency]],[1]!Forex_history[#Headers],0),TRUE)</f>
        <v>0.86951000000000001</v>
      </c>
      <c r="S1298" s="4">
        <f>IFERROR(All_Transactions[[#This Row],[Original Price]]*All_Transactions[[#This Row],[ExRate]],0)</f>
        <v>2.5911398000000001</v>
      </c>
      <c r="T1298" s="4">
        <f>IFERROR(All_Transactions[[#This Row],[item-price]]*All_Transactions[[#This Row],[ExRate]],0)</f>
        <v>2.5911398000000001</v>
      </c>
      <c r="U1298" s="4">
        <f>IFERROR(All_Transactions[[#This Row],[item-tax]]*All_Transactions[[#This Row],[ExRate]],0)</f>
        <v>0.260853</v>
      </c>
      <c r="V1298" s="4">
        <f>IFERROR(All_Transactions[[#This Row],[Total product charges]]*All_Transactions[[#This Row],[ExRate]],0)</f>
        <v>-2.5911398000000001</v>
      </c>
      <c r="W1298" s="4">
        <f>IFERROR(All_Transactions[[#This Row],[Amazon fees]]*All_Transactions[[#This Row],[ExRate]],0)</f>
        <v>0.37388929999999998</v>
      </c>
      <c r="X1298" s="4">
        <f>IFERROR(All_Transactions[[#This Row],[Other]]*All_Transactions[[#This Row],[ExRate]],0)</f>
        <v>0</v>
      </c>
      <c r="Y1298" s="4">
        <f>IFERROR(All_Transactions[[#This Row],[Total]]*All_Transactions[[#This Row],[ExRate]],0)</f>
        <v>-2.2172505</v>
      </c>
      <c r="Z1298" s="1" t="s">
        <v>47</v>
      </c>
      <c r="AB1298" t="s">
        <v>69</v>
      </c>
      <c r="AC1298" t="s">
        <v>69</v>
      </c>
      <c r="AD1298" t="s">
        <v>70</v>
      </c>
    </row>
    <row r="1299" spans="1:30" x14ac:dyDescent="0.35">
      <c r="A1299" t="s">
        <v>35</v>
      </c>
      <c r="B1299" t="s">
        <v>379</v>
      </c>
      <c r="C1299" s="2">
        <v>44810</v>
      </c>
      <c r="D1299" s="2">
        <v>44732</v>
      </c>
      <c r="E1299" t="s">
        <v>380</v>
      </c>
      <c r="F1299" t="s">
        <v>381</v>
      </c>
      <c r="G1299" t="s">
        <v>37</v>
      </c>
      <c r="H1299">
        <v>19.59</v>
      </c>
      <c r="I1299">
        <v>3</v>
      </c>
      <c r="J1299">
        <v>19.59</v>
      </c>
      <c r="L1299">
        <v>0</v>
      </c>
      <c r="M1299">
        <v>-19.59</v>
      </c>
      <c r="N1299">
        <v>2.82</v>
      </c>
      <c r="O1299">
        <v>0</v>
      </c>
      <c r="P1299">
        <v>-16.77</v>
      </c>
      <c r="Q1299">
        <v>0</v>
      </c>
      <c r="R1299" s="3">
        <f>VLOOKUP(All_Transactions[[#This Row],[Date]],[1]!Forex_history[#Data],MATCH(All_Transactions[[#This Row],[Currency]],[1]!Forex_history[#Headers],0),TRUE)</f>
        <v>0.66137000000000001</v>
      </c>
      <c r="S1299" s="4">
        <f>IFERROR(All_Transactions[[#This Row],[Original Price]]*All_Transactions[[#This Row],[ExRate]],0)</f>
        <v>12.956238300000001</v>
      </c>
      <c r="T1299" s="4">
        <f>IFERROR(All_Transactions[[#This Row],[item-price]]*All_Transactions[[#This Row],[ExRate]],0)</f>
        <v>12.956238300000001</v>
      </c>
      <c r="U1299" s="4">
        <f>IFERROR(All_Transactions[[#This Row],[item-tax]]*All_Transactions[[#This Row],[ExRate]],0)</f>
        <v>0</v>
      </c>
      <c r="V1299" s="4">
        <f>IFERROR(All_Transactions[[#This Row],[Total product charges]]*All_Transactions[[#This Row],[ExRate]],0)</f>
        <v>-12.956238300000001</v>
      </c>
      <c r="W1299" s="4">
        <f>IFERROR(All_Transactions[[#This Row],[Amazon fees]]*All_Transactions[[#This Row],[ExRate]],0)</f>
        <v>1.8650633999999999</v>
      </c>
      <c r="X1299" s="4">
        <f>IFERROR(All_Transactions[[#This Row],[Other]]*All_Transactions[[#This Row],[ExRate]],0)</f>
        <v>0</v>
      </c>
      <c r="Y1299" s="4">
        <f>IFERROR(All_Transactions[[#This Row],[Total]]*All_Transactions[[#This Row],[ExRate]],0)</f>
        <v>-11.0911749</v>
      </c>
      <c r="Z1299" s="1" t="s">
        <v>38</v>
      </c>
      <c r="AB1299" t="s">
        <v>69</v>
      </c>
      <c r="AC1299" t="s">
        <v>69</v>
      </c>
      <c r="AD1299" t="s">
        <v>70</v>
      </c>
    </row>
    <row r="1300" spans="1:30" x14ac:dyDescent="0.35">
      <c r="A1300" t="s">
        <v>35</v>
      </c>
      <c r="B1300" t="s">
        <v>1997</v>
      </c>
      <c r="C1300" s="2">
        <v>44810</v>
      </c>
      <c r="D1300" s="2">
        <v>44769</v>
      </c>
      <c r="E1300" t="s">
        <v>784</v>
      </c>
      <c r="F1300" t="s">
        <v>785</v>
      </c>
      <c r="G1300" t="s">
        <v>46</v>
      </c>
      <c r="H1300">
        <v>5.84</v>
      </c>
      <c r="I1300">
        <v>2</v>
      </c>
      <c r="J1300">
        <v>5.84</v>
      </c>
      <c r="L1300">
        <v>0.48</v>
      </c>
      <c r="M1300">
        <v>-5.84</v>
      </c>
      <c r="N1300">
        <v>0.84</v>
      </c>
      <c r="O1300">
        <v>0</v>
      </c>
      <c r="P1300">
        <v>-5</v>
      </c>
      <c r="Q1300">
        <v>0</v>
      </c>
      <c r="R1300" s="3">
        <f>VLOOKUP(All_Transactions[[#This Row],[Date]],[1]!Forex_history[#Data],MATCH(All_Transactions[[#This Row],[Currency]],[1]!Forex_history[#Headers],0),TRUE)</f>
        <v>0.86951000000000001</v>
      </c>
      <c r="S1300" s="4">
        <f>IFERROR(All_Transactions[[#This Row],[Original Price]]*All_Transactions[[#This Row],[ExRate]],0)</f>
        <v>5.0779383999999999</v>
      </c>
      <c r="T1300" s="4">
        <f>IFERROR(All_Transactions[[#This Row],[item-price]]*All_Transactions[[#This Row],[ExRate]],0)</f>
        <v>5.0779383999999999</v>
      </c>
      <c r="U1300" s="4">
        <f>IFERROR(All_Transactions[[#This Row],[item-tax]]*All_Transactions[[#This Row],[ExRate]],0)</f>
        <v>0.41736479999999998</v>
      </c>
      <c r="V1300" s="4">
        <f>IFERROR(All_Transactions[[#This Row],[Total product charges]]*All_Transactions[[#This Row],[ExRate]],0)</f>
        <v>-5.0779383999999999</v>
      </c>
      <c r="W1300" s="4">
        <f>IFERROR(All_Transactions[[#This Row],[Amazon fees]]*All_Transactions[[#This Row],[ExRate]],0)</f>
        <v>0.73038839999999994</v>
      </c>
      <c r="X1300" s="4">
        <f>IFERROR(All_Transactions[[#This Row],[Other]]*All_Transactions[[#This Row],[ExRate]],0)</f>
        <v>0</v>
      </c>
      <c r="Y1300" s="4">
        <f>IFERROR(All_Transactions[[#This Row],[Total]]*All_Transactions[[#This Row],[ExRate]],0)</f>
        <v>-4.34755</v>
      </c>
      <c r="Z1300" s="1" t="s">
        <v>47</v>
      </c>
      <c r="AA1300" t="s">
        <v>1998</v>
      </c>
      <c r="AB1300" t="s">
        <v>1999</v>
      </c>
      <c r="AC1300" t="s">
        <v>53</v>
      </c>
      <c r="AD1300" t="s">
        <v>54</v>
      </c>
    </row>
    <row r="1301" spans="1:30" x14ac:dyDescent="0.35">
      <c r="A1301" t="s">
        <v>14</v>
      </c>
      <c r="B1301" t="s">
        <v>31</v>
      </c>
      <c r="C1301" s="2">
        <v>44810</v>
      </c>
      <c r="D1301" s="2"/>
      <c r="G1301" t="s">
        <v>37</v>
      </c>
      <c r="M1301">
        <v>0</v>
      </c>
      <c r="N1301">
        <v>0</v>
      </c>
      <c r="O1301">
        <v>8.98</v>
      </c>
      <c r="P1301">
        <v>8.98</v>
      </c>
      <c r="Q1301">
        <v>0</v>
      </c>
      <c r="R1301" s="3">
        <f>VLOOKUP(All_Transactions[[#This Row],[Date]],[1]!Forex_history[#Data],MATCH(All_Transactions[[#This Row],[Currency]],[1]!Forex_history[#Headers],0),TRUE)</f>
        <v>0.66137000000000001</v>
      </c>
      <c r="S1301" s="4">
        <f>IFERROR(All_Transactions[[#This Row],[Original Price]]*All_Transactions[[#This Row],[ExRate]],0)</f>
        <v>0</v>
      </c>
      <c r="T1301" s="4">
        <f>IFERROR(All_Transactions[[#This Row],[item-price]]*All_Transactions[[#This Row],[ExRate]],0)</f>
        <v>0</v>
      </c>
      <c r="U1301" s="4">
        <f>IFERROR(All_Transactions[[#This Row],[item-tax]]*All_Transactions[[#This Row],[ExRate]],0)</f>
        <v>0</v>
      </c>
      <c r="V1301" s="4">
        <f>IFERROR(All_Transactions[[#This Row],[Total product charges]]*All_Transactions[[#This Row],[ExRate]],0)</f>
        <v>0</v>
      </c>
      <c r="W1301" s="4">
        <f>IFERROR(All_Transactions[[#This Row],[Amazon fees]]*All_Transactions[[#This Row],[ExRate]],0)</f>
        <v>0</v>
      </c>
      <c r="X1301" s="4">
        <f>IFERROR(All_Transactions[[#This Row],[Other]]*All_Transactions[[#This Row],[ExRate]],0)</f>
        <v>5.9391026</v>
      </c>
      <c r="Y1301" s="4">
        <f>IFERROR(All_Transactions[[#This Row],[Total]]*All_Transactions[[#This Row],[ExRate]],0)</f>
        <v>5.9391026</v>
      </c>
      <c r="Z1301" s="1" t="s">
        <v>38</v>
      </c>
    </row>
    <row r="1302" spans="1:30" x14ac:dyDescent="0.35">
      <c r="A1302" t="s">
        <v>55</v>
      </c>
      <c r="B1302" t="s">
        <v>31</v>
      </c>
      <c r="C1302" s="2">
        <v>44810</v>
      </c>
      <c r="D1302" s="2"/>
      <c r="G1302" t="s">
        <v>42</v>
      </c>
      <c r="M1302">
        <v>0</v>
      </c>
      <c r="N1302">
        <v>0</v>
      </c>
      <c r="O1302">
        <v>1828.23</v>
      </c>
      <c r="P1302">
        <v>1828.23</v>
      </c>
      <c r="Q1302">
        <v>0</v>
      </c>
      <c r="R1302" s="3">
        <f>VLOOKUP(All_Transactions[[#This Row],[Date]],[1]!Forex_history[#Data],MATCH(All_Transactions[[#This Row],[Currency]],[1]!Forex_history[#Headers],0),TRUE)</f>
        <v>8.0329999999999999E-2</v>
      </c>
      <c r="S1302" s="4">
        <f>IFERROR(All_Transactions[[#This Row],[Original Price]]*All_Transactions[[#This Row],[ExRate]],0)</f>
        <v>0</v>
      </c>
      <c r="T1302" s="4">
        <f>IFERROR(All_Transactions[[#This Row],[item-price]]*All_Transactions[[#This Row],[ExRate]],0)</f>
        <v>0</v>
      </c>
      <c r="U1302" s="4">
        <f>IFERROR(All_Transactions[[#This Row],[item-tax]]*All_Transactions[[#This Row],[ExRate]],0)</f>
        <v>0</v>
      </c>
      <c r="V1302" s="4">
        <f>IFERROR(All_Transactions[[#This Row],[Total product charges]]*All_Transactions[[#This Row],[ExRate]],0)</f>
        <v>0</v>
      </c>
      <c r="W1302" s="4">
        <f>IFERROR(All_Transactions[[#This Row],[Amazon fees]]*All_Transactions[[#This Row],[ExRate]],0)</f>
        <v>0</v>
      </c>
      <c r="X1302" s="4">
        <f>IFERROR(All_Transactions[[#This Row],[Other]]*All_Transactions[[#This Row],[ExRate]],0)</f>
        <v>146.86171590000001</v>
      </c>
      <c r="Y1302" s="4">
        <f>IFERROR(All_Transactions[[#This Row],[Total]]*All_Transactions[[#This Row],[ExRate]],0)</f>
        <v>146.86171590000001</v>
      </c>
      <c r="Z1302" s="1" t="s">
        <v>43</v>
      </c>
    </row>
    <row r="1303" spans="1:30" x14ac:dyDescent="0.35">
      <c r="A1303" t="s">
        <v>55</v>
      </c>
      <c r="B1303" t="s">
        <v>31</v>
      </c>
      <c r="C1303" s="2">
        <v>44810</v>
      </c>
      <c r="D1303" s="2"/>
      <c r="G1303" t="s">
        <v>44</v>
      </c>
      <c r="M1303">
        <v>0</v>
      </c>
      <c r="N1303">
        <v>0</v>
      </c>
      <c r="O1303">
        <v>615.95000000000005</v>
      </c>
      <c r="P1303">
        <v>615.95000000000005</v>
      </c>
      <c r="Q1303">
        <v>0</v>
      </c>
      <c r="R1303" s="3">
        <f>VLOOKUP(All_Transactions[[#This Row],[Date]],[1]!Forex_history[#Data],MATCH(All_Transactions[[#This Row],[Currency]],[1]!Forex_history[#Headers],0),TRUE)</f>
        <v>1</v>
      </c>
      <c r="S1303" s="4">
        <f>IFERROR(All_Transactions[[#This Row],[Original Price]]*All_Transactions[[#This Row],[ExRate]],0)</f>
        <v>0</v>
      </c>
      <c r="T1303" s="4">
        <f>IFERROR(All_Transactions[[#This Row],[item-price]]*All_Transactions[[#This Row],[ExRate]],0)</f>
        <v>0</v>
      </c>
      <c r="U1303" s="4">
        <f>IFERROR(All_Transactions[[#This Row],[item-tax]]*All_Transactions[[#This Row],[ExRate]],0)</f>
        <v>0</v>
      </c>
      <c r="V1303" s="4">
        <f>IFERROR(All_Transactions[[#This Row],[Total product charges]]*All_Transactions[[#This Row],[ExRate]],0)</f>
        <v>0</v>
      </c>
      <c r="W1303" s="4">
        <f>IFERROR(All_Transactions[[#This Row],[Amazon fees]]*All_Transactions[[#This Row],[ExRate]],0)</f>
        <v>0</v>
      </c>
      <c r="X1303" s="4">
        <f>IFERROR(All_Transactions[[#This Row],[Other]]*All_Transactions[[#This Row],[ExRate]],0)</f>
        <v>615.95000000000005</v>
      </c>
      <c r="Y1303" s="4">
        <f>IFERROR(All_Transactions[[#This Row],[Total]]*All_Transactions[[#This Row],[ExRate]],0)</f>
        <v>615.95000000000005</v>
      </c>
      <c r="Z1303" s="1" t="s">
        <v>45</v>
      </c>
    </row>
    <row r="1304" spans="1:30" x14ac:dyDescent="0.35">
      <c r="A1304" t="s">
        <v>56</v>
      </c>
      <c r="B1304" t="s">
        <v>31</v>
      </c>
      <c r="C1304" s="2">
        <v>44810</v>
      </c>
      <c r="D1304" s="2"/>
      <c r="G1304" t="s">
        <v>42</v>
      </c>
      <c r="M1304">
        <v>0</v>
      </c>
      <c r="N1304">
        <v>0</v>
      </c>
      <c r="O1304">
        <v>-1828.23</v>
      </c>
      <c r="P1304">
        <v>-1828.23</v>
      </c>
      <c r="Q1304">
        <v>0</v>
      </c>
      <c r="R1304" s="3">
        <f>VLOOKUP(All_Transactions[[#This Row],[Date]],[1]!Forex_history[#Data],MATCH(All_Transactions[[#This Row],[Currency]],[1]!Forex_history[#Headers],0),TRUE)</f>
        <v>8.0329999999999999E-2</v>
      </c>
      <c r="S1304" s="4">
        <f>IFERROR(All_Transactions[[#This Row],[Original Price]]*All_Transactions[[#This Row],[ExRate]],0)</f>
        <v>0</v>
      </c>
      <c r="T1304" s="4">
        <f>IFERROR(All_Transactions[[#This Row],[item-price]]*All_Transactions[[#This Row],[ExRate]],0)</f>
        <v>0</v>
      </c>
      <c r="U1304" s="4">
        <f>IFERROR(All_Transactions[[#This Row],[item-tax]]*All_Transactions[[#This Row],[ExRate]],0)</f>
        <v>0</v>
      </c>
      <c r="V1304" s="4">
        <f>IFERROR(All_Transactions[[#This Row],[Total product charges]]*All_Transactions[[#This Row],[ExRate]],0)</f>
        <v>0</v>
      </c>
      <c r="W1304" s="4">
        <f>IFERROR(All_Transactions[[#This Row],[Amazon fees]]*All_Transactions[[#This Row],[ExRate]],0)</f>
        <v>0</v>
      </c>
      <c r="X1304" s="4">
        <f>IFERROR(All_Transactions[[#This Row],[Other]]*All_Transactions[[#This Row],[ExRate]],0)</f>
        <v>-146.86171590000001</v>
      </c>
      <c r="Y1304" s="4">
        <f>IFERROR(All_Transactions[[#This Row],[Total]]*All_Transactions[[#This Row],[ExRate]],0)</f>
        <v>-146.86171590000001</v>
      </c>
      <c r="Z1304" s="1" t="s">
        <v>43</v>
      </c>
    </row>
    <row r="1305" spans="1:30" x14ac:dyDescent="0.35">
      <c r="A1305" t="s">
        <v>56</v>
      </c>
      <c r="B1305" t="s">
        <v>31</v>
      </c>
      <c r="C1305" s="2">
        <v>44810</v>
      </c>
      <c r="D1305" s="2"/>
      <c r="G1305" t="s">
        <v>44</v>
      </c>
      <c r="M1305">
        <v>0</v>
      </c>
      <c r="N1305">
        <v>0</v>
      </c>
      <c r="O1305">
        <v>-615.95000000000005</v>
      </c>
      <c r="P1305">
        <v>-615.95000000000005</v>
      </c>
      <c r="Q1305">
        <v>0</v>
      </c>
      <c r="R1305" s="3">
        <f>VLOOKUP(All_Transactions[[#This Row],[Date]],[1]!Forex_history[#Data],MATCH(All_Transactions[[#This Row],[Currency]],[1]!Forex_history[#Headers],0),TRUE)</f>
        <v>1</v>
      </c>
      <c r="S1305" s="4">
        <f>IFERROR(All_Transactions[[#This Row],[Original Price]]*All_Transactions[[#This Row],[ExRate]],0)</f>
        <v>0</v>
      </c>
      <c r="T1305" s="4">
        <f>IFERROR(All_Transactions[[#This Row],[item-price]]*All_Transactions[[#This Row],[ExRate]],0)</f>
        <v>0</v>
      </c>
      <c r="U1305" s="4">
        <f>IFERROR(All_Transactions[[#This Row],[item-tax]]*All_Transactions[[#This Row],[ExRate]],0)</f>
        <v>0</v>
      </c>
      <c r="V1305" s="4">
        <f>IFERROR(All_Transactions[[#This Row],[Total product charges]]*All_Transactions[[#This Row],[ExRate]],0)</f>
        <v>0</v>
      </c>
      <c r="W1305" s="4">
        <f>IFERROR(All_Transactions[[#This Row],[Amazon fees]]*All_Transactions[[#This Row],[ExRate]],0)</f>
        <v>0</v>
      </c>
      <c r="X1305" s="4">
        <f>IFERROR(All_Transactions[[#This Row],[Other]]*All_Transactions[[#This Row],[ExRate]],0)</f>
        <v>-615.95000000000005</v>
      </c>
      <c r="Y1305" s="4">
        <f>IFERROR(All_Transactions[[#This Row],[Total]]*All_Transactions[[#This Row],[ExRate]],0)</f>
        <v>-615.95000000000005</v>
      </c>
      <c r="Z1305" s="1" t="s">
        <v>45</v>
      </c>
    </row>
    <row r="1306" spans="1:30" x14ac:dyDescent="0.35">
      <c r="A1306" t="s">
        <v>34</v>
      </c>
      <c r="B1306" t="s">
        <v>3909</v>
      </c>
      <c r="C1306" s="2">
        <v>44811</v>
      </c>
      <c r="D1306" s="2">
        <v>44811</v>
      </c>
      <c r="E1306" t="s">
        <v>3910</v>
      </c>
      <c r="F1306" t="s">
        <v>3624</v>
      </c>
      <c r="G1306" t="s">
        <v>32</v>
      </c>
      <c r="H1306">
        <v>23.7</v>
      </c>
      <c r="I1306">
        <v>1</v>
      </c>
      <c r="J1306">
        <v>23.7</v>
      </c>
      <c r="L1306">
        <v>3.78</v>
      </c>
      <c r="M1306">
        <v>19.920000000000002</v>
      </c>
      <c r="N1306">
        <v>-4.2699999999999996</v>
      </c>
      <c r="O1306">
        <v>0</v>
      </c>
      <c r="P1306">
        <v>15.65</v>
      </c>
      <c r="Q1306">
        <v>0</v>
      </c>
      <c r="R1306" s="3">
        <f>VLOOKUP(All_Transactions[[#This Row],[Date]],[1]!Forex_history[#Data],MATCH(All_Transactions[[#This Row],[Currency]],[1]!Forex_history[#Headers],0),TRUE)</f>
        <v>0.85931999999999997</v>
      </c>
      <c r="S1306" s="4">
        <f>IFERROR(All_Transactions[[#This Row],[Original Price]]*All_Transactions[[#This Row],[ExRate]],0)</f>
        <v>20.365883999999998</v>
      </c>
      <c r="T1306" s="4">
        <f>IFERROR(All_Transactions[[#This Row],[item-price]]*All_Transactions[[#This Row],[ExRate]],0)</f>
        <v>20.365883999999998</v>
      </c>
      <c r="U1306" s="4">
        <f>IFERROR(All_Transactions[[#This Row],[item-tax]]*All_Transactions[[#This Row],[ExRate]],0)</f>
        <v>3.2482295999999997</v>
      </c>
      <c r="V1306" s="4">
        <f>IFERROR(All_Transactions[[#This Row],[Total product charges]]*All_Transactions[[#This Row],[ExRate]],0)</f>
        <v>17.117654399999999</v>
      </c>
      <c r="W1306" s="4">
        <f>IFERROR(All_Transactions[[#This Row],[Amazon fees]]*All_Transactions[[#This Row],[ExRate]],0)</f>
        <v>-3.6692963999999995</v>
      </c>
      <c r="X1306" s="4">
        <f>IFERROR(All_Transactions[[#This Row],[Other]]*All_Transactions[[#This Row],[ExRate]],0)</f>
        <v>0</v>
      </c>
      <c r="Y1306" s="4">
        <f>IFERROR(All_Transactions[[#This Row],[Total]]*All_Transactions[[#This Row],[ExRate]],0)</f>
        <v>13.448358000000001</v>
      </c>
      <c r="Z1306" s="1" t="s">
        <v>33</v>
      </c>
      <c r="AB1306" t="s">
        <v>69</v>
      </c>
      <c r="AC1306" t="s">
        <v>69</v>
      </c>
      <c r="AD1306" t="s">
        <v>70</v>
      </c>
    </row>
    <row r="1307" spans="1:30" x14ac:dyDescent="0.35">
      <c r="A1307" t="s">
        <v>34</v>
      </c>
      <c r="B1307" t="s">
        <v>3911</v>
      </c>
      <c r="C1307" s="2">
        <v>44811</v>
      </c>
      <c r="D1307" s="2">
        <v>44811</v>
      </c>
      <c r="E1307" t="s">
        <v>3912</v>
      </c>
      <c r="F1307" t="s">
        <v>3913</v>
      </c>
      <c r="G1307" t="s">
        <v>39</v>
      </c>
      <c r="H1307">
        <v>16.84</v>
      </c>
      <c r="I1307">
        <v>1</v>
      </c>
      <c r="J1307">
        <v>16.84</v>
      </c>
      <c r="L1307">
        <v>2.81</v>
      </c>
      <c r="M1307">
        <v>14.03</v>
      </c>
      <c r="N1307">
        <v>-3.12</v>
      </c>
      <c r="O1307">
        <v>0</v>
      </c>
      <c r="P1307">
        <v>10.91</v>
      </c>
      <c r="Q1307">
        <v>0</v>
      </c>
      <c r="R1307" s="3">
        <f>VLOOKUP(All_Transactions[[#This Row],[Date]],[1]!Forex_history[#Data],MATCH(All_Transactions[[#This Row],[Currency]],[1]!Forex_history[#Headers],0),TRUE)</f>
        <v>0.85931999999999997</v>
      </c>
      <c r="S1307" s="4">
        <f>IFERROR(All_Transactions[[#This Row],[Original Price]]*All_Transactions[[#This Row],[ExRate]],0)</f>
        <v>14.470948799999999</v>
      </c>
      <c r="T1307" s="4">
        <f>IFERROR(All_Transactions[[#This Row],[item-price]]*All_Transactions[[#This Row],[ExRate]],0)</f>
        <v>14.470948799999999</v>
      </c>
      <c r="U1307" s="4">
        <f>IFERROR(All_Transactions[[#This Row],[item-tax]]*All_Transactions[[#This Row],[ExRate]],0)</f>
        <v>2.4146891999999998</v>
      </c>
      <c r="V1307" s="4">
        <f>IFERROR(All_Transactions[[#This Row],[Total product charges]]*All_Transactions[[#This Row],[ExRate]],0)</f>
        <v>12.056259599999999</v>
      </c>
      <c r="W1307" s="4">
        <f>IFERROR(All_Transactions[[#This Row],[Amazon fees]]*All_Transactions[[#This Row],[ExRate]],0)</f>
        <v>-2.6810784000000001</v>
      </c>
      <c r="X1307" s="4">
        <f>IFERROR(All_Transactions[[#This Row],[Other]]*All_Transactions[[#This Row],[ExRate]],0)</f>
        <v>0</v>
      </c>
      <c r="Y1307" s="4">
        <f>IFERROR(All_Transactions[[#This Row],[Total]]*All_Transactions[[#This Row],[ExRate]],0)</f>
        <v>9.3751812000000001</v>
      </c>
      <c r="Z1307" s="1" t="s">
        <v>33</v>
      </c>
      <c r="AB1307" t="s">
        <v>69</v>
      </c>
      <c r="AC1307" t="s">
        <v>69</v>
      </c>
      <c r="AD1307" t="s">
        <v>70</v>
      </c>
    </row>
    <row r="1308" spans="1:30" x14ac:dyDescent="0.35">
      <c r="A1308" t="s">
        <v>34</v>
      </c>
      <c r="B1308" t="s">
        <v>3914</v>
      </c>
      <c r="C1308" s="2">
        <v>44811</v>
      </c>
      <c r="D1308" s="2">
        <v>44811</v>
      </c>
      <c r="E1308" t="s">
        <v>3915</v>
      </c>
      <c r="F1308" t="s">
        <v>3916</v>
      </c>
      <c r="G1308" t="s">
        <v>42</v>
      </c>
      <c r="H1308">
        <v>92.89</v>
      </c>
      <c r="I1308">
        <v>1</v>
      </c>
      <c r="J1308">
        <v>92.89</v>
      </c>
      <c r="L1308">
        <v>18.579999999999998</v>
      </c>
      <c r="M1308">
        <v>74.31</v>
      </c>
      <c r="N1308">
        <v>-16.72</v>
      </c>
      <c r="O1308">
        <v>0</v>
      </c>
      <c r="P1308">
        <v>57.59</v>
      </c>
      <c r="Q1308">
        <v>0</v>
      </c>
      <c r="R1308" s="3">
        <f>VLOOKUP(All_Transactions[[#This Row],[Date]],[1]!Forex_history[#Data],MATCH(All_Transactions[[#This Row],[Currency]],[1]!Forex_history[#Headers],0),TRUE)</f>
        <v>8.0250000000000002E-2</v>
      </c>
      <c r="S1308" s="4">
        <f>IFERROR(All_Transactions[[#This Row],[Original Price]]*All_Transactions[[#This Row],[ExRate]],0)</f>
        <v>7.4544225000000006</v>
      </c>
      <c r="T1308" s="4">
        <f>IFERROR(All_Transactions[[#This Row],[item-price]]*All_Transactions[[#This Row],[ExRate]],0)</f>
        <v>7.4544225000000006</v>
      </c>
      <c r="U1308" s="4">
        <f>IFERROR(All_Transactions[[#This Row],[item-tax]]*All_Transactions[[#This Row],[ExRate]],0)</f>
        <v>1.491045</v>
      </c>
      <c r="V1308" s="4">
        <f>IFERROR(All_Transactions[[#This Row],[Total product charges]]*All_Transactions[[#This Row],[ExRate]],0)</f>
        <v>5.9633775</v>
      </c>
      <c r="W1308" s="4">
        <f>IFERROR(All_Transactions[[#This Row],[Amazon fees]]*All_Transactions[[#This Row],[ExRate]],0)</f>
        <v>-1.34178</v>
      </c>
      <c r="X1308" s="4">
        <f>IFERROR(All_Transactions[[#This Row],[Other]]*All_Transactions[[#This Row],[ExRate]],0)</f>
        <v>0</v>
      </c>
      <c r="Y1308" s="4">
        <f>IFERROR(All_Transactions[[#This Row],[Total]]*All_Transactions[[#This Row],[ExRate]],0)</f>
        <v>4.6215975</v>
      </c>
      <c r="Z1308" s="1" t="s">
        <v>43</v>
      </c>
      <c r="AB1308" t="s">
        <v>69</v>
      </c>
      <c r="AC1308" t="s">
        <v>69</v>
      </c>
      <c r="AD1308" t="s">
        <v>70</v>
      </c>
    </row>
    <row r="1309" spans="1:30" x14ac:dyDescent="0.35">
      <c r="A1309" t="s">
        <v>34</v>
      </c>
      <c r="B1309" t="s">
        <v>3917</v>
      </c>
      <c r="C1309" s="2">
        <v>44811</v>
      </c>
      <c r="D1309" s="2">
        <v>44811</v>
      </c>
      <c r="E1309" t="s">
        <v>3918</v>
      </c>
      <c r="F1309" t="s">
        <v>3919</v>
      </c>
      <c r="G1309" t="s">
        <v>44</v>
      </c>
      <c r="H1309">
        <v>9.1300000000000008</v>
      </c>
      <c r="I1309">
        <v>1</v>
      </c>
      <c r="J1309">
        <v>9.1300000000000008</v>
      </c>
      <c r="L1309">
        <v>1.52</v>
      </c>
      <c r="M1309">
        <v>7.61</v>
      </c>
      <c r="N1309">
        <v>-0.9</v>
      </c>
      <c r="O1309">
        <v>0</v>
      </c>
      <c r="P1309">
        <v>6.71</v>
      </c>
      <c r="Q1309">
        <v>0</v>
      </c>
      <c r="R1309" s="3">
        <f>VLOOKUP(All_Transactions[[#This Row],[Date]],[1]!Forex_history[#Data],MATCH(All_Transactions[[#This Row],[Currency]],[1]!Forex_history[#Headers],0),TRUE)</f>
        <v>1</v>
      </c>
      <c r="S1309" s="4">
        <f>IFERROR(All_Transactions[[#This Row],[Original Price]]*All_Transactions[[#This Row],[ExRate]],0)</f>
        <v>9.1300000000000008</v>
      </c>
      <c r="T1309" s="4">
        <f>IFERROR(All_Transactions[[#This Row],[item-price]]*All_Transactions[[#This Row],[ExRate]],0)</f>
        <v>9.1300000000000008</v>
      </c>
      <c r="U1309" s="4">
        <f>IFERROR(All_Transactions[[#This Row],[item-tax]]*All_Transactions[[#This Row],[ExRate]],0)</f>
        <v>1.52</v>
      </c>
      <c r="V1309" s="4">
        <f>IFERROR(All_Transactions[[#This Row],[Total product charges]]*All_Transactions[[#This Row],[ExRate]],0)</f>
        <v>7.61</v>
      </c>
      <c r="W1309" s="4">
        <f>IFERROR(All_Transactions[[#This Row],[Amazon fees]]*All_Transactions[[#This Row],[ExRate]],0)</f>
        <v>-0.9</v>
      </c>
      <c r="X1309" s="4">
        <f>IFERROR(All_Transactions[[#This Row],[Other]]*All_Transactions[[#This Row],[ExRate]],0)</f>
        <v>0</v>
      </c>
      <c r="Y1309" s="4">
        <f>IFERROR(All_Transactions[[#This Row],[Total]]*All_Transactions[[#This Row],[ExRate]],0)</f>
        <v>6.71</v>
      </c>
      <c r="Z1309" s="1" t="s">
        <v>45</v>
      </c>
      <c r="AB1309" t="s">
        <v>69</v>
      </c>
      <c r="AC1309" t="s">
        <v>69</v>
      </c>
      <c r="AD1309" t="s">
        <v>70</v>
      </c>
    </row>
    <row r="1310" spans="1:30" x14ac:dyDescent="0.35">
      <c r="A1310" t="s">
        <v>35</v>
      </c>
      <c r="B1310" t="s">
        <v>682</v>
      </c>
      <c r="C1310" s="2">
        <v>44811</v>
      </c>
      <c r="D1310" s="2">
        <v>44746</v>
      </c>
      <c r="E1310" t="s">
        <v>683</v>
      </c>
      <c r="F1310" t="s">
        <v>684</v>
      </c>
      <c r="G1310" t="s">
        <v>36</v>
      </c>
      <c r="H1310">
        <v>13.63</v>
      </c>
      <c r="I1310">
        <v>1</v>
      </c>
      <c r="J1310">
        <v>13.63</v>
      </c>
      <c r="K1310" t="s">
        <v>2876</v>
      </c>
      <c r="L1310">
        <v>2.37</v>
      </c>
      <c r="M1310">
        <v>-11.26</v>
      </c>
      <c r="N1310">
        <v>2.5299999999999998</v>
      </c>
      <c r="O1310">
        <v>0</v>
      </c>
      <c r="P1310">
        <v>-8.73</v>
      </c>
      <c r="Q1310">
        <v>0</v>
      </c>
      <c r="R1310" s="3">
        <f>VLOOKUP(All_Transactions[[#This Row],[Date]],[1]!Forex_history[#Data],MATCH(All_Transactions[[#This Row],[Currency]],[1]!Forex_history[#Headers],0),TRUE)</f>
        <v>0.85931999999999997</v>
      </c>
      <c r="S1310" s="4">
        <f>IFERROR(All_Transactions[[#This Row],[Original Price]]*All_Transactions[[#This Row],[ExRate]],0)</f>
        <v>11.7125316</v>
      </c>
      <c r="T1310" s="4">
        <f>IFERROR(All_Transactions[[#This Row],[item-price]]*All_Transactions[[#This Row],[ExRate]],0)</f>
        <v>11.7125316</v>
      </c>
      <c r="U1310" s="4">
        <f>IFERROR(All_Transactions[[#This Row],[item-tax]]*All_Transactions[[#This Row],[ExRate]],0)</f>
        <v>2.0365883999999999</v>
      </c>
      <c r="V1310" s="4">
        <f>IFERROR(All_Transactions[[#This Row],[Total product charges]]*All_Transactions[[#This Row],[ExRate]],0)</f>
        <v>-9.675943199999999</v>
      </c>
      <c r="W1310" s="4">
        <f>IFERROR(All_Transactions[[#This Row],[Amazon fees]]*All_Transactions[[#This Row],[ExRate]],0)</f>
        <v>2.1740795999999998</v>
      </c>
      <c r="X1310" s="4">
        <f>IFERROR(All_Transactions[[#This Row],[Other]]*All_Transactions[[#This Row],[ExRate]],0)</f>
        <v>0</v>
      </c>
      <c r="Y1310" s="4">
        <f>IFERROR(All_Transactions[[#This Row],[Total]]*All_Transactions[[#This Row],[ExRate]],0)</f>
        <v>-7.5018636000000001</v>
      </c>
      <c r="Z1310" s="1" t="s">
        <v>33</v>
      </c>
      <c r="AB1310" t="s">
        <v>69</v>
      </c>
      <c r="AC1310" t="s">
        <v>69</v>
      </c>
      <c r="AD1310" t="s">
        <v>70</v>
      </c>
    </row>
    <row r="1311" spans="1:30" x14ac:dyDescent="0.35">
      <c r="A1311" t="s">
        <v>34</v>
      </c>
      <c r="B1311" t="s">
        <v>3920</v>
      </c>
      <c r="C1311" s="2">
        <v>44811</v>
      </c>
      <c r="D1311" s="2">
        <v>44811</v>
      </c>
      <c r="E1311" t="s">
        <v>3531</v>
      </c>
      <c r="F1311" t="s">
        <v>3532</v>
      </c>
      <c r="G1311" t="s">
        <v>44</v>
      </c>
      <c r="H1311">
        <v>9.48</v>
      </c>
      <c r="I1311">
        <v>3</v>
      </c>
      <c r="J1311">
        <v>9.48</v>
      </c>
      <c r="L1311">
        <v>1.77</v>
      </c>
      <c r="M1311">
        <v>7.71</v>
      </c>
      <c r="N1311">
        <v>-1.73</v>
      </c>
      <c r="O1311">
        <v>0</v>
      </c>
      <c r="P1311">
        <v>5.98</v>
      </c>
      <c r="Q1311">
        <v>0</v>
      </c>
      <c r="R1311" s="3">
        <f>VLOOKUP(All_Transactions[[#This Row],[Date]],[1]!Forex_history[#Data],MATCH(All_Transactions[[#This Row],[Currency]],[1]!Forex_history[#Headers],0),TRUE)</f>
        <v>1</v>
      </c>
      <c r="S1311" s="4">
        <f>IFERROR(All_Transactions[[#This Row],[Original Price]]*All_Transactions[[#This Row],[ExRate]],0)</f>
        <v>9.48</v>
      </c>
      <c r="T1311" s="4">
        <f>IFERROR(All_Transactions[[#This Row],[item-price]]*All_Transactions[[#This Row],[ExRate]],0)</f>
        <v>9.48</v>
      </c>
      <c r="U1311" s="4">
        <f>IFERROR(All_Transactions[[#This Row],[item-tax]]*All_Transactions[[#This Row],[ExRate]],0)</f>
        <v>1.77</v>
      </c>
      <c r="V1311" s="4">
        <f>IFERROR(All_Transactions[[#This Row],[Total product charges]]*All_Transactions[[#This Row],[ExRate]],0)</f>
        <v>7.71</v>
      </c>
      <c r="W1311" s="4">
        <f>IFERROR(All_Transactions[[#This Row],[Amazon fees]]*All_Transactions[[#This Row],[ExRate]],0)</f>
        <v>-1.73</v>
      </c>
      <c r="X1311" s="4">
        <f>IFERROR(All_Transactions[[#This Row],[Other]]*All_Transactions[[#This Row],[ExRate]],0)</f>
        <v>0</v>
      </c>
      <c r="Y1311" s="4">
        <f>IFERROR(All_Transactions[[#This Row],[Total]]*All_Transactions[[#This Row],[ExRate]],0)</f>
        <v>5.98</v>
      </c>
      <c r="Z1311" s="1" t="s">
        <v>45</v>
      </c>
      <c r="AB1311" t="s">
        <v>69</v>
      </c>
      <c r="AC1311" t="s">
        <v>69</v>
      </c>
      <c r="AD1311" t="s">
        <v>70</v>
      </c>
    </row>
    <row r="1312" spans="1:30" x14ac:dyDescent="0.35">
      <c r="A1312" t="s">
        <v>34</v>
      </c>
      <c r="B1312" t="s">
        <v>3921</v>
      </c>
      <c r="C1312" s="2">
        <v>44811</v>
      </c>
      <c r="D1312" s="2">
        <v>44811</v>
      </c>
      <c r="E1312" t="s">
        <v>3922</v>
      </c>
      <c r="F1312" t="s">
        <v>3923</v>
      </c>
      <c r="G1312" t="s">
        <v>36</v>
      </c>
      <c r="H1312">
        <v>6.48</v>
      </c>
      <c r="I1312">
        <v>1</v>
      </c>
      <c r="J1312">
        <v>6.48</v>
      </c>
      <c r="K1312" t="s">
        <v>2876</v>
      </c>
      <c r="L1312">
        <v>0</v>
      </c>
      <c r="M1312">
        <v>6.48</v>
      </c>
      <c r="N1312">
        <v>-1.2</v>
      </c>
      <c r="O1312">
        <v>0</v>
      </c>
      <c r="P1312">
        <v>5.28</v>
      </c>
      <c r="Q1312">
        <v>0</v>
      </c>
      <c r="R1312" s="3">
        <f>VLOOKUP(All_Transactions[[#This Row],[Date]],[1]!Forex_history[#Data],MATCH(All_Transactions[[#This Row],[Currency]],[1]!Forex_history[#Headers],0),TRUE)</f>
        <v>0.85931999999999997</v>
      </c>
      <c r="S1312" s="4">
        <f>IFERROR(All_Transactions[[#This Row],[Original Price]]*All_Transactions[[#This Row],[ExRate]],0)</f>
        <v>5.5683936000000003</v>
      </c>
      <c r="T1312" s="4">
        <f>IFERROR(All_Transactions[[#This Row],[item-price]]*All_Transactions[[#This Row],[ExRate]],0)</f>
        <v>5.5683936000000003</v>
      </c>
      <c r="U1312" s="4">
        <f>IFERROR(All_Transactions[[#This Row],[item-tax]]*All_Transactions[[#This Row],[ExRate]],0)</f>
        <v>0</v>
      </c>
      <c r="V1312" s="4">
        <f>IFERROR(All_Transactions[[#This Row],[Total product charges]]*All_Transactions[[#This Row],[ExRate]],0)</f>
        <v>5.5683936000000003</v>
      </c>
      <c r="W1312" s="4">
        <f>IFERROR(All_Transactions[[#This Row],[Amazon fees]]*All_Transactions[[#This Row],[ExRate]],0)</f>
        <v>-1.0311839999999999</v>
      </c>
      <c r="X1312" s="4">
        <f>IFERROR(All_Transactions[[#This Row],[Other]]*All_Transactions[[#This Row],[ExRate]],0)</f>
        <v>0</v>
      </c>
      <c r="Y1312" s="4">
        <f>IFERROR(All_Transactions[[#This Row],[Total]]*All_Transactions[[#This Row],[ExRate]],0)</f>
        <v>4.5372095999999997</v>
      </c>
      <c r="Z1312" s="1" t="s">
        <v>33</v>
      </c>
      <c r="AA1312" t="s">
        <v>3924</v>
      </c>
      <c r="AB1312" t="s">
        <v>69</v>
      </c>
      <c r="AC1312" t="s">
        <v>69</v>
      </c>
      <c r="AD1312" t="s">
        <v>70</v>
      </c>
    </row>
    <row r="1313" spans="1:30" x14ac:dyDescent="0.35">
      <c r="A1313" t="s">
        <v>34</v>
      </c>
      <c r="B1313" t="s">
        <v>3925</v>
      </c>
      <c r="C1313" s="2">
        <v>44811</v>
      </c>
      <c r="D1313" s="2">
        <v>44811</v>
      </c>
      <c r="E1313" t="s">
        <v>3926</v>
      </c>
      <c r="F1313" t="s">
        <v>3927</v>
      </c>
      <c r="G1313" t="s">
        <v>42</v>
      </c>
      <c r="H1313">
        <v>36.19</v>
      </c>
      <c r="I1313">
        <v>1</v>
      </c>
      <c r="J1313">
        <v>36.19</v>
      </c>
      <c r="L1313">
        <v>7.24</v>
      </c>
      <c r="M1313">
        <v>56.29</v>
      </c>
      <c r="N1313">
        <v>-12.68</v>
      </c>
      <c r="O1313">
        <v>0</v>
      </c>
      <c r="P1313">
        <v>43.61</v>
      </c>
      <c r="Q1313">
        <v>0</v>
      </c>
      <c r="R1313" s="3">
        <f>VLOOKUP(All_Transactions[[#This Row],[Date]],[1]!Forex_history[#Data],MATCH(All_Transactions[[#This Row],[Currency]],[1]!Forex_history[#Headers],0),TRUE)</f>
        <v>8.0250000000000002E-2</v>
      </c>
      <c r="S1313" s="4">
        <f>IFERROR(All_Transactions[[#This Row],[Original Price]]*All_Transactions[[#This Row],[ExRate]],0)</f>
        <v>2.9042474999999999</v>
      </c>
      <c r="T1313" s="4">
        <f>IFERROR(All_Transactions[[#This Row],[item-price]]*All_Transactions[[#This Row],[ExRate]],0)</f>
        <v>2.9042474999999999</v>
      </c>
      <c r="U1313" s="4">
        <f>IFERROR(All_Transactions[[#This Row],[item-tax]]*All_Transactions[[#This Row],[ExRate]],0)</f>
        <v>0.58101000000000003</v>
      </c>
      <c r="V1313" s="4">
        <f>IFERROR(All_Transactions[[#This Row],[Total product charges]]*All_Transactions[[#This Row],[ExRate]],0)</f>
        <v>4.5172724999999998</v>
      </c>
      <c r="W1313" s="4">
        <f>IFERROR(All_Transactions[[#This Row],[Amazon fees]]*All_Transactions[[#This Row],[ExRate]],0)</f>
        <v>-1.0175700000000001</v>
      </c>
      <c r="X1313" s="4">
        <f>IFERROR(All_Transactions[[#This Row],[Other]]*All_Transactions[[#This Row],[ExRate]],0)</f>
        <v>0</v>
      </c>
      <c r="Y1313" s="4">
        <f>IFERROR(All_Transactions[[#This Row],[Total]]*All_Transactions[[#This Row],[ExRate]],0)</f>
        <v>3.4997025000000002</v>
      </c>
      <c r="Z1313" s="1" t="s">
        <v>43</v>
      </c>
      <c r="AA1313" t="s">
        <v>3928</v>
      </c>
      <c r="AB1313" t="s">
        <v>69</v>
      </c>
      <c r="AC1313" t="s">
        <v>69</v>
      </c>
      <c r="AD1313" t="s">
        <v>70</v>
      </c>
    </row>
    <row r="1314" spans="1:30" x14ac:dyDescent="0.35">
      <c r="A1314" t="s">
        <v>34</v>
      </c>
      <c r="B1314" t="s">
        <v>3925</v>
      </c>
      <c r="C1314" s="2">
        <v>44811</v>
      </c>
      <c r="D1314" s="2">
        <v>44811</v>
      </c>
      <c r="E1314" t="s">
        <v>3929</v>
      </c>
      <c r="F1314" t="s">
        <v>3930</v>
      </c>
      <c r="G1314" t="s">
        <v>42</v>
      </c>
      <c r="H1314">
        <v>36.19</v>
      </c>
      <c r="I1314">
        <v>1</v>
      </c>
      <c r="J1314">
        <v>34.17</v>
      </c>
      <c r="L1314">
        <v>6.83</v>
      </c>
      <c r="M1314">
        <v>56.29</v>
      </c>
      <c r="N1314">
        <v>-12.68</v>
      </c>
      <c r="O1314">
        <v>0</v>
      </c>
      <c r="P1314">
        <v>43.61</v>
      </c>
      <c r="Q1314">
        <v>0</v>
      </c>
      <c r="R1314" s="3">
        <f>VLOOKUP(All_Transactions[[#This Row],[Date]],[1]!Forex_history[#Data],MATCH(All_Transactions[[#This Row],[Currency]],[1]!Forex_history[#Headers],0),TRUE)</f>
        <v>8.0250000000000002E-2</v>
      </c>
      <c r="S1314" s="4">
        <f>IFERROR(All_Transactions[[#This Row],[Original Price]]*All_Transactions[[#This Row],[ExRate]],0)</f>
        <v>2.9042474999999999</v>
      </c>
      <c r="T1314" s="4">
        <f>IFERROR(All_Transactions[[#This Row],[item-price]]*All_Transactions[[#This Row],[ExRate]],0)</f>
        <v>2.7421425000000004</v>
      </c>
      <c r="U1314" s="4">
        <f>IFERROR(All_Transactions[[#This Row],[item-tax]]*All_Transactions[[#This Row],[ExRate]],0)</f>
        <v>0.54810749999999997</v>
      </c>
      <c r="V1314" s="4">
        <f>IFERROR(All_Transactions[[#This Row],[Total product charges]]*All_Transactions[[#This Row],[ExRate]],0)</f>
        <v>4.5172724999999998</v>
      </c>
      <c r="W1314" s="4">
        <f>IFERROR(All_Transactions[[#This Row],[Amazon fees]]*All_Transactions[[#This Row],[ExRate]],0)</f>
        <v>-1.0175700000000001</v>
      </c>
      <c r="X1314" s="4">
        <f>IFERROR(All_Transactions[[#This Row],[Other]]*All_Transactions[[#This Row],[ExRate]],0)</f>
        <v>0</v>
      </c>
      <c r="Y1314" s="4">
        <f>IFERROR(All_Transactions[[#This Row],[Total]]*All_Transactions[[#This Row],[ExRate]],0)</f>
        <v>3.4997025000000002</v>
      </c>
      <c r="Z1314" s="1" t="s">
        <v>43</v>
      </c>
      <c r="AA1314" t="s">
        <v>3928</v>
      </c>
      <c r="AB1314" t="s">
        <v>69</v>
      </c>
      <c r="AC1314" t="s">
        <v>69</v>
      </c>
      <c r="AD1314" t="s">
        <v>70</v>
      </c>
    </row>
    <row r="1315" spans="1:30" x14ac:dyDescent="0.35">
      <c r="A1315" t="s">
        <v>34</v>
      </c>
      <c r="B1315" t="s">
        <v>3931</v>
      </c>
      <c r="C1315" s="2">
        <v>44811</v>
      </c>
      <c r="D1315" s="2">
        <v>44811</v>
      </c>
      <c r="E1315" t="s">
        <v>3932</v>
      </c>
      <c r="F1315" t="s">
        <v>3933</v>
      </c>
      <c r="G1315" t="s">
        <v>40</v>
      </c>
      <c r="H1315">
        <v>7.53</v>
      </c>
      <c r="I1315">
        <v>1</v>
      </c>
      <c r="J1315">
        <v>7.53</v>
      </c>
      <c r="L1315">
        <v>1.36</v>
      </c>
      <c r="M1315">
        <v>6.17</v>
      </c>
      <c r="N1315">
        <v>-1.39</v>
      </c>
      <c r="O1315">
        <v>0</v>
      </c>
      <c r="P1315">
        <v>4.78</v>
      </c>
      <c r="Q1315">
        <v>0</v>
      </c>
      <c r="R1315" s="3">
        <f>VLOOKUP(All_Transactions[[#This Row],[Date]],[1]!Forex_history[#Data],MATCH(All_Transactions[[#This Row],[Currency]],[1]!Forex_history[#Headers],0),TRUE)</f>
        <v>0.85931999999999997</v>
      </c>
      <c r="S1315" s="4">
        <f>IFERROR(All_Transactions[[#This Row],[Original Price]]*All_Transactions[[#This Row],[ExRate]],0)</f>
        <v>6.4706796000000004</v>
      </c>
      <c r="T1315" s="4">
        <f>IFERROR(All_Transactions[[#This Row],[item-price]]*All_Transactions[[#This Row],[ExRate]],0)</f>
        <v>6.4706796000000004</v>
      </c>
      <c r="U1315" s="4">
        <f>IFERROR(All_Transactions[[#This Row],[item-tax]]*All_Transactions[[#This Row],[ExRate]],0)</f>
        <v>1.1686752</v>
      </c>
      <c r="V1315" s="4">
        <f>IFERROR(All_Transactions[[#This Row],[Total product charges]]*All_Transactions[[#This Row],[ExRate]],0)</f>
        <v>5.3020043999999995</v>
      </c>
      <c r="W1315" s="4">
        <f>IFERROR(All_Transactions[[#This Row],[Amazon fees]]*All_Transactions[[#This Row],[ExRate]],0)</f>
        <v>-1.1944547999999999</v>
      </c>
      <c r="X1315" s="4">
        <f>IFERROR(All_Transactions[[#This Row],[Other]]*All_Transactions[[#This Row],[ExRate]],0)</f>
        <v>0</v>
      </c>
      <c r="Y1315" s="4">
        <f>IFERROR(All_Transactions[[#This Row],[Total]]*All_Transactions[[#This Row],[ExRate]],0)</f>
        <v>4.1075496000000005</v>
      </c>
      <c r="Z1315" s="1" t="s">
        <v>33</v>
      </c>
      <c r="AA1315" t="s">
        <v>3934</v>
      </c>
      <c r="AB1315" t="s">
        <v>69</v>
      </c>
      <c r="AC1315" t="s">
        <v>69</v>
      </c>
      <c r="AD1315" t="s">
        <v>70</v>
      </c>
    </row>
    <row r="1316" spans="1:30" x14ac:dyDescent="0.35">
      <c r="A1316" t="s">
        <v>34</v>
      </c>
      <c r="B1316" t="s">
        <v>3935</v>
      </c>
      <c r="C1316" s="2">
        <v>44811</v>
      </c>
      <c r="D1316" s="2">
        <v>44811</v>
      </c>
      <c r="E1316" t="s">
        <v>3936</v>
      </c>
      <c r="F1316" t="s">
        <v>3937</v>
      </c>
      <c r="G1316" t="s">
        <v>40</v>
      </c>
      <c r="H1316">
        <v>2.2000000000000002</v>
      </c>
      <c r="I1316">
        <v>1</v>
      </c>
      <c r="J1316">
        <v>2.2000000000000002</v>
      </c>
      <c r="L1316">
        <v>0.4</v>
      </c>
      <c r="M1316">
        <v>1.8</v>
      </c>
      <c r="N1316">
        <v>-0.41</v>
      </c>
      <c r="O1316">
        <v>0</v>
      </c>
      <c r="P1316">
        <v>1.39</v>
      </c>
      <c r="Q1316">
        <v>0</v>
      </c>
      <c r="R1316" s="3">
        <f>VLOOKUP(All_Transactions[[#This Row],[Date]],[1]!Forex_history[#Data],MATCH(All_Transactions[[#This Row],[Currency]],[1]!Forex_history[#Headers],0),TRUE)</f>
        <v>0.85931999999999997</v>
      </c>
      <c r="S1316" s="4">
        <f>IFERROR(All_Transactions[[#This Row],[Original Price]]*All_Transactions[[#This Row],[ExRate]],0)</f>
        <v>1.8905040000000002</v>
      </c>
      <c r="T1316" s="4">
        <f>IFERROR(All_Transactions[[#This Row],[item-price]]*All_Transactions[[#This Row],[ExRate]],0)</f>
        <v>1.8905040000000002</v>
      </c>
      <c r="U1316" s="4">
        <f>IFERROR(All_Transactions[[#This Row],[item-tax]]*All_Transactions[[#This Row],[ExRate]],0)</f>
        <v>0.34372800000000003</v>
      </c>
      <c r="V1316" s="4">
        <f>IFERROR(All_Transactions[[#This Row],[Total product charges]]*All_Transactions[[#This Row],[ExRate]],0)</f>
        <v>1.5467759999999999</v>
      </c>
      <c r="W1316" s="4">
        <f>IFERROR(All_Transactions[[#This Row],[Amazon fees]]*All_Transactions[[#This Row],[ExRate]],0)</f>
        <v>-0.35232119999999995</v>
      </c>
      <c r="X1316" s="4">
        <f>IFERROR(All_Transactions[[#This Row],[Other]]*All_Transactions[[#This Row],[ExRate]],0)</f>
        <v>0</v>
      </c>
      <c r="Y1316" s="4">
        <f>IFERROR(All_Transactions[[#This Row],[Total]]*All_Transactions[[#This Row],[ExRate]],0)</f>
        <v>1.1944547999999999</v>
      </c>
      <c r="Z1316" s="1" t="s">
        <v>33</v>
      </c>
      <c r="AA1316" t="s">
        <v>3938</v>
      </c>
      <c r="AB1316" t="s">
        <v>69</v>
      </c>
      <c r="AC1316" t="s">
        <v>69</v>
      </c>
      <c r="AD1316" t="s">
        <v>70</v>
      </c>
    </row>
    <row r="1317" spans="1:30" x14ac:dyDescent="0.35">
      <c r="A1317" t="s">
        <v>34</v>
      </c>
      <c r="B1317" t="s">
        <v>3939</v>
      </c>
      <c r="C1317" s="2">
        <v>44811</v>
      </c>
      <c r="D1317" s="2">
        <v>44811</v>
      </c>
      <c r="E1317" t="s">
        <v>3940</v>
      </c>
      <c r="F1317" t="s">
        <v>3941</v>
      </c>
      <c r="G1317" t="s">
        <v>41</v>
      </c>
      <c r="H1317">
        <v>9.43</v>
      </c>
      <c r="I1317">
        <v>1</v>
      </c>
      <c r="J1317">
        <v>9.43</v>
      </c>
      <c r="L1317">
        <v>1.64</v>
      </c>
      <c r="M1317">
        <v>7.79</v>
      </c>
      <c r="N1317">
        <v>-1.69</v>
      </c>
      <c r="O1317">
        <v>0</v>
      </c>
      <c r="P1317">
        <v>6.1</v>
      </c>
      <c r="Q1317">
        <v>0</v>
      </c>
      <c r="R1317" s="3">
        <f>VLOOKUP(All_Transactions[[#This Row],[Date]],[1]!Forex_history[#Data],MATCH(All_Transactions[[#This Row],[Currency]],[1]!Forex_history[#Headers],0),TRUE)</f>
        <v>0.85931999999999997</v>
      </c>
      <c r="S1317" s="4">
        <f>IFERROR(All_Transactions[[#This Row],[Original Price]]*All_Transactions[[#This Row],[ExRate]],0)</f>
        <v>8.1033875999999996</v>
      </c>
      <c r="T1317" s="4">
        <f>IFERROR(All_Transactions[[#This Row],[item-price]]*All_Transactions[[#This Row],[ExRate]],0)</f>
        <v>8.1033875999999996</v>
      </c>
      <c r="U1317" s="4">
        <f>IFERROR(All_Transactions[[#This Row],[item-tax]]*All_Transactions[[#This Row],[ExRate]],0)</f>
        <v>1.4092847999999998</v>
      </c>
      <c r="V1317" s="4">
        <f>IFERROR(All_Transactions[[#This Row],[Total product charges]]*All_Transactions[[#This Row],[ExRate]],0)</f>
        <v>6.6941027999999996</v>
      </c>
      <c r="W1317" s="4">
        <f>IFERROR(All_Transactions[[#This Row],[Amazon fees]]*All_Transactions[[#This Row],[ExRate]],0)</f>
        <v>-1.4522507999999998</v>
      </c>
      <c r="X1317" s="4">
        <f>IFERROR(All_Transactions[[#This Row],[Other]]*All_Transactions[[#This Row],[ExRate]],0)</f>
        <v>0</v>
      </c>
      <c r="Y1317" s="4">
        <f>IFERROR(All_Transactions[[#This Row],[Total]]*All_Transactions[[#This Row],[ExRate]],0)</f>
        <v>5.2418519999999997</v>
      </c>
      <c r="Z1317" s="1" t="s">
        <v>33</v>
      </c>
      <c r="AA1317" t="s">
        <v>3942</v>
      </c>
      <c r="AB1317" t="s">
        <v>69</v>
      </c>
      <c r="AC1317" t="s">
        <v>69</v>
      </c>
      <c r="AD1317" t="s">
        <v>70</v>
      </c>
    </row>
    <row r="1318" spans="1:30" x14ac:dyDescent="0.35">
      <c r="A1318" t="s">
        <v>30</v>
      </c>
      <c r="B1318" t="s">
        <v>31</v>
      </c>
      <c r="C1318" s="2">
        <v>44811</v>
      </c>
      <c r="D1318" s="2"/>
      <c r="G1318" t="s">
        <v>46</v>
      </c>
      <c r="M1318">
        <v>0</v>
      </c>
      <c r="N1318">
        <v>-20.95</v>
      </c>
      <c r="O1318">
        <v>0</v>
      </c>
      <c r="P1318">
        <v>-20.95</v>
      </c>
      <c r="Q1318">
        <v>0</v>
      </c>
      <c r="R1318" s="3">
        <f>VLOOKUP(All_Transactions[[#This Row],[Date]],[1]!Forex_history[#Data],MATCH(All_Transactions[[#This Row],[Currency]],[1]!Forex_history[#Headers],0),TRUE)</f>
        <v>0.86548000000000003</v>
      </c>
      <c r="S1318" s="4">
        <f>IFERROR(All_Transactions[[#This Row],[Original Price]]*All_Transactions[[#This Row],[ExRate]],0)</f>
        <v>0</v>
      </c>
      <c r="T1318" s="4">
        <f>IFERROR(All_Transactions[[#This Row],[item-price]]*All_Transactions[[#This Row],[ExRate]],0)</f>
        <v>0</v>
      </c>
      <c r="U1318" s="4">
        <f>IFERROR(All_Transactions[[#This Row],[item-tax]]*All_Transactions[[#This Row],[ExRate]],0)</f>
        <v>0</v>
      </c>
      <c r="V1318" s="4">
        <f>IFERROR(All_Transactions[[#This Row],[Total product charges]]*All_Transactions[[#This Row],[ExRate]],0)</f>
        <v>0</v>
      </c>
      <c r="W1318" s="4">
        <f>IFERROR(All_Transactions[[#This Row],[Amazon fees]]*All_Transactions[[#This Row],[ExRate]],0)</f>
        <v>-18.131806000000001</v>
      </c>
      <c r="X1318" s="4">
        <f>IFERROR(All_Transactions[[#This Row],[Other]]*All_Transactions[[#This Row],[ExRate]],0)</f>
        <v>0</v>
      </c>
      <c r="Y1318" s="4">
        <f>IFERROR(All_Transactions[[#This Row],[Total]]*All_Transactions[[#This Row],[ExRate]],0)</f>
        <v>-18.131806000000001</v>
      </c>
      <c r="Z1318" s="1" t="s">
        <v>47</v>
      </c>
    </row>
    <row r="1319" spans="1:30" x14ac:dyDescent="0.35">
      <c r="A1319" t="s">
        <v>30</v>
      </c>
      <c r="B1319" t="s">
        <v>31</v>
      </c>
      <c r="C1319" s="2">
        <v>44811</v>
      </c>
      <c r="D1319" s="2"/>
      <c r="G1319" t="s">
        <v>37</v>
      </c>
      <c r="M1319">
        <v>0</v>
      </c>
      <c r="N1319">
        <v>-15.71</v>
      </c>
      <c r="O1319">
        <v>0</v>
      </c>
      <c r="P1319">
        <v>-15.71</v>
      </c>
      <c r="Q1319">
        <v>0</v>
      </c>
      <c r="R1319" s="3">
        <f>VLOOKUP(All_Transactions[[#This Row],[Date]],[1]!Forex_history[#Data],MATCH(All_Transactions[[#This Row],[Currency]],[1]!Forex_history[#Headers],0),TRUE)</f>
        <v>0.65908999999999995</v>
      </c>
      <c r="S1319" s="4">
        <f>IFERROR(All_Transactions[[#This Row],[Original Price]]*All_Transactions[[#This Row],[ExRate]],0)</f>
        <v>0</v>
      </c>
      <c r="T1319" s="4">
        <f>IFERROR(All_Transactions[[#This Row],[item-price]]*All_Transactions[[#This Row],[ExRate]],0)</f>
        <v>0</v>
      </c>
      <c r="U1319" s="4">
        <f>IFERROR(All_Transactions[[#This Row],[item-tax]]*All_Transactions[[#This Row],[ExRate]],0)</f>
        <v>0</v>
      </c>
      <c r="V1319" s="4">
        <f>IFERROR(All_Transactions[[#This Row],[Total product charges]]*All_Transactions[[#This Row],[ExRate]],0)</f>
        <v>0</v>
      </c>
      <c r="W1319" s="4">
        <f>IFERROR(All_Transactions[[#This Row],[Amazon fees]]*All_Transactions[[#This Row],[ExRate]],0)</f>
        <v>-10.3543039</v>
      </c>
      <c r="X1319" s="4">
        <f>IFERROR(All_Transactions[[#This Row],[Other]]*All_Transactions[[#This Row],[ExRate]],0)</f>
        <v>0</v>
      </c>
      <c r="Y1319" s="4">
        <f>IFERROR(All_Transactions[[#This Row],[Total]]*All_Transactions[[#This Row],[ExRate]],0)</f>
        <v>-10.3543039</v>
      </c>
      <c r="Z1319" s="1" t="s">
        <v>38</v>
      </c>
    </row>
    <row r="1320" spans="1:30" x14ac:dyDescent="0.35">
      <c r="A1320" t="s">
        <v>34</v>
      </c>
      <c r="B1320" t="s">
        <v>3943</v>
      </c>
      <c r="C1320" s="2">
        <v>44811</v>
      </c>
      <c r="D1320" s="2">
        <v>44811</v>
      </c>
      <c r="E1320" t="s">
        <v>3944</v>
      </c>
      <c r="F1320" t="s">
        <v>2273</v>
      </c>
      <c r="G1320" t="s">
        <v>39</v>
      </c>
      <c r="H1320">
        <v>1.27</v>
      </c>
      <c r="I1320">
        <v>1</v>
      </c>
      <c r="J1320">
        <v>1.27</v>
      </c>
      <c r="L1320">
        <v>0.21</v>
      </c>
      <c r="M1320">
        <v>1.06</v>
      </c>
      <c r="N1320">
        <v>-0.36</v>
      </c>
      <c r="O1320">
        <v>0</v>
      </c>
      <c r="P1320">
        <v>0.7</v>
      </c>
      <c r="Q1320">
        <v>0</v>
      </c>
      <c r="R1320" s="3">
        <f>VLOOKUP(All_Transactions[[#This Row],[Date]],[1]!Forex_history[#Data],MATCH(All_Transactions[[#This Row],[Currency]],[1]!Forex_history[#Headers],0),TRUE)</f>
        <v>0.85931999999999997</v>
      </c>
      <c r="S1320" s="4">
        <f>IFERROR(All_Transactions[[#This Row],[Original Price]]*All_Transactions[[#This Row],[ExRate]],0)</f>
        <v>1.0913363999999999</v>
      </c>
      <c r="T1320" s="4">
        <f>IFERROR(All_Transactions[[#This Row],[item-price]]*All_Transactions[[#This Row],[ExRate]],0)</f>
        <v>1.0913363999999999</v>
      </c>
      <c r="U1320" s="4">
        <f>IFERROR(All_Transactions[[#This Row],[item-tax]]*All_Transactions[[#This Row],[ExRate]],0)</f>
        <v>0.18045719999999998</v>
      </c>
      <c r="V1320" s="4">
        <f>IFERROR(All_Transactions[[#This Row],[Total product charges]]*All_Transactions[[#This Row],[ExRate]],0)</f>
        <v>0.9108792</v>
      </c>
      <c r="W1320" s="4">
        <f>IFERROR(All_Transactions[[#This Row],[Amazon fees]]*All_Transactions[[#This Row],[ExRate]],0)</f>
        <v>-0.3093552</v>
      </c>
      <c r="X1320" s="4">
        <f>IFERROR(All_Transactions[[#This Row],[Other]]*All_Transactions[[#This Row],[ExRate]],0)</f>
        <v>0</v>
      </c>
      <c r="Y1320" s="4">
        <f>IFERROR(All_Transactions[[#This Row],[Total]]*All_Transactions[[#This Row],[ExRate]],0)</f>
        <v>0.60152399999999995</v>
      </c>
      <c r="Z1320" s="1" t="s">
        <v>33</v>
      </c>
      <c r="AA1320" t="s">
        <v>3945</v>
      </c>
      <c r="AB1320" t="s">
        <v>3946</v>
      </c>
      <c r="AC1320" t="s">
        <v>213</v>
      </c>
      <c r="AD1320" t="s">
        <v>54</v>
      </c>
    </row>
    <row r="1321" spans="1:30" x14ac:dyDescent="0.35">
      <c r="A1321" t="s">
        <v>34</v>
      </c>
      <c r="B1321" t="s">
        <v>3947</v>
      </c>
      <c r="C1321" s="2">
        <v>44811</v>
      </c>
      <c r="D1321" s="2">
        <v>44811</v>
      </c>
      <c r="E1321" t="s">
        <v>3944</v>
      </c>
      <c r="F1321" t="s">
        <v>2273</v>
      </c>
      <c r="G1321" t="s">
        <v>39</v>
      </c>
      <c r="H1321">
        <v>1.27</v>
      </c>
      <c r="I1321">
        <v>1</v>
      </c>
      <c r="J1321">
        <v>1.27</v>
      </c>
      <c r="L1321">
        <v>0.21</v>
      </c>
      <c r="M1321">
        <v>1.06</v>
      </c>
      <c r="N1321">
        <v>-0.36</v>
      </c>
      <c r="O1321">
        <v>0</v>
      </c>
      <c r="P1321">
        <v>0.7</v>
      </c>
      <c r="Q1321">
        <v>0</v>
      </c>
      <c r="R1321" s="3">
        <f>VLOOKUP(All_Transactions[[#This Row],[Date]],[1]!Forex_history[#Data],MATCH(All_Transactions[[#This Row],[Currency]],[1]!Forex_history[#Headers],0),TRUE)</f>
        <v>0.85931999999999997</v>
      </c>
      <c r="S1321" s="4">
        <f>IFERROR(All_Transactions[[#This Row],[Original Price]]*All_Transactions[[#This Row],[ExRate]],0)</f>
        <v>1.0913363999999999</v>
      </c>
      <c r="T1321" s="4">
        <f>IFERROR(All_Transactions[[#This Row],[item-price]]*All_Transactions[[#This Row],[ExRate]],0)</f>
        <v>1.0913363999999999</v>
      </c>
      <c r="U1321" s="4">
        <f>IFERROR(All_Transactions[[#This Row],[item-tax]]*All_Transactions[[#This Row],[ExRate]],0)</f>
        <v>0.18045719999999998</v>
      </c>
      <c r="V1321" s="4">
        <f>IFERROR(All_Transactions[[#This Row],[Total product charges]]*All_Transactions[[#This Row],[ExRate]],0)</f>
        <v>0.9108792</v>
      </c>
      <c r="W1321" s="4">
        <f>IFERROR(All_Transactions[[#This Row],[Amazon fees]]*All_Transactions[[#This Row],[ExRate]],0)</f>
        <v>-0.3093552</v>
      </c>
      <c r="X1321" s="4">
        <f>IFERROR(All_Transactions[[#This Row],[Other]]*All_Transactions[[#This Row],[ExRate]],0)</f>
        <v>0</v>
      </c>
      <c r="Y1321" s="4">
        <f>IFERROR(All_Transactions[[#This Row],[Total]]*All_Transactions[[#This Row],[ExRate]],0)</f>
        <v>0.60152399999999995</v>
      </c>
      <c r="Z1321" s="1" t="s">
        <v>33</v>
      </c>
      <c r="AA1321" t="s">
        <v>3948</v>
      </c>
      <c r="AB1321" t="s">
        <v>3949</v>
      </c>
      <c r="AC1321" t="s">
        <v>213</v>
      </c>
      <c r="AD1321" t="s">
        <v>54</v>
      </c>
    </row>
    <row r="1322" spans="1:30" x14ac:dyDescent="0.35">
      <c r="A1322" t="s">
        <v>30</v>
      </c>
      <c r="B1322" t="s">
        <v>31</v>
      </c>
      <c r="C1322" s="2">
        <v>44811</v>
      </c>
      <c r="D1322" s="2"/>
      <c r="G1322" t="s">
        <v>44</v>
      </c>
      <c r="M1322">
        <v>0</v>
      </c>
      <c r="N1322">
        <v>-13.09</v>
      </c>
      <c r="O1322">
        <v>0</v>
      </c>
      <c r="P1322">
        <v>-13.09</v>
      </c>
      <c r="Q1322">
        <v>0</v>
      </c>
      <c r="R1322" s="3">
        <f>VLOOKUP(All_Transactions[[#This Row],[Date]],[1]!Forex_history[#Data],MATCH(All_Transactions[[#This Row],[Currency]],[1]!Forex_history[#Headers],0),TRUE)</f>
        <v>1</v>
      </c>
      <c r="S1322" s="4">
        <f>IFERROR(All_Transactions[[#This Row],[Original Price]]*All_Transactions[[#This Row],[ExRate]],0)</f>
        <v>0</v>
      </c>
      <c r="T1322" s="4">
        <f>IFERROR(All_Transactions[[#This Row],[item-price]]*All_Transactions[[#This Row],[ExRate]],0)</f>
        <v>0</v>
      </c>
      <c r="U1322" s="4">
        <f>IFERROR(All_Transactions[[#This Row],[item-tax]]*All_Transactions[[#This Row],[ExRate]],0)</f>
        <v>0</v>
      </c>
      <c r="V1322" s="4">
        <f>IFERROR(All_Transactions[[#This Row],[Total product charges]]*All_Transactions[[#This Row],[ExRate]],0)</f>
        <v>0</v>
      </c>
      <c r="W1322" s="4">
        <f>IFERROR(All_Transactions[[#This Row],[Amazon fees]]*All_Transactions[[#This Row],[ExRate]],0)</f>
        <v>-13.09</v>
      </c>
      <c r="X1322" s="4">
        <f>IFERROR(All_Transactions[[#This Row],[Other]]*All_Transactions[[#This Row],[ExRate]],0)</f>
        <v>0</v>
      </c>
      <c r="Y1322" s="4">
        <f>IFERROR(All_Transactions[[#This Row],[Total]]*All_Transactions[[#This Row],[ExRate]],0)</f>
        <v>-13.09</v>
      </c>
      <c r="Z1322" s="1" t="s">
        <v>45</v>
      </c>
    </row>
    <row r="1323" spans="1:30" x14ac:dyDescent="0.35">
      <c r="A1323" t="s">
        <v>34</v>
      </c>
      <c r="B1323" t="s">
        <v>3950</v>
      </c>
      <c r="C1323" s="2">
        <v>44811</v>
      </c>
      <c r="D1323" s="2">
        <v>44811</v>
      </c>
      <c r="E1323" t="s">
        <v>3951</v>
      </c>
      <c r="F1323" t="s">
        <v>3952</v>
      </c>
      <c r="G1323" t="s">
        <v>32</v>
      </c>
      <c r="H1323">
        <v>6.92</v>
      </c>
      <c r="I1323">
        <v>2</v>
      </c>
      <c r="J1323">
        <v>6.92</v>
      </c>
      <c r="L1323">
        <v>1.1000000000000001</v>
      </c>
      <c r="M1323">
        <v>5.82</v>
      </c>
      <c r="N1323">
        <v>-1.25</v>
      </c>
      <c r="O1323">
        <v>0</v>
      </c>
      <c r="P1323">
        <v>4.57</v>
      </c>
      <c r="Q1323">
        <v>0</v>
      </c>
      <c r="R1323" s="3">
        <f>VLOOKUP(All_Transactions[[#This Row],[Date]],[1]!Forex_history[#Data],MATCH(All_Transactions[[#This Row],[Currency]],[1]!Forex_history[#Headers],0),TRUE)</f>
        <v>0.85931999999999997</v>
      </c>
      <c r="S1323" s="4">
        <f>IFERROR(All_Transactions[[#This Row],[Original Price]]*All_Transactions[[#This Row],[ExRate]],0)</f>
        <v>5.9464943999999997</v>
      </c>
      <c r="T1323" s="4">
        <f>IFERROR(All_Transactions[[#This Row],[item-price]]*All_Transactions[[#This Row],[ExRate]],0)</f>
        <v>5.9464943999999997</v>
      </c>
      <c r="U1323" s="4">
        <f>IFERROR(All_Transactions[[#This Row],[item-tax]]*All_Transactions[[#This Row],[ExRate]],0)</f>
        <v>0.94525200000000009</v>
      </c>
      <c r="V1323" s="4">
        <f>IFERROR(All_Transactions[[#This Row],[Total product charges]]*All_Transactions[[#This Row],[ExRate]],0)</f>
        <v>5.0012423999999998</v>
      </c>
      <c r="W1323" s="4">
        <f>IFERROR(All_Transactions[[#This Row],[Amazon fees]]*All_Transactions[[#This Row],[ExRate]],0)</f>
        <v>-1.0741499999999999</v>
      </c>
      <c r="X1323" s="4">
        <f>IFERROR(All_Transactions[[#This Row],[Other]]*All_Transactions[[#This Row],[ExRate]],0)</f>
        <v>0</v>
      </c>
      <c r="Y1323" s="4">
        <f>IFERROR(All_Transactions[[#This Row],[Total]]*All_Transactions[[#This Row],[ExRate]],0)</f>
        <v>3.9270924000000003</v>
      </c>
      <c r="Z1323" s="1" t="s">
        <v>33</v>
      </c>
      <c r="AA1323" t="s">
        <v>3953</v>
      </c>
      <c r="AB1323" t="s">
        <v>3954</v>
      </c>
      <c r="AC1323" t="s">
        <v>53</v>
      </c>
      <c r="AD1323" t="s">
        <v>54</v>
      </c>
    </row>
    <row r="1324" spans="1:30" x14ac:dyDescent="0.35">
      <c r="A1324" t="s">
        <v>34</v>
      </c>
      <c r="B1324" t="s">
        <v>3955</v>
      </c>
      <c r="C1324" s="2">
        <v>44811</v>
      </c>
      <c r="D1324" s="2">
        <v>44811</v>
      </c>
      <c r="E1324" t="s">
        <v>3956</v>
      </c>
      <c r="F1324" t="s">
        <v>3957</v>
      </c>
      <c r="G1324" t="s">
        <v>36</v>
      </c>
      <c r="H1324">
        <v>2.94</v>
      </c>
      <c r="I1324">
        <v>1</v>
      </c>
      <c r="J1324">
        <v>2.94</v>
      </c>
      <c r="K1324" t="s">
        <v>2876</v>
      </c>
      <c r="L1324">
        <v>0.51</v>
      </c>
      <c r="M1324">
        <v>2.4300000000000002</v>
      </c>
      <c r="N1324">
        <v>-0.54</v>
      </c>
      <c r="O1324">
        <v>0</v>
      </c>
      <c r="P1324">
        <v>1.89</v>
      </c>
      <c r="Q1324">
        <v>0</v>
      </c>
      <c r="R1324" s="3">
        <f>VLOOKUP(All_Transactions[[#This Row],[Date]],[1]!Forex_history[#Data],MATCH(All_Transactions[[#This Row],[Currency]],[1]!Forex_history[#Headers],0),TRUE)</f>
        <v>0.85931999999999997</v>
      </c>
      <c r="S1324" s="4">
        <f>IFERROR(All_Transactions[[#This Row],[Original Price]]*All_Transactions[[#This Row],[ExRate]],0)</f>
        <v>2.5264007999999998</v>
      </c>
      <c r="T1324" s="4">
        <f>IFERROR(All_Transactions[[#This Row],[item-price]]*All_Transactions[[#This Row],[ExRate]],0)</f>
        <v>2.5264007999999998</v>
      </c>
      <c r="U1324" s="4">
        <f>IFERROR(All_Transactions[[#This Row],[item-tax]]*All_Transactions[[#This Row],[ExRate]],0)</f>
        <v>0.43825320000000001</v>
      </c>
      <c r="V1324" s="4">
        <f>IFERROR(All_Transactions[[#This Row],[Total product charges]]*All_Transactions[[#This Row],[ExRate]],0)</f>
        <v>2.0881476000000001</v>
      </c>
      <c r="W1324" s="4">
        <f>IFERROR(All_Transactions[[#This Row],[Amazon fees]]*All_Transactions[[#This Row],[ExRate]],0)</f>
        <v>-0.46403280000000002</v>
      </c>
      <c r="X1324" s="4">
        <f>IFERROR(All_Transactions[[#This Row],[Other]]*All_Transactions[[#This Row],[ExRate]],0)</f>
        <v>0</v>
      </c>
      <c r="Y1324" s="4">
        <f>IFERROR(All_Transactions[[#This Row],[Total]]*All_Transactions[[#This Row],[ExRate]],0)</f>
        <v>1.6241147999999999</v>
      </c>
      <c r="Z1324" s="1" t="s">
        <v>33</v>
      </c>
      <c r="AA1324" t="s">
        <v>3958</v>
      </c>
      <c r="AB1324" t="s">
        <v>3959</v>
      </c>
      <c r="AC1324" t="s">
        <v>53</v>
      </c>
      <c r="AD1324" t="s">
        <v>54</v>
      </c>
    </row>
    <row r="1325" spans="1:30" x14ac:dyDescent="0.35">
      <c r="A1325" t="s">
        <v>34</v>
      </c>
      <c r="B1325" t="s">
        <v>3960</v>
      </c>
      <c r="C1325" s="2">
        <v>44811</v>
      </c>
      <c r="D1325" s="2">
        <v>44811</v>
      </c>
      <c r="E1325" t="s">
        <v>3961</v>
      </c>
      <c r="F1325" t="s">
        <v>3962</v>
      </c>
      <c r="G1325" t="s">
        <v>36</v>
      </c>
      <c r="H1325">
        <v>3.18</v>
      </c>
      <c r="I1325">
        <v>1</v>
      </c>
      <c r="J1325">
        <v>3.18</v>
      </c>
      <c r="K1325" t="s">
        <v>2876</v>
      </c>
      <c r="L1325">
        <v>0.55000000000000004</v>
      </c>
      <c r="M1325">
        <v>2.63</v>
      </c>
      <c r="N1325">
        <v>-0.59</v>
      </c>
      <c r="O1325">
        <v>0</v>
      </c>
      <c r="P1325">
        <v>2.04</v>
      </c>
      <c r="Q1325">
        <v>0</v>
      </c>
      <c r="R1325" s="3">
        <f>VLOOKUP(All_Transactions[[#This Row],[Date]],[1]!Forex_history[#Data],MATCH(All_Transactions[[#This Row],[Currency]],[1]!Forex_history[#Headers],0),TRUE)</f>
        <v>0.85931999999999997</v>
      </c>
      <c r="S1325" s="4">
        <f>IFERROR(All_Transactions[[#This Row],[Original Price]]*All_Transactions[[#This Row],[ExRate]],0)</f>
        <v>2.7326375999999999</v>
      </c>
      <c r="T1325" s="4">
        <f>IFERROR(All_Transactions[[#This Row],[item-price]]*All_Transactions[[#This Row],[ExRate]],0)</f>
        <v>2.7326375999999999</v>
      </c>
      <c r="U1325" s="4">
        <f>IFERROR(All_Transactions[[#This Row],[item-tax]]*All_Transactions[[#This Row],[ExRate]],0)</f>
        <v>0.47262600000000005</v>
      </c>
      <c r="V1325" s="4">
        <f>IFERROR(All_Transactions[[#This Row],[Total product charges]]*All_Transactions[[#This Row],[ExRate]],0)</f>
        <v>2.2600115999999999</v>
      </c>
      <c r="W1325" s="4">
        <f>IFERROR(All_Transactions[[#This Row],[Amazon fees]]*All_Transactions[[#This Row],[ExRate]],0)</f>
        <v>-0.50699879999999997</v>
      </c>
      <c r="X1325" s="4">
        <f>IFERROR(All_Transactions[[#This Row],[Other]]*All_Transactions[[#This Row],[ExRate]],0)</f>
        <v>0</v>
      </c>
      <c r="Y1325" s="4">
        <f>IFERROR(All_Transactions[[#This Row],[Total]]*All_Transactions[[#This Row],[ExRate]],0)</f>
        <v>1.7530128</v>
      </c>
      <c r="Z1325" s="1" t="s">
        <v>33</v>
      </c>
      <c r="AA1325" t="s">
        <v>3963</v>
      </c>
      <c r="AB1325" t="s">
        <v>3964</v>
      </c>
      <c r="AC1325" t="s">
        <v>53</v>
      </c>
      <c r="AD1325" t="s">
        <v>54</v>
      </c>
    </row>
    <row r="1326" spans="1:30" x14ac:dyDescent="0.35">
      <c r="A1326" t="s">
        <v>34</v>
      </c>
      <c r="B1326" t="s">
        <v>3965</v>
      </c>
      <c r="C1326" s="2">
        <v>44811</v>
      </c>
      <c r="D1326" s="2">
        <v>44811</v>
      </c>
      <c r="E1326" t="s">
        <v>3966</v>
      </c>
      <c r="F1326" t="s">
        <v>3967</v>
      </c>
      <c r="G1326" t="s">
        <v>37</v>
      </c>
      <c r="H1326">
        <v>6.06</v>
      </c>
      <c r="I1326">
        <v>1</v>
      </c>
      <c r="J1326">
        <v>6.06</v>
      </c>
      <c r="L1326">
        <v>0</v>
      </c>
      <c r="M1326">
        <v>6.06</v>
      </c>
      <c r="N1326">
        <v>-1.0900000000000001</v>
      </c>
      <c r="O1326">
        <v>0</v>
      </c>
      <c r="P1326">
        <v>4.97</v>
      </c>
      <c r="Q1326">
        <v>0</v>
      </c>
      <c r="R1326" s="3">
        <f>VLOOKUP(All_Transactions[[#This Row],[Date]],[1]!Forex_history[#Data],MATCH(All_Transactions[[#This Row],[Currency]],[1]!Forex_history[#Headers],0),TRUE)</f>
        <v>0.65908999999999995</v>
      </c>
      <c r="S1326" s="4">
        <f>IFERROR(All_Transactions[[#This Row],[Original Price]]*All_Transactions[[#This Row],[ExRate]],0)</f>
        <v>3.9940853999999995</v>
      </c>
      <c r="T1326" s="4">
        <f>IFERROR(All_Transactions[[#This Row],[item-price]]*All_Transactions[[#This Row],[ExRate]],0)</f>
        <v>3.9940853999999995</v>
      </c>
      <c r="U1326" s="4">
        <f>IFERROR(All_Transactions[[#This Row],[item-tax]]*All_Transactions[[#This Row],[ExRate]],0)</f>
        <v>0</v>
      </c>
      <c r="V1326" s="4">
        <f>IFERROR(All_Transactions[[#This Row],[Total product charges]]*All_Transactions[[#This Row],[ExRate]],0)</f>
        <v>3.9940853999999995</v>
      </c>
      <c r="W1326" s="4">
        <f>IFERROR(All_Transactions[[#This Row],[Amazon fees]]*All_Transactions[[#This Row],[ExRate]],0)</f>
        <v>-0.71840809999999999</v>
      </c>
      <c r="X1326" s="4">
        <f>IFERROR(All_Transactions[[#This Row],[Other]]*All_Transactions[[#This Row],[ExRate]],0)</f>
        <v>0</v>
      </c>
      <c r="Y1326" s="4">
        <f>IFERROR(All_Transactions[[#This Row],[Total]]*All_Transactions[[#This Row],[ExRate]],0)</f>
        <v>3.2756772999999995</v>
      </c>
      <c r="Z1326" s="1" t="s">
        <v>38</v>
      </c>
      <c r="AA1326" t="s">
        <v>3968</v>
      </c>
      <c r="AB1326" t="s">
        <v>3969</v>
      </c>
      <c r="AC1326" t="s">
        <v>53</v>
      </c>
      <c r="AD1326" t="s">
        <v>54</v>
      </c>
    </row>
    <row r="1327" spans="1:30" x14ac:dyDescent="0.35">
      <c r="A1327" t="s">
        <v>34</v>
      </c>
      <c r="B1327" t="s">
        <v>3970</v>
      </c>
      <c r="C1327" s="2">
        <v>44811</v>
      </c>
      <c r="D1327" s="2">
        <v>44811</v>
      </c>
      <c r="E1327" t="s">
        <v>3971</v>
      </c>
      <c r="F1327" t="s">
        <v>3972</v>
      </c>
      <c r="G1327" t="s">
        <v>42</v>
      </c>
      <c r="H1327">
        <v>37.130000000000003</v>
      </c>
      <c r="I1327">
        <v>1</v>
      </c>
      <c r="J1327">
        <v>37.130000000000003</v>
      </c>
      <c r="L1327">
        <v>7.43</v>
      </c>
      <c r="M1327">
        <v>29.7</v>
      </c>
      <c r="N1327">
        <v>-6.68</v>
      </c>
      <c r="O1327">
        <v>0</v>
      </c>
      <c r="P1327">
        <v>23.02</v>
      </c>
      <c r="Q1327">
        <v>0</v>
      </c>
      <c r="R1327" s="3">
        <f>VLOOKUP(All_Transactions[[#This Row],[Date]],[1]!Forex_history[#Data],MATCH(All_Transactions[[#This Row],[Currency]],[1]!Forex_history[#Headers],0),TRUE)</f>
        <v>8.0250000000000002E-2</v>
      </c>
      <c r="S1327" s="4">
        <f>IFERROR(All_Transactions[[#This Row],[Original Price]]*All_Transactions[[#This Row],[ExRate]],0)</f>
        <v>2.9796825000000005</v>
      </c>
      <c r="T1327" s="4">
        <f>IFERROR(All_Transactions[[#This Row],[item-price]]*All_Transactions[[#This Row],[ExRate]],0)</f>
        <v>2.9796825000000005</v>
      </c>
      <c r="U1327" s="4">
        <f>IFERROR(All_Transactions[[#This Row],[item-tax]]*All_Transactions[[#This Row],[ExRate]],0)</f>
        <v>0.5962575</v>
      </c>
      <c r="V1327" s="4">
        <f>IFERROR(All_Transactions[[#This Row],[Total product charges]]*All_Transactions[[#This Row],[ExRate]],0)</f>
        <v>2.3834249999999999</v>
      </c>
      <c r="W1327" s="4">
        <f>IFERROR(All_Transactions[[#This Row],[Amazon fees]]*All_Transactions[[#This Row],[ExRate]],0)</f>
        <v>-0.53606999999999994</v>
      </c>
      <c r="X1327" s="4">
        <f>IFERROR(All_Transactions[[#This Row],[Other]]*All_Transactions[[#This Row],[ExRate]],0)</f>
        <v>0</v>
      </c>
      <c r="Y1327" s="4">
        <f>IFERROR(All_Transactions[[#This Row],[Total]]*All_Transactions[[#This Row],[ExRate]],0)</f>
        <v>1.8473550000000001</v>
      </c>
      <c r="Z1327" s="1" t="s">
        <v>43</v>
      </c>
      <c r="AA1327" t="s">
        <v>3973</v>
      </c>
      <c r="AB1327" t="s">
        <v>3974</v>
      </c>
      <c r="AC1327" t="s">
        <v>53</v>
      </c>
      <c r="AD1327" t="s">
        <v>54</v>
      </c>
    </row>
    <row r="1328" spans="1:30" x14ac:dyDescent="0.35">
      <c r="A1328" t="s">
        <v>34</v>
      </c>
      <c r="B1328" t="s">
        <v>3975</v>
      </c>
      <c r="C1328" s="2">
        <v>44811</v>
      </c>
      <c r="D1328" s="2">
        <v>44811</v>
      </c>
      <c r="E1328" t="s">
        <v>2885</v>
      </c>
      <c r="F1328" t="s">
        <v>2818</v>
      </c>
      <c r="G1328" t="s">
        <v>40</v>
      </c>
      <c r="H1328">
        <v>2.5299999999999998</v>
      </c>
      <c r="I1328">
        <v>1</v>
      </c>
      <c r="J1328">
        <v>2.5299999999999998</v>
      </c>
      <c r="L1328">
        <v>0.46</v>
      </c>
      <c r="M1328">
        <v>2.0699999999999998</v>
      </c>
      <c r="N1328">
        <v>-0.47</v>
      </c>
      <c r="O1328">
        <v>0</v>
      </c>
      <c r="P1328">
        <v>1.6</v>
      </c>
      <c r="Q1328">
        <v>0</v>
      </c>
      <c r="R1328" s="3">
        <f>VLOOKUP(All_Transactions[[#This Row],[Date]],[1]!Forex_history[#Data],MATCH(All_Transactions[[#This Row],[Currency]],[1]!Forex_history[#Headers],0),TRUE)</f>
        <v>0.85931999999999997</v>
      </c>
      <c r="S1328" s="4">
        <f>IFERROR(All_Transactions[[#This Row],[Original Price]]*All_Transactions[[#This Row],[ExRate]],0)</f>
        <v>2.1740795999999998</v>
      </c>
      <c r="T1328" s="4">
        <f>IFERROR(All_Transactions[[#This Row],[item-price]]*All_Transactions[[#This Row],[ExRate]],0)</f>
        <v>2.1740795999999998</v>
      </c>
      <c r="U1328" s="4">
        <f>IFERROR(All_Transactions[[#This Row],[item-tax]]*All_Transactions[[#This Row],[ExRate]],0)</f>
        <v>0.39528720000000001</v>
      </c>
      <c r="V1328" s="4">
        <f>IFERROR(All_Transactions[[#This Row],[Total product charges]]*All_Transactions[[#This Row],[ExRate]],0)</f>
        <v>1.7787923999999997</v>
      </c>
      <c r="W1328" s="4">
        <f>IFERROR(All_Transactions[[#This Row],[Amazon fees]]*All_Transactions[[#This Row],[ExRate]],0)</f>
        <v>-0.40388039999999997</v>
      </c>
      <c r="X1328" s="4">
        <f>IFERROR(All_Transactions[[#This Row],[Other]]*All_Transactions[[#This Row],[ExRate]],0)</f>
        <v>0</v>
      </c>
      <c r="Y1328" s="4">
        <f>IFERROR(All_Transactions[[#This Row],[Total]]*All_Transactions[[#This Row],[ExRate]],0)</f>
        <v>1.3749120000000001</v>
      </c>
      <c r="Z1328" s="1" t="s">
        <v>33</v>
      </c>
      <c r="AA1328" t="s">
        <v>3976</v>
      </c>
      <c r="AB1328" t="s">
        <v>3977</v>
      </c>
      <c r="AC1328" t="s">
        <v>53</v>
      </c>
      <c r="AD1328" t="s">
        <v>54</v>
      </c>
    </row>
    <row r="1329" spans="1:30" x14ac:dyDescent="0.35">
      <c r="A1329" t="s">
        <v>35</v>
      </c>
      <c r="B1329" t="s">
        <v>765</v>
      </c>
      <c r="C1329" s="2">
        <v>44812</v>
      </c>
      <c r="D1329" s="2">
        <v>44748</v>
      </c>
      <c r="E1329" t="s">
        <v>580</v>
      </c>
      <c r="F1329" t="s">
        <v>581</v>
      </c>
      <c r="G1329" t="s">
        <v>37</v>
      </c>
      <c r="H1329">
        <v>17.989999999999998</v>
      </c>
      <c r="I1329">
        <v>1</v>
      </c>
      <c r="J1329">
        <v>17.989999999999998</v>
      </c>
      <c r="L1329">
        <v>0</v>
      </c>
      <c r="M1329">
        <v>-17.989999999999998</v>
      </c>
      <c r="N1329">
        <v>2.59</v>
      </c>
      <c r="O1329">
        <v>0</v>
      </c>
      <c r="P1329">
        <v>-15.4</v>
      </c>
      <c r="Q1329">
        <v>0</v>
      </c>
      <c r="R1329" s="3">
        <f>VLOOKUP(All_Transactions[[#This Row],[Date]],[1]!Forex_history[#Data],MATCH(All_Transactions[[#This Row],[Currency]],[1]!Forex_history[#Headers],0),TRUE)</f>
        <v>0.66124000000000005</v>
      </c>
      <c r="S1329" s="4">
        <f>IFERROR(All_Transactions[[#This Row],[Original Price]]*All_Transactions[[#This Row],[ExRate]],0)</f>
        <v>11.8957076</v>
      </c>
      <c r="T1329" s="4">
        <f>IFERROR(All_Transactions[[#This Row],[item-price]]*All_Transactions[[#This Row],[ExRate]],0)</f>
        <v>11.8957076</v>
      </c>
      <c r="U1329" s="4">
        <f>IFERROR(All_Transactions[[#This Row],[item-tax]]*All_Transactions[[#This Row],[ExRate]],0)</f>
        <v>0</v>
      </c>
      <c r="V1329" s="4">
        <f>IFERROR(All_Transactions[[#This Row],[Total product charges]]*All_Transactions[[#This Row],[ExRate]],0)</f>
        <v>-11.8957076</v>
      </c>
      <c r="W1329" s="4">
        <f>IFERROR(All_Transactions[[#This Row],[Amazon fees]]*All_Transactions[[#This Row],[ExRate]],0)</f>
        <v>1.7126116</v>
      </c>
      <c r="X1329" s="4">
        <f>IFERROR(All_Transactions[[#This Row],[Other]]*All_Transactions[[#This Row],[ExRate]],0)</f>
        <v>0</v>
      </c>
      <c r="Y1329" s="4">
        <f>IFERROR(All_Transactions[[#This Row],[Total]]*All_Transactions[[#This Row],[ExRate]],0)</f>
        <v>-10.183096000000001</v>
      </c>
      <c r="Z1329" s="1" t="s">
        <v>38</v>
      </c>
      <c r="AB1329" t="s">
        <v>69</v>
      </c>
      <c r="AC1329" t="s">
        <v>69</v>
      </c>
      <c r="AD1329" t="s">
        <v>70</v>
      </c>
    </row>
    <row r="1330" spans="1:30" x14ac:dyDescent="0.35">
      <c r="A1330" t="s">
        <v>35</v>
      </c>
      <c r="B1330" t="s">
        <v>227</v>
      </c>
      <c r="C1330" s="2">
        <v>44812</v>
      </c>
      <c r="D1330" s="2">
        <v>44711</v>
      </c>
      <c r="E1330" t="s">
        <v>228</v>
      </c>
      <c r="F1330" t="s">
        <v>146</v>
      </c>
      <c r="G1330" t="s">
        <v>46</v>
      </c>
      <c r="H1330">
        <v>15.07</v>
      </c>
      <c r="I1330">
        <v>1</v>
      </c>
      <c r="J1330">
        <v>15.07</v>
      </c>
      <c r="L1330">
        <v>1.32</v>
      </c>
      <c r="M1330">
        <v>-15.07</v>
      </c>
      <c r="N1330">
        <v>1.1599999999999999</v>
      </c>
      <c r="O1330">
        <v>0</v>
      </c>
      <c r="P1330">
        <v>-13.91</v>
      </c>
      <c r="Q1330">
        <v>0</v>
      </c>
      <c r="R1330" s="3">
        <f>VLOOKUP(All_Transactions[[#This Row],[Date]],[1]!Forex_history[#Data],MATCH(All_Transactions[[#This Row],[Currency]],[1]!Forex_history[#Headers],0),TRUE)</f>
        <v>0.87053999999999998</v>
      </c>
      <c r="S1330" s="4">
        <f>IFERROR(All_Transactions[[#This Row],[Original Price]]*All_Transactions[[#This Row],[ExRate]],0)</f>
        <v>13.119037799999999</v>
      </c>
      <c r="T1330" s="4">
        <f>IFERROR(All_Transactions[[#This Row],[item-price]]*All_Transactions[[#This Row],[ExRate]],0)</f>
        <v>13.119037799999999</v>
      </c>
      <c r="U1330" s="4">
        <f>IFERROR(All_Transactions[[#This Row],[item-tax]]*All_Transactions[[#This Row],[ExRate]],0)</f>
        <v>1.1491127999999999</v>
      </c>
      <c r="V1330" s="4">
        <f>IFERROR(All_Transactions[[#This Row],[Total product charges]]*All_Transactions[[#This Row],[ExRate]],0)</f>
        <v>-13.119037799999999</v>
      </c>
      <c r="W1330" s="4">
        <f>IFERROR(All_Transactions[[#This Row],[Amazon fees]]*All_Transactions[[#This Row],[ExRate]],0)</f>
        <v>1.0098263999999999</v>
      </c>
      <c r="X1330" s="4">
        <f>IFERROR(All_Transactions[[#This Row],[Other]]*All_Transactions[[#This Row],[ExRate]],0)</f>
        <v>0</v>
      </c>
      <c r="Y1330" s="4">
        <f>IFERROR(All_Transactions[[#This Row],[Total]]*All_Transactions[[#This Row],[ExRate]],0)</f>
        <v>-12.1092114</v>
      </c>
      <c r="Z1330" s="1" t="s">
        <v>47</v>
      </c>
      <c r="AB1330" t="s">
        <v>69</v>
      </c>
      <c r="AC1330" t="s">
        <v>69</v>
      </c>
      <c r="AD1330" t="s">
        <v>70</v>
      </c>
    </row>
    <row r="1331" spans="1:30" x14ac:dyDescent="0.35">
      <c r="A1331" t="s">
        <v>34</v>
      </c>
      <c r="B1331" t="s">
        <v>3978</v>
      </c>
      <c r="C1331" s="2">
        <v>44813</v>
      </c>
      <c r="D1331" s="2">
        <v>44813</v>
      </c>
      <c r="E1331" t="s">
        <v>3979</v>
      </c>
      <c r="F1331" t="s">
        <v>3535</v>
      </c>
      <c r="G1331" t="s">
        <v>36</v>
      </c>
      <c r="H1331">
        <v>2.2999999999999998</v>
      </c>
      <c r="I1331">
        <v>1</v>
      </c>
      <c r="J1331">
        <v>2.2999999999999998</v>
      </c>
      <c r="K1331" t="s">
        <v>2876</v>
      </c>
      <c r="L1331">
        <v>0.43</v>
      </c>
      <c r="M1331">
        <v>1.87</v>
      </c>
      <c r="N1331">
        <v>-0.43</v>
      </c>
      <c r="O1331">
        <v>0</v>
      </c>
      <c r="P1331">
        <v>1.44</v>
      </c>
      <c r="Q1331">
        <v>0</v>
      </c>
      <c r="R1331" s="3">
        <f>VLOOKUP(All_Transactions[[#This Row],[Date]],[1]!Forex_history[#Data],MATCH(All_Transactions[[#This Row],[Currency]],[1]!Forex_history[#Headers],0),TRUE)</f>
        <v>0.86831999999999998</v>
      </c>
      <c r="S1331" s="4">
        <f>IFERROR(All_Transactions[[#This Row],[Original Price]]*All_Transactions[[#This Row],[ExRate]],0)</f>
        <v>1.9971359999999998</v>
      </c>
      <c r="T1331" s="4">
        <f>IFERROR(All_Transactions[[#This Row],[item-price]]*All_Transactions[[#This Row],[ExRate]],0)</f>
        <v>1.9971359999999998</v>
      </c>
      <c r="U1331" s="4">
        <f>IFERROR(All_Transactions[[#This Row],[item-tax]]*All_Transactions[[#This Row],[ExRate]],0)</f>
        <v>0.37337759999999998</v>
      </c>
      <c r="V1331" s="4">
        <f>IFERROR(All_Transactions[[#This Row],[Total product charges]]*All_Transactions[[#This Row],[ExRate]],0)</f>
        <v>1.6237584</v>
      </c>
      <c r="W1331" s="4">
        <f>IFERROR(All_Transactions[[#This Row],[Amazon fees]]*All_Transactions[[#This Row],[ExRate]],0)</f>
        <v>-0.37337759999999998</v>
      </c>
      <c r="X1331" s="4">
        <f>IFERROR(All_Transactions[[#This Row],[Other]]*All_Transactions[[#This Row],[ExRate]],0)</f>
        <v>0</v>
      </c>
      <c r="Y1331" s="4">
        <f>IFERROR(All_Transactions[[#This Row],[Total]]*All_Transactions[[#This Row],[ExRate]],0)</f>
        <v>1.2503807999999998</v>
      </c>
      <c r="Z1331" s="1" t="s">
        <v>33</v>
      </c>
      <c r="AB1331" t="s">
        <v>69</v>
      </c>
      <c r="AC1331" t="s">
        <v>69</v>
      </c>
      <c r="AD1331" t="s">
        <v>70</v>
      </c>
    </row>
    <row r="1332" spans="1:30" x14ac:dyDescent="0.35">
      <c r="A1332" t="s">
        <v>34</v>
      </c>
      <c r="B1332" t="s">
        <v>3980</v>
      </c>
      <c r="C1332" s="2">
        <v>44813</v>
      </c>
      <c r="D1332" s="2">
        <v>44813</v>
      </c>
      <c r="E1332" t="s">
        <v>3332</v>
      </c>
      <c r="F1332" t="s">
        <v>3333</v>
      </c>
      <c r="G1332" t="s">
        <v>36</v>
      </c>
      <c r="H1332">
        <v>2.62</v>
      </c>
      <c r="I1332">
        <v>1</v>
      </c>
      <c r="J1332">
        <v>2.62</v>
      </c>
      <c r="K1332" t="s">
        <v>2876</v>
      </c>
      <c r="L1332">
        <v>0.45</v>
      </c>
      <c r="M1332">
        <v>2.17</v>
      </c>
      <c r="N1332">
        <v>-0.38</v>
      </c>
      <c r="O1332">
        <v>0</v>
      </c>
      <c r="P1332">
        <v>1.79</v>
      </c>
      <c r="Q1332">
        <v>0</v>
      </c>
      <c r="R1332" s="3">
        <f>VLOOKUP(All_Transactions[[#This Row],[Date]],[1]!Forex_history[#Data],MATCH(All_Transactions[[#This Row],[Currency]],[1]!Forex_history[#Headers],0),TRUE)</f>
        <v>0.86831999999999998</v>
      </c>
      <c r="S1332" s="4">
        <f>IFERROR(All_Transactions[[#This Row],[Original Price]]*All_Transactions[[#This Row],[ExRate]],0)</f>
        <v>2.2749983999999999</v>
      </c>
      <c r="T1332" s="4">
        <f>IFERROR(All_Transactions[[#This Row],[item-price]]*All_Transactions[[#This Row],[ExRate]],0)</f>
        <v>2.2749983999999999</v>
      </c>
      <c r="U1332" s="4">
        <f>IFERROR(All_Transactions[[#This Row],[item-tax]]*All_Transactions[[#This Row],[ExRate]],0)</f>
        <v>0.39074399999999998</v>
      </c>
      <c r="V1332" s="4">
        <f>IFERROR(All_Transactions[[#This Row],[Total product charges]]*All_Transactions[[#This Row],[ExRate]],0)</f>
        <v>1.8842543999999999</v>
      </c>
      <c r="W1332" s="4">
        <f>IFERROR(All_Transactions[[#This Row],[Amazon fees]]*All_Transactions[[#This Row],[ExRate]],0)</f>
        <v>-0.32996160000000002</v>
      </c>
      <c r="X1332" s="4">
        <f>IFERROR(All_Transactions[[#This Row],[Other]]*All_Transactions[[#This Row],[ExRate]],0)</f>
        <v>0</v>
      </c>
      <c r="Y1332" s="4">
        <f>IFERROR(All_Transactions[[#This Row],[Total]]*All_Transactions[[#This Row],[ExRate]],0)</f>
        <v>1.5542928</v>
      </c>
      <c r="Z1332" s="1" t="s">
        <v>33</v>
      </c>
      <c r="AB1332" t="s">
        <v>69</v>
      </c>
      <c r="AC1332" t="s">
        <v>69</v>
      </c>
      <c r="AD1332" t="s">
        <v>70</v>
      </c>
    </row>
    <row r="1333" spans="1:30" x14ac:dyDescent="0.35">
      <c r="A1333" t="s">
        <v>34</v>
      </c>
      <c r="B1333" t="s">
        <v>3981</v>
      </c>
      <c r="C1333" s="2">
        <v>44813</v>
      </c>
      <c r="D1333" s="2">
        <v>44813</v>
      </c>
      <c r="E1333" t="s">
        <v>3982</v>
      </c>
      <c r="F1333" t="s">
        <v>3983</v>
      </c>
      <c r="G1333" t="s">
        <v>39</v>
      </c>
      <c r="H1333">
        <v>6.06</v>
      </c>
      <c r="I1333">
        <v>1</v>
      </c>
      <c r="J1333">
        <v>6.06</v>
      </c>
      <c r="L1333">
        <v>1.01</v>
      </c>
      <c r="M1333">
        <v>5.05</v>
      </c>
      <c r="N1333">
        <v>-1.1299999999999999</v>
      </c>
      <c r="O1333">
        <v>0</v>
      </c>
      <c r="P1333">
        <v>3.92</v>
      </c>
      <c r="Q1333">
        <v>0</v>
      </c>
      <c r="R1333" s="3">
        <f>VLOOKUP(All_Transactions[[#This Row],[Date]],[1]!Forex_history[#Data],MATCH(All_Transactions[[#This Row],[Currency]],[1]!Forex_history[#Headers],0),TRUE)</f>
        <v>0.86831999999999998</v>
      </c>
      <c r="S1333" s="4">
        <f>IFERROR(All_Transactions[[#This Row],[Original Price]]*All_Transactions[[#This Row],[ExRate]],0)</f>
        <v>5.2620191999999992</v>
      </c>
      <c r="T1333" s="4">
        <f>IFERROR(All_Transactions[[#This Row],[item-price]]*All_Transactions[[#This Row],[ExRate]],0)</f>
        <v>5.2620191999999992</v>
      </c>
      <c r="U1333" s="4">
        <f>IFERROR(All_Transactions[[#This Row],[item-tax]]*All_Transactions[[#This Row],[ExRate]],0)</f>
        <v>0.87700319999999998</v>
      </c>
      <c r="V1333" s="4">
        <f>IFERROR(All_Transactions[[#This Row],[Total product charges]]*All_Transactions[[#This Row],[ExRate]],0)</f>
        <v>4.3850159999999994</v>
      </c>
      <c r="W1333" s="4">
        <f>IFERROR(All_Transactions[[#This Row],[Amazon fees]]*All_Transactions[[#This Row],[ExRate]],0)</f>
        <v>-0.9812015999999999</v>
      </c>
      <c r="X1333" s="4">
        <f>IFERROR(All_Transactions[[#This Row],[Other]]*All_Transactions[[#This Row],[ExRate]],0)</f>
        <v>0</v>
      </c>
      <c r="Y1333" s="4">
        <f>IFERROR(All_Transactions[[#This Row],[Total]]*All_Transactions[[#This Row],[ExRate]],0)</f>
        <v>3.4038143999999999</v>
      </c>
      <c r="Z1333" s="1" t="s">
        <v>33</v>
      </c>
      <c r="AB1333" t="s">
        <v>69</v>
      </c>
      <c r="AC1333" t="s">
        <v>69</v>
      </c>
      <c r="AD1333" t="s">
        <v>70</v>
      </c>
    </row>
    <row r="1334" spans="1:30" x14ac:dyDescent="0.35">
      <c r="A1334" t="s">
        <v>34</v>
      </c>
      <c r="B1334" t="s">
        <v>3984</v>
      </c>
      <c r="C1334" s="2">
        <v>44813</v>
      </c>
      <c r="D1334" s="2">
        <v>44813</v>
      </c>
      <c r="E1334" t="s">
        <v>3985</v>
      </c>
      <c r="F1334" t="s">
        <v>3339</v>
      </c>
      <c r="G1334" t="s">
        <v>41</v>
      </c>
      <c r="H1334">
        <v>7.01</v>
      </c>
      <c r="I1334">
        <v>1</v>
      </c>
      <c r="J1334">
        <v>7.01</v>
      </c>
      <c r="L1334">
        <v>1.22</v>
      </c>
      <c r="M1334">
        <v>5.79</v>
      </c>
      <c r="N1334">
        <v>-1.26</v>
      </c>
      <c r="O1334">
        <v>0</v>
      </c>
      <c r="P1334">
        <v>4.53</v>
      </c>
      <c r="Q1334">
        <v>0</v>
      </c>
      <c r="R1334" s="3">
        <f>VLOOKUP(All_Transactions[[#This Row],[Date]],[1]!Forex_history[#Data],MATCH(All_Transactions[[#This Row],[Currency]],[1]!Forex_history[#Headers],0),TRUE)</f>
        <v>0.86831999999999998</v>
      </c>
      <c r="S1334" s="4">
        <f>IFERROR(All_Transactions[[#This Row],[Original Price]]*All_Transactions[[#This Row],[ExRate]],0)</f>
        <v>6.0869231999999993</v>
      </c>
      <c r="T1334" s="4">
        <f>IFERROR(All_Transactions[[#This Row],[item-price]]*All_Transactions[[#This Row],[ExRate]],0)</f>
        <v>6.0869231999999993</v>
      </c>
      <c r="U1334" s="4">
        <f>IFERROR(All_Transactions[[#This Row],[item-tax]]*All_Transactions[[#This Row],[ExRate]],0)</f>
        <v>1.0593504</v>
      </c>
      <c r="V1334" s="4">
        <f>IFERROR(All_Transactions[[#This Row],[Total product charges]]*All_Transactions[[#This Row],[ExRate]],0)</f>
        <v>5.0275727999999997</v>
      </c>
      <c r="W1334" s="4">
        <f>IFERROR(All_Transactions[[#This Row],[Amazon fees]]*All_Transactions[[#This Row],[ExRate]],0)</f>
        <v>-1.0940832</v>
      </c>
      <c r="X1334" s="4">
        <f>IFERROR(All_Transactions[[#This Row],[Other]]*All_Transactions[[#This Row],[ExRate]],0)</f>
        <v>0</v>
      </c>
      <c r="Y1334" s="4">
        <f>IFERROR(All_Transactions[[#This Row],[Total]]*All_Transactions[[#This Row],[ExRate]],0)</f>
        <v>3.9334896000000001</v>
      </c>
      <c r="Z1334" s="1" t="s">
        <v>33</v>
      </c>
      <c r="AB1334" t="s">
        <v>69</v>
      </c>
      <c r="AC1334" t="s">
        <v>69</v>
      </c>
      <c r="AD1334" t="s">
        <v>70</v>
      </c>
    </row>
    <row r="1335" spans="1:30" x14ac:dyDescent="0.35">
      <c r="A1335" t="s">
        <v>35</v>
      </c>
      <c r="B1335" t="s">
        <v>373</v>
      </c>
      <c r="C1335" s="2">
        <v>44813</v>
      </c>
      <c r="D1335" s="2">
        <v>44732</v>
      </c>
      <c r="E1335" t="s">
        <v>374</v>
      </c>
      <c r="F1335" t="s">
        <v>375</v>
      </c>
      <c r="G1335" t="s">
        <v>37</v>
      </c>
      <c r="H1335">
        <v>15.04</v>
      </c>
      <c r="I1335">
        <v>1</v>
      </c>
      <c r="J1335">
        <v>15.04</v>
      </c>
      <c r="L1335">
        <v>0</v>
      </c>
      <c r="M1335">
        <v>-15.04</v>
      </c>
      <c r="N1335">
        <v>1.73</v>
      </c>
      <c r="O1335">
        <v>0</v>
      </c>
      <c r="P1335">
        <v>-13.31</v>
      </c>
      <c r="Q1335">
        <v>0</v>
      </c>
      <c r="R1335" s="3">
        <f>VLOOKUP(All_Transactions[[#This Row],[Date]],[1]!Forex_history[#Data],MATCH(All_Transactions[[#This Row],[Currency]],[1]!Forex_history[#Headers],0),TRUE)</f>
        <v>0.66254000000000002</v>
      </c>
      <c r="S1335" s="4">
        <f>IFERROR(All_Transactions[[#This Row],[Original Price]]*All_Transactions[[#This Row],[ExRate]],0)</f>
        <v>9.9646015999999999</v>
      </c>
      <c r="T1335" s="4">
        <f>IFERROR(All_Transactions[[#This Row],[item-price]]*All_Transactions[[#This Row],[ExRate]],0)</f>
        <v>9.9646015999999999</v>
      </c>
      <c r="U1335" s="4">
        <f>IFERROR(All_Transactions[[#This Row],[item-tax]]*All_Transactions[[#This Row],[ExRate]],0)</f>
        <v>0</v>
      </c>
      <c r="V1335" s="4">
        <f>IFERROR(All_Transactions[[#This Row],[Total product charges]]*All_Transactions[[#This Row],[ExRate]],0)</f>
        <v>-9.9646015999999999</v>
      </c>
      <c r="W1335" s="4">
        <f>IFERROR(All_Transactions[[#This Row],[Amazon fees]]*All_Transactions[[#This Row],[ExRate]],0)</f>
        <v>1.1461942000000001</v>
      </c>
      <c r="X1335" s="4">
        <f>IFERROR(All_Transactions[[#This Row],[Other]]*All_Transactions[[#This Row],[ExRate]],0)</f>
        <v>0</v>
      </c>
      <c r="Y1335" s="4">
        <f>IFERROR(All_Transactions[[#This Row],[Total]]*All_Transactions[[#This Row],[ExRate]],0)</f>
        <v>-8.8184073999999999</v>
      </c>
      <c r="Z1335" s="1" t="s">
        <v>38</v>
      </c>
      <c r="AB1335" t="s">
        <v>69</v>
      </c>
      <c r="AC1335" t="s">
        <v>69</v>
      </c>
      <c r="AD1335" t="s">
        <v>70</v>
      </c>
    </row>
    <row r="1336" spans="1:30" x14ac:dyDescent="0.35">
      <c r="A1336" t="s">
        <v>34</v>
      </c>
      <c r="B1336" t="s">
        <v>3986</v>
      </c>
      <c r="C1336" s="2">
        <v>44813</v>
      </c>
      <c r="D1336" s="2">
        <v>44813</v>
      </c>
      <c r="E1336" t="s">
        <v>3987</v>
      </c>
      <c r="F1336" t="s">
        <v>3988</v>
      </c>
      <c r="G1336" t="s">
        <v>32</v>
      </c>
      <c r="H1336">
        <v>6.04</v>
      </c>
      <c r="I1336">
        <v>2</v>
      </c>
      <c r="J1336">
        <v>6.04</v>
      </c>
      <c r="L1336">
        <v>0.96</v>
      </c>
      <c r="M1336">
        <v>5.08</v>
      </c>
      <c r="N1336">
        <v>-1.08</v>
      </c>
      <c r="O1336">
        <v>0</v>
      </c>
      <c r="P1336">
        <v>4</v>
      </c>
      <c r="Q1336">
        <v>0</v>
      </c>
      <c r="R1336" s="3">
        <f>VLOOKUP(All_Transactions[[#This Row],[Date]],[1]!Forex_history[#Data],MATCH(All_Transactions[[#This Row],[Currency]],[1]!Forex_history[#Headers],0),TRUE)</f>
        <v>0.86831999999999998</v>
      </c>
      <c r="S1336" s="4">
        <f>IFERROR(All_Transactions[[#This Row],[Original Price]]*All_Transactions[[#This Row],[ExRate]],0)</f>
        <v>5.2446527999999999</v>
      </c>
      <c r="T1336" s="4">
        <f>IFERROR(All_Transactions[[#This Row],[item-price]]*All_Transactions[[#This Row],[ExRate]],0)</f>
        <v>5.2446527999999999</v>
      </c>
      <c r="U1336" s="4">
        <f>IFERROR(All_Transactions[[#This Row],[item-tax]]*All_Transactions[[#This Row],[ExRate]],0)</f>
        <v>0.83358719999999997</v>
      </c>
      <c r="V1336" s="4">
        <f>IFERROR(All_Transactions[[#This Row],[Total product charges]]*All_Transactions[[#This Row],[ExRate]],0)</f>
        <v>4.4110655999999997</v>
      </c>
      <c r="W1336" s="4">
        <f>IFERROR(All_Transactions[[#This Row],[Amazon fees]]*All_Transactions[[#This Row],[ExRate]],0)</f>
        <v>-0.9377856</v>
      </c>
      <c r="X1336" s="4">
        <f>IFERROR(All_Transactions[[#This Row],[Other]]*All_Transactions[[#This Row],[ExRate]],0)</f>
        <v>0</v>
      </c>
      <c r="Y1336" s="4">
        <f>IFERROR(All_Transactions[[#This Row],[Total]]*All_Transactions[[#This Row],[ExRate]],0)</f>
        <v>3.4732799999999999</v>
      </c>
      <c r="Z1336" s="1" t="s">
        <v>33</v>
      </c>
      <c r="AA1336" t="s">
        <v>3989</v>
      </c>
      <c r="AB1336" t="s">
        <v>69</v>
      </c>
      <c r="AC1336" t="s">
        <v>69</v>
      </c>
      <c r="AD1336" t="s">
        <v>70</v>
      </c>
    </row>
    <row r="1337" spans="1:30" x14ac:dyDescent="0.35">
      <c r="A1337" t="s">
        <v>34</v>
      </c>
      <c r="B1337" t="s">
        <v>3990</v>
      </c>
      <c r="C1337" s="2">
        <v>44813</v>
      </c>
      <c r="D1337" s="2">
        <v>44813</v>
      </c>
      <c r="E1337" t="s">
        <v>3991</v>
      </c>
      <c r="F1337" t="s">
        <v>3992</v>
      </c>
      <c r="G1337" t="s">
        <v>32</v>
      </c>
      <c r="H1337">
        <v>12.46</v>
      </c>
      <c r="I1337">
        <v>2</v>
      </c>
      <c r="J1337">
        <v>12.46</v>
      </c>
      <c r="L1337">
        <v>1.98</v>
      </c>
      <c r="M1337">
        <v>10.48</v>
      </c>
      <c r="N1337">
        <v>-2.23</v>
      </c>
      <c r="O1337">
        <v>0</v>
      </c>
      <c r="P1337">
        <v>8.25</v>
      </c>
      <c r="Q1337">
        <v>0</v>
      </c>
      <c r="R1337" s="3">
        <f>VLOOKUP(All_Transactions[[#This Row],[Date]],[1]!Forex_history[#Data],MATCH(All_Transactions[[#This Row],[Currency]],[1]!Forex_history[#Headers],0),TRUE)</f>
        <v>0.86831999999999998</v>
      </c>
      <c r="S1337" s="4">
        <f>IFERROR(All_Transactions[[#This Row],[Original Price]]*All_Transactions[[#This Row],[ExRate]],0)</f>
        <v>10.819267200000001</v>
      </c>
      <c r="T1337" s="4">
        <f>IFERROR(All_Transactions[[#This Row],[item-price]]*All_Transactions[[#This Row],[ExRate]],0)</f>
        <v>10.819267200000001</v>
      </c>
      <c r="U1337" s="4">
        <f>IFERROR(All_Transactions[[#This Row],[item-tax]]*All_Transactions[[#This Row],[ExRate]],0)</f>
        <v>1.7192736</v>
      </c>
      <c r="V1337" s="4">
        <f>IFERROR(All_Transactions[[#This Row],[Total product charges]]*All_Transactions[[#This Row],[ExRate]],0)</f>
        <v>9.0999935999999995</v>
      </c>
      <c r="W1337" s="4">
        <f>IFERROR(All_Transactions[[#This Row],[Amazon fees]]*All_Transactions[[#This Row],[ExRate]],0)</f>
        <v>-1.9363535999999999</v>
      </c>
      <c r="X1337" s="4">
        <f>IFERROR(All_Transactions[[#This Row],[Other]]*All_Transactions[[#This Row],[ExRate]],0)</f>
        <v>0</v>
      </c>
      <c r="Y1337" s="4">
        <f>IFERROR(All_Transactions[[#This Row],[Total]]*All_Transactions[[#This Row],[ExRate]],0)</f>
        <v>7.16364</v>
      </c>
      <c r="Z1337" s="1" t="s">
        <v>33</v>
      </c>
      <c r="AA1337" t="s">
        <v>3993</v>
      </c>
      <c r="AB1337" t="s">
        <v>69</v>
      </c>
      <c r="AC1337" t="s">
        <v>69</v>
      </c>
      <c r="AD1337" t="s">
        <v>70</v>
      </c>
    </row>
    <row r="1338" spans="1:30" x14ac:dyDescent="0.35">
      <c r="A1338" t="s">
        <v>34</v>
      </c>
      <c r="B1338" t="s">
        <v>3994</v>
      </c>
      <c r="C1338" s="2">
        <v>44813</v>
      </c>
      <c r="D1338" s="2">
        <v>44813</v>
      </c>
      <c r="E1338" t="s">
        <v>3995</v>
      </c>
      <c r="F1338" t="s">
        <v>3996</v>
      </c>
      <c r="G1338" t="s">
        <v>36</v>
      </c>
      <c r="H1338">
        <v>21.55</v>
      </c>
      <c r="I1338">
        <v>1</v>
      </c>
      <c r="J1338">
        <v>21.55</v>
      </c>
      <c r="K1338" t="s">
        <v>2876</v>
      </c>
      <c r="L1338">
        <v>3.74</v>
      </c>
      <c r="M1338">
        <v>17.809999999999999</v>
      </c>
      <c r="N1338">
        <v>-4</v>
      </c>
      <c r="O1338">
        <v>0</v>
      </c>
      <c r="P1338">
        <v>13.81</v>
      </c>
      <c r="Q1338">
        <v>0</v>
      </c>
      <c r="R1338" s="3">
        <f>VLOOKUP(All_Transactions[[#This Row],[Date]],[1]!Forex_history[#Data],MATCH(All_Transactions[[#This Row],[Currency]],[1]!Forex_history[#Headers],0),TRUE)</f>
        <v>0.86831999999999998</v>
      </c>
      <c r="S1338" s="4">
        <f>IFERROR(All_Transactions[[#This Row],[Original Price]]*All_Transactions[[#This Row],[ExRate]],0)</f>
        <v>18.712295999999998</v>
      </c>
      <c r="T1338" s="4">
        <f>IFERROR(All_Transactions[[#This Row],[item-price]]*All_Transactions[[#This Row],[ExRate]],0)</f>
        <v>18.712295999999998</v>
      </c>
      <c r="U1338" s="4">
        <f>IFERROR(All_Transactions[[#This Row],[item-tax]]*All_Transactions[[#This Row],[ExRate]],0)</f>
        <v>3.2475168000000001</v>
      </c>
      <c r="V1338" s="4">
        <f>IFERROR(All_Transactions[[#This Row],[Total product charges]]*All_Transactions[[#This Row],[ExRate]],0)</f>
        <v>15.464779199999999</v>
      </c>
      <c r="W1338" s="4">
        <f>IFERROR(All_Transactions[[#This Row],[Amazon fees]]*All_Transactions[[#This Row],[ExRate]],0)</f>
        <v>-3.4732799999999999</v>
      </c>
      <c r="X1338" s="4">
        <f>IFERROR(All_Transactions[[#This Row],[Other]]*All_Transactions[[#This Row],[ExRate]],0)</f>
        <v>0</v>
      </c>
      <c r="Y1338" s="4">
        <f>IFERROR(All_Transactions[[#This Row],[Total]]*All_Transactions[[#This Row],[ExRate]],0)</f>
        <v>11.9914992</v>
      </c>
      <c r="Z1338" s="1" t="s">
        <v>33</v>
      </c>
      <c r="AA1338" t="s">
        <v>3997</v>
      </c>
      <c r="AB1338" t="s">
        <v>69</v>
      </c>
      <c r="AC1338" t="s">
        <v>69</v>
      </c>
      <c r="AD1338" t="s">
        <v>70</v>
      </c>
    </row>
    <row r="1339" spans="1:30" x14ac:dyDescent="0.35">
      <c r="A1339" t="s">
        <v>34</v>
      </c>
      <c r="B1339" t="s">
        <v>3998</v>
      </c>
      <c r="C1339" s="2">
        <v>44813</v>
      </c>
      <c r="D1339" s="2">
        <v>44813</v>
      </c>
      <c r="E1339" t="s">
        <v>3999</v>
      </c>
      <c r="F1339" t="s">
        <v>4000</v>
      </c>
      <c r="G1339" t="s">
        <v>36</v>
      </c>
      <c r="H1339">
        <v>4.84</v>
      </c>
      <c r="I1339">
        <v>1</v>
      </c>
      <c r="J1339">
        <v>4.84</v>
      </c>
      <c r="K1339" t="s">
        <v>2876</v>
      </c>
      <c r="L1339">
        <v>0.84</v>
      </c>
      <c r="M1339">
        <v>4</v>
      </c>
      <c r="N1339">
        <v>-0.9</v>
      </c>
      <c r="O1339">
        <v>0</v>
      </c>
      <c r="P1339">
        <v>3.1</v>
      </c>
      <c r="Q1339">
        <v>0</v>
      </c>
      <c r="R1339" s="3">
        <f>VLOOKUP(All_Transactions[[#This Row],[Date]],[1]!Forex_history[#Data],MATCH(All_Transactions[[#This Row],[Currency]],[1]!Forex_history[#Headers],0),TRUE)</f>
        <v>0.86831999999999998</v>
      </c>
      <c r="S1339" s="4">
        <f>IFERROR(All_Transactions[[#This Row],[Original Price]]*All_Transactions[[#This Row],[ExRate]],0)</f>
        <v>4.2026687999999996</v>
      </c>
      <c r="T1339" s="4">
        <f>IFERROR(All_Transactions[[#This Row],[item-price]]*All_Transactions[[#This Row],[ExRate]],0)</f>
        <v>4.2026687999999996</v>
      </c>
      <c r="U1339" s="4">
        <f>IFERROR(All_Transactions[[#This Row],[item-tax]]*All_Transactions[[#This Row],[ExRate]],0)</f>
        <v>0.72938879999999995</v>
      </c>
      <c r="V1339" s="4">
        <f>IFERROR(All_Transactions[[#This Row],[Total product charges]]*All_Transactions[[#This Row],[ExRate]],0)</f>
        <v>3.4732799999999999</v>
      </c>
      <c r="W1339" s="4">
        <f>IFERROR(All_Transactions[[#This Row],[Amazon fees]]*All_Transactions[[#This Row],[ExRate]],0)</f>
        <v>-0.78148799999999996</v>
      </c>
      <c r="X1339" s="4">
        <f>IFERROR(All_Transactions[[#This Row],[Other]]*All_Transactions[[#This Row],[ExRate]],0)</f>
        <v>0</v>
      </c>
      <c r="Y1339" s="4">
        <f>IFERROR(All_Transactions[[#This Row],[Total]]*All_Transactions[[#This Row],[ExRate]],0)</f>
        <v>2.691792</v>
      </c>
      <c r="Z1339" s="1" t="s">
        <v>33</v>
      </c>
      <c r="AA1339" t="s">
        <v>4001</v>
      </c>
      <c r="AB1339" t="s">
        <v>69</v>
      </c>
      <c r="AC1339" t="s">
        <v>69</v>
      </c>
      <c r="AD1339" t="s">
        <v>70</v>
      </c>
    </row>
    <row r="1340" spans="1:30" x14ac:dyDescent="0.35">
      <c r="A1340" t="s">
        <v>34</v>
      </c>
      <c r="B1340" t="s">
        <v>4002</v>
      </c>
      <c r="C1340" s="2">
        <v>44813</v>
      </c>
      <c r="D1340" s="2">
        <v>44813</v>
      </c>
      <c r="E1340" t="s">
        <v>4003</v>
      </c>
      <c r="F1340" t="s">
        <v>4004</v>
      </c>
      <c r="G1340" t="s">
        <v>36</v>
      </c>
      <c r="H1340">
        <v>3</v>
      </c>
      <c r="I1340">
        <v>1</v>
      </c>
      <c r="J1340">
        <v>3</v>
      </c>
      <c r="K1340" t="s">
        <v>2876</v>
      </c>
      <c r="L1340">
        <v>0.52</v>
      </c>
      <c r="M1340">
        <v>2.48</v>
      </c>
      <c r="N1340">
        <v>-0.55000000000000004</v>
      </c>
      <c r="O1340">
        <v>0</v>
      </c>
      <c r="P1340">
        <v>1.93</v>
      </c>
      <c r="Q1340">
        <v>0</v>
      </c>
      <c r="R1340" s="3">
        <f>VLOOKUP(All_Transactions[[#This Row],[Date]],[1]!Forex_history[#Data],MATCH(All_Transactions[[#This Row],[Currency]],[1]!Forex_history[#Headers],0),TRUE)</f>
        <v>0.86831999999999998</v>
      </c>
      <c r="S1340" s="4">
        <f>IFERROR(All_Transactions[[#This Row],[Original Price]]*All_Transactions[[#This Row],[ExRate]],0)</f>
        <v>2.6049600000000002</v>
      </c>
      <c r="T1340" s="4">
        <f>IFERROR(All_Transactions[[#This Row],[item-price]]*All_Transactions[[#This Row],[ExRate]],0)</f>
        <v>2.6049600000000002</v>
      </c>
      <c r="U1340" s="4">
        <f>IFERROR(All_Transactions[[#This Row],[item-tax]]*All_Transactions[[#This Row],[ExRate]],0)</f>
        <v>0.45152639999999999</v>
      </c>
      <c r="V1340" s="4">
        <f>IFERROR(All_Transactions[[#This Row],[Total product charges]]*All_Transactions[[#This Row],[ExRate]],0)</f>
        <v>2.1534336000000001</v>
      </c>
      <c r="W1340" s="4">
        <f>IFERROR(All_Transactions[[#This Row],[Amazon fees]]*All_Transactions[[#This Row],[ExRate]],0)</f>
        <v>-0.477576</v>
      </c>
      <c r="X1340" s="4">
        <f>IFERROR(All_Transactions[[#This Row],[Other]]*All_Transactions[[#This Row],[ExRate]],0)</f>
        <v>0</v>
      </c>
      <c r="Y1340" s="4">
        <f>IFERROR(All_Transactions[[#This Row],[Total]]*All_Transactions[[#This Row],[ExRate]],0)</f>
        <v>1.6758575999999998</v>
      </c>
      <c r="Z1340" s="1" t="s">
        <v>33</v>
      </c>
      <c r="AA1340" t="s">
        <v>4005</v>
      </c>
      <c r="AB1340" t="s">
        <v>69</v>
      </c>
      <c r="AC1340" t="s">
        <v>69</v>
      </c>
      <c r="AD1340" t="s">
        <v>70</v>
      </c>
    </row>
    <row r="1341" spans="1:30" x14ac:dyDescent="0.35">
      <c r="A1341" t="s">
        <v>34</v>
      </c>
      <c r="B1341" t="s">
        <v>4006</v>
      </c>
      <c r="C1341" s="2">
        <v>44813</v>
      </c>
      <c r="D1341" s="2">
        <v>44813</v>
      </c>
      <c r="E1341" t="s">
        <v>4007</v>
      </c>
      <c r="F1341" t="s">
        <v>4008</v>
      </c>
      <c r="G1341" t="s">
        <v>37</v>
      </c>
      <c r="H1341">
        <v>6.26</v>
      </c>
      <c r="I1341">
        <v>1</v>
      </c>
      <c r="J1341">
        <v>6.26</v>
      </c>
      <c r="L1341">
        <v>0</v>
      </c>
      <c r="M1341">
        <v>6.26</v>
      </c>
      <c r="N1341">
        <v>-1.1299999999999999</v>
      </c>
      <c r="O1341">
        <v>0</v>
      </c>
      <c r="P1341">
        <v>5.13</v>
      </c>
      <c r="Q1341">
        <v>0</v>
      </c>
      <c r="R1341" s="3">
        <f>VLOOKUP(All_Transactions[[#This Row],[Date]],[1]!Forex_history[#Data],MATCH(All_Transactions[[#This Row],[Currency]],[1]!Forex_history[#Headers],0),TRUE)</f>
        <v>0.66254000000000002</v>
      </c>
      <c r="S1341" s="4">
        <f>IFERROR(All_Transactions[[#This Row],[Original Price]]*All_Transactions[[#This Row],[ExRate]],0)</f>
        <v>4.1475004000000002</v>
      </c>
      <c r="T1341" s="4">
        <f>IFERROR(All_Transactions[[#This Row],[item-price]]*All_Transactions[[#This Row],[ExRate]],0)</f>
        <v>4.1475004000000002</v>
      </c>
      <c r="U1341" s="4">
        <f>IFERROR(All_Transactions[[#This Row],[item-tax]]*All_Transactions[[#This Row],[ExRate]],0)</f>
        <v>0</v>
      </c>
      <c r="V1341" s="4">
        <f>IFERROR(All_Transactions[[#This Row],[Total product charges]]*All_Transactions[[#This Row],[ExRate]],0)</f>
        <v>4.1475004000000002</v>
      </c>
      <c r="W1341" s="4">
        <f>IFERROR(All_Transactions[[#This Row],[Amazon fees]]*All_Transactions[[#This Row],[ExRate]],0)</f>
        <v>-0.74867019999999995</v>
      </c>
      <c r="X1341" s="4">
        <f>IFERROR(All_Transactions[[#This Row],[Other]]*All_Transactions[[#This Row],[ExRate]],0)</f>
        <v>0</v>
      </c>
      <c r="Y1341" s="4">
        <f>IFERROR(All_Transactions[[#This Row],[Total]]*All_Transactions[[#This Row],[ExRate]],0)</f>
        <v>3.3988301999999999</v>
      </c>
      <c r="Z1341" s="1" t="s">
        <v>38</v>
      </c>
      <c r="AA1341" t="s">
        <v>4009</v>
      </c>
      <c r="AB1341" t="s">
        <v>69</v>
      </c>
      <c r="AC1341" t="s">
        <v>69</v>
      </c>
      <c r="AD1341" t="s">
        <v>70</v>
      </c>
    </row>
    <row r="1342" spans="1:30" x14ac:dyDescent="0.35">
      <c r="A1342" t="s">
        <v>34</v>
      </c>
      <c r="B1342" t="s">
        <v>4010</v>
      </c>
      <c r="C1342" s="2">
        <v>44813</v>
      </c>
      <c r="D1342" s="2">
        <v>44813</v>
      </c>
      <c r="E1342" t="s">
        <v>4011</v>
      </c>
      <c r="F1342" t="s">
        <v>4012</v>
      </c>
      <c r="G1342" t="s">
        <v>32</v>
      </c>
      <c r="H1342">
        <v>3.43</v>
      </c>
      <c r="I1342">
        <v>1</v>
      </c>
      <c r="J1342">
        <v>3.43</v>
      </c>
      <c r="L1342">
        <v>0.55000000000000004</v>
      </c>
      <c r="M1342">
        <v>2.88</v>
      </c>
      <c r="N1342">
        <v>-0.61</v>
      </c>
      <c r="O1342">
        <v>0</v>
      </c>
      <c r="P1342">
        <v>2.27</v>
      </c>
      <c r="Q1342">
        <v>0</v>
      </c>
      <c r="R1342" s="3">
        <f>VLOOKUP(All_Transactions[[#This Row],[Date]],[1]!Forex_history[#Data],MATCH(All_Transactions[[#This Row],[Currency]],[1]!Forex_history[#Headers],0),TRUE)</f>
        <v>0.86831999999999998</v>
      </c>
      <c r="S1342" s="4">
        <f>IFERROR(All_Transactions[[#This Row],[Original Price]]*All_Transactions[[#This Row],[ExRate]],0)</f>
        <v>2.9783376000000001</v>
      </c>
      <c r="T1342" s="4">
        <f>IFERROR(All_Transactions[[#This Row],[item-price]]*All_Transactions[[#This Row],[ExRate]],0)</f>
        <v>2.9783376000000001</v>
      </c>
      <c r="U1342" s="4">
        <f>IFERROR(All_Transactions[[#This Row],[item-tax]]*All_Transactions[[#This Row],[ExRate]],0)</f>
        <v>0.477576</v>
      </c>
      <c r="V1342" s="4">
        <f>IFERROR(All_Transactions[[#This Row],[Total product charges]]*All_Transactions[[#This Row],[ExRate]],0)</f>
        <v>2.5007615999999997</v>
      </c>
      <c r="W1342" s="4">
        <f>IFERROR(All_Transactions[[#This Row],[Amazon fees]]*All_Transactions[[#This Row],[ExRate]],0)</f>
        <v>-0.52967520000000001</v>
      </c>
      <c r="X1342" s="4">
        <f>IFERROR(All_Transactions[[#This Row],[Other]]*All_Transactions[[#This Row],[ExRate]],0)</f>
        <v>0</v>
      </c>
      <c r="Y1342" s="4">
        <f>IFERROR(All_Transactions[[#This Row],[Total]]*All_Transactions[[#This Row],[ExRate]],0)</f>
        <v>1.9710863999999999</v>
      </c>
      <c r="Z1342" s="1" t="s">
        <v>33</v>
      </c>
      <c r="AA1342" t="s">
        <v>4013</v>
      </c>
      <c r="AB1342" t="s">
        <v>69</v>
      </c>
      <c r="AC1342" t="s">
        <v>69</v>
      </c>
      <c r="AD1342" t="s">
        <v>70</v>
      </c>
    </row>
    <row r="1343" spans="1:30" x14ac:dyDescent="0.35">
      <c r="A1343" t="s">
        <v>34</v>
      </c>
      <c r="B1343" t="s">
        <v>4014</v>
      </c>
      <c r="C1343" s="2">
        <v>44813</v>
      </c>
      <c r="D1343" s="2">
        <v>44813</v>
      </c>
      <c r="E1343" t="s">
        <v>3944</v>
      </c>
      <c r="F1343" t="s">
        <v>2273</v>
      </c>
      <c r="G1343" t="s">
        <v>39</v>
      </c>
      <c r="H1343">
        <v>1.27</v>
      </c>
      <c r="I1343">
        <v>1</v>
      </c>
      <c r="J1343">
        <v>1.27</v>
      </c>
      <c r="L1343">
        <v>0.21</v>
      </c>
      <c r="M1343">
        <v>1.06</v>
      </c>
      <c r="N1343">
        <v>-0.36</v>
      </c>
      <c r="O1343">
        <v>0</v>
      </c>
      <c r="P1343">
        <v>0.7</v>
      </c>
      <c r="Q1343">
        <v>0</v>
      </c>
      <c r="R1343" s="3">
        <f>VLOOKUP(All_Transactions[[#This Row],[Date]],[1]!Forex_history[#Data],MATCH(All_Transactions[[#This Row],[Currency]],[1]!Forex_history[#Headers],0),TRUE)</f>
        <v>0.86831999999999998</v>
      </c>
      <c r="S1343" s="4">
        <f>IFERROR(All_Transactions[[#This Row],[Original Price]]*All_Transactions[[#This Row],[ExRate]],0)</f>
        <v>1.1027663999999999</v>
      </c>
      <c r="T1343" s="4">
        <f>IFERROR(All_Transactions[[#This Row],[item-price]]*All_Transactions[[#This Row],[ExRate]],0)</f>
        <v>1.1027663999999999</v>
      </c>
      <c r="U1343" s="4">
        <f>IFERROR(All_Transactions[[#This Row],[item-tax]]*All_Transactions[[#This Row],[ExRate]],0)</f>
        <v>0.18234719999999999</v>
      </c>
      <c r="V1343" s="4">
        <f>IFERROR(All_Transactions[[#This Row],[Total product charges]]*All_Transactions[[#This Row],[ExRate]],0)</f>
        <v>0.92041919999999999</v>
      </c>
      <c r="W1343" s="4">
        <f>IFERROR(All_Transactions[[#This Row],[Amazon fees]]*All_Transactions[[#This Row],[ExRate]],0)</f>
        <v>-0.31259519999999996</v>
      </c>
      <c r="X1343" s="4">
        <f>IFERROR(All_Transactions[[#This Row],[Other]]*All_Transactions[[#This Row],[ExRate]],0)</f>
        <v>0</v>
      </c>
      <c r="Y1343" s="4">
        <f>IFERROR(All_Transactions[[#This Row],[Total]]*All_Transactions[[#This Row],[ExRate]],0)</f>
        <v>0.60782399999999992</v>
      </c>
      <c r="Z1343" s="1" t="s">
        <v>33</v>
      </c>
      <c r="AA1343" t="s">
        <v>4015</v>
      </c>
      <c r="AB1343" t="s">
        <v>69</v>
      </c>
      <c r="AC1343" t="s">
        <v>69</v>
      </c>
      <c r="AD1343" t="s">
        <v>70</v>
      </c>
    </row>
    <row r="1344" spans="1:30" x14ac:dyDescent="0.35">
      <c r="A1344" t="s">
        <v>34</v>
      </c>
      <c r="B1344" t="s">
        <v>4016</v>
      </c>
      <c r="C1344" s="2">
        <v>44813</v>
      </c>
      <c r="D1344" s="2">
        <v>44813</v>
      </c>
      <c r="E1344" t="s">
        <v>4017</v>
      </c>
      <c r="F1344" t="s">
        <v>4018</v>
      </c>
      <c r="G1344" t="s">
        <v>39</v>
      </c>
      <c r="H1344">
        <v>3.17</v>
      </c>
      <c r="I1344">
        <v>1</v>
      </c>
      <c r="J1344">
        <v>3.17</v>
      </c>
      <c r="L1344">
        <v>0.53</v>
      </c>
      <c r="M1344">
        <v>2.64</v>
      </c>
      <c r="N1344">
        <v>-0.59</v>
      </c>
      <c r="O1344">
        <v>0</v>
      </c>
      <c r="P1344">
        <v>2.0499999999999998</v>
      </c>
      <c r="Q1344">
        <v>0</v>
      </c>
      <c r="R1344" s="3">
        <f>VLOOKUP(All_Transactions[[#This Row],[Date]],[1]!Forex_history[#Data],MATCH(All_Transactions[[#This Row],[Currency]],[1]!Forex_history[#Headers],0),TRUE)</f>
        <v>0.86831999999999998</v>
      </c>
      <c r="S1344" s="4">
        <f>IFERROR(All_Transactions[[#This Row],[Original Price]]*All_Transactions[[#This Row],[ExRate]],0)</f>
        <v>2.7525743999999999</v>
      </c>
      <c r="T1344" s="4">
        <f>IFERROR(All_Transactions[[#This Row],[item-price]]*All_Transactions[[#This Row],[ExRate]],0)</f>
        <v>2.7525743999999999</v>
      </c>
      <c r="U1344" s="4">
        <f>IFERROR(All_Transactions[[#This Row],[item-tax]]*All_Transactions[[#This Row],[ExRate]],0)</f>
        <v>0.4602096</v>
      </c>
      <c r="V1344" s="4">
        <f>IFERROR(All_Transactions[[#This Row],[Total product charges]]*All_Transactions[[#This Row],[ExRate]],0)</f>
        <v>2.2923648000000001</v>
      </c>
      <c r="W1344" s="4">
        <f>IFERROR(All_Transactions[[#This Row],[Amazon fees]]*All_Transactions[[#This Row],[ExRate]],0)</f>
        <v>-0.51230880000000001</v>
      </c>
      <c r="X1344" s="4">
        <f>IFERROR(All_Transactions[[#This Row],[Other]]*All_Transactions[[#This Row],[ExRate]],0)</f>
        <v>0</v>
      </c>
      <c r="Y1344" s="4">
        <f>IFERROR(All_Transactions[[#This Row],[Total]]*All_Transactions[[#This Row],[ExRate]],0)</f>
        <v>1.7800559999999999</v>
      </c>
      <c r="Z1344" s="1" t="s">
        <v>33</v>
      </c>
      <c r="AA1344" t="s">
        <v>4019</v>
      </c>
      <c r="AB1344" t="s">
        <v>69</v>
      </c>
      <c r="AC1344" t="s">
        <v>69</v>
      </c>
      <c r="AD1344" t="s">
        <v>70</v>
      </c>
    </row>
    <row r="1345" spans="1:30" x14ac:dyDescent="0.35">
      <c r="A1345" t="s">
        <v>34</v>
      </c>
      <c r="B1345" t="s">
        <v>4020</v>
      </c>
      <c r="C1345" s="2">
        <v>44813</v>
      </c>
      <c r="D1345" s="2">
        <v>44813</v>
      </c>
      <c r="E1345" t="s">
        <v>4021</v>
      </c>
      <c r="F1345" t="s">
        <v>4022</v>
      </c>
      <c r="G1345" t="s">
        <v>40</v>
      </c>
      <c r="H1345">
        <v>2.4300000000000002</v>
      </c>
      <c r="I1345">
        <v>1</v>
      </c>
      <c r="J1345">
        <v>2.4300000000000002</v>
      </c>
      <c r="L1345">
        <v>0.44</v>
      </c>
      <c r="M1345">
        <v>1.99</v>
      </c>
      <c r="N1345">
        <v>-0.46</v>
      </c>
      <c r="O1345">
        <v>0</v>
      </c>
      <c r="P1345">
        <v>1.53</v>
      </c>
      <c r="Q1345">
        <v>0</v>
      </c>
      <c r="R1345" s="3">
        <f>VLOOKUP(All_Transactions[[#This Row],[Date]],[1]!Forex_history[#Data],MATCH(All_Transactions[[#This Row],[Currency]],[1]!Forex_history[#Headers],0),TRUE)</f>
        <v>0.86831999999999998</v>
      </c>
      <c r="S1345" s="4">
        <f>IFERROR(All_Transactions[[#This Row],[Original Price]]*All_Transactions[[#This Row],[ExRate]],0)</f>
        <v>2.1100175999999999</v>
      </c>
      <c r="T1345" s="4">
        <f>IFERROR(All_Transactions[[#This Row],[item-price]]*All_Transactions[[#This Row],[ExRate]],0)</f>
        <v>2.1100175999999999</v>
      </c>
      <c r="U1345" s="4">
        <f>IFERROR(All_Transactions[[#This Row],[item-tax]]*All_Transactions[[#This Row],[ExRate]],0)</f>
        <v>0.38206079999999998</v>
      </c>
      <c r="V1345" s="4">
        <f>IFERROR(All_Transactions[[#This Row],[Total product charges]]*All_Transactions[[#This Row],[ExRate]],0)</f>
        <v>1.7279567999999998</v>
      </c>
      <c r="W1345" s="4">
        <f>IFERROR(All_Transactions[[#This Row],[Amazon fees]]*All_Transactions[[#This Row],[ExRate]],0)</f>
        <v>-0.39942719999999998</v>
      </c>
      <c r="X1345" s="4">
        <f>IFERROR(All_Transactions[[#This Row],[Other]]*All_Transactions[[#This Row],[ExRate]],0)</f>
        <v>0</v>
      </c>
      <c r="Y1345" s="4">
        <f>IFERROR(All_Transactions[[#This Row],[Total]]*All_Transactions[[#This Row],[ExRate]],0)</f>
        <v>1.3285296</v>
      </c>
      <c r="Z1345" s="1" t="s">
        <v>33</v>
      </c>
      <c r="AA1345" t="s">
        <v>4023</v>
      </c>
      <c r="AB1345" t="s">
        <v>69</v>
      </c>
      <c r="AC1345" t="s">
        <v>69</v>
      </c>
      <c r="AD1345" t="s">
        <v>70</v>
      </c>
    </row>
    <row r="1346" spans="1:30" x14ac:dyDescent="0.35">
      <c r="A1346" t="s">
        <v>34</v>
      </c>
      <c r="B1346" t="s">
        <v>4024</v>
      </c>
      <c r="C1346" s="2">
        <v>44813</v>
      </c>
      <c r="D1346" s="2">
        <v>44813</v>
      </c>
      <c r="E1346" t="s">
        <v>3657</v>
      </c>
      <c r="F1346" t="s">
        <v>3658</v>
      </c>
      <c r="G1346" t="s">
        <v>44</v>
      </c>
      <c r="H1346">
        <v>3.2</v>
      </c>
      <c r="I1346">
        <v>1</v>
      </c>
      <c r="J1346">
        <v>3.2</v>
      </c>
      <c r="L1346">
        <v>0.53</v>
      </c>
      <c r="M1346">
        <v>2.67</v>
      </c>
      <c r="N1346">
        <v>-0.59</v>
      </c>
      <c r="O1346">
        <v>0</v>
      </c>
      <c r="P1346">
        <v>2.08</v>
      </c>
      <c r="Q1346">
        <v>0</v>
      </c>
      <c r="R1346" s="3">
        <f>VLOOKUP(All_Transactions[[#This Row],[Date]],[1]!Forex_history[#Data],MATCH(All_Transactions[[#This Row],[Currency]],[1]!Forex_history[#Headers],0),TRUE)</f>
        <v>1</v>
      </c>
      <c r="S1346" s="4">
        <f>IFERROR(All_Transactions[[#This Row],[Original Price]]*All_Transactions[[#This Row],[ExRate]],0)</f>
        <v>3.2</v>
      </c>
      <c r="T1346" s="4">
        <f>IFERROR(All_Transactions[[#This Row],[item-price]]*All_Transactions[[#This Row],[ExRate]],0)</f>
        <v>3.2</v>
      </c>
      <c r="U1346" s="4">
        <f>IFERROR(All_Transactions[[#This Row],[item-tax]]*All_Transactions[[#This Row],[ExRate]],0)</f>
        <v>0.53</v>
      </c>
      <c r="V1346" s="4">
        <f>IFERROR(All_Transactions[[#This Row],[Total product charges]]*All_Transactions[[#This Row],[ExRate]],0)</f>
        <v>2.67</v>
      </c>
      <c r="W1346" s="4">
        <f>IFERROR(All_Transactions[[#This Row],[Amazon fees]]*All_Transactions[[#This Row],[ExRate]],0)</f>
        <v>-0.59</v>
      </c>
      <c r="X1346" s="4">
        <f>IFERROR(All_Transactions[[#This Row],[Other]]*All_Transactions[[#This Row],[ExRate]],0)</f>
        <v>0</v>
      </c>
      <c r="Y1346" s="4">
        <f>IFERROR(All_Transactions[[#This Row],[Total]]*All_Transactions[[#This Row],[ExRate]],0)</f>
        <v>2.08</v>
      </c>
      <c r="Z1346" s="1" t="s">
        <v>45</v>
      </c>
      <c r="AA1346" t="s">
        <v>4025</v>
      </c>
      <c r="AB1346" t="s">
        <v>4026</v>
      </c>
      <c r="AC1346" t="s">
        <v>53</v>
      </c>
      <c r="AD1346" t="s">
        <v>54</v>
      </c>
    </row>
    <row r="1347" spans="1:30" x14ac:dyDescent="0.35">
      <c r="A1347" t="s">
        <v>35</v>
      </c>
      <c r="B1347" t="s">
        <v>1667</v>
      </c>
      <c r="C1347" s="2">
        <v>44814</v>
      </c>
      <c r="D1347" s="2">
        <v>44764</v>
      </c>
      <c r="E1347" t="s">
        <v>1668</v>
      </c>
      <c r="F1347" t="s">
        <v>1669</v>
      </c>
      <c r="G1347" t="s">
        <v>32</v>
      </c>
      <c r="H1347">
        <v>15.88</v>
      </c>
      <c r="I1347">
        <v>1</v>
      </c>
      <c r="J1347">
        <v>15.88</v>
      </c>
      <c r="L1347">
        <v>2.65</v>
      </c>
      <c r="M1347">
        <v>-13.23</v>
      </c>
      <c r="N1347">
        <v>2.86</v>
      </c>
      <c r="O1347">
        <v>0</v>
      </c>
      <c r="P1347">
        <v>-10.37</v>
      </c>
      <c r="Q1347">
        <v>0</v>
      </c>
      <c r="R1347" s="3">
        <f>VLOOKUP(All_Transactions[[#This Row],[Date]],[1]!Forex_history[#Data],MATCH(All_Transactions[[#This Row],[Currency]],[1]!Forex_history[#Headers],0),TRUE)</f>
        <v>0.86783999999999994</v>
      </c>
      <c r="S1347" s="4">
        <f>IFERROR(All_Transactions[[#This Row],[Original Price]]*All_Transactions[[#This Row],[ExRate]],0)</f>
        <v>13.781299199999999</v>
      </c>
      <c r="T1347" s="4">
        <f>IFERROR(All_Transactions[[#This Row],[item-price]]*All_Transactions[[#This Row],[ExRate]],0)</f>
        <v>13.781299199999999</v>
      </c>
      <c r="U1347" s="4">
        <f>IFERROR(All_Transactions[[#This Row],[item-tax]]*All_Transactions[[#This Row],[ExRate]],0)</f>
        <v>2.2997759999999996</v>
      </c>
      <c r="V1347" s="4">
        <f>IFERROR(All_Transactions[[#This Row],[Total product charges]]*All_Transactions[[#This Row],[ExRate]],0)</f>
        <v>-11.4815232</v>
      </c>
      <c r="W1347" s="4">
        <f>IFERROR(All_Transactions[[#This Row],[Amazon fees]]*All_Transactions[[#This Row],[ExRate]],0)</f>
        <v>2.4820223999999995</v>
      </c>
      <c r="X1347" s="4">
        <f>IFERROR(All_Transactions[[#This Row],[Other]]*All_Transactions[[#This Row],[ExRate]],0)</f>
        <v>0</v>
      </c>
      <c r="Y1347" s="4">
        <f>IFERROR(All_Transactions[[#This Row],[Total]]*All_Transactions[[#This Row],[ExRate]],0)</f>
        <v>-8.9995007999999981</v>
      </c>
      <c r="Z1347" s="1" t="s">
        <v>33</v>
      </c>
      <c r="AB1347" t="s">
        <v>69</v>
      </c>
      <c r="AC1347" t="s">
        <v>69</v>
      </c>
      <c r="AD1347" t="s">
        <v>70</v>
      </c>
    </row>
    <row r="1348" spans="1:30" x14ac:dyDescent="0.35">
      <c r="A1348" t="s">
        <v>35</v>
      </c>
      <c r="B1348" t="s">
        <v>612</v>
      </c>
      <c r="C1348" s="2">
        <v>44814</v>
      </c>
      <c r="D1348" s="2">
        <v>44743</v>
      </c>
      <c r="E1348" t="s">
        <v>4027</v>
      </c>
      <c r="F1348" t="s">
        <v>614</v>
      </c>
      <c r="G1348" t="s">
        <v>37</v>
      </c>
      <c r="H1348">
        <v>106</v>
      </c>
      <c r="I1348">
        <v>4</v>
      </c>
      <c r="J1348">
        <v>106</v>
      </c>
      <c r="L1348">
        <v>6.36</v>
      </c>
      <c r="M1348">
        <v>-106</v>
      </c>
      <c r="N1348">
        <v>19.100000000000001</v>
      </c>
      <c r="O1348">
        <v>0</v>
      </c>
      <c r="P1348">
        <v>-86.9</v>
      </c>
      <c r="Q1348">
        <v>0</v>
      </c>
      <c r="R1348" s="3">
        <f>VLOOKUP(All_Transactions[[#This Row],[Date]],[1]!Forex_history[#Data],MATCH(All_Transactions[[#This Row],[Currency]],[1]!Forex_history[#Headers],0),TRUE)</f>
        <v>0.66235999999999995</v>
      </c>
      <c r="S1348" s="4">
        <f>IFERROR(All_Transactions[[#This Row],[Original Price]]*All_Transactions[[#This Row],[ExRate]],0)</f>
        <v>70.210159999999988</v>
      </c>
      <c r="T1348" s="4">
        <f>IFERROR(All_Transactions[[#This Row],[item-price]]*All_Transactions[[#This Row],[ExRate]],0)</f>
        <v>70.210159999999988</v>
      </c>
      <c r="U1348" s="4">
        <f>IFERROR(All_Transactions[[#This Row],[item-tax]]*All_Transactions[[#This Row],[ExRate]],0)</f>
        <v>4.2126095999999995</v>
      </c>
      <c r="V1348" s="4">
        <f>IFERROR(All_Transactions[[#This Row],[Total product charges]]*All_Transactions[[#This Row],[ExRate]],0)</f>
        <v>-70.210159999999988</v>
      </c>
      <c r="W1348" s="4">
        <f>IFERROR(All_Transactions[[#This Row],[Amazon fees]]*All_Transactions[[#This Row],[ExRate]],0)</f>
        <v>12.651076</v>
      </c>
      <c r="X1348" s="4">
        <f>IFERROR(All_Transactions[[#This Row],[Other]]*All_Transactions[[#This Row],[ExRate]],0)</f>
        <v>0</v>
      </c>
      <c r="Y1348" s="4">
        <f>IFERROR(All_Transactions[[#This Row],[Total]]*All_Transactions[[#This Row],[ExRate]],0)</f>
        <v>-57.559083999999999</v>
      </c>
      <c r="Z1348" s="1" t="s">
        <v>38</v>
      </c>
      <c r="AB1348" t="s">
        <v>69</v>
      </c>
      <c r="AC1348" t="s">
        <v>69</v>
      </c>
      <c r="AD1348" t="s">
        <v>70</v>
      </c>
    </row>
    <row r="1349" spans="1:30" x14ac:dyDescent="0.35">
      <c r="A1349" t="s">
        <v>35</v>
      </c>
      <c r="B1349" t="s">
        <v>1281</v>
      </c>
      <c r="C1349" s="2">
        <v>44815</v>
      </c>
      <c r="D1349" s="2">
        <v>44757</v>
      </c>
      <c r="E1349" t="s">
        <v>1282</v>
      </c>
      <c r="F1349" t="s">
        <v>1283</v>
      </c>
      <c r="G1349" t="s">
        <v>46</v>
      </c>
      <c r="H1349">
        <v>41.83</v>
      </c>
      <c r="I1349">
        <v>1</v>
      </c>
      <c r="J1349">
        <v>41.83</v>
      </c>
      <c r="L1349">
        <v>3.03</v>
      </c>
      <c r="M1349">
        <v>-41.83</v>
      </c>
      <c r="N1349">
        <v>7.52</v>
      </c>
      <c r="O1349">
        <v>0</v>
      </c>
      <c r="P1349">
        <v>-34.31</v>
      </c>
      <c r="Q1349">
        <v>0</v>
      </c>
      <c r="R1349" s="3">
        <f>VLOOKUP(All_Transactions[[#This Row],[Date]],[1]!Forex_history[#Data],MATCH(All_Transactions[[#This Row],[Currency]],[1]!Forex_history[#Headers],0),TRUE)</f>
        <v>0.86234999999999995</v>
      </c>
      <c r="S1349" s="4">
        <f>IFERROR(All_Transactions[[#This Row],[Original Price]]*All_Transactions[[#This Row],[ExRate]],0)</f>
        <v>36.072100499999998</v>
      </c>
      <c r="T1349" s="4">
        <f>IFERROR(All_Transactions[[#This Row],[item-price]]*All_Transactions[[#This Row],[ExRate]],0)</f>
        <v>36.072100499999998</v>
      </c>
      <c r="U1349" s="4">
        <f>IFERROR(All_Transactions[[#This Row],[item-tax]]*All_Transactions[[#This Row],[ExRate]],0)</f>
        <v>2.6129204999999995</v>
      </c>
      <c r="V1349" s="4">
        <f>IFERROR(All_Transactions[[#This Row],[Total product charges]]*All_Transactions[[#This Row],[ExRate]],0)</f>
        <v>-36.072100499999998</v>
      </c>
      <c r="W1349" s="4">
        <f>IFERROR(All_Transactions[[#This Row],[Amazon fees]]*All_Transactions[[#This Row],[ExRate]],0)</f>
        <v>6.4848719999999993</v>
      </c>
      <c r="X1349" s="4">
        <f>IFERROR(All_Transactions[[#This Row],[Other]]*All_Transactions[[#This Row],[ExRate]],0)</f>
        <v>0</v>
      </c>
      <c r="Y1349" s="4">
        <f>IFERROR(All_Transactions[[#This Row],[Total]]*All_Transactions[[#This Row],[ExRate]],0)</f>
        <v>-29.587228500000002</v>
      </c>
      <c r="Z1349" s="1" t="s">
        <v>47</v>
      </c>
      <c r="AB1349" t="s">
        <v>69</v>
      </c>
      <c r="AC1349" t="s">
        <v>69</v>
      </c>
      <c r="AD1349" t="s">
        <v>70</v>
      </c>
    </row>
    <row r="1350" spans="1:30" x14ac:dyDescent="0.35">
      <c r="A1350" t="s">
        <v>35</v>
      </c>
      <c r="B1350" t="s">
        <v>858</v>
      </c>
      <c r="C1350" s="2">
        <v>44815</v>
      </c>
      <c r="D1350" s="2">
        <v>44750</v>
      </c>
      <c r="E1350" t="s">
        <v>859</v>
      </c>
      <c r="F1350" t="s">
        <v>860</v>
      </c>
      <c r="G1350" t="s">
        <v>39</v>
      </c>
      <c r="H1350">
        <v>8.8699999999999992</v>
      </c>
      <c r="I1350">
        <v>1</v>
      </c>
      <c r="J1350">
        <v>8.8699999999999992</v>
      </c>
      <c r="L1350">
        <v>1.48</v>
      </c>
      <c r="M1350">
        <v>-7.39</v>
      </c>
      <c r="N1350">
        <v>1.64</v>
      </c>
      <c r="O1350">
        <v>0</v>
      </c>
      <c r="P1350">
        <v>-5.75</v>
      </c>
      <c r="Q1350">
        <v>0</v>
      </c>
      <c r="R1350" s="3">
        <f>VLOOKUP(All_Transactions[[#This Row],[Date]],[1]!Forex_history[#Data],MATCH(All_Transactions[[#This Row],[Currency]],[1]!Forex_history[#Headers],0),TRUE)</f>
        <v>0.86573</v>
      </c>
      <c r="S1350" s="4">
        <f>IFERROR(All_Transactions[[#This Row],[Original Price]]*All_Transactions[[#This Row],[ExRate]],0)</f>
        <v>7.6790250999999996</v>
      </c>
      <c r="T1350" s="4">
        <f>IFERROR(All_Transactions[[#This Row],[item-price]]*All_Transactions[[#This Row],[ExRate]],0)</f>
        <v>7.6790250999999996</v>
      </c>
      <c r="U1350" s="4">
        <f>IFERROR(All_Transactions[[#This Row],[item-tax]]*All_Transactions[[#This Row],[ExRate]],0)</f>
        <v>1.2812804</v>
      </c>
      <c r="V1350" s="4">
        <f>IFERROR(All_Transactions[[#This Row],[Total product charges]]*All_Transactions[[#This Row],[ExRate]],0)</f>
        <v>-6.3977446999999996</v>
      </c>
      <c r="W1350" s="4">
        <f>IFERROR(All_Transactions[[#This Row],[Amazon fees]]*All_Transactions[[#This Row],[ExRate]],0)</f>
        <v>1.4197971999999999</v>
      </c>
      <c r="X1350" s="4">
        <f>IFERROR(All_Transactions[[#This Row],[Other]]*All_Transactions[[#This Row],[ExRate]],0)</f>
        <v>0</v>
      </c>
      <c r="Y1350" s="4">
        <f>IFERROR(All_Transactions[[#This Row],[Total]]*All_Transactions[[#This Row],[ExRate]],0)</f>
        <v>-4.9779475</v>
      </c>
      <c r="Z1350" s="1" t="s">
        <v>33</v>
      </c>
      <c r="AB1350" t="s">
        <v>69</v>
      </c>
      <c r="AC1350" t="s">
        <v>69</v>
      </c>
      <c r="AD1350" t="s">
        <v>70</v>
      </c>
    </row>
    <row r="1351" spans="1:30" x14ac:dyDescent="0.35">
      <c r="A1351" t="s">
        <v>35</v>
      </c>
      <c r="B1351" t="s">
        <v>1769</v>
      </c>
      <c r="C1351" s="2">
        <v>44815</v>
      </c>
      <c r="D1351" s="2">
        <v>44767</v>
      </c>
      <c r="E1351" t="s">
        <v>1767</v>
      </c>
      <c r="F1351" t="s">
        <v>1768</v>
      </c>
      <c r="G1351" t="s">
        <v>44</v>
      </c>
      <c r="H1351">
        <v>5.42</v>
      </c>
      <c r="I1351">
        <v>2</v>
      </c>
      <c r="J1351">
        <v>5.42</v>
      </c>
      <c r="L1351">
        <v>0.9</v>
      </c>
      <c r="M1351">
        <v>-4.5199999999999996</v>
      </c>
      <c r="N1351">
        <v>0.98</v>
      </c>
      <c r="O1351">
        <v>0</v>
      </c>
      <c r="P1351">
        <v>-3.54</v>
      </c>
      <c r="Q1351">
        <v>0</v>
      </c>
      <c r="R1351" s="3">
        <f>VLOOKUP(All_Transactions[[#This Row],[Date]],[1]!Forex_history[#Data],MATCH(All_Transactions[[#This Row],[Currency]],[1]!Forex_history[#Headers],0),TRUE)</f>
        <v>1</v>
      </c>
      <c r="S1351" s="4">
        <f>IFERROR(All_Transactions[[#This Row],[Original Price]]*All_Transactions[[#This Row],[ExRate]],0)</f>
        <v>5.42</v>
      </c>
      <c r="T1351" s="4">
        <f>IFERROR(All_Transactions[[#This Row],[item-price]]*All_Transactions[[#This Row],[ExRate]],0)</f>
        <v>5.42</v>
      </c>
      <c r="U1351" s="4">
        <f>IFERROR(All_Transactions[[#This Row],[item-tax]]*All_Transactions[[#This Row],[ExRate]],0)</f>
        <v>0.9</v>
      </c>
      <c r="V1351" s="4">
        <f>IFERROR(All_Transactions[[#This Row],[Total product charges]]*All_Transactions[[#This Row],[ExRate]],0)</f>
        <v>-4.5199999999999996</v>
      </c>
      <c r="W1351" s="4">
        <f>IFERROR(All_Transactions[[#This Row],[Amazon fees]]*All_Transactions[[#This Row],[ExRate]],0)</f>
        <v>0.98</v>
      </c>
      <c r="X1351" s="4">
        <f>IFERROR(All_Transactions[[#This Row],[Other]]*All_Transactions[[#This Row],[ExRate]],0)</f>
        <v>0</v>
      </c>
      <c r="Y1351" s="4">
        <f>IFERROR(All_Transactions[[#This Row],[Total]]*All_Transactions[[#This Row],[ExRate]],0)</f>
        <v>-3.54</v>
      </c>
      <c r="Z1351" s="1" t="s">
        <v>45</v>
      </c>
      <c r="AB1351" t="s">
        <v>69</v>
      </c>
      <c r="AC1351" t="s">
        <v>69</v>
      </c>
      <c r="AD1351" t="s">
        <v>70</v>
      </c>
    </row>
    <row r="1352" spans="1:30" x14ac:dyDescent="0.35">
      <c r="A1352" t="s">
        <v>34</v>
      </c>
      <c r="B1352" t="s">
        <v>4028</v>
      </c>
      <c r="C1352" s="2">
        <v>44816</v>
      </c>
      <c r="D1352" s="2">
        <v>44816</v>
      </c>
      <c r="E1352" t="s">
        <v>4029</v>
      </c>
      <c r="F1352" t="s">
        <v>4030</v>
      </c>
      <c r="G1352" t="s">
        <v>37</v>
      </c>
      <c r="H1352">
        <v>13.58</v>
      </c>
      <c r="I1352">
        <v>1</v>
      </c>
      <c r="J1352">
        <v>13.58</v>
      </c>
      <c r="L1352">
        <v>0</v>
      </c>
      <c r="M1352">
        <v>13.58</v>
      </c>
      <c r="N1352">
        <v>-1.96</v>
      </c>
      <c r="O1352">
        <v>0</v>
      </c>
      <c r="P1352">
        <v>11.62</v>
      </c>
      <c r="Q1352">
        <v>0</v>
      </c>
      <c r="R1352" s="3">
        <f>VLOOKUP(All_Transactions[[#This Row],[Date]],[1]!Forex_history[#Data],MATCH(All_Transactions[[#This Row],[Currency]],[1]!Forex_history[#Headers],0),TRUE)</f>
        <v>0.66203000000000001</v>
      </c>
      <c r="S1352" s="4">
        <f>IFERROR(All_Transactions[[#This Row],[Original Price]]*All_Transactions[[#This Row],[ExRate]],0)</f>
        <v>8.9903674000000002</v>
      </c>
      <c r="T1352" s="4">
        <f>IFERROR(All_Transactions[[#This Row],[item-price]]*All_Transactions[[#This Row],[ExRate]],0)</f>
        <v>8.9903674000000002</v>
      </c>
      <c r="U1352" s="4">
        <f>IFERROR(All_Transactions[[#This Row],[item-tax]]*All_Transactions[[#This Row],[ExRate]],0)</f>
        <v>0</v>
      </c>
      <c r="V1352" s="4">
        <f>IFERROR(All_Transactions[[#This Row],[Total product charges]]*All_Transactions[[#This Row],[ExRate]],0)</f>
        <v>8.9903674000000002</v>
      </c>
      <c r="W1352" s="4">
        <f>IFERROR(All_Transactions[[#This Row],[Amazon fees]]*All_Transactions[[#This Row],[ExRate]],0)</f>
        <v>-1.2975787999999999</v>
      </c>
      <c r="X1352" s="4">
        <f>IFERROR(All_Transactions[[#This Row],[Other]]*All_Transactions[[#This Row],[ExRate]],0)</f>
        <v>0</v>
      </c>
      <c r="Y1352" s="4">
        <f>IFERROR(All_Transactions[[#This Row],[Total]]*All_Transactions[[#This Row],[ExRate]],0)</f>
        <v>7.6927885999999992</v>
      </c>
      <c r="Z1352" s="1" t="s">
        <v>38</v>
      </c>
      <c r="AB1352" t="s">
        <v>69</v>
      </c>
      <c r="AC1352" t="s">
        <v>69</v>
      </c>
      <c r="AD1352" t="s">
        <v>70</v>
      </c>
    </row>
    <row r="1353" spans="1:30" x14ac:dyDescent="0.35">
      <c r="A1353" t="s">
        <v>34</v>
      </c>
      <c r="B1353" t="s">
        <v>4031</v>
      </c>
      <c r="C1353" s="2">
        <v>44816</v>
      </c>
      <c r="D1353" s="2">
        <v>44816</v>
      </c>
      <c r="E1353" t="s">
        <v>4032</v>
      </c>
      <c r="F1353" t="s">
        <v>4033</v>
      </c>
      <c r="G1353" t="s">
        <v>32</v>
      </c>
      <c r="H1353">
        <v>12.78</v>
      </c>
      <c r="I1353">
        <v>1</v>
      </c>
      <c r="J1353">
        <v>12.78</v>
      </c>
      <c r="L1353">
        <v>2.04</v>
      </c>
      <c r="M1353">
        <v>10.74</v>
      </c>
      <c r="N1353">
        <v>-2.2999999999999998</v>
      </c>
      <c r="O1353">
        <v>0</v>
      </c>
      <c r="P1353">
        <v>8.44</v>
      </c>
      <c r="Q1353">
        <v>0</v>
      </c>
      <c r="R1353" s="3">
        <f>VLOOKUP(All_Transactions[[#This Row],[Date]],[1]!Forex_history[#Data],MATCH(All_Transactions[[#This Row],[Currency]],[1]!Forex_history[#Headers],0),TRUE)</f>
        <v>0.8659</v>
      </c>
      <c r="S1353" s="4">
        <f>IFERROR(All_Transactions[[#This Row],[Original Price]]*All_Transactions[[#This Row],[ExRate]],0)</f>
        <v>11.066201999999999</v>
      </c>
      <c r="T1353" s="4">
        <f>IFERROR(All_Transactions[[#This Row],[item-price]]*All_Transactions[[#This Row],[ExRate]],0)</f>
        <v>11.066201999999999</v>
      </c>
      <c r="U1353" s="4">
        <f>IFERROR(All_Transactions[[#This Row],[item-tax]]*All_Transactions[[#This Row],[ExRate]],0)</f>
        <v>1.7664360000000001</v>
      </c>
      <c r="V1353" s="4">
        <f>IFERROR(All_Transactions[[#This Row],[Total product charges]]*All_Transactions[[#This Row],[ExRate]],0)</f>
        <v>9.299766</v>
      </c>
      <c r="W1353" s="4">
        <f>IFERROR(All_Transactions[[#This Row],[Amazon fees]]*All_Transactions[[#This Row],[ExRate]],0)</f>
        <v>-1.9915699999999998</v>
      </c>
      <c r="X1353" s="4">
        <f>IFERROR(All_Transactions[[#This Row],[Other]]*All_Transactions[[#This Row],[ExRate]],0)</f>
        <v>0</v>
      </c>
      <c r="Y1353" s="4">
        <f>IFERROR(All_Transactions[[#This Row],[Total]]*All_Transactions[[#This Row],[ExRate]],0)</f>
        <v>7.3081959999999997</v>
      </c>
      <c r="Z1353" s="1" t="s">
        <v>33</v>
      </c>
      <c r="AB1353" t="s">
        <v>69</v>
      </c>
      <c r="AC1353" t="s">
        <v>69</v>
      </c>
      <c r="AD1353" t="s">
        <v>70</v>
      </c>
    </row>
    <row r="1354" spans="1:30" x14ac:dyDescent="0.35">
      <c r="A1354" t="s">
        <v>34</v>
      </c>
      <c r="B1354" t="s">
        <v>4034</v>
      </c>
      <c r="C1354" s="2">
        <v>44816</v>
      </c>
      <c r="D1354" s="2">
        <v>44816</v>
      </c>
      <c r="E1354" t="s">
        <v>4035</v>
      </c>
      <c r="F1354" t="s">
        <v>4036</v>
      </c>
      <c r="G1354" t="s">
        <v>39</v>
      </c>
      <c r="H1354">
        <v>2.92</v>
      </c>
      <c r="I1354">
        <v>1</v>
      </c>
      <c r="J1354">
        <v>2.92</v>
      </c>
      <c r="L1354">
        <v>0.49</v>
      </c>
      <c r="M1354">
        <v>2.4300000000000002</v>
      </c>
      <c r="N1354">
        <v>-0.54</v>
      </c>
      <c r="O1354">
        <v>0</v>
      </c>
      <c r="P1354">
        <v>1.89</v>
      </c>
      <c r="Q1354">
        <v>0</v>
      </c>
      <c r="R1354" s="3">
        <f>VLOOKUP(All_Transactions[[#This Row],[Date]],[1]!Forex_history[#Data],MATCH(All_Transactions[[#This Row],[Currency]],[1]!Forex_history[#Headers],0),TRUE)</f>
        <v>0.8659</v>
      </c>
      <c r="S1354" s="4">
        <f>IFERROR(All_Transactions[[#This Row],[Original Price]]*All_Transactions[[#This Row],[ExRate]],0)</f>
        <v>2.5284279999999999</v>
      </c>
      <c r="T1354" s="4">
        <f>IFERROR(All_Transactions[[#This Row],[item-price]]*All_Transactions[[#This Row],[ExRate]],0)</f>
        <v>2.5284279999999999</v>
      </c>
      <c r="U1354" s="4">
        <f>IFERROR(All_Transactions[[#This Row],[item-tax]]*All_Transactions[[#This Row],[ExRate]],0)</f>
        <v>0.42429099999999997</v>
      </c>
      <c r="V1354" s="4">
        <f>IFERROR(All_Transactions[[#This Row],[Total product charges]]*All_Transactions[[#This Row],[ExRate]],0)</f>
        <v>2.1041370000000001</v>
      </c>
      <c r="W1354" s="4">
        <f>IFERROR(All_Transactions[[#This Row],[Amazon fees]]*All_Transactions[[#This Row],[ExRate]],0)</f>
        <v>-0.46758600000000006</v>
      </c>
      <c r="X1354" s="4">
        <f>IFERROR(All_Transactions[[#This Row],[Other]]*All_Transactions[[#This Row],[ExRate]],0)</f>
        <v>0</v>
      </c>
      <c r="Y1354" s="4">
        <f>IFERROR(All_Transactions[[#This Row],[Total]]*All_Transactions[[#This Row],[ExRate]],0)</f>
        <v>1.6365509999999999</v>
      </c>
      <c r="Z1354" s="1" t="s">
        <v>33</v>
      </c>
      <c r="AB1354" t="s">
        <v>69</v>
      </c>
      <c r="AC1354" t="s">
        <v>69</v>
      </c>
      <c r="AD1354" t="s">
        <v>70</v>
      </c>
    </row>
    <row r="1355" spans="1:30" x14ac:dyDescent="0.35">
      <c r="A1355" t="s">
        <v>34</v>
      </c>
      <c r="B1355" t="s">
        <v>4037</v>
      </c>
      <c r="C1355" s="2">
        <v>44816</v>
      </c>
      <c r="D1355" s="2">
        <v>44816</v>
      </c>
      <c r="E1355" t="s">
        <v>4038</v>
      </c>
      <c r="F1355" t="s">
        <v>4039</v>
      </c>
      <c r="G1355" t="s">
        <v>39</v>
      </c>
      <c r="H1355">
        <v>21.31</v>
      </c>
      <c r="I1355">
        <v>1</v>
      </c>
      <c r="J1355">
        <v>21.31</v>
      </c>
      <c r="L1355">
        <v>3.55</v>
      </c>
      <c r="M1355">
        <v>17.760000000000002</v>
      </c>
      <c r="N1355">
        <v>-3.95</v>
      </c>
      <c r="O1355">
        <v>0</v>
      </c>
      <c r="P1355">
        <v>13.81</v>
      </c>
      <c r="Q1355">
        <v>0</v>
      </c>
      <c r="R1355" s="3">
        <f>VLOOKUP(All_Transactions[[#This Row],[Date]],[1]!Forex_history[#Data],MATCH(All_Transactions[[#This Row],[Currency]],[1]!Forex_history[#Headers],0),TRUE)</f>
        <v>0.8659</v>
      </c>
      <c r="S1355" s="4">
        <f>IFERROR(All_Transactions[[#This Row],[Original Price]]*All_Transactions[[#This Row],[ExRate]],0)</f>
        <v>18.452328999999999</v>
      </c>
      <c r="T1355" s="4">
        <f>IFERROR(All_Transactions[[#This Row],[item-price]]*All_Transactions[[#This Row],[ExRate]],0)</f>
        <v>18.452328999999999</v>
      </c>
      <c r="U1355" s="4">
        <f>IFERROR(All_Transactions[[#This Row],[item-tax]]*All_Transactions[[#This Row],[ExRate]],0)</f>
        <v>3.0739449999999997</v>
      </c>
      <c r="V1355" s="4">
        <f>IFERROR(All_Transactions[[#This Row],[Total product charges]]*All_Transactions[[#This Row],[ExRate]],0)</f>
        <v>15.378384000000002</v>
      </c>
      <c r="W1355" s="4">
        <f>IFERROR(All_Transactions[[#This Row],[Amazon fees]]*All_Transactions[[#This Row],[ExRate]],0)</f>
        <v>-3.4203050000000004</v>
      </c>
      <c r="X1355" s="4">
        <f>IFERROR(All_Transactions[[#This Row],[Other]]*All_Transactions[[#This Row],[ExRate]],0)</f>
        <v>0</v>
      </c>
      <c r="Y1355" s="4">
        <f>IFERROR(All_Transactions[[#This Row],[Total]]*All_Transactions[[#This Row],[ExRate]],0)</f>
        <v>11.958079</v>
      </c>
      <c r="Z1355" s="1" t="s">
        <v>33</v>
      </c>
      <c r="AB1355" t="s">
        <v>69</v>
      </c>
      <c r="AC1355" t="s">
        <v>69</v>
      </c>
      <c r="AD1355" t="s">
        <v>70</v>
      </c>
    </row>
    <row r="1356" spans="1:30" x14ac:dyDescent="0.35">
      <c r="A1356" t="s">
        <v>34</v>
      </c>
      <c r="B1356" t="s">
        <v>4040</v>
      </c>
      <c r="C1356" s="2">
        <v>44816</v>
      </c>
      <c r="D1356" s="2">
        <v>44816</v>
      </c>
      <c r="E1356" t="s">
        <v>4041</v>
      </c>
      <c r="F1356" t="s">
        <v>4042</v>
      </c>
      <c r="G1356" t="s">
        <v>40</v>
      </c>
      <c r="H1356">
        <v>24.34</v>
      </c>
      <c r="I1356">
        <v>1</v>
      </c>
      <c r="J1356">
        <v>24.34</v>
      </c>
      <c r="L1356">
        <v>4.3899999999999997</v>
      </c>
      <c r="M1356">
        <v>19.95</v>
      </c>
      <c r="N1356">
        <v>-4.51</v>
      </c>
      <c r="O1356">
        <v>0</v>
      </c>
      <c r="P1356">
        <v>15.44</v>
      </c>
      <c r="Q1356">
        <v>0</v>
      </c>
      <c r="R1356" s="3">
        <f>VLOOKUP(All_Transactions[[#This Row],[Date]],[1]!Forex_history[#Data],MATCH(All_Transactions[[#This Row],[Currency]],[1]!Forex_history[#Headers],0),TRUE)</f>
        <v>0.8659</v>
      </c>
      <c r="S1356" s="4">
        <f>IFERROR(All_Transactions[[#This Row],[Original Price]]*All_Transactions[[#This Row],[ExRate]],0)</f>
        <v>21.076006</v>
      </c>
      <c r="T1356" s="4">
        <f>IFERROR(All_Transactions[[#This Row],[item-price]]*All_Transactions[[#This Row],[ExRate]],0)</f>
        <v>21.076006</v>
      </c>
      <c r="U1356" s="4">
        <f>IFERROR(All_Transactions[[#This Row],[item-tax]]*All_Transactions[[#This Row],[ExRate]],0)</f>
        <v>3.8013009999999996</v>
      </c>
      <c r="V1356" s="4">
        <f>IFERROR(All_Transactions[[#This Row],[Total product charges]]*All_Transactions[[#This Row],[ExRate]],0)</f>
        <v>17.274705000000001</v>
      </c>
      <c r="W1356" s="4">
        <f>IFERROR(All_Transactions[[#This Row],[Amazon fees]]*All_Transactions[[#This Row],[ExRate]],0)</f>
        <v>-3.9052089999999997</v>
      </c>
      <c r="X1356" s="4">
        <f>IFERROR(All_Transactions[[#This Row],[Other]]*All_Transactions[[#This Row],[ExRate]],0)</f>
        <v>0</v>
      </c>
      <c r="Y1356" s="4">
        <f>IFERROR(All_Transactions[[#This Row],[Total]]*All_Transactions[[#This Row],[ExRate]],0)</f>
        <v>13.369496</v>
      </c>
      <c r="Z1356" s="1" t="s">
        <v>33</v>
      </c>
      <c r="AB1356" t="s">
        <v>69</v>
      </c>
      <c r="AC1356" t="s">
        <v>69</v>
      </c>
      <c r="AD1356" t="s">
        <v>70</v>
      </c>
    </row>
    <row r="1357" spans="1:30" x14ac:dyDescent="0.35">
      <c r="A1357" t="s">
        <v>34</v>
      </c>
      <c r="B1357" t="s">
        <v>4043</v>
      </c>
      <c r="C1357" s="2">
        <v>44816</v>
      </c>
      <c r="D1357" s="2">
        <v>44816</v>
      </c>
      <c r="E1357" t="s">
        <v>4044</v>
      </c>
      <c r="F1357" t="s">
        <v>4045</v>
      </c>
      <c r="G1357" t="s">
        <v>42</v>
      </c>
      <c r="H1357">
        <v>398.04</v>
      </c>
      <c r="I1357">
        <v>1</v>
      </c>
      <c r="J1357">
        <v>398.04</v>
      </c>
      <c r="L1357">
        <v>79.61</v>
      </c>
      <c r="M1357">
        <v>318.43</v>
      </c>
      <c r="N1357">
        <v>-71.650000000000006</v>
      </c>
      <c r="O1357">
        <v>0</v>
      </c>
      <c r="P1357">
        <v>246.78</v>
      </c>
      <c r="Q1357">
        <v>0</v>
      </c>
      <c r="R1357" s="3">
        <f>VLOOKUP(All_Transactions[[#This Row],[Date]],[1]!Forex_history[#Data],MATCH(All_Transactions[[#This Row],[Currency]],[1]!Forex_history[#Headers],0),TRUE)</f>
        <v>8.1159999999999996E-2</v>
      </c>
      <c r="S1357" s="4">
        <f>IFERROR(All_Transactions[[#This Row],[Original Price]]*All_Transactions[[#This Row],[ExRate]],0)</f>
        <v>32.304926399999999</v>
      </c>
      <c r="T1357" s="4">
        <f>IFERROR(All_Transactions[[#This Row],[item-price]]*All_Transactions[[#This Row],[ExRate]],0)</f>
        <v>32.304926399999999</v>
      </c>
      <c r="U1357" s="4">
        <f>IFERROR(All_Transactions[[#This Row],[item-tax]]*All_Transactions[[#This Row],[ExRate]],0)</f>
        <v>6.4611475999999994</v>
      </c>
      <c r="V1357" s="4">
        <f>IFERROR(All_Transactions[[#This Row],[Total product charges]]*All_Transactions[[#This Row],[ExRate]],0)</f>
        <v>25.843778799999999</v>
      </c>
      <c r="W1357" s="4">
        <f>IFERROR(All_Transactions[[#This Row],[Amazon fees]]*All_Transactions[[#This Row],[ExRate]],0)</f>
        <v>-5.8151140000000003</v>
      </c>
      <c r="X1357" s="4">
        <f>IFERROR(All_Transactions[[#This Row],[Other]]*All_Transactions[[#This Row],[ExRate]],0)</f>
        <v>0</v>
      </c>
      <c r="Y1357" s="4">
        <f>IFERROR(All_Transactions[[#This Row],[Total]]*All_Transactions[[#This Row],[ExRate]],0)</f>
        <v>20.028664799999998</v>
      </c>
      <c r="Z1357" s="1" t="s">
        <v>43</v>
      </c>
      <c r="AB1357" t="s">
        <v>69</v>
      </c>
      <c r="AC1357" t="s">
        <v>69</v>
      </c>
      <c r="AD1357" t="s">
        <v>70</v>
      </c>
    </row>
    <row r="1358" spans="1:30" x14ac:dyDescent="0.35">
      <c r="A1358" t="s">
        <v>34</v>
      </c>
      <c r="B1358" t="s">
        <v>4046</v>
      </c>
      <c r="C1358" s="2">
        <v>44816</v>
      </c>
      <c r="D1358" s="2">
        <v>44816</v>
      </c>
      <c r="E1358" t="s">
        <v>4047</v>
      </c>
      <c r="F1358" t="s">
        <v>4048</v>
      </c>
      <c r="G1358" t="s">
        <v>44</v>
      </c>
      <c r="H1358">
        <v>2.95</v>
      </c>
      <c r="I1358">
        <v>1</v>
      </c>
      <c r="J1358">
        <v>2.95</v>
      </c>
      <c r="L1358">
        <v>0.49</v>
      </c>
      <c r="M1358">
        <v>2.46</v>
      </c>
      <c r="N1358">
        <v>-0.54</v>
      </c>
      <c r="O1358">
        <v>0</v>
      </c>
      <c r="P1358">
        <v>1.92</v>
      </c>
      <c r="Q1358">
        <v>0</v>
      </c>
      <c r="R1358" s="3">
        <f>VLOOKUP(All_Transactions[[#This Row],[Date]],[1]!Forex_history[#Data],MATCH(All_Transactions[[#This Row],[Currency]],[1]!Forex_history[#Headers],0),TRUE)</f>
        <v>1</v>
      </c>
      <c r="S1358" s="4">
        <f>IFERROR(All_Transactions[[#This Row],[Original Price]]*All_Transactions[[#This Row],[ExRate]],0)</f>
        <v>2.95</v>
      </c>
      <c r="T1358" s="4">
        <f>IFERROR(All_Transactions[[#This Row],[item-price]]*All_Transactions[[#This Row],[ExRate]],0)</f>
        <v>2.95</v>
      </c>
      <c r="U1358" s="4">
        <f>IFERROR(All_Transactions[[#This Row],[item-tax]]*All_Transactions[[#This Row],[ExRate]],0)</f>
        <v>0.49</v>
      </c>
      <c r="V1358" s="4">
        <f>IFERROR(All_Transactions[[#This Row],[Total product charges]]*All_Transactions[[#This Row],[ExRate]],0)</f>
        <v>2.46</v>
      </c>
      <c r="W1358" s="4">
        <f>IFERROR(All_Transactions[[#This Row],[Amazon fees]]*All_Transactions[[#This Row],[ExRate]],0)</f>
        <v>-0.54</v>
      </c>
      <c r="X1358" s="4">
        <f>IFERROR(All_Transactions[[#This Row],[Other]]*All_Transactions[[#This Row],[ExRate]],0)</f>
        <v>0</v>
      </c>
      <c r="Y1358" s="4">
        <f>IFERROR(All_Transactions[[#This Row],[Total]]*All_Transactions[[#This Row],[ExRate]],0)</f>
        <v>1.92</v>
      </c>
      <c r="Z1358" s="1" t="s">
        <v>45</v>
      </c>
      <c r="AB1358" t="s">
        <v>69</v>
      </c>
      <c r="AC1358" t="s">
        <v>69</v>
      </c>
      <c r="AD1358" t="s">
        <v>70</v>
      </c>
    </row>
    <row r="1359" spans="1:30" x14ac:dyDescent="0.35">
      <c r="A1359" t="s">
        <v>34</v>
      </c>
      <c r="B1359" t="s">
        <v>4049</v>
      </c>
      <c r="C1359" s="2">
        <v>44816</v>
      </c>
      <c r="D1359" s="2">
        <v>44816</v>
      </c>
      <c r="E1359" t="s">
        <v>4050</v>
      </c>
      <c r="F1359" t="s">
        <v>3743</v>
      </c>
      <c r="G1359" t="s">
        <v>40</v>
      </c>
      <c r="H1359">
        <v>9.36</v>
      </c>
      <c r="I1359">
        <v>4</v>
      </c>
      <c r="J1359">
        <v>9.36</v>
      </c>
      <c r="L1359">
        <v>1.68</v>
      </c>
      <c r="M1359">
        <v>7.68</v>
      </c>
      <c r="N1359">
        <v>-1.44</v>
      </c>
      <c r="O1359">
        <v>0</v>
      </c>
      <c r="P1359">
        <v>6.24</v>
      </c>
      <c r="Q1359">
        <v>0</v>
      </c>
      <c r="R1359" s="3">
        <f>VLOOKUP(All_Transactions[[#This Row],[Date]],[1]!Forex_history[#Data],MATCH(All_Transactions[[#This Row],[Currency]],[1]!Forex_history[#Headers],0),TRUE)</f>
        <v>0.8659</v>
      </c>
      <c r="S1359" s="4">
        <f>IFERROR(All_Transactions[[#This Row],[Original Price]]*All_Transactions[[#This Row],[ExRate]],0)</f>
        <v>8.1048239999999989</v>
      </c>
      <c r="T1359" s="4">
        <f>IFERROR(All_Transactions[[#This Row],[item-price]]*All_Transactions[[#This Row],[ExRate]],0)</f>
        <v>8.1048239999999989</v>
      </c>
      <c r="U1359" s="4">
        <f>IFERROR(All_Transactions[[#This Row],[item-tax]]*All_Transactions[[#This Row],[ExRate]],0)</f>
        <v>1.454712</v>
      </c>
      <c r="V1359" s="4">
        <f>IFERROR(All_Transactions[[#This Row],[Total product charges]]*All_Transactions[[#This Row],[ExRate]],0)</f>
        <v>6.650112</v>
      </c>
      <c r="W1359" s="4">
        <f>IFERROR(All_Transactions[[#This Row],[Amazon fees]]*All_Transactions[[#This Row],[ExRate]],0)</f>
        <v>-1.246896</v>
      </c>
      <c r="X1359" s="4">
        <f>IFERROR(All_Transactions[[#This Row],[Other]]*All_Transactions[[#This Row],[ExRate]],0)</f>
        <v>0</v>
      </c>
      <c r="Y1359" s="4">
        <f>IFERROR(All_Transactions[[#This Row],[Total]]*All_Transactions[[#This Row],[ExRate]],0)</f>
        <v>5.4032160000000005</v>
      </c>
      <c r="Z1359" s="1" t="s">
        <v>33</v>
      </c>
      <c r="AB1359" t="s">
        <v>69</v>
      </c>
      <c r="AC1359" t="s">
        <v>69</v>
      </c>
      <c r="AD1359" t="s">
        <v>70</v>
      </c>
    </row>
    <row r="1360" spans="1:30" x14ac:dyDescent="0.35">
      <c r="A1360" t="s">
        <v>34</v>
      </c>
      <c r="B1360" t="s">
        <v>4051</v>
      </c>
      <c r="C1360" s="2">
        <v>44816</v>
      </c>
      <c r="D1360" s="2">
        <v>44816</v>
      </c>
      <c r="E1360" t="s">
        <v>4052</v>
      </c>
      <c r="F1360" t="s">
        <v>4053</v>
      </c>
      <c r="G1360" t="s">
        <v>32</v>
      </c>
      <c r="H1360">
        <v>24.1</v>
      </c>
      <c r="I1360">
        <v>5</v>
      </c>
      <c r="J1360">
        <v>24.1</v>
      </c>
      <c r="L1360">
        <v>3.85</v>
      </c>
      <c r="M1360">
        <v>20.25</v>
      </c>
      <c r="N1360">
        <v>-4.32</v>
      </c>
      <c r="O1360">
        <v>0</v>
      </c>
      <c r="P1360">
        <v>15.93</v>
      </c>
      <c r="Q1360">
        <v>0</v>
      </c>
      <c r="R1360" s="3">
        <f>VLOOKUP(All_Transactions[[#This Row],[Date]],[1]!Forex_history[#Data],MATCH(All_Transactions[[#This Row],[Currency]],[1]!Forex_history[#Headers],0),TRUE)</f>
        <v>0.8659</v>
      </c>
      <c r="S1360" s="4">
        <f>IFERROR(All_Transactions[[#This Row],[Original Price]]*All_Transactions[[#This Row],[ExRate]],0)</f>
        <v>20.868190000000002</v>
      </c>
      <c r="T1360" s="4">
        <f>IFERROR(All_Transactions[[#This Row],[item-price]]*All_Transactions[[#This Row],[ExRate]],0)</f>
        <v>20.868190000000002</v>
      </c>
      <c r="U1360" s="4">
        <f>IFERROR(All_Transactions[[#This Row],[item-tax]]*All_Transactions[[#This Row],[ExRate]],0)</f>
        <v>3.3337150000000002</v>
      </c>
      <c r="V1360" s="4">
        <f>IFERROR(All_Transactions[[#This Row],[Total product charges]]*All_Transactions[[#This Row],[ExRate]],0)</f>
        <v>17.534475</v>
      </c>
      <c r="W1360" s="4">
        <f>IFERROR(All_Transactions[[#This Row],[Amazon fees]]*All_Transactions[[#This Row],[ExRate]],0)</f>
        <v>-3.7406880000000005</v>
      </c>
      <c r="X1360" s="4">
        <f>IFERROR(All_Transactions[[#This Row],[Other]]*All_Transactions[[#This Row],[ExRate]],0)</f>
        <v>0</v>
      </c>
      <c r="Y1360" s="4">
        <f>IFERROR(All_Transactions[[#This Row],[Total]]*All_Transactions[[#This Row],[ExRate]],0)</f>
        <v>13.793787</v>
      </c>
      <c r="Z1360" s="1" t="s">
        <v>33</v>
      </c>
      <c r="AA1360" t="s">
        <v>4054</v>
      </c>
      <c r="AB1360" t="s">
        <v>69</v>
      </c>
      <c r="AC1360" t="s">
        <v>69</v>
      </c>
      <c r="AD1360" t="s">
        <v>70</v>
      </c>
    </row>
    <row r="1361" spans="1:30" x14ac:dyDescent="0.35">
      <c r="A1361" t="s">
        <v>34</v>
      </c>
      <c r="B1361" t="s">
        <v>4055</v>
      </c>
      <c r="C1361" s="2">
        <v>44816</v>
      </c>
      <c r="D1361" s="2">
        <v>44816</v>
      </c>
      <c r="E1361" t="s">
        <v>3128</v>
      </c>
      <c r="F1361" t="s">
        <v>3092</v>
      </c>
      <c r="G1361" t="s">
        <v>39</v>
      </c>
      <c r="H1361">
        <v>17.66</v>
      </c>
      <c r="I1361">
        <v>2</v>
      </c>
      <c r="J1361">
        <v>17.66</v>
      </c>
      <c r="L1361">
        <v>0</v>
      </c>
      <c r="M1361">
        <v>17.66</v>
      </c>
      <c r="N1361">
        <v>-3.26</v>
      </c>
      <c r="O1361">
        <v>0</v>
      </c>
      <c r="P1361">
        <v>14.4</v>
      </c>
      <c r="Q1361">
        <v>0</v>
      </c>
      <c r="R1361" s="3">
        <f>VLOOKUP(All_Transactions[[#This Row],[Date]],[1]!Forex_history[#Data],MATCH(All_Transactions[[#This Row],[Currency]],[1]!Forex_history[#Headers],0),TRUE)</f>
        <v>0.8659</v>
      </c>
      <c r="S1361" s="4">
        <f>IFERROR(All_Transactions[[#This Row],[Original Price]]*All_Transactions[[#This Row],[ExRate]],0)</f>
        <v>15.291793999999999</v>
      </c>
      <c r="T1361" s="4">
        <f>IFERROR(All_Transactions[[#This Row],[item-price]]*All_Transactions[[#This Row],[ExRate]],0)</f>
        <v>15.291793999999999</v>
      </c>
      <c r="U1361" s="4">
        <f>IFERROR(All_Transactions[[#This Row],[item-tax]]*All_Transactions[[#This Row],[ExRate]],0)</f>
        <v>0</v>
      </c>
      <c r="V1361" s="4">
        <f>IFERROR(All_Transactions[[#This Row],[Total product charges]]*All_Transactions[[#This Row],[ExRate]],0)</f>
        <v>15.291793999999999</v>
      </c>
      <c r="W1361" s="4">
        <f>IFERROR(All_Transactions[[#This Row],[Amazon fees]]*All_Transactions[[#This Row],[ExRate]],0)</f>
        <v>-2.8228339999999998</v>
      </c>
      <c r="X1361" s="4">
        <f>IFERROR(All_Transactions[[#This Row],[Other]]*All_Transactions[[#This Row],[ExRate]],0)</f>
        <v>0</v>
      </c>
      <c r="Y1361" s="4">
        <f>IFERROR(All_Transactions[[#This Row],[Total]]*All_Transactions[[#This Row],[ExRate]],0)</f>
        <v>12.468960000000001</v>
      </c>
      <c r="Z1361" s="1" t="s">
        <v>33</v>
      </c>
      <c r="AA1361" t="s">
        <v>4056</v>
      </c>
      <c r="AB1361" t="s">
        <v>69</v>
      </c>
      <c r="AC1361" t="s">
        <v>69</v>
      </c>
      <c r="AD1361" t="s">
        <v>70</v>
      </c>
    </row>
    <row r="1362" spans="1:30" x14ac:dyDescent="0.35">
      <c r="A1362" t="s">
        <v>34</v>
      </c>
      <c r="B1362" t="s">
        <v>4057</v>
      </c>
      <c r="C1362" s="2">
        <v>44816</v>
      </c>
      <c r="D1362" s="2">
        <v>44816</v>
      </c>
      <c r="E1362" t="s">
        <v>4058</v>
      </c>
      <c r="F1362" t="s">
        <v>4059</v>
      </c>
      <c r="G1362" t="s">
        <v>36</v>
      </c>
      <c r="H1362">
        <v>13.87</v>
      </c>
      <c r="I1362">
        <v>1</v>
      </c>
      <c r="J1362">
        <v>13.87</v>
      </c>
      <c r="K1362" t="s">
        <v>2876</v>
      </c>
      <c r="L1362">
        <v>2.41</v>
      </c>
      <c r="M1362">
        <v>11.46</v>
      </c>
      <c r="N1362">
        <v>-2.57</v>
      </c>
      <c r="O1362">
        <v>0</v>
      </c>
      <c r="P1362">
        <v>8.89</v>
      </c>
      <c r="Q1362">
        <v>0</v>
      </c>
      <c r="R1362" s="3">
        <f>VLOOKUP(All_Transactions[[#This Row],[Date]],[1]!Forex_history[#Data],MATCH(All_Transactions[[#This Row],[Currency]],[1]!Forex_history[#Headers],0),TRUE)</f>
        <v>0.8659</v>
      </c>
      <c r="S1362" s="4">
        <f>IFERROR(All_Transactions[[#This Row],[Original Price]]*All_Transactions[[#This Row],[ExRate]],0)</f>
        <v>12.010033</v>
      </c>
      <c r="T1362" s="4">
        <f>IFERROR(All_Transactions[[#This Row],[item-price]]*All_Transactions[[#This Row],[ExRate]],0)</f>
        <v>12.010033</v>
      </c>
      <c r="U1362" s="4">
        <f>IFERROR(All_Transactions[[#This Row],[item-tax]]*All_Transactions[[#This Row],[ExRate]],0)</f>
        <v>2.0868190000000002</v>
      </c>
      <c r="V1362" s="4">
        <f>IFERROR(All_Transactions[[#This Row],[Total product charges]]*All_Transactions[[#This Row],[ExRate]],0)</f>
        <v>9.9232140000000015</v>
      </c>
      <c r="W1362" s="4">
        <f>IFERROR(All_Transactions[[#This Row],[Amazon fees]]*All_Transactions[[#This Row],[ExRate]],0)</f>
        <v>-2.2253629999999998</v>
      </c>
      <c r="X1362" s="4">
        <f>IFERROR(All_Transactions[[#This Row],[Other]]*All_Transactions[[#This Row],[ExRate]],0)</f>
        <v>0</v>
      </c>
      <c r="Y1362" s="4">
        <f>IFERROR(All_Transactions[[#This Row],[Total]]*All_Transactions[[#This Row],[ExRate]],0)</f>
        <v>7.6978510000000009</v>
      </c>
      <c r="Z1362" s="1" t="s">
        <v>33</v>
      </c>
      <c r="AA1362" t="s">
        <v>4060</v>
      </c>
      <c r="AB1362" t="s">
        <v>69</v>
      </c>
      <c r="AC1362" t="s">
        <v>69</v>
      </c>
      <c r="AD1362" t="s">
        <v>70</v>
      </c>
    </row>
    <row r="1363" spans="1:30" x14ac:dyDescent="0.35">
      <c r="A1363" t="s">
        <v>34</v>
      </c>
      <c r="B1363" t="s">
        <v>4061</v>
      </c>
      <c r="C1363" s="2">
        <v>44816</v>
      </c>
      <c r="D1363" s="2">
        <v>44816</v>
      </c>
      <c r="E1363" t="s">
        <v>2935</v>
      </c>
      <c r="F1363" t="s">
        <v>2936</v>
      </c>
      <c r="G1363" t="s">
        <v>36</v>
      </c>
      <c r="H1363">
        <v>3.51</v>
      </c>
      <c r="I1363">
        <v>1</v>
      </c>
      <c r="J1363">
        <v>3.51</v>
      </c>
      <c r="K1363" t="s">
        <v>2876</v>
      </c>
      <c r="L1363">
        <v>0.61</v>
      </c>
      <c r="M1363">
        <v>2.9</v>
      </c>
      <c r="N1363">
        <v>-0.65</v>
      </c>
      <c r="O1363">
        <v>0</v>
      </c>
      <c r="P1363">
        <v>2.25</v>
      </c>
      <c r="Q1363">
        <v>0</v>
      </c>
      <c r="R1363" s="3">
        <f>VLOOKUP(All_Transactions[[#This Row],[Date]],[1]!Forex_history[#Data],MATCH(All_Transactions[[#This Row],[Currency]],[1]!Forex_history[#Headers],0),TRUE)</f>
        <v>0.8659</v>
      </c>
      <c r="S1363" s="4">
        <f>IFERROR(All_Transactions[[#This Row],[Original Price]]*All_Transactions[[#This Row],[ExRate]],0)</f>
        <v>3.0393089999999998</v>
      </c>
      <c r="T1363" s="4">
        <f>IFERROR(All_Transactions[[#This Row],[item-price]]*All_Transactions[[#This Row],[ExRate]],0)</f>
        <v>3.0393089999999998</v>
      </c>
      <c r="U1363" s="4">
        <f>IFERROR(All_Transactions[[#This Row],[item-tax]]*All_Transactions[[#This Row],[ExRate]],0)</f>
        <v>0.52819899999999997</v>
      </c>
      <c r="V1363" s="4">
        <f>IFERROR(All_Transactions[[#This Row],[Total product charges]]*All_Transactions[[#This Row],[ExRate]],0)</f>
        <v>2.51111</v>
      </c>
      <c r="W1363" s="4">
        <f>IFERROR(All_Transactions[[#This Row],[Amazon fees]]*All_Transactions[[#This Row],[ExRate]],0)</f>
        <v>-0.56283499999999997</v>
      </c>
      <c r="X1363" s="4">
        <f>IFERROR(All_Transactions[[#This Row],[Other]]*All_Transactions[[#This Row],[ExRate]],0)</f>
        <v>0</v>
      </c>
      <c r="Y1363" s="4">
        <f>IFERROR(All_Transactions[[#This Row],[Total]]*All_Transactions[[#This Row],[ExRate]],0)</f>
        <v>1.948275</v>
      </c>
      <c r="Z1363" s="1" t="s">
        <v>33</v>
      </c>
      <c r="AA1363" t="s">
        <v>4062</v>
      </c>
      <c r="AB1363" t="s">
        <v>69</v>
      </c>
      <c r="AC1363" t="s">
        <v>69</v>
      </c>
      <c r="AD1363" t="s">
        <v>70</v>
      </c>
    </row>
    <row r="1364" spans="1:30" x14ac:dyDescent="0.35">
      <c r="A1364" t="s">
        <v>34</v>
      </c>
      <c r="B1364" t="s">
        <v>4063</v>
      </c>
      <c r="C1364" s="2">
        <v>44816</v>
      </c>
      <c r="D1364" s="2">
        <v>44816</v>
      </c>
      <c r="E1364" t="s">
        <v>4064</v>
      </c>
      <c r="F1364" t="s">
        <v>4065</v>
      </c>
      <c r="G1364" t="s">
        <v>37</v>
      </c>
      <c r="H1364">
        <v>5.13</v>
      </c>
      <c r="I1364">
        <v>1</v>
      </c>
      <c r="J1364">
        <v>5.13</v>
      </c>
      <c r="L1364">
        <v>0</v>
      </c>
      <c r="M1364">
        <v>5.13</v>
      </c>
      <c r="N1364">
        <v>-0.92</v>
      </c>
      <c r="O1364">
        <v>0</v>
      </c>
      <c r="P1364">
        <v>4.21</v>
      </c>
      <c r="Q1364">
        <v>0</v>
      </c>
      <c r="R1364" s="3">
        <f>VLOOKUP(All_Transactions[[#This Row],[Date]],[1]!Forex_history[#Data],MATCH(All_Transactions[[#This Row],[Currency]],[1]!Forex_history[#Headers],0),TRUE)</f>
        <v>0.66203000000000001</v>
      </c>
      <c r="S1364" s="4">
        <f>IFERROR(All_Transactions[[#This Row],[Original Price]]*All_Transactions[[#This Row],[ExRate]],0)</f>
        <v>3.3962138999999998</v>
      </c>
      <c r="T1364" s="4">
        <f>IFERROR(All_Transactions[[#This Row],[item-price]]*All_Transactions[[#This Row],[ExRate]],0)</f>
        <v>3.3962138999999998</v>
      </c>
      <c r="U1364" s="4">
        <f>IFERROR(All_Transactions[[#This Row],[item-tax]]*All_Transactions[[#This Row],[ExRate]],0)</f>
        <v>0</v>
      </c>
      <c r="V1364" s="4">
        <f>IFERROR(All_Transactions[[#This Row],[Total product charges]]*All_Transactions[[#This Row],[ExRate]],0)</f>
        <v>3.3962138999999998</v>
      </c>
      <c r="W1364" s="4">
        <f>IFERROR(All_Transactions[[#This Row],[Amazon fees]]*All_Transactions[[#This Row],[ExRate]],0)</f>
        <v>-0.60906760000000004</v>
      </c>
      <c r="X1364" s="4">
        <f>IFERROR(All_Transactions[[#This Row],[Other]]*All_Transactions[[#This Row],[ExRate]],0)</f>
        <v>0</v>
      </c>
      <c r="Y1364" s="4">
        <f>IFERROR(All_Transactions[[#This Row],[Total]]*All_Transactions[[#This Row],[ExRate]],0)</f>
        <v>2.7871462999999999</v>
      </c>
      <c r="Z1364" s="1" t="s">
        <v>38</v>
      </c>
      <c r="AA1364" t="s">
        <v>4066</v>
      </c>
      <c r="AB1364" t="s">
        <v>69</v>
      </c>
      <c r="AC1364" t="s">
        <v>69</v>
      </c>
      <c r="AD1364" t="s">
        <v>70</v>
      </c>
    </row>
    <row r="1365" spans="1:30" x14ac:dyDescent="0.35">
      <c r="A1365" t="s">
        <v>34</v>
      </c>
      <c r="B1365" t="s">
        <v>4067</v>
      </c>
      <c r="C1365" s="2">
        <v>44816</v>
      </c>
      <c r="D1365" s="2">
        <v>44816</v>
      </c>
      <c r="E1365" t="s">
        <v>4068</v>
      </c>
      <c r="F1365" t="s">
        <v>4069</v>
      </c>
      <c r="G1365" t="s">
        <v>37</v>
      </c>
      <c r="H1365">
        <v>6.92</v>
      </c>
      <c r="I1365">
        <v>1</v>
      </c>
      <c r="J1365">
        <v>6.92</v>
      </c>
      <c r="L1365">
        <v>0</v>
      </c>
      <c r="M1365">
        <v>6.92</v>
      </c>
      <c r="N1365">
        <v>-0.66</v>
      </c>
      <c r="O1365">
        <v>0</v>
      </c>
      <c r="P1365">
        <v>6.26</v>
      </c>
      <c r="Q1365">
        <v>0</v>
      </c>
      <c r="R1365" s="3">
        <f>VLOOKUP(All_Transactions[[#This Row],[Date]],[1]!Forex_history[#Data],MATCH(All_Transactions[[#This Row],[Currency]],[1]!Forex_history[#Headers],0),TRUE)</f>
        <v>0.66203000000000001</v>
      </c>
      <c r="S1365" s="4">
        <f>IFERROR(All_Transactions[[#This Row],[Original Price]]*All_Transactions[[#This Row],[ExRate]],0)</f>
        <v>4.5812476000000002</v>
      </c>
      <c r="T1365" s="4">
        <f>IFERROR(All_Transactions[[#This Row],[item-price]]*All_Transactions[[#This Row],[ExRate]],0)</f>
        <v>4.5812476000000002</v>
      </c>
      <c r="U1365" s="4">
        <f>IFERROR(All_Transactions[[#This Row],[item-tax]]*All_Transactions[[#This Row],[ExRate]],0)</f>
        <v>0</v>
      </c>
      <c r="V1365" s="4">
        <f>IFERROR(All_Transactions[[#This Row],[Total product charges]]*All_Transactions[[#This Row],[ExRate]],0)</f>
        <v>4.5812476000000002</v>
      </c>
      <c r="W1365" s="4">
        <f>IFERROR(All_Transactions[[#This Row],[Amazon fees]]*All_Transactions[[#This Row],[ExRate]],0)</f>
        <v>-0.43693980000000004</v>
      </c>
      <c r="X1365" s="4">
        <f>IFERROR(All_Transactions[[#This Row],[Other]]*All_Transactions[[#This Row],[ExRate]],0)</f>
        <v>0</v>
      </c>
      <c r="Y1365" s="4">
        <f>IFERROR(All_Transactions[[#This Row],[Total]]*All_Transactions[[#This Row],[ExRate]],0)</f>
        <v>4.1443078</v>
      </c>
      <c r="Z1365" s="1" t="s">
        <v>38</v>
      </c>
      <c r="AA1365" t="s">
        <v>4070</v>
      </c>
      <c r="AB1365" t="s">
        <v>69</v>
      </c>
      <c r="AC1365" t="s">
        <v>69</v>
      </c>
      <c r="AD1365" t="s">
        <v>70</v>
      </c>
    </row>
    <row r="1366" spans="1:30" x14ac:dyDescent="0.35">
      <c r="A1366" t="s">
        <v>34</v>
      </c>
      <c r="B1366" t="s">
        <v>4071</v>
      </c>
      <c r="C1366" s="2">
        <v>44816</v>
      </c>
      <c r="D1366" s="2">
        <v>44816</v>
      </c>
      <c r="E1366" t="s">
        <v>3148</v>
      </c>
      <c r="F1366" t="s">
        <v>3149</v>
      </c>
      <c r="G1366" t="s">
        <v>37</v>
      </c>
      <c r="H1366">
        <v>4.12</v>
      </c>
      <c r="I1366">
        <v>1</v>
      </c>
      <c r="J1366">
        <v>4.12</v>
      </c>
      <c r="L1366">
        <v>0</v>
      </c>
      <c r="M1366">
        <v>4.12</v>
      </c>
      <c r="N1366">
        <v>-0.74</v>
      </c>
      <c r="O1366">
        <v>0</v>
      </c>
      <c r="P1366">
        <v>3.38</v>
      </c>
      <c r="Q1366">
        <v>0</v>
      </c>
      <c r="R1366" s="3">
        <f>VLOOKUP(All_Transactions[[#This Row],[Date]],[1]!Forex_history[#Data],MATCH(All_Transactions[[#This Row],[Currency]],[1]!Forex_history[#Headers],0),TRUE)</f>
        <v>0.66203000000000001</v>
      </c>
      <c r="S1366" s="4">
        <f>IFERROR(All_Transactions[[#This Row],[Original Price]]*All_Transactions[[#This Row],[ExRate]],0)</f>
        <v>2.7275636000000003</v>
      </c>
      <c r="T1366" s="4">
        <f>IFERROR(All_Transactions[[#This Row],[item-price]]*All_Transactions[[#This Row],[ExRate]],0)</f>
        <v>2.7275636000000003</v>
      </c>
      <c r="U1366" s="4">
        <f>IFERROR(All_Transactions[[#This Row],[item-tax]]*All_Transactions[[#This Row],[ExRate]],0)</f>
        <v>0</v>
      </c>
      <c r="V1366" s="4">
        <f>IFERROR(All_Transactions[[#This Row],[Total product charges]]*All_Transactions[[#This Row],[ExRate]],0)</f>
        <v>2.7275636000000003</v>
      </c>
      <c r="W1366" s="4">
        <f>IFERROR(All_Transactions[[#This Row],[Amazon fees]]*All_Transactions[[#This Row],[ExRate]],0)</f>
        <v>-0.48990220000000001</v>
      </c>
      <c r="X1366" s="4">
        <f>IFERROR(All_Transactions[[#This Row],[Other]]*All_Transactions[[#This Row],[ExRate]],0)</f>
        <v>0</v>
      </c>
      <c r="Y1366" s="4">
        <f>IFERROR(All_Transactions[[#This Row],[Total]]*All_Transactions[[#This Row],[ExRate]],0)</f>
        <v>2.2376613999999999</v>
      </c>
      <c r="Z1366" s="1" t="s">
        <v>38</v>
      </c>
      <c r="AA1366" t="s">
        <v>4072</v>
      </c>
      <c r="AB1366" t="s">
        <v>69</v>
      </c>
      <c r="AC1366" t="s">
        <v>69</v>
      </c>
      <c r="AD1366" t="s">
        <v>70</v>
      </c>
    </row>
    <row r="1367" spans="1:30" x14ac:dyDescent="0.35">
      <c r="A1367" t="s">
        <v>34</v>
      </c>
      <c r="B1367" t="s">
        <v>4073</v>
      </c>
      <c r="C1367" s="2">
        <v>44816</v>
      </c>
      <c r="D1367" s="2">
        <v>44816</v>
      </c>
      <c r="E1367" t="s">
        <v>4074</v>
      </c>
      <c r="F1367" t="s">
        <v>4075</v>
      </c>
      <c r="G1367" t="s">
        <v>44</v>
      </c>
      <c r="H1367">
        <v>7.76</v>
      </c>
      <c r="I1367">
        <v>1</v>
      </c>
      <c r="J1367">
        <v>7.76</v>
      </c>
      <c r="L1367">
        <v>1.29</v>
      </c>
      <c r="M1367">
        <v>6.47</v>
      </c>
      <c r="N1367">
        <v>-1.43</v>
      </c>
      <c r="O1367">
        <v>0</v>
      </c>
      <c r="P1367">
        <v>5.04</v>
      </c>
      <c r="Q1367">
        <v>0</v>
      </c>
      <c r="R1367" s="3">
        <f>VLOOKUP(All_Transactions[[#This Row],[Date]],[1]!Forex_history[#Data],MATCH(All_Transactions[[#This Row],[Currency]],[1]!Forex_history[#Headers],0),TRUE)</f>
        <v>1</v>
      </c>
      <c r="S1367" s="4">
        <f>IFERROR(All_Transactions[[#This Row],[Original Price]]*All_Transactions[[#This Row],[ExRate]],0)</f>
        <v>7.76</v>
      </c>
      <c r="T1367" s="4">
        <f>IFERROR(All_Transactions[[#This Row],[item-price]]*All_Transactions[[#This Row],[ExRate]],0)</f>
        <v>7.76</v>
      </c>
      <c r="U1367" s="4">
        <f>IFERROR(All_Transactions[[#This Row],[item-tax]]*All_Transactions[[#This Row],[ExRate]],0)</f>
        <v>1.29</v>
      </c>
      <c r="V1367" s="4">
        <f>IFERROR(All_Transactions[[#This Row],[Total product charges]]*All_Transactions[[#This Row],[ExRate]],0)</f>
        <v>6.47</v>
      </c>
      <c r="W1367" s="4">
        <f>IFERROR(All_Transactions[[#This Row],[Amazon fees]]*All_Transactions[[#This Row],[ExRate]],0)</f>
        <v>-1.43</v>
      </c>
      <c r="X1367" s="4">
        <f>IFERROR(All_Transactions[[#This Row],[Other]]*All_Transactions[[#This Row],[ExRate]],0)</f>
        <v>0</v>
      </c>
      <c r="Y1367" s="4">
        <f>IFERROR(All_Transactions[[#This Row],[Total]]*All_Transactions[[#This Row],[ExRate]],0)</f>
        <v>5.04</v>
      </c>
      <c r="Z1367" s="1" t="s">
        <v>45</v>
      </c>
      <c r="AA1367" t="s">
        <v>4076</v>
      </c>
      <c r="AB1367" t="s">
        <v>69</v>
      </c>
      <c r="AC1367" t="s">
        <v>69</v>
      </c>
      <c r="AD1367" t="s">
        <v>70</v>
      </c>
    </row>
    <row r="1368" spans="1:30" x14ac:dyDescent="0.35">
      <c r="A1368" t="s">
        <v>34</v>
      </c>
      <c r="B1368" t="s">
        <v>4077</v>
      </c>
      <c r="C1368" s="2">
        <v>44816</v>
      </c>
      <c r="D1368" s="2">
        <v>44816</v>
      </c>
      <c r="E1368" t="s">
        <v>4078</v>
      </c>
      <c r="F1368" t="s">
        <v>4079</v>
      </c>
      <c r="G1368" t="s">
        <v>44</v>
      </c>
      <c r="H1368">
        <v>4.68</v>
      </c>
      <c r="I1368">
        <v>1</v>
      </c>
      <c r="J1368">
        <v>4.68</v>
      </c>
      <c r="L1368">
        <v>0.88</v>
      </c>
      <c r="M1368">
        <v>3.8</v>
      </c>
      <c r="N1368">
        <v>-0.86</v>
      </c>
      <c r="O1368">
        <v>0</v>
      </c>
      <c r="P1368">
        <v>2.94</v>
      </c>
      <c r="Q1368">
        <v>0</v>
      </c>
      <c r="R1368" s="3">
        <f>VLOOKUP(All_Transactions[[#This Row],[Date]],[1]!Forex_history[#Data],MATCH(All_Transactions[[#This Row],[Currency]],[1]!Forex_history[#Headers],0),TRUE)</f>
        <v>1</v>
      </c>
      <c r="S1368" s="4">
        <f>IFERROR(All_Transactions[[#This Row],[Original Price]]*All_Transactions[[#This Row],[ExRate]],0)</f>
        <v>4.68</v>
      </c>
      <c r="T1368" s="4">
        <f>IFERROR(All_Transactions[[#This Row],[item-price]]*All_Transactions[[#This Row],[ExRate]],0)</f>
        <v>4.68</v>
      </c>
      <c r="U1368" s="4">
        <f>IFERROR(All_Transactions[[#This Row],[item-tax]]*All_Transactions[[#This Row],[ExRate]],0)</f>
        <v>0.88</v>
      </c>
      <c r="V1368" s="4">
        <f>IFERROR(All_Transactions[[#This Row],[Total product charges]]*All_Transactions[[#This Row],[ExRate]],0)</f>
        <v>3.8</v>
      </c>
      <c r="W1368" s="4">
        <f>IFERROR(All_Transactions[[#This Row],[Amazon fees]]*All_Transactions[[#This Row],[ExRate]],0)</f>
        <v>-0.86</v>
      </c>
      <c r="X1368" s="4">
        <f>IFERROR(All_Transactions[[#This Row],[Other]]*All_Transactions[[#This Row],[ExRate]],0)</f>
        <v>0</v>
      </c>
      <c r="Y1368" s="4">
        <f>IFERROR(All_Transactions[[#This Row],[Total]]*All_Transactions[[#This Row],[ExRate]],0)</f>
        <v>2.94</v>
      </c>
      <c r="Z1368" s="1" t="s">
        <v>45</v>
      </c>
      <c r="AA1368" t="s">
        <v>4080</v>
      </c>
      <c r="AB1368" t="s">
        <v>69</v>
      </c>
      <c r="AC1368" t="s">
        <v>69</v>
      </c>
      <c r="AD1368" t="s">
        <v>70</v>
      </c>
    </row>
    <row r="1369" spans="1:30" x14ac:dyDescent="0.35">
      <c r="A1369" t="s">
        <v>34</v>
      </c>
      <c r="B1369" t="s">
        <v>4081</v>
      </c>
      <c r="C1369" s="2">
        <v>44816</v>
      </c>
      <c r="D1369" s="2">
        <v>44816</v>
      </c>
      <c r="E1369" t="s">
        <v>2412</v>
      </c>
      <c r="F1369" t="s">
        <v>50</v>
      </c>
      <c r="G1369" t="s">
        <v>44</v>
      </c>
      <c r="H1369">
        <v>1.94</v>
      </c>
      <c r="I1369">
        <v>1</v>
      </c>
      <c r="J1369">
        <v>1.94</v>
      </c>
      <c r="L1369">
        <v>0.36</v>
      </c>
      <c r="M1369">
        <v>1.58</v>
      </c>
      <c r="N1369">
        <v>-0.3</v>
      </c>
      <c r="O1369">
        <v>0</v>
      </c>
      <c r="P1369">
        <v>1.28</v>
      </c>
      <c r="Q1369">
        <v>0</v>
      </c>
      <c r="R1369" s="3">
        <f>VLOOKUP(All_Transactions[[#This Row],[Date]],[1]!Forex_history[#Data],MATCH(All_Transactions[[#This Row],[Currency]],[1]!Forex_history[#Headers],0),TRUE)</f>
        <v>1</v>
      </c>
      <c r="S1369" s="4">
        <f>IFERROR(All_Transactions[[#This Row],[Original Price]]*All_Transactions[[#This Row],[ExRate]],0)</f>
        <v>1.94</v>
      </c>
      <c r="T1369" s="4">
        <f>IFERROR(All_Transactions[[#This Row],[item-price]]*All_Transactions[[#This Row],[ExRate]],0)</f>
        <v>1.94</v>
      </c>
      <c r="U1369" s="4">
        <f>IFERROR(All_Transactions[[#This Row],[item-tax]]*All_Transactions[[#This Row],[ExRate]],0)</f>
        <v>0.36</v>
      </c>
      <c r="V1369" s="4">
        <f>IFERROR(All_Transactions[[#This Row],[Total product charges]]*All_Transactions[[#This Row],[ExRate]],0)</f>
        <v>1.58</v>
      </c>
      <c r="W1369" s="4">
        <f>IFERROR(All_Transactions[[#This Row],[Amazon fees]]*All_Transactions[[#This Row],[ExRate]],0)</f>
        <v>-0.3</v>
      </c>
      <c r="X1369" s="4">
        <f>IFERROR(All_Transactions[[#This Row],[Other]]*All_Transactions[[#This Row],[ExRate]],0)</f>
        <v>0</v>
      </c>
      <c r="Y1369" s="4">
        <f>IFERROR(All_Transactions[[#This Row],[Total]]*All_Transactions[[#This Row],[ExRate]],0)</f>
        <v>1.28</v>
      </c>
      <c r="Z1369" s="1" t="s">
        <v>45</v>
      </c>
      <c r="AA1369" t="s">
        <v>4082</v>
      </c>
      <c r="AB1369" t="s">
        <v>69</v>
      </c>
      <c r="AC1369" t="s">
        <v>69</v>
      </c>
      <c r="AD1369" t="s">
        <v>70</v>
      </c>
    </row>
    <row r="1370" spans="1:30" x14ac:dyDescent="0.35">
      <c r="A1370" t="s">
        <v>34</v>
      </c>
      <c r="B1370" t="s">
        <v>4083</v>
      </c>
      <c r="C1370" s="2">
        <v>44816</v>
      </c>
      <c r="D1370" s="2">
        <v>44816</v>
      </c>
      <c r="E1370" t="s">
        <v>4084</v>
      </c>
      <c r="F1370" t="s">
        <v>3701</v>
      </c>
      <c r="G1370" t="s">
        <v>44</v>
      </c>
      <c r="H1370">
        <v>3.05</v>
      </c>
      <c r="I1370">
        <v>1</v>
      </c>
      <c r="J1370">
        <v>3.05</v>
      </c>
      <c r="L1370">
        <v>0.51</v>
      </c>
      <c r="M1370">
        <v>2.54</v>
      </c>
      <c r="N1370">
        <v>-0.3</v>
      </c>
      <c r="O1370">
        <v>0</v>
      </c>
      <c r="P1370">
        <v>2.2400000000000002</v>
      </c>
      <c r="Q1370">
        <v>0</v>
      </c>
      <c r="R1370" s="3">
        <f>VLOOKUP(All_Transactions[[#This Row],[Date]],[1]!Forex_history[#Data],MATCH(All_Transactions[[#This Row],[Currency]],[1]!Forex_history[#Headers],0),TRUE)</f>
        <v>1</v>
      </c>
      <c r="S1370" s="4">
        <f>IFERROR(All_Transactions[[#This Row],[Original Price]]*All_Transactions[[#This Row],[ExRate]],0)</f>
        <v>3.05</v>
      </c>
      <c r="T1370" s="4">
        <f>IFERROR(All_Transactions[[#This Row],[item-price]]*All_Transactions[[#This Row],[ExRate]],0)</f>
        <v>3.05</v>
      </c>
      <c r="U1370" s="4">
        <f>IFERROR(All_Transactions[[#This Row],[item-tax]]*All_Transactions[[#This Row],[ExRate]],0)</f>
        <v>0.51</v>
      </c>
      <c r="V1370" s="4">
        <f>IFERROR(All_Transactions[[#This Row],[Total product charges]]*All_Transactions[[#This Row],[ExRate]],0)</f>
        <v>2.54</v>
      </c>
      <c r="W1370" s="4">
        <f>IFERROR(All_Transactions[[#This Row],[Amazon fees]]*All_Transactions[[#This Row],[ExRate]],0)</f>
        <v>-0.3</v>
      </c>
      <c r="X1370" s="4">
        <f>IFERROR(All_Transactions[[#This Row],[Other]]*All_Transactions[[#This Row],[ExRate]],0)</f>
        <v>0</v>
      </c>
      <c r="Y1370" s="4">
        <f>IFERROR(All_Transactions[[#This Row],[Total]]*All_Transactions[[#This Row],[ExRate]],0)</f>
        <v>2.2400000000000002</v>
      </c>
      <c r="Z1370" s="1" t="s">
        <v>45</v>
      </c>
      <c r="AA1370" t="s">
        <v>4085</v>
      </c>
      <c r="AB1370" t="s">
        <v>69</v>
      </c>
      <c r="AC1370" t="s">
        <v>69</v>
      </c>
      <c r="AD1370" t="s">
        <v>70</v>
      </c>
    </row>
    <row r="1371" spans="1:30" x14ac:dyDescent="0.35">
      <c r="A1371" t="s">
        <v>34</v>
      </c>
      <c r="B1371" t="s">
        <v>4086</v>
      </c>
      <c r="C1371" s="2">
        <v>44816</v>
      </c>
      <c r="D1371" s="2">
        <v>44816</v>
      </c>
      <c r="E1371" t="s">
        <v>4087</v>
      </c>
      <c r="F1371" t="s">
        <v>4059</v>
      </c>
      <c r="G1371" t="s">
        <v>39</v>
      </c>
      <c r="H1371">
        <v>13.76</v>
      </c>
      <c r="I1371">
        <v>1</v>
      </c>
      <c r="J1371">
        <v>13.76</v>
      </c>
      <c r="L1371">
        <v>2.29</v>
      </c>
      <c r="M1371">
        <v>11.47</v>
      </c>
      <c r="N1371">
        <v>-2.56</v>
      </c>
      <c r="O1371">
        <v>0</v>
      </c>
      <c r="P1371">
        <v>8.91</v>
      </c>
      <c r="Q1371">
        <v>0</v>
      </c>
      <c r="R1371" s="3">
        <f>VLOOKUP(All_Transactions[[#This Row],[Date]],[1]!Forex_history[#Data],MATCH(All_Transactions[[#This Row],[Currency]],[1]!Forex_history[#Headers],0),TRUE)</f>
        <v>0.8659</v>
      </c>
      <c r="S1371" s="4">
        <f>IFERROR(All_Transactions[[#This Row],[Original Price]]*All_Transactions[[#This Row],[ExRate]],0)</f>
        <v>11.914783999999999</v>
      </c>
      <c r="T1371" s="4">
        <f>IFERROR(All_Transactions[[#This Row],[item-price]]*All_Transactions[[#This Row],[ExRate]],0)</f>
        <v>11.914783999999999</v>
      </c>
      <c r="U1371" s="4">
        <f>IFERROR(All_Transactions[[#This Row],[item-tax]]*All_Transactions[[#This Row],[ExRate]],0)</f>
        <v>1.9829110000000001</v>
      </c>
      <c r="V1371" s="4">
        <f>IFERROR(All_Transactions[[#This Row],[Total product charges]]*All_Transactions[[#This Row],[ExRate]],0)</f>
        <v>9.9318730000000013</v>
      </c>
      <c r="W1371" s="4">
        <f>IFERROR(All_Transactions[[#This Row],[Amazon fees]]*All_Transactions[[#This Row],[ExRate]],0)</f>
        <v>-2.216704</v>
      </c>
      <c r="X1371" s="4">
        <f>IFERROR(All_Transactions[[#This Row],[Other]]*All_Transactions[[#This Row],[ExRate]],0)</f>
        <v>0</v>
      </c>
      <c r="Y1371" s="4">
        <f>IFERROR(All_Transactions[[#This Row],[Total]]*All_Transactions[[#This Row],[ExRate]],0)</f>
        <v>7.7151690000000004</v>
      </c>
      <c r="Z1371" s="1" t="s">
        <v>33</v>
      </c>
      <c r="AA1371" t="s">
        <v>4088</v>
      </c>
      <c r="AB1371" t="s">
        <v>69</v>
      </c>
      <c r="AC1371" t="s">
        <v>69</v>
      </c>
      <c r="AD1371" t="s">
        <v>70</v>
      </c>
    </row>
    <row r="1372" spans="1:30" x14ac:dyDescent="0.35">
      <c r="A1372" t="s">
        <v>34</v>
      </c>
      <c r="B1372" t="s">
        <v>4089</v>
      </c>
      <c r="C1372" s="2">
        <v>44816</v>
      </c>
      <c r="D1372" s="2">
        <v>44816</v>
      </c>
      <c r="E1372" t="s">
        <v>4090</v>
      </c>
      <c r="F1372" t="s">
        <v>4091</v>
      </c>
      <c r="G1372" t="s">
        <v>40</v>
      </c>
      <c r="H1372">
        <v>4.12</v>
      </c>
      <c r="I1372">
        <v>1</v>
      </c>
      <c r="J1372">
        <v>4.12</v>
      </c>
      <c r="L1372">
        <v>0.74</v>
      </c>
      <c r="M1372">
        <v>3.38</v>
      </c>
      <c r="N1372">
        <v>-0.77</v>
      </c>
      <c r="O1372">
        <v>0</v>
      </c>
      <c r="P1372">
        <v>2.61</v>
      </c>
      <c r="Q1372">
        <v>0</v>
      </c>
      <c r="R1372" s="3">
        <f>VLOOKUP(All_Transactions[[#This Row],[Date]],[1]!Forex_history[#Data],MATCH(All_Transactions[[#This Row],[Currency]],[1]!Forex_history[#Headers],0),TRUE)</f>
        <v>0.8659</v>
      </c>
      <c r="S1372" s="4">
        <f>IFERROR(All_Transactions[[#This Row],[Original Price]]*All_Transactions[[#This Row],[ExRate]],0)</f>
        <v>3.5675080000000001</v>
      </c>
      <c r="T1372" s="4">
        <f>IFERROR(All_Transactions[[#This Row],[item-price]]*All_Transactions[[#This Row],[ExRate]],0)</f>
        <v>3.5675080000000001</v>
      </c>
      <c r="U1372" s="4">
        <f>IFERROR(All_Transactions[[#This Row],[item-tax]]*All_Transactions[[#This Row],[ExRate]],0)</f>
        <v>0.64076599999999995</v>
      </c>
      <c r="V1372" s="4">
        <f>IFERROR(All_Transactions[[#This Row],[Total product charges]]*All_Transactions[[#This Row],[ExRate]],0)</f>
        <v>2.926742</v>
      </c>
      <c r="W1372" s="4">
        <f>IFERROR(All_Transactions[[#This Row],[Amazon fees]]*All_Transactions[[#This Row],[ExRate]],0)</f>
        <v>-0.66674299999999997</v>
      </c>
      <c r="X1372" s="4">
        <f>IFERROR(All_Transactions[[#This Row],[Other]]*All_Transactions[[#This Row],[ExRate]],0)</f>
        <v>0</v>
      </c>
      <c r="Y1372" s="4">
        <f>IFERROR(All_Transactions[[#This Row],[Total]]*All_Transactions[[#This Row],[ExRate]],0)</f>
        <v>2.2599990000000001</v>
      </c>
      <c r="Z1372" s="1" t="s">
        <v>33</v>
      </c>
      <c r="AA1372" t="s">
        <v>4092</v>
      </c>
      <c r="AB1372" t="s">
        <v>69</v>
      </c>
      <c r="AC1372" t="s">
        <v>69</v>
      </c>
      <c r="AD1372" t="s">
        <v>70</v>
      </c>
    </row>
    <row r="1373" spans="1:30" x14ac:dyDescent="0.35">
      <c r="A1373" t="s">
        <v>34</v>
      </c>
      <c r="B1373" t="s">
        <v>4093</v>
      </c>
      <c r="C1373" s="2">
        <v>44816</v>
      </c>
      <c r="D1373" s="2">
        <v>44816</v>
      </c>
      <c r="E1373" t="s">
        <v>4094</v>
      </c>
      <c r="F1373" t="s">
        <v>4095</v>
      </c>
      <c r="G1373" t="s">
        <v>40</v>
      </c>
      <c r="H1373">
        <v>3.89</v>
      </c>
      <c r="I1373">
        <v>1</v>
      </c>
      <c r="J1373">
        <v>3.89</v>
      </c>
      <c r="L1373">
        <v>0.7</v>
      </c>
      <c r="M1373">
        <v>3.19</v>
      </c>
      <c r="N1373">
        <v>-0.72</v>
      </c>
      <c r="O1373">
        <v>0</v>
      </c>
      <c r="P1373">
        <v>2.4700000000000002</v>
      </c>
      <c r="Q1373">
        <v>0</v>
      </c>
      <c r="R1373" s="3">
        <f>VLOOKUP(All_Transactions[[#This Row],[Date]],[1]!Forex_history[#Data],MATCH(All_Transactions[[#This Row],[Currency]],[1]!Forex_history[#Headers],0),TRUE)</f>
        <v>0.8659</v>
      </c>
      <c r="S1373" s="4">
        <f>IFERROR(All_Transactions[[#This Row],[Original Price]]*All_Transactions[[#This Row],[ExRate]],0)</f>
        <v>3.3683510000000001</v>
      </c>
      <c r="T1373" s="4">
        <f>IFERROR(All_Transactions[[#This Row],[item-price]]*All_Transactions[[#This Row],[ExRate]],0)</f>
        <v>3.3683510000000001</v>
      </c>
      <c r="U1373" s="4">
        <f>IFERROR(All_Transactions[[#This Row],[item-tax]]*All_Transactions[[#This Row],[ExRate]],0)</f>
        <v>0.60612999999999995</v>
      </c>
      <c r="V1373" s="4">
        <f>IFERROR(All_Transactions[[#This Row],[Total product charges]]*All_Transactions[[#This Row],[ExRate]],0)</f>
        <v>2.7622209999999998</v>
      </c>
      <c r="W1373" s="4">
        <f>IFERROR(All_Transactions[[#This Row],[Amazon fees]]*All_Transactions[[#This Row],[ExRate]],0)</f>
        <v>-0.623448</v>
      </c>
      <c r="X1373" s="4">
        <f>IFERROR(All_Transactions[[#This Row],[Other]]*All_Transactions[[#This Row],[ExRate]],0)</f>
        <v>0</v>
      </c>
      <c r="Y1373" s="4">
        <f>IFERROR(All_Transactions[[#This Row],[Total]]*All_Transactions[[#This Row],[ExRate]],0)</f>
        <v>2.138773</v>
      </c>
      <c r="Z1373" s="1" t="s">
        <v>33</v>
      </c>
      <c r="AA1373" t="s">
        <v>4096</v>
      </c>
      <c r="AB1373" t="s">
        <v>69</v>
      </c>
      <c r="AC1373" t="s">
        <v>69</v>
      </c>
      <c r="AD1373" t="s">
        <v>70</v>
      </c>
    </row>
    <row r="1374" spans="1:30" x14ac:dyDescent="0.35">
      <c r="A1374" t="s">
        <v>35</v>
      </c>
      <c r="B1374" t="s">
        <v>726</v>
      </c>
      <c r="C1374" s="2">
        <v>44816</v>
      </c>
      <c r="D1374" s="2">
        <v>44746</v>
      </c>
      <c r="E1374" t="s">
        <v>648</v>
      </c>
      <c r="F1374" t="s">
        <v>76</v>
      </c>
      <c r="G1374" t="s">
        <v>37</v>
      </c>
      <c r="H1374">
        <v>4.1900000000000004</v>
      </c>
      <c r="I1374">
        <v>1</v>
      </c>
      <c r="J1374">
        <v>4.1900000000000004</v>
      </c>
      <c r="L1374">
        <v>0</v>
      </c>
      <c r="M1374">
        <v>-4.1900000000000004</v>
      </c>
      <c r="N1374">
        <v>0.6</v>
      </c>
      <c r="O1374">
        <v>0</v>
      </c>
      <c r="P1374">
        <v>-3.59</v>
      </c>
      <c r="Q1374">
        <v>0</v>
      </c>
      <c r="R1374" s="3">
        <f>VLOOKUP(All_Transactions[[#This Row],[Date]],[1]!Forex_history[#Data],MATCH(All_Transactions[[#This Row],[Currency]],[1]!Forex_history[#Headers],0),TRUE)</f>
        <v>0.66203000000000001</v>
      </c>
      <c r="S1374" s="4">
        <f>IFERROR(All_Transactions[[#This Row],[Original Price]]*All_Transactions[[#This Row],[ExRate]],0)</f>
        <v>2.7739057000000003</v>
      </c>
      <c r="T1374" s="4">
        <f>IFERROR(All_Transactions[[#This Row],[item-price]]*All_Transactions[[#This Row],[ExRate]],0)</f>
        <v>2.7739057000000003</v>
      </c>
      <c r="U1374" s="4">
        <f>IFERROR(All_Transactions[[#This Row],[item-tax]]*All_Transactions[[#This Row],[ExRate]],0)</f>
        <v>0</v>
      </c>
      <c r="V1374" s="4">
        <f>IFERROR(All_Transactions[[#This Row],[Total product charges]]*All_Transactions[[#This Row],[ExRate]],0)</f>
        <v>-2.7739057000000003</v>
      </c>
      <c r="W1374" s="4">
        <f>IFERROR(All_Transactions[[#This Row],[Amazon fees]]*All_Transactions[[#This Row],[ExRate]],0)</f>
        <v>0.39721800000000002</v>
      </c>
      <c r="X1374" s="4">
        <f>IFERROR(All_Transactions[[#This Row],[Other]]*All_Transactions[[#This Row],[ExRate]],0)</f>
        <v>0</v>
      </c>
      <c r="Y1374" s="4">
        <f>IFERROR(All_Transactions[[#This Row],[Total]]*All_Transactions[[#This Row],[ExRate]],0)</f>
        <v>-2.3766876999999997</v>
      </c>
      <c r="Z1374" s="1" t="s">
        <v>38</v>
      </c>
      <c r="AA1374" t="s">
        <v>727</v>
      </c>
      <c r="AB1374" t="s">
        <v>728</v>
      </c>
      <c r="AC1374" t="s">
        <v>618</v>
      </c>
      <c r="AD1374" t="s">
        <v>54</v>
      </c>
    </row>
    <row r="1375" spans="1:30" x14ac:dyDescent="0.35">
      <c r="A1375" t="s">
        <v>34</v>
      </c>
      <c r="B1375" t="s">
        <v>4097</v>
      </c>
      <c r="C1375" s="2">
        <v>44816</v>
      </c>
      <c r="D1375" s="2">
        <v>44816</v>
      </c>
      <c r="E1375" t="s">
        <v>4098</v>
      </c>
      <c r="F1375" t="s">
        <v>4099</v>
      </c>
      <c r="G1375" t="s">
        <v>39</v>
      </c>
      <c r="H1375">
        <v>7.74</v>
      </c>
      <c r="I1375">
        <v>3</v>
      </c>
      <c r="J1375">
        <v>7.74</v>
      </c>
      <c r="L1375">
        <v>1.29</v>
      </c>
      <c r="M1375">
        <v>6.45</v>
      </c>
      <c r="N1375">
        <v>-1.44</v>
      </c>
      <c r="O1375">
        <v>0</v>
      </c>
      <c r="P1375">
        <v>5.01</v>
      </c>
      <c r="Q1375">
        <v>0</v>
      </c>
      <c r="R1375" s="3">
        <f>VLOOKUP(All_Transactions[[#This Row],[Date]],[1]!Forex_history[#Data],MATCH(All_Transactions[[#This Row],[Currency]],[1]!Forex_history[#Headers],0),TRUE)</f>
        <v>0.8659</v>
      </c>
      <c r="S1375" s="4">
        <f>IFERROR(All_Transactions[[#This Row],[Original Price]]*All_Transactions[[#This Row],[ExRate]],0)</f>
        <v>6.7020660000000003</v>
      </c>
      <c r="T1375" s="4">
        <f>IFERROR(All_Transactions[[#This Row],[item-price]]*All_Transactions[[#This Row],[ExRate]],0)</f>
        <v>6.7020660000000003</v>
      </c>
      <c r="U1375" s="4">
        <f>IFERROR(All_Transactions[[#This Row],[item-tax]]*All_Transactions[[#This Row],[ExRate]],0)</f>
        <v>1.117011</v>
      </c>
      <c r="V1375" s="4">
        <f>IFERROR(All_Transactions[[#This Row],[Total product charges]]*All_Transactions[[#This Row],[ExRate]],0)</f>
        <v>5.5850550000000005</v>
      </c>
      <c r="W1375" s="4">
        <f>IFERROR(All_Transactions[[#This Row],[Amazon fees]]*All_Transactions[[#This Row],[ExRate]],0)</f>
        <v>-1.246896</v>
      </c>
      <c r="X1375" s="4">
        <f>IFERROR(All_Transactions[[#This Row],[Other]]*All_Transactions[[#This Row],[ExRate]],0)</f>
        <v>0</v>
      </c>
      <c r="Y1375" s="4">
        <f>IFERROR(All_Transactions[[#This Row],[Total]]*All_Transactions[[#This Row],[ExRate]],0)</f>
        <v>4.3381590000000001</v>
      </c>
      <c r="Z1375" s="1" t="s">
        <v>33</v>
      </c>
      <c r="AA1375" t="s">
        <v>4100</v>
      </c>
      <c r="AB1375" t="s">
        <v>4101</v>
      </c>
      <c r="AC1375" t="s">
        <v>213</v>
      </c>
      <c r="AD1375" t="s">
        <v>54</v>
      </c>
    </row>
    <row r="1376" spans="1:30" x14ac:dyDescent="0.35">
      <c r="A1376" t="s">
        <v>34</v>
      </c>
      <c r="B1376" t="s">
        <v>4102</v>
      </c>
      <c r="C1376" s="2">
        <v>44816</v>
      </c>
      <c r="D1376" s="2">
        <v>44816</v>
      </c>
      <c r="E1376" t="s">
        <v>3944</v>
      </c>
      <c r="F1376" t="s">
        <v>2273</v>
      </c>
      <c r="G1376" t="s">
        <v>39</v>
      </c>
      <c r="H1376">
        <v>1.27</v>
      </c>
      <c r="I1376">
        <v>1</v>
      </c>
      <c r="J1376">
        <v>1.27</v>
      </c>
      <c r="L1376">
        <v>0.21</v>
      </c>
      <c r="M1376">
        <v>1.06</v>
      </c>
      <c r="N1376">
        <v>-0.36</v>
      </c>
      <c r="O1376">
        <v>0</v>
      </c>
      <c r="P1376">
        <v>0.7</v>
      </c>
      <c r="Q1376">
        <v>0</v>
      </c>
      <c r="R1376" s="3">
        <f>VLOOKUP(All_Transactions[[#This Row],[Date]],[1]!Forex_history[#Data],MATCH(All_Transactions[[#This Row],[Currency]],[1]!Forex_history[#Headers],0),TRUE)</f>
        <v>0.8659</v>
      </c>
      <c r="S1376" s="4">
        <f>IFERROR(All_Transactions[[#This Row],[Original Price]]*All_Transactions[[#This Row],[ExRate]],0)</f>
        <v>1.099693</v>
      </c>
      <c r="T1376" s="4">
        <f>IFERROR(All_Transactions[[#This Row],[item-price]]*All_Transactions[[#This Row],[ExRate]],0)</f>
        <v>1.099693</v>
      </c>
      <c r="U1376" s="4">
        <f>IFERROR(All_Transactions[[#This Row],[item-tax]]*All_Transactions[[#This Row],[ExRate]],0)</f>
        <v>0.181839</v>
      </c>
      <c r="V1376" s="4">
        <f>IFERROR(All_Transactions[[#This Row],[Total product charges]]*All_Transactions[[#This Row],[ExRate]],0)</f>
        <v>0.91785400000000006</v>
      </c>
      <c r="W1376" s="4">
        <f>IFERROR(All_Transactions[[#This Row],[Amazon fees]]*All_Transactions[[#This Row],[ExRate]],0)</f>
        <v>-0.311724</v>
      </c>
      <c r="X1376" s="4">
        <f>IFERROR(All_Transactions[[#This Row],[Other]]*All_Transactions[[#This Row],[ExRate]],0)</f>
        <v>0</v>
      </c>
      <c r="Y1376" s="4">
        <f>IFERROR(All_Transactions[[#This Row],[Total]]*All_Transactions[[#This Row],[ExRate]],0)</f>
        <v>0.60612999999999995</v>
      </c>
      <c r="Z1376" s="1" t="s">
        <v>33</v>
      </c>
      <c r="AA1376" t="s">
        <v>4103</v>
      </c>
      <c r="AB1376" t="s">
        <v>4104</v>
      </c>
      <c r="AC1376" t="s">
        <v>213</v>
      </c>
      <c r="AD1376" t="s">
        <v>54</v>
      </c>
    </row>
    <row r="1377" spans="1:30" x14ac:dyDescent="0.35">
      <c r="A1377" t="s">
        <v>34</v>
      </c>
      <c r="B1377" t="s">
        <v>4105</v>
      </c>
      <c r="C1377" s="2">
        <v>44816</v>
      </c>
      <c r="D1377" s="2">
        <v>44816</v>
      </c>
      <c r="E1377" t="s">
        <v>4106</v>
      </c>
      <c r="F1377" t="s">
        <v>4107</v>
      </c>
      <c r="G1377" t="s">
        <v>40</v>
      </c>
      <c r="H1377">
        <v>9.0299999999999994</v>
      </c>
      <c r="I1377">
        <v>1</v>
      </c>
      <c r="J1377">
        <v>9.0299999999999994</v>
      </c>
      <c r="L1377">
        <v>1.63</v>
      </c>
      <c r="M1377">
        <v>7.4</v>
      </c>
      <c r="N1377">
        <v>-1.68</v>
      </c>
      <c r="O1377">
        <v>0</v>
      </c>
      <c r="P1377">
        <v>5.72</v>
      </c>
      <c r="Q1377">
        <v>0</v>
      </c>
      <c r="R1377" s="3">
        <f>VLOOKUP(All_Transactions[[#This Row],[Date]],[1]!Forex_history[#Data],MATCH(All_Transactions[[#This Row],[Currency]],[1]!Forex_history[#Headers],0),TRUE)</f>
        <v>0.8659</v>
      </c>
      <c r="S1377" s="4">
        <f>IFERROR(All_Transactions[[#This Row],[Original Price]]*All_Transactions[[#This Row],[ExRate]],0)</f>
        <v>7.8190769999999992</v>
      </c>
      <c r="T1377" s="4">
        <f>IFERROR(All_Transactions[[#This Row],[item-price]]*All_Transactions[[#This Row],[ExRate]],0)</f>
        <v>7.8190769999999992</v>
      </c>
      <c r="U1377" s="4">
        <f>IFERROR(All_Transactions[[#This Row],[item-tax]]*All_Transactions[[#This Row],[ExRate]],0)</f>
        <v>1.4114169999999999</v>
      </c>
      <c r="V1377" s="4">
        <f>IFERROR(All_Transactions[[#This Row],[Total product charges]]*All_Transactions[[#This Row],[ExRate]],0)</f>
        <v>6.4076599999999999</v>
      </c>
      <c r="W1377" s="4">
        <f>IFERROR(All_Transactions[[#This Row],[Amazon fees]]*All_Transactions[[#This Row],[ExRate]],0)</f>
        <v>-1.454712</v>
      </c>
      <c r="X1377" s="4">
        <f>IFERROR(All_Transactions[[#This Row],[Other]]*All_Transactions[[#This Row],[ExRate]],0)</f>
        <v>0</v>
      </c>
      <c r="Y1377" s="4">
        <f>IFERROR(All_Transactions[[#This Row],[Total]]*All_Transactions[[#This Row],[ExRate]],0)</f>
        <v>4.9529480000000001</v>
      </c>
      <c r="Z1377" s="1" t="s">
        <v>33</v>
      </c>
      <c r="AA1377" t="s">
        <v>4108</v>
      </c>
      <c r="AB1377" t="s">
        <v>1163</v>
      </c>
      <c r="AD1377" t="s">
        <v>70</v>
      </c>
    </row>
    <row r="1378" spans="1:30" x14ac:dyDescent="0.35">
      <c r="A1378" t="s">
        <v>34</v>
      </c>
      <c r="B1378" t="s">
        <v>4109</v>
      </c>
      <c r="C1378" s="2">
        <v>44816</v>
      </c>
      <c r="D1378" s="2">
        <v>44816</v>
      </c>
      <c r="E1378" t="s">
        <v>4110</v>
      </c>
      <c r="F1378" t="s">
        <v>4111</v>
      </c>
      <c r="G1378" t="s">
        <v>32</v>
      </c>
      <c r="H1378">
        <v>4.46</v>
      </c>
      <c r="I1378">
        <v>2</v>
      </c>
      <c r="J1378">
        <v>4.46</v>
      </c>
      <c r="L1378">
        <v>0.72</v>
      </c>
      <c r="M1378">
        <v>3.74</v>
      </c>
      <c r="N1378">
        <v>-0.79</v>
      </c>
      <c r="O1378">
        <v>0</v>
      </c>
      <c r="P1378">
        <v>2.95</v>
      </c>
      <c r="Q1378">
        <v>0</v>
      </c>
      <c r="R1378" s="3">
        <f>VLOOKUP(All_Transactions[[#This Row],[Date]],[1]!Forex_history[#Data],MATCH(All_Transactions[[#This Row],[Currency]],[1]!Forex_history[#Headers],0),TRUE)</f>
        <v>0.8659</v>
      </c>
      <c r="S1378" s="4">
        <f>IFERROR(All_Transactions[[#This Row],[Original Price]]*All_Transactions[[#This Row],[ExRate]],0)</f>
        <v>3.8619140000000001</v>
      </c>
      <c r="T1378" s="4">
        <f>IFERROR(All_Transactions[[#This Row],[item-price]]*All_Transactions[[#This Row],[ExRate]],0)</f>
        <v>3.8619140000000001</v>
      </c>
      <c r="U1378" s="4">
        <f>IFERROR(All_Transactions[[#This Row],[item-tax]]*All_Transactions[[#This Row],[ExRate]],0)</f>
        <v>0.623448</v>
      </c>
      <c r="V1378" s="4">
        <f>IFERROR(All_Transactions[[#This Row],[Total product charges]]*All_Transactions[[#This Row],[ExRate]],0)</f>
        <v>3.2384660000000003</v>
      </c>
      <c r="W1378" s="4">
        <f>IFERROR(All_Transactions[[#This Row],[Amazon fees]]*All_Transactions[[#This Row],[ExRate]],0)</f>
        <v>-0.68406100000000003</v>
      </c>
      <c r="X1378" s="4">
        <f>IFERROR(All_Transactions[[#This Row],[Other]]*All_Transactions[[#This Row],[ExRate]],0)</f>
        <v>0</v>
      </c>
      <c r="Y1378" s="4">
        <f>IFERROR(All_Transactions[[#This Row],[Total]]*All_Transactions[[#This Row],[ExRate]],0)</f>
        <v>2.554405</v>
      </c>
      <c r="Z1378" s="1" t="s">
        <v>33</v>
      </c>
      <c r="AA1378" t="s">
        <v>4112</v>
      </c>
      <c r="AB1378" t="s">
        <v>4113</v>
      </c>
      <c r="AC1378" t="s">
        <v>53</v>
      </c>
      <c r="AD1378" t="s">
        <v>54</v>
      </c>
    </row>
    <row r="1379" spans="1:30" x14ac:dyDescent="0.35">
      <c r="A1379" t="s">
        <v>34</v>
      </c>
      <c r="B1379" t="s">
        <v>4114</v>
      </c>
      <c r="C1379" s="2">
        <v>44816</v>
      </c>
      <c r="D1379" s="2">
        <v>44816</v>
      </c>
      <c r="E1379" t="s">
        <v>1645</v>
      </c>
      <c r="F1379" t="s">
        <v>1646</v>
      </c>
      <c r="G1379" t="s">
        <v>40</v>
      </c>
      <c r="H1379">
        <v>7.84</v>
      </c>
      <c r="I1379">
        <v>2</v>
      </c>
      <c r="J1379">
        <v>7.84</v>
      </c>
      <c r="L1379">
        <v>0</v>
      </c>
      <c r="M1379">
        <v>7.84</v>
      </c>
      <c r="N1379">
        <v>-1.46</v>
      </c>
      <c r="O1379">
        <v>0</v>
      </c>
      <c r="P1379">
        <v>6.38</v>
      </c>
      <c r="Q1379">
        <v>0</v>
      </c>
      <c r="R1379" s="3">
        <f>VLOOKUP(All_Transactions[[#This Row],[Date]],[1]!Forex_history[#Data],MATCH(All_Transactions[[#This Row],[Currency]],[1]!Forex_history[#Headers],0),TRUE)</f>
        <v>0.8659</v>
      </c>
      <c r="S1379" s="4">
        <f>IFERROR(All_Transactions[[#This Row],[Original Price]]*All_Transactions[[#This Row],[ExRate]],0)</f>
        <v>6.7886559999999996</v>
      </c>
      <c r="T1379" s="4">
        <f>IFERROR(All_Transactions[[#This Row],[item-price]]*All_Transactions[[#This Row],[ExRate]],0)</f>
        <v>6.7886559999999996</v>
      </c>
      <c r="U1379" s="4">
        <f>IFERROR(All_Transactions[[#This Row],[item-tax]]*All_Transactions[[#This Row],[ExRate]],0)</f>
        <v>0</v>
      </c>
      <c r="V1379" s="4">
        <f>IFERROR(All_Transactions[[#This Row],[Total product charges]]*All_Transactions[[#This Row],[ExRate]],0)</f>
        <v>6.7886559999999996</v>
      </c>
      <c r="W1379" s="4">
        <f>IFERROR(All_Transactions[[#This Row],[Amazon fees]]*All_Transactions[[#This Row],[ExRate]],0)</f>
        <v>-1.2642139999999999</v>
      </c>
      <c r="X1379" s="4">
        <f>IFERROR(All_Transactions[[#This Row],[Other]]*All_Transactions[[#This Row],[ExRate]],0)</f>
        <v>0</v>
      </c>
      <c r="Y1379" s="4">
        <f>IFERROR(All_Transactions[[#This Row],[Total]]*All_Transactions[[#This Row],[ExRate]],0)</f>
        <v>5.5244419999999996</v>
      </c>
      <c r="Z1379" s="1" t="s">
        <v>33</v>
      </c>
      <c r="AA1379" t="s">
        <v>4115</v>
      </c>
      <c r="AB1379" t="s">
        <v>4116</v>
      </c>
      <c r="AC1379" t="s">
        <v>53</v>
      </c>
      <c r="AD1379" t="s">
        <v>54</v>
      </c>
    </row>
    <row r="1380" spans="1:30" x14ac:dyDescent="0.35">
      <c r="A1380" t="s">
        <v>34</v>
      </c>
      <c r="B1380" t="s">
        <v>4117</v>
      </c>
      <c r="C1380" s="2">
        <v>44816</v>
      </c>
      <c r="D1380" s="2">
        <v>44816</v>
      </c>
      <c r="E1380" t="s">
        <v>4118</v>
      </c>
      <c r="F1380" t="s">
        <v>4119</v>
      </c>
      <c r="G1380" t="s">
        <v>36</v>
      </c>
      <c r="H1380">
        <v>5.93</v>
      </c>
      <c r="I1380">
        <v>1</v>
      </c>
      <c r="J1380">
        <v>5.93</v>
      </c>
      <c r="K1380" t="s">
        <v>2876</v>
      </c>
      <c r="L1380">
        <v>1.03</v>
      </c>
      <c r="M1380">
        <v>4.9000000000000004</v>
      </c>
      <c r="N1380">
        <v>-1.1000000000000001</v>
      </c>
      <c r="O1380">
        <v>0</v>
      </c>
      <c r="P1380">
        <v>3.8</v>
      </c>
      <c r="Q1380">
        <v>0</v>
      </c>
      <c r="R1380" s="3">
        <f>VLOOKUP(All_Transactions[[#This Row],[Date]],[1]!Forex_history[#Data],MATCH(All_Transactions[[#This Row],[Currency]],[1]!Forex_history[#Headers],0),TRUE)</f>
        <v>0.8659</v>
      </c>
      <c r="S1380" s="4">
        <f>IFERROR(All_Transactions[[#This Row],[Original Price]]*All_Transactions[[#This Row],[ExRate]],0)</f>
        <v>5.1347870000000002</v>
      </c>
      <c r="T1380" s="4">
        <f>IFERROR(All_Transactions[[#This Row],[item-price]]*All_Transactions[[#This Row],[ExRate]],0)</f>
        <v>5.1347870000000002</v>
      </c>
      <c r="U1380" s="4">
        <f>IFERROR(All_Transactions[[#This Row],[item-tax]]*All_Transactions[[#This Row],[ExRate]],0)</f>
        <v>0.89187700000000003</v>
      </c>
      <c r="V1380" s="4">
        <f>IFERROR(All_Transactions[[#This Row],[Total product charges]]*All_Transactions[[#This Row],[ExRate]],0)</f>
        <v>4.2429100000000002</v>
      </c>
      <c r="W1380" s="4">
        <f>IFERROR(All_Transactions[[#This Row],[Amazon fees]]*All_Transactions[[#This Row],[ExRate]],0)</f>
        <v>-0.95249000000000006</v>
      </c>
      <c r="X1380" s="4">
        <f>IFERROR(All_Transactions[[#This Row],[Other]]*All_Transactions[[#This Row],[ExRate]],0)</f>
        <v>0</v>
      </c>
      <c r="Y1380" s="4">
        <f>IFERROR(All_Transactions[[#This Row],[Total]]*All_Transactions[[#This Row],[ExRate]],0)</f>
        <v>3.2904199999999997</v>
      </c>
      <c r="Z1380" s="1" t="s">
        <v>33</v>
      </c>
      <c r="AA1380" t="s">
        <v>4120</v>
      </c>
      <c r="AB1380" t="s">
        <v>4121</v>
      </c>
      <c r="AC1380" t="s">
        <v>53</v>
      </c>
      <c r="AD1380" t="s">
        <v>54</v>
      </c>
    </row>
    <row r="1381" spans="1:30" x14ac:dyDescent="0.35">
      <c r="A1381" t="s">
        <v>34</v>
      </c>
      <c r="B1381" t="s">
        <v>4122</v>
      </c>
      <c r="C1381" s="2">
        <v>44816</v>
      </c>
      <c r="D1381" s="2">
        <v>44816</v>
      </c>
      <c r="E1381" t="s">
        <v>4123</v>
      </c>
      <c r="F1381" t="s">
        <v>4124</v>
      </c>
      <c r="G1381" t="s">
        <v>36</v>
      </c>
      <c r="H1381">
        <v>3.11</v>
      </c>
      <c r="I1381">
        <v>1</v>
      </c>
      <c r="J1381">
        <v>3.11</v>
      </c>
      <c r="K1381" t="s">
        <v>2876</v>
      </c>
      <c r="L1381">
        <v>0.54</v>
      </c>
      <c r="M1381">
        <v>2.57</v>
      </c>
      <c r="N1381">
        <v>-0.57999999999999996</v>
      </c>
      <c r="O1381">
        <v>0</v>
      </c>
      <c r="P1381">
        <v>1.99</v>
      </c>
      <c r="Q1381">
        <v>0</v>
      </c>
      <c r="R1381" s="3">
        <f>VLOOKUP(All_Transactions[[#This Row],[Date]],[1]!Forex_history[#Data],MATCH(All_Transactions[[#This Row],[Currency]],[1]!Forex_history[#Headers],0),TRUE)</f>
        <v>0.8659</v>
      </c>
      <c r="S1381" s="4">
        <f>IFERROR(All_Transactions[[#This Row],[Original Price]]*All_Transactions[[#This Row],[ExRate]],0)</f>
        <v>2.692949</v>
      </c>
      <c r="T1381" s="4">
        <f>IFERROR(All_Transactions[[#This Row],[item-price]]*All_Transactions[[#This Row],[ExRate]],0)</f>
        <v>2.692949</v>
      </c>
      <c r="U1381" s="4">
        <f>IFERROR(All_Transactions[[#This Row],[item-tax]]*All_Transactions[[#This Row],[ExRate]],0)</f>
        <v>0.46758600000000006</v>
      </c>
      <c r="V1381" s="4">
        <f>IFERROR(All_Transactions[[#This Row],[Total product charges]]*All_Transactions[[#This Row],[ExRate]],0)</f>
        <v>2.2253629999999998</v>
      </c>
      <c r="W1381" s="4">
        <f>IFERROR(All_Transactions[[#This Row],[Amazon fees]]*All_Transactions[[#This Row],[ExRate]],0)</f>
        <v>-0.50222199999999995</v>
      </c>
      <c r="X1381" s="4">
        <f>IFERROR(All_Transactions[[#This Row],[Other]]*All_Transactions[[#This Row],[ExRate]],0)</f>
        <v>0</v>
      </c>
      <c r="Y1381" s="4">
        <f>IFERROR(All_Transactions[[#This Row],[Total]]*All_Transactions[[#This Row],[ExRate]],0)</f>
        <v>1.723141</v>
      </c>
      <c r="Z1381" s="1" t="s">
        <v>33</v>
      </c>
      <c r="AA1381" t="s">
        <v>4125</v>
      </c>
      <c r="AB1381" t="s">
        <v>4126</v>
      </c>
      <c r="AC1381" t="s">
        <v>53</v>
      </c>
      <c r="AD1381" t="s">
        <v>54</v>
      </c>
    </row>
    <row r="1382" spans="1:30" x14ac:dyDescent="0.35">
      <c r="A1382" t="s">
        <v>34</v>
      </c>
      <c r="B1382" t="s">
        <v>4127</v>
      </c>
      <c r="C1382" s="2">
        <v>44816</v>
      </c>
      <c r="D1382" s="2">
        <v>44816</v>
      </c>
      <c r="E1382" t="s">
        <v>4118</v>
      </c>
      <c r="F1382" t="s">
        <v>4119</v>
      </c>
      <c r="G1382" t="s">
        <v>36</v>
      </c>
      <c r="H1382">
        <v>5.93</v>
      </c>
      <c r="I1382">
        <v>1</v>
      </c>
      <c r="J1382">
        <v>5.93</v>
      </c>
      <c r="K1382" t="s">
        <v>2876</v>
      </c>
      <c r="L1382">
        <v>1.03</v>
      </c>
      <c r="M1382">
        <v>4.9000000000000004</v>
      </c>
      <c r="N1382">
        <v>-1.1000000000000001</v>
      </c>
      <c r="O1382">
        <v>0</v>
      </c>
      <c r="P1382">
        <v>3.8</v>
      </c>
      <c r="Q1382">
        <v>0</v>
      </c>
      <c r="R1382" s="3">
        <f>VLOOKUP(All_Transactions[[#This Row],[Date]],[1]!Forex_history[#Data],MATCH(All_Transactions[[#This Row],[Currency]],[1]!Forex_history[#Headers],0),TRUE)</f>
        <v>0.8659</v>
      </c>
      <c r="S1382" s="4">
        <f>IFERROR(All_Transactions[[#This Row],[Original Price]]*All_Transactions[[#This Row],[ExRate]],0)</f>
        <v>5.1347870000000002</v>
      </c>
      <c r="T1382" s="4">
        <f>IFERROR(All_Transactions[[#This Row],[item-price]]*All_Transactions[[#This Row],[ExRate]],0)</f>
        <v>5.1347870000000002</v>
      </c>
      <c r="U1382" s="4">
        <f>IFERROR(All_Transactions[[#This Row],[item-tax]]*All_Transactions[[#This Row],[ExRate]],0)</f>
        <v>0.89187700000000003</v>
      </c>
      <c r="V1382" s="4">
        <f>IFERROR(All_Transactions[[#This Row],[Total product charges]]*All_Transactions[[#This Row],[ExRate]],0)</f>
        <v>4.2429100000000002</v>
      </c>
      <c r="W1382" s="4">
        <f>IFERROR(All_Transactions[[#This Row],[Amazon fees]]*All_Transactions[[#This Row],[ExRate]],0)</f>
        <v>-0.95249000000000006</v>
      </c>
      <c r="X1382" s="4">
        <f>IFERROR(All_Transactions[[#This Row],[Other]]*All_Transactions[[#This Row],[ExRate]],0)</f>
        <v>0</v>
      </c>
      <c r="Y1382" s="4">
        <f>IFERROR(All_Transactions[[#This Row],[Total]]*All_Transactions[[#This Row],[ExRate]],0)</f>
        <v>3.2904199999999997</v>
      </c>
      <c r="Z1382" s="1" t="s">
        <v>33</v>
      </c>
      <c r="AA1382" t="s">
        <v>4128</v>
      </c>
      <c r="AB1382" t="s">
        <v>4129</v>
      </c>
      <c r="AC1382" t="s">
        <v>53</v>
      </c>
      <c r="AD1382" t="s">
        <v>54</v>
      </c>
    </row>
    <row r="1383" spans="1:30" x14ac:dyDescent="0.35">
      <c r="A1383" t="s">
        <v>34</v>
      </c>
      <c r="B1383" t="s">
        <v>4130</v>
      </c>
      <c r="C1383" s="2">
        <v>44816</v>
      </c>
      <c r="D1383" s="2">
        <v>44816</v>
      </c>
      <c r="E1383" t="s">
        <v>4131</v>
      </c>
      <c r="F1383" t="s">
        <v>4132</v>
      </c>
      <c r="G1383" t="s">
        <v>37</v>
      </c>
      <c r="H1383">
        <v>5</v>
      </c>
      <c r="I1383">
        <v>1</v>
      </c>
      <c r="J1383">
        <v>5</v>
      </c>
      <c r="L1383">
        <v>0</v>
      </c>
      <c r="M1383">
        <v>5</v>
      </c>
      <c r="N1383">
        <v>-0.9</v>
      </c>
      <c r="O1383">
        <v>0</v>
      </c>
      <c r="P1383">
        <v>4.0999999999999996</v>
      </c>
      <c r="Q1383">
        <v>0</v>
      </c>
      <c r="R1383" s="3">
        <f>VLOOKUP(All_Transactions[[#This Row],[Date]],[1]!Forex_history[#Data],MATCH(All_Transactions[[#This Row],[Currency]],[1]!Forex_history[#Headers],0),TRUE)</f>
        <v>0.66203000000000001</v>
      </c>
      <c r="S1383" s="4">
        <f>IFERROR(All_Transactions[[#This Row],[Original Price]]*All_Transactions[[#This Row],[ExRate]],0)</f>
        <v>3.3101500000000001</v>
      </c>
      <c r="T1383" s="4">
        <f>IFERROR(All_Transactions[[#This Row],[item-price]]*All_Transactions[[#This Row],[ExRate]],0)</f>
        <v>3.3101500000000001</v>
      </c>
      <c r="U1383" s="4">
        <f>IFERROR(All_Transactions[[#This Row],[item-tax]]*All_Transactions[[#This Row],[ExRate]],0)</f>
        <v>0</v>
      </c>
      <c r="V1383" s="4">
        <f>IFERROR(All_Transactions[[#This Row],[Total product charges]]*All_Transactions[[#This Row],[ExRate]],0)</f>
        <v>3.3101500000000001</v>
      </c>
      <c r="W1383" s="4">
        <f>IFERROR(All_Transactions[[#This Row],[Amazon fees]]*All_Transactions[[#This Row],[ExRate]],0)</f>
        <v>-0.595827</v>
      </c>
      <c r="X1383" s="4">
        <f>IFERROR(All_Transactions[[#This Row],[Other]]*All_Transactions[[#This Row],[ExRate]],0)</f>
        <v>0</v>
      </c>
      <c r="Y1383" s="4">
        <f>IFERROR(All_Transactions[[#This Row],[Total]]*All_Transactions[[#This Row],[ExRate]],0)</f>
        <v>2.7143229999999998</v>
      </c>
      <c r="Z1383" s="1" t="s">
        <v>38</v>
      </c>
      <c r="AA1383" t="s">
        <v>4133</v>
      </c>
      <c r="AB1383" t="s">
        <v>4134</v>
      </c>
      <c r="AC1383" t="s">
        <v>53</v>
      </c>
      <c r="AD1383" t="s">
        <v>54</v>
      </c>
    </row>
    <row r="1384" spans="1:30" x14ac:dyDescent="0.35">
      <c r="A1384" t="s">
        <v>34</v>
      </c>
      <c r="B1384" t="s">
        <v>4135</v>
      </c>
      <c r="C1384" s="2">
        <v>44816</v>
      </c>
      <c r="D1384" s="2">
        <v>44816</v>
      </c>
      <c r="E1384" t="s">
        <v>4136</v>
      </c>
      <c r="F1384" t="s">
        <v>4137</v>
      </c>
      <c r="G1384" t="s">
        <v>37</v>
      </c>
      <c r="H1384">
        <v>6.59</v>
      </c>
      <c r="I1384">
        <v>1</v>
      </c>
      <c r="J1384">
        <v>6.59</v>
      </c>
      <c r="L1384">
        <v>0</v>
      </c>
      <c r="M1384">
        <v>6.59</v>
      </c>
      <c r="N1384">
        <v>-1.19</v>
      </c>
      <c r="O1384">
        <v>0</v>
      </c>
      <c r="P1384">
        <v>5.4</v>
      </c>
      <c r="Q1384">
        <v>0</v>
      </c>
      <c r="R1384" s="3">
        <f>VLOOKUP(All_Transactions[[#This Row],[Date]],[1]!Forex_history[#Data],MATCH(All_Transactions[[#This Row],[Currency]],[1]!Forex_history[#Headers],0),TRUE)</f>
        <v>0.66203000000000001</v>
      </c>
      <c r="S1384" s="4">
        <f>IFERROR(All_Transactions[[#This Row],[Original Price]]*All_Transactions[[#This Row],[ExRate]],0)</f>
        <v>4.3627776999999996</v>
      </c>
      <c r="T1384" s="4">
        <f>IFERROR(All_Transactions[[#This Row],[item-price]]*All_Transactions[[#This Row],[ExRate]],0)</f>
        <v>4.3627776999999996</v>
      </c>
      <c r="U1384" s="4">
        <f>IFERROR(All_Transactions[[#This Row],[item-tax]]*All_Transactions[[#This Row],[ExRate]],0)</f>
        <v>0</v>
      </c>
      <c r="V1384" s="4">
        <f>IFERROR(All_Transactions[[#This Row],[Total product charges]]*All_Transactions[[#This Row],[ExRate]],0)</f>
        <v>4.3627776999999996</v>
      </c>
      <c r="W1384" s="4">
        <f>IFERROR(All_Transactions[[#This Row],[Amazon fees]]*All_Transactions[[#This Row],[ExRate]],0)</f>
        <v>-0.78781570000000001</v>
      </c>
      <c r="X1384" s="4">
        <f>IFERROR(All_Transactions[[#This Row],[Other]]*All_Transactions[[#This Row],[ExRate]],0)</f>
        <v>0</v>
      </c>
      <c r="Y1384" s="4">
        <f>IFERROR(All_Transactions[[#This Row],[Total]]*All_Transactions[[#This Row],[ExRate]],0)</f>
        <v>3.5749620000000002</v>
      </c>
      <c r="Z1384" s="1" t="s">
        <v>38</v>
      </c>
      <c r="AA1384" t="s">
        <v>4138</v>
      </c>
      <c r="AB1384" t="s">
        <v>4139</v>
      </c>
      <c r="AC1384" t="s">
        <v>53</v>
      </c>
      <c r="AD1384" t="s">
        <v>54</v>
      </c>
    </row>
    <row r="1385" spans="1:30" x14ac:dyDescent="0.35">
      <c r="A1385" t="s">
        <v>34</v>
      </c>
      <c r="B1385" t="s">
        <v>4140</v>
      </c>
      <c r="C1385" s="2">
        <v>44816</v>
      </c>
      <c r="D1385" s="2">
        <v>44816</v>
      </c>
      <c r="E1385" t="s">
        <v>4141</v>
      </c>
      <c r="F1385" t="s">
        <v>4111</v>
      </c>
      <c r="G1385" t="s">
        <v>44</v>
      </c>
      <c r="H1385">
        <v>1.93</v>
      </c>
      <c r="I1385">
        <v>1</v>
      </c>
      <c r="J1385">
        <v>1.93</v>
      </c>
      <c r="L1385">
        <v>0.32</v>
      </c>
      <c r="M1385">
        <v>1.61</v>
      </c>
      <c r="N1385">
        <v>-0.36</v>
      </c>
      <c r="O1385">
        <v>0</v>
      </c>
      <c r="P1385">
        <v>1.25</v>
      </c>
      <c r="Q1385">
        <v>0</v>
      </c>
      <c r="R1385" s="3">
        <f>VLOOKUP(All_Transactions[[#This Row],[Date]],[1]!Forex_history[#Data],MATCH(All_Transactions[[#This Row],[Currency]],[1]!Forex_history[#Headers],0),TRUE)</f>
        <v>1</v>
      </c>
      <c r="S1385" s="4">
        <f>IFERROR(All_Transactions[[#This Row],[Original Price]]*All_Transactions[[#This Row],[ExRate]],0)</f>
        <v>1.93</v>
      </c>
      <c r="T1385" s="4">
        <f>IFERROR(All_Transactions[[#This Row],[item-price]]*All_Transactions[[#This Row],[ExRate]],0)</f>
        <v>1.93</v>
      </c>
      <c r="U1385" s="4">
        <f>IFERROR(All_Transactions[[#This Row],[item-tax]]*All_Transactions[[#This Row],[ExRate]],0)</f>
        <v>0.32</v>
      </c>
      <c r="V1385" s="4">
        <f>IFERROR(All_Transactions[[#This Row],[Total product charges]]*All_Transactions[[#This Row],[ExRate]],0)</f>
        <v>1.61</v>
      </c>
      <c r="W1385" s="4">
        <f>IFERROR(All_Transactions[[#This Row],[Amazon fees]]*All_Transactions[[#This Row],[ExRate]],0)</f>
        <v>-0.36</v>
      </c>
      <c r="X1385" s="4">
        <f>IFERROR(All_Transactions[[#This Row],[Other]]*All_Transactions[[#This Row],[ExRate]],0)</f>
        <v>0</v>
      </c>
      <c r="Y1385" s="4">
        <f>IFERROR(All_Transactions[[#This Row],[Total]]*All_Transactions[[#This Row],[ExRate]],0)</f>
        <v>1.25</v>
      </c>
      <c r="Z1385" s="1" t="s">
        <v>45</v>
      </c>
      <c r="AA1385" t="s">
        <v>4142</v>
      </c>
      <c r="AB1385" t="s">
        <v>4143</v>
      </c>
      <c r="AC1385" t="s">
        <v>53</v>
      </c>
      <c r="AD1385" t="s">
        <v>54</v>
      </c>
    </row>
    <row r="1386" spans="1:30" x14ac:dyDescent="0.35">
      <c r="A1386" t="s">
        <v>34</v>
      </c>
      <c r="B1386" t="s">
        <v>4144</v>
      </c>
      <c r="C1386" s="2">
        <v>44816</v>
      </c>
      <c r="D1386" s="2">
        <v>44816</v>
      </c>
      <c r="E1386" t="s">
        <v>4145</v>
      </c>
      <c r="F1386" t="s">
        <v>2390</v>
      </c>
      <c r="G1386" t="s">
        <v>32</v>
      </c>
      <c r="H1386">
        <v>5.73</v>
      </c>
      <c r="I1386">
        <v>1</v>
      </c>
      <c r="J1386">
        <v>5.73</v>
      </c>
      <c r="L1386">
        <v>1.07</v>
      </c>
      <c r="M1386">
        <v>4.66</v>
      </c>
      <c r="N1386">
        <v>-1.03</v>
      </c>
      <c r="O1386">
        <v>0</v>
      </c>
      <c r="P1386">
        <v>3.63</v>
      </c>
      <c r="Q1386">
        <v>0</v>
      </c>
      <c r="R1386" s="3">
        <f>VLOOKUP(All_Transactions[[#This Row],[Date]],[1]!Forex_history[#Data],MATCH(All_Transactions[[#This Row],[Currency]],[1]!Forex_history[#Headers],0),TRUE)</f>
        <v>0.8659</v>
      </c>
      <c r="S1386" s="4">
        <f>IFERROR(All_Transactions[[#This Row],[Original Price]]*All_Transactions[[#This Row],[ExRate]],0)</f>
        <v>4.9616070000000008</v>
      </c>
      <c r="T1386" s="4">
        <f>IFERROR(All_Transactions[[#This Row],[item-price]]*All_Transactions[[#This Row],[ExRate]],0)</f>
        <v>4.9616070000000008</v>
      </c>
      <c r="U1386" s="4">
        <f>IFERROR(All_Transactions[[#This Row],[item-tax]]*All_Transactions[[#This Row],[ExRate]],0)</f>
        <v>0.92651300000000003</v>
      </c>
      <c r="V1386" s="4">
        <f>IFERROR(All_Transactions[[#This Row],[Total product charges]]*All_Transactions[[#This Row],[ExRate]],0)</f>
        <v>4.035094</v>
      </c>
      <c r="W1386" s="4">
        <f>IFERROR(All_Transactions[[#This Row],[Amazon fees]]*All_Transactions[[#This Row],[ExRate]],0)</f>
        <v>-0.89187700000000003</v>
      </c>
      <c r="X1386" s="4">
        <f>IFERROR(All_Transactions[[#This Row],[Other]]*All_Transactions[[#This Row],[ExRate]],0)</f>
        <v>0</v>
      </c>
      <c r="Y1386" s="4">
        <f>IFERROR(All_Transactions[[#This Row],[Total]]*All_Transactions[[#This Row],[ExRate]],0)</f>
        <v>3.1432169999999999</v>
      </c>
      <c r="Z1386" s="1" t="s">
        <v>33</v>
      </c>
      <c r="AA1386" t="s">
        <v>4146</v>
      </c>
      <c r="AB1386" t="s">
        <v>4147</v>
      </c>
      <c r="AC1386" t="s">
        <v>53</v>
      </c>
      <c r="AD1386" t="s">
        <v>54</v>
      </c>
    </row>
    <row r="1387" spans="1:30" x14ac:dyDescent="0.35">
      <c r="A1387" t="s">
        <v>55</v>
      </c>
      <c r="B1387" t="s">
        <v>31</v>
      </c>
      <c r="C1387" s="2">
        <v>44816</v>
      </c>
      <c r="D1387" s="2"/>
      <c r="G1387" t="s">
        <v>37</v>
      </c>
      <c r="M1387">
        <v>0</v>
      </c>
      <c r="N1387">
        <v>0</v>
      </c>
      <c r="O1387">
        <v>785.27</v>
      </c>
      <c r="P1387">
        <v>785.27</v>
      </c>
      <c r="Q1387">
        <v>0</v>
      </c>
      <c r="R1387" s="3">
        <f>VLOOKUP(All_Transactions[[#This Row],[Date]],[1]!Forex_history[#Data],MATCH(All_Transactions[[#This Row],[Currency]],[1]!Forex_history[#Headers],0),TRUE)</f>
        <v>0.66203000000000001</v>
      </c>
      <c r="S1387" s="4">
        <f>IFERROR(All_Transactions[[#This Row],[Original Price]]*All_Transactions[[#This Row],[ExRate]],0)</f>
        <v>0</v>
      </c>
      <c r="T1387" s="4">
        <f>IFERROR(All_Transactions[[#This Row],[item-price]]*All_Transactions[[#This Row],[ExRate]],0)</f>
        <v>0</v>
      </c>
      <c r="U1387" s="4">
        <f>IFERROR(All_Transactions[[#This Row],[item-tax]]*All_Transactions[[#This Row],[ExRate]],0)</f>
        <v>0</v>
      </c>
      <c r="V1387" s="4">
        <f>IFERROR(All_Transactions[[#This Row],[Total product charges]]*All_Transactions[[#This Row],[ExRate]],0)</f>
        <v>0</v>
      </c>
      <c r="W1387" s="4">
        <f>IFERROR(All_Transactions[[#This Row],[Amazon fees]]*All_Transactions[[#This Row],[ExRate]],0)</f>
        <v>0</v>
      </c>
      <c r="X1387" s="4">
        <f>IFERROR(All_Transactions[[#This Row],[Other]]*All_Transactions[[#This Row],[ExRate]],0)</f>
        <v>519.87229809999997</v>
      </c>
      <c r="Y1387" s="4">
        <f>IFERROR(All_Transactions[[#This Row],[Total]]*All_Transactions[[#This Row],[ExRate]],0)</f>
        <v>519.87229809999997</v>
      </c>
      <c r="Z1387" s="1" t="s">
        <v>38</v>
      </c>
    </row>
    <row r="1388" spans="1:30" x14ac:dyDescent="0.35">
      <c r="A1388" t="s">
        <v>55</v>
      </c>
      <c r="B1388" t="s">
        <v>31</v>
      </c>
      <c r="C1388" s="2">
        <v>44816</v>
      </c>
      <c r="D1388" s="2"/>
      <c r="G1388" t="s">
        <v>46</v>
      </c>
      <c r="M1388">
        <v>0</v>
      </c>
      <c r="N1388">
        <v>0</v>
      </c>
      <c r="O1388">
        <v>830.65</v>
      </c>
      <c r="P1388">
        <v>830.65</v>
      </c>
      <c r="Q1388">
        <v>0</v>
      </c>
      <c r="R1388" s="3">
        <f>VLOOKUP(All_Transactions[[#This Row],[Date]],[1]!Forex_history[#Data],MATCH(All_Transactions[[#This Row],[Currency]],[1]!Forex_history[#Headers],0),TRUE)</f>
        <v>0.86212</v>
      </c>
      <c r="S1388" s="4">
        <f>IFERROR(All_Transactions[[#This Row],[Original Price]]*All_Transactions[[#This Row],[ExRate]],0)</f>
        <v>0</v>
      </c>
      <c r="T1388" s="4">
        <f>IFERROR(All_Transactions[[#This Row],[item-price]]*All_Transactions[[#This Row],[ExRate]],0)</f>
        <v>0</v>
      </c>
      <c r="U1388" s="4">
        <f>IFERROR(All_Transactions[[#This Row],[item-tax]]*All_Transactions[[#This Row],[ExRate]],0)</f>
        <v>0</v>
      </c>
      <c r="V1388" s="4">
        <f>IFERROR(All_Transactions[[#This Row],[Total product charges]]*All_Transactions[[#This Row],[ExRate]],0)</f>
        <v>0</v>
      </c>
      <c r="W1388" s="4">
        <f>IFERROR(All_Transactions[[#This Row],[Amazon fees]]*All_Transactions[[#This Row],[ExRate]],0)</f>
        <v>0</v>
      </c>
      <c r="X1388" s="4">
        <f>IFERROR(All_Transactions[[#This Row],[Other]]*All_Transactions[[#This Row],[ExRate]],0)</f>
        <v>716.11997799999995</v>
      </c>
      <c r="Y1388" s="4">
        <f>IFERROR(All_Transactions[[#This Row],[Total]]*All_Transactions[[#This Row],[ExRate]],0)</f>
        <v>716.11997799999995</v>
      </c>
      <c r="Z1388" s="1" t="s">
        <v>47</v>
      </c>
    </row>
    <row r="1389" spans="1:30" x14ac:dyDescent="0.35">
      <c r="A1389" t="s">
        <v>56</v>
      </c>
      <c r="B1389" t="s">
        <v>31</v>
      </c>
      <c r="C1389" s="2">
        <v>44816</v>
      </c>
      <c r="D1389" s="2"/>
      <c r="G1389" t="s">
        <v>46</v>
      </c>
      <c r="M1389">
        <v>0</v>
      </c>
      <c r="N1389">
        <v>0</v>
      </c>
      <c r="O1389">
        <v>-830.65</v>
      </c>
      <c r="P1389">
        <v>-830.65</v>
      </c>
      <c r="Q1389">
        <v>0</v>
      </c>
      <c r="R1389" s="3">
        <f>VLOOKUP(All_Transactions[[#This Row],[Date]],[1]!Forex_history[#Data],MATCH(All_Transactions[[#This Row],[Currency]],[1]!Forex_history[#Headers],0),TRUE)</f>
        <v>0.86212</v>
      </c>
      <c r="S1389" s="4">
        <f>IFERROR(All_Transactions[[#This Row],[Original Price]]*All_Transactions[[#This Row],[ExRate]],0)</f>
        <v>0</v>
      </c>
      <c r="T1389" s="4">
        <f>IFERROR(All_Transactions[[#This Row],[item-price]]*All_Transactions[[#This Row],[ExRate]],0)</f>
        <v>0</v>
      </c>
      <c r="U1389" s="4">
        <f>IFERROR(All_Transactions[[#This Row],[item-tax]]*All_Transactions[[#This Row],[ExRate]],0)</f>
        <v>0</v>
      </c>
      <c r="V1389" s="4">
        <f>IFERROR(All_Transactions[[#This Row],[Total product charges]]*All_Transactions[[#This Row],[ExRate]],0)</f>
        <v>0</v>
      </c>
      <c r="W1389" s="4">
        <f>IFERROR(All_Transactions[[#This Row],[Amazon fees]]*All_Transactions[[#This Row],[ExRate]],0)</f>
        <v>0</v>
      </c>
      <c r="X1389" s="4">
        <f>IFERROR(All_Transactions[[#This Row],[Other]]*All_Transactions[[#This Row],[ExRate]],0)</f>
        <v>-716.11997799999995</v>
      </c>
      <c r="Y1389" s="4">
        <f>IFERROR(All_Transactions[[#This Row],[Total]]*All_Transactions[[#This Row],[ExRate]],0)</f>
        <v>-716.11997799999995</v>
      </c>
      <c r="Z1389" s="1" t="s">
        <v>47</v>
      </c>
    </row>
    <row r="1390" spans="1:30" x14ac:dyDescent="0.35">
      <c r="A1390" t="s">
        <v>56</v>
      </c>
      <c r="B1390" t="s">
        <v>31</v>
      </c>
      <c r="C1390" s="2">
        <v>44816</v>
      </c>
      <c r="D1390" s="2"/>
      <c r="G1390" t="s">
        <v>37</v>
      </c>
      <c r="M1390">
        <v>0</v>
      </c>
      <c r="N1390">
        <v>0</v>
      </c>
      <c r="O1390">
        <v>-785.27</v>
      </c>
      <c r="P1390">
        <v>-785.27</v>
      </c>
      <c r="Q1390">
        <v>0</v>
      </c>
      <c r="R1390" s="3">
        <f>VLOOKUP(All_Transactions[[#This Row],[Date]],[1]!Forex_history[#Data],MATCH(All_Transactions[[#This Row],[Currency]],[1]!Forex_history[#Headers],0),TRUE)</f>
        <v>0.66203000000000001</v>
      </c>
      <c r="S1390" s="4">
        <f>IFERROR(All_Transactions[[#This Row],[Original Price]]*All_Transactions[[#This Row],[ExRate]],0)</f>
        <v>0</v>
      </c>
      <c r="T1390" s="4">
        <f>IFERROR(All_Transactions[[#This Row],[item-price]]*All_Transactions[[#This Row],[ExRate]],0)</f>
        <v>0</v>
      </c>
      <c r="U1390" s="4">
        <f>IFERROR(All_Transactions[[#This Row],[item-tax]]*All_Transactions[[#This Row],[ExRate]],0)</f>
        <v>0</v>
      </c>
      <c r="V1390" s="4">
        <f>IFERROR(All_Transactions[[#This Row],[Total product charges]]*All_Transactions[[#This Row],[ExRate]],0)</f>
        <v>0</v>
      </c>
      <c r="W1390" s="4">
        <f>IFERROR(All_Transactions[[#This Row],[Amazon fees]]*All_Transactions[[#This Row],[ExRate]],0)</f>
        <v>0</v>
      </c>
      <c r="X1390" s="4">
        <f>IFERROR(All_Transactions[[#This Row],[Other]]*All_Transactions[[#This Row],[ExRate]],0)</f>
        <v>-519.87229809999997</v>
      </c>
      <c r="Y1390" s="4">
        <f>IFERROR(All_Transactions[[#This Row],[Total]]*All_Transactions[[#This Row],[ExRate]],0)</f>
        <v>-519.87229809999997</v>
      </c>
      <c r="Z1390" s="1" t="s">
        <v>38</v>
      </c>
    </row>
    <row r="1391" spans="1:30" x14ac:dyDescent="0.35">
      <c r="A1391" t="s">
        <v>35</v>
      </c>
      <c r="B1391" t="s">
        <v>609</v>
      </c>
      <c r="C1391" s="2">
        <v>44817</v>
      </c>
      <c r="D1391" s="2">
        <v>44743</v>
      </c>
      <c r="E1391" t="s">
        <v>610</v>
      </c>
      <c r="F1391" t="s">
        <v>611</v>
      </c>
      <c r="G1391" t="s">
        <v>36</v>
      </c>
      <c r="H1391">
        <v>3.49</v>
      </c>
      <c r="I1391">
        <v>1</v>
      </c>
      <c r="J1391">
        <v>3.49</v>
      </c>
      <c r="K1391" t="s">
        <v>2876</v>
      </c>
      <c r="L1391">
        <v>0.61</v>
      </c>
      <c r="M1391">
        <v>-2.88</v>
      </c>
      <c r="N1391">
        <v>0.65</v>
      </c>
      <c r="O1391">
        <v>0</v>
      </c>
      <c r="P1391">
        <v>-2.23</v>
      </c>
      <c r="Q1391">
        <v>0</v>
      </c>
      <c r="R1391" s="3">
        <f>VLOOKUP(All_Transactions[[#This Row],[Date]],[1]!Forex_history[#Data],MATCH(All_Transactions[[#This Row],[Currency]],[1]!Forex_history[#Headers],0),TRUE)</f>
        <v>0.86748000000000003</v>
      </c>
      <c r="S1391" s="4">
        <f>IFERROR(All_Transactions[[#This Row],[Original Price]]*All_Transactions[[#This Row],[ExRate]],0)</f>
        <v>3.0275052000000002</v>
      </c>
      <c r="T1391" s="4">
        <f>IFERROR(All_Transactions[[#This Row],[item-price]]*All_Transactions[[#This Row],[ExRate]],0)</f>
        <v>3.0275052000000002</v>
      </c>
      <c r="U1391" s="4">
        <f>IFERROR(All_Transactions[[#This Row],[item-tax]]*All_Transactions[[#This Row],[ExRate]],0)</f>
        <v>0.52916280000000004</v>
      </c>
      <c r="V1391" s="4">
        <f>IFERROR(All_Transactions[[#This Row],[Total product charges]]*All_Transactions[[#This Row],[ExRate]],0)</f>
        <v>-2.4983423999999999</v>
      </c>
      <c r="W1391" s="4">
        <f>IFERROR(All_Transactions[[#This Row],[Amazon fees]]*All_Transactions[[#This Row],[ExRate]],0)</f>
        <v>0.56386200000000009</v>
      </c>
      <c r="X1391" s="4">
        <f>IFERROR(All_Transactions[[#This Row],[Other]]*All_Transactions[[#This Row],[ExRate]],0)</f>
        <v>0</v>
      </c>
      <c r="Y1391" s="4">
        <f>IFERROR(All_Transactions[[#This Row],[Total]]*All_Transactions[[#This Row],[ExRate]],0)</f>
        <v>-1.9344804</v>
      </c>
      <c r="Z1391" s="1" t="s">
        <v>33</v>
      </c>
      <c r="AB1391" t="s">
        <v>69</v>
      </c>
      <c r="AC1391" t="s">
        <v>69</v>
      </c>
      <c r="AD1391" t="s">
        <v>70</v>
      </c>
    </row>
    <row r="1392" spans="1:30" x14ac:dyDescent="0.35">
      <c r="A1392" t="s">
        <v>35</v>
      </c>
      <c r="B1392" t="s">
        <v>1290</v>
      </c>
      <c r="C1392" s="2">
        <v>44817</v>
      </c>
      <c r="D1392" s="2">
        <v>44757</v>
      </c>
      <c r="E1392" t="s">
        <v>1291</v>
      </c>
      <c r="F1392" t="s">
        <v>1292</v>
      </c>
      <c r="G1392" t="s">
        <v>32</v>
      </c>
      <c r="H1392">
        <v>2.35</v>
      </c>
      <c r="I1392">
        <v>1</v>
      </c>
      <c r="J1392">
        <v>2.35</v>
      </c>
      <c r="L1392">
        <v>0.38</v>
      </c>
      <c r="M1392">
        <v>-1.97</v>
      </c>
      <c r="N1392">
        <v>0.34</v>
      </c>
      <c r="O1392">
        <v>0</v>
      </c>
      <c r="P1392">
        <v>-1.63</v>
      </c>
      <c r="Q1392">
        <v>0</v>
      </c>
      <c r="R1392" s="3">
        <f>VLOOKUP(All_Transactions[[#This Row],[Date]],[1]!Forex_history[#Data],MATCH(All_Transactions[[#This Row],[Currency]],[1]!Forex_history[#Headers],0),TRUE)</f>
        <v>0.86748000000000003</v>
      </c>
      <c r="S1392" s="4">
        <f>IFERROR(All_Transactions[[#This Row],[Original Price]]*All_Transactions[[#This Row],[ExRate]],0)</f>
        <v>2.0385780000000002</v>
      </c>
      <c r="T1392" s="4">
        <f>IFERROR(All_Transactions[[#This Row],[item-price]]*All_Transactions[[#This Row],[ExRate]],0)</f>
        <v>2.0385780000000002</v>
      </c>
      <c r="U1392" s="4">
        <f>IFERROR(All_Transactions[[#This Row],[item-tax]]*All_Transactions[[#This Row],[ExRate]],0)</f>
        <v>0.3296424</v>
      </c>
      <c r="V1392" s="4">
        <f>IFERROR(All_Transactions[[#This Row],[Total product charges]]*All_Transactions[[#This Row],[ExRate]],0)</f>
        <v>-1.7089356</v>
      </c>
      <c r="W1392" s="4">
        <f>IFERROR(All_Transactions[[#This Row],[Amazon fees]]*All_Transactions[[#This Row],[ExRate]],0)</f>
        <v>0.29494320000000002</v>
      </c>
      <c r="X1392" s="4">
        <f>IFERROR(All_Transactions[[#This Row],[Other]]*All_Transactions[[#This Row],[ExRate]],0)</f>
        <v>0</v>
      </c>
      <c r="Y1392" s="4">
        <f>IFERROR(All_Transactions[[#This Row],[Total]]*All_Transactions[[#This Row],[ExRate]],0)</f>
        <v>-1.4139923999999999</v>
      </c>
      <c r="Z1392" s="1" t="s">
        <v>33</v>
      </c>
      <c r="AB1392" t="s">
        <v>69</v>
      </c>
      <c r="AC1392" t="s">
        <v>69</v>
      </c>
      <c r="AD1392" t="s">
        <v>70</v>
      </c>
    </row>
    <row r="1393" spans="1:30" x14ac:dyDescent="0.35">
      <c r="A1393" t="s">
        <v>35</v>
      </c>
      <c r="B1393" t="s">
        <v>1314</v>
      </c>
      <c r="C1393" s="2">
        <v>44817</v>
      </c>
      <c r="D1393" s="2">
        <v>44757</v>
      </c>
      <c r="E1393" t="s">
        <v>1315</v>
      </c>
      <c r="F1393" t="s">
        <v>684</v>
      </c>
      <c r="G1393" t="s">
        <v>39</v>
      </c>
      <c r="H1393">
        <v>13.52</v>
      </c>
      <c r="I1393">
        <v>1</v>
      </c>
      <c r="J1393">
        <v>13.52</v>
      </c>
      <c r="L1393">
        <v>2.25</v>
      </c>
      <c r="M1393">
        <v>-11.27</v>
      </c>
      <c r="N1393">
        <v>2.5099999999999998</v>
      </c>
      <c r="O1393">
        <v>0</v>
      </c>
      <c r="P1393">
        <v>-8.76</v>
      </c>
      <c r="Q1393">
        <v>0</v>
      </c>
      <c r="R1393" s="3">
        <f>VLOOKUP(All_Transactions[[#This Row],[Date]],[1]!Forex_history[#Data],MATCH(All_Transactions[[#This Row],[Currency]],[1]!Forex_history[#Headers],0),TRUE)</f>
        <v>0.86748000000000003</v>
      </c>
      <c r="S1393" s="4">
        <f>IFERROR(All_Transactions[[#This Row],[Original Price]]*All_Transactions[[#This Row],[ExRate]],0)</f>
        <v>11.7283296</v>
      </c>
      <c r="T1393" s="4">
        <f>IFERROR(All_Transactions[[#This Row],[item-price]]*All_Transactions[[#This Row],[ExRate]],0)</f>
        <v>11.7283296</v>
      </c>
      <c r="U1393" s="4">
        <f>IFERROR(All_Transactions[[#This Row],[item-tax]]*All_Transactions[[#This Row],[ExRate]],0)</f>
        <v>1.9518300000000002</v>
      </c>
      <c r="V1393" s="4">
        <f>IFERROR(All_Transactions[[#This Row],[Total product charges]]*All_Transactions[[#This Row],[ExRate]],0)</f>
        <v>-9.7764995999999993</v>
      </c>
      <c r="W1393" s="4">
        <f>IFERROR(All_Transactions[[#This Row],[Amazon fees]]*All_Transactions[[#This Row],[ExRate]],0)</f>
        <v>2.1773747999999999</v>
      </c>
      <c r="X1393" s="4">
        <f>IFERROR(All_Transactions[[#This Row],[Other]]*All_Transactions[[#This Row],[ExRate]],0)</f>
        <v>0</v>
      </c>
      <c r="Y1393" s="4">
        <f>IFERROR(All_Transactions[[#This Row],[Total]]*All_Transactions[[#This Row],[ExRate]],0)</f>
        <v>-7.5991248000000002</v>
      </c>
      <c r="Z1393" s="1" t="s">
        <v>33</v>
      </c>
      <c r="AB1393" t="s">
        <v>69</v>
      </c>
      <c r="AC1393" t="s">
        <v>69</v>
      </c>
      <c r="AD1393" t="s">
        <v>70</v>
      </c>
    </row>
    <row r="1394" spans="1:30" x14ac:dyDescent="0.35">
      <c r="A1394" t="s">
        <v>35</v>
      </c>
      <c r="B1394" t="s">
        <v>1676</v>
      </c>
      <c r="C1394" s="2">
        <v>44817</v>
      </c>
      <c r="D1394" s="2">
        <v>44764</v>
      </c>
      <c r="E1394" t="s">
        <v>1677</v>
      </c>
      <c r="F1394" t="s">
        <v>1678</v>
      </c>
      <c r="G1394" t="s">
        <v>44</v>
      </c>
      <c r="H1394">
        <v>5.0199999999999996</v>
      </c>
      <c r="I1394">
        <v>1</v>
      </c>
      <c r="J1394">
        <v>5.0199999999999996</v>
      </c>
      <c r="L1394">
        <v>0.84</v>
      </c>
      <c r="M1394">
        <v>-4.18</v>
      </c>
      <c r="N1394">
        <v>0.92</v>
      </c>
      <c r="O1394">
        <v>0</v>
      </c>
      <c r="P1394">
        <v>-3.26</v>
      </c>
      <c r="Q1394">
        <v>0</v>
      </c>
      <c r="R1394" s="3">
        <f>VLOOKUP(All_Transactions[[#This Row],[Date]],[1]!Forex_history[#Data],MATCH(All_Transactions[[#This Row],[Currency]],[1]!Forex_history[#Headers],0),TRUE)</f>
        <v>1</v>
      </c>
      <c r="S1394" s="4">
        <f>IFERROR(All_Transactions[[#This Row],[Original Price]]*All_Transactions[[#This Row],[ExRate]],0)</f>
        <v>5.0199999999999996</v>
      </c>
      <c r="T1394" s="4">
        <f>IFERROR(All_Transactions[[#This Row],[item-price]]*All_Transactions[[#This Row],[ExRate]],0)</f>
        <v>5.0199999999999996</v>
      </c>
      <c r="U1394" s="4">
        <f>IFERROR(All_Transactions[[#This Row],[item-tax]]*All_Transactions[[#This Row],[ExRate]],0)</f>
        <v>0.84</v>
      </c>
      <c r="V1394" s="4">
        <f>IFERROR(All_Transactions[[#This Row],[Total product charges]]*All_Transactions[[#This Row],[ExRate]],0)</f>
        <v>-4.18</v>
      </c>
      <c r="W1394" s="4">
        <f>IFERROR(All_Transactions[[#This Row],[Amazon fees]]*All_Transactions[[#This Row],[ExRate]],0)</f>
        <v>0.92</v>
      </c>
      <c r="X1394" s="4">
        <f>IFERROR(All_Transactions[[#This Row],[Other]]*All_Transactions[[#This Row],[ExRate]],0)</f>
        <v>0</v>
      </c>
      <c r="Y1394" s="4">
        <f>IFERROR(All_Transactions[[#This Row],[Total]]*All_Transactions[[#This Row],[ExRate]],0)</f>
        <v>-3.26</v>
      </c>
      <c r="Z1394" s="1" t="s">
        <v>45</v>
      </c>
      <c r="AB1394" t="s">
        <v>69</v>
      </c>
      <c r="AC1394" t="s">
        <v>69</v>
      </c>
      <c r="AD1394" t="s">
        <v>70</v>
      </c>
    </row>
    <row r="1395" spans="1:30" x14ac:dyDescent="0.35">
      <c r="A1395" t="s">
        <v>35</v>
      </c>
      <c r="B1395" t="s">
        <v>1611</v>
      </c>
      <c r="C1395" s="2">
        <v>44817</v>
      </c>
      <c r="D1395" s="2">
        <v>44762</v>
      </c>
      <c r="E1395" t="s">
        <v>1229</v>
      </c>
      <c r="F1395" t="s">
        <v>1230</v>
      </c>
      <c r="G1395" t="s">
        <v>32</v>
      </c>
      <c r="H1395">
        <v>18.27</v>
      </c>
      <c r="I1395">
        <v>3</v>
      </c>
      <c r="J1395">
        <v>18.27</v>
      </c>
      <c r="L1395">
        <v>3.06</v>
      </c>
      <c r="M1395">
        <v>-15.21</v>
      </c>
      <c r="N1395">
        <v>3.28</v>
      </c>
      <c r="O1395">
        <v>0</v>
      </c>
      <c r="P1395">
        <v>-11.93</v>
      </c>
      <c r="Q1395">
        <v>0</v>
      </c>
      <c r="R1395" s="3">
        <f>VLOOKUP(All_Transactions[[#This Row],[Date]],[1]!Forex_history[#Data],MATCH(All_Transactions[[#This Row],[Currency]],[1]!Forex_history[#Headers],0),TRUE)</f>
        <v>0.86748000000000003</v>
      </c>
      <c r="S1395" s="4">
        <f>IFERROR(All_Transactions[[#This Row],[Original Price]]*All_Transactions[[#This Row],[ExRate]],0)</f>
        <v>15.848859600000001</v>
      </c>
      <c r="T1395" s="4">
        <f>IFERROR(All_Transactions[[#This Row],[item-price]]*All_Transactions[[#This Row],[ExRate]],0)</f>
        <v>15.848859600000001</v>
      </c>
      <c r="U1395" s="4">
        <f>IFERROR(All_Transactions[[#This Row],[item-tax]]*All_Transactions[[#This Row],[ExRate]],0)</f>
        <v>2.6544888000000002</v>
      </c>
      <c r="V1395" s="4">
        <f>IFERROR(All_Transactions[[#This Row],[Total product charges]]*All_Transactions[[#This Row],[ExRate]],0)</f>
        <v>-13.194370800000002</v>
      </c>
      <c r="W1395" s="4">
        <f>IFERROR(All_Transactions[[#This Row],[Amazon fees]]*All_Transactions[[#This Row],[ExRate]],0)</f>
        <v>2.8453344</v>
      </c>
      <c r="X1395" s="4">
        <f>IFERROR(All_Transactions[[#This Row],[Other]]*All_Transactions[[#This Row],[ExRate]],0)</f>
        <v>0</v>
      </c>
      <c r="Y1395" s="4">
        <f>IFERROR(All_Transactions[[#This Row],[Total]]*All_Transactions[[#This Row],[ExRate]],0)</f>
        <v>-10.349036399999999</v>
      </c>
      <c r="Z1395" s="1" t="s">
        <v>33</v>
      </c>
      <c r="AA1395" t="s">
        <v>1612</v>
      </c>
      <c r="AB1395" t="s">
        <v>1613</v>
      </c>
      <c r="AC1395" t="s">
        <v>53</v>
      </c>
      <c r="AD1395" t="s">
        <v>54</v>
      </c>
    </row>
    <row r="1396" spans="1:30" x14ac:dyDescent="0.35">
      <c r="A1396" t="s">
        <v>55</v>
      </c>
      <c r="B1396" t="s">
        <v>31</v>
      </c>
      <c r="C1396" s="2">
        <v>44817</v>
      </c>
      <c r="D1396" s="2"/>
      <c r="G1396" t="s">
        <v>36</v>
      </c>
      <c r="K1396" t="s">
        <v>2876</v>
      </c>
      <c r="M1396">
        <v>0</v>
      </c>
      <c r="N1396">
        <v>0</v>
      </c>
      <c r="O1396">
        <v>339.28</v>
      </c>
      <c r="P1396">
        <v>339.28</v>
      </c>
      <c r="Q1396">
        <v>0</v>
      </c>
      <c r="R1396" s="3">
        <f>VLOOKUP(All_Transactions[[#This Row],[Date]],[1]!Forex_history[#Data],MATCH(All_Transactions[[#This Row],[Currency]],[1]!Forex_history[#Headers],0),TRUE)</f>
        <v>0.86748000000000003</v>
      </c>
      <c r="S1396" s="4">
        <f>IFERROR(All_Transactions[[#This Row],[Original Price]]*All_Transactions[[#This Row],[ExRate]],0)</f>
        <v>0</v>
      </c>
      <c r="T1396" s="4">
        <f>IFERROR(All_Transactions[[#This Row],[item-price]]*All_Transactions[[#This Row],[ExRate]],0)</f>
        <v>0</v>
      </c>
      <c r="U1396" s="4">
        <f>IFERROR(All_Transactions[[#This Row],[item-tax]]*All_Transactions[[#This Row],[ExRate]],0)</f>
        <v>0</v>
      </c>
      <c r="V1396" s="4">
        <f>IFERROR(All_Transactions[[#This Row],[Total product charges]]*All_Transactions[[#This Row],[ExRate]],0)</f>
        <v>0</v>
      </c>
      <c r="W1396" s="4">
        <f>IFERROR(All_Transactions[[#This Row],[Amazon fees]]*All_Transactions[[#This Row],[ExRate]],0)</f>
        <v>0</v>
      </c>
      <c r="X1396" s="4">
        <f>IFERROR(All_Transactions[[#This Row],[Other]]*All_Transactions[[#This Row],[ExRate]],0)</f>
        <v>294.3186144</v>
      </c>
      <c r="Y1396" s="4">
        <f>IFERROR(All_Transactions[[#This Row],[Total]]*All_Transactions[[#This Row],[ExRate]],0)</f>
        <v>294.3186144</v>
      </c>
      <c r="Z1396" s="1" t="s">
        <v>33</v>
      </c>
    </row>
    <row r="1397" spans="1:30" x14ac:dyDescent="0.35">
      <c r="A1397" t="s">
        <v>55</v>
      </c>
      <c r="B1397" t="s">
        <v>31</v>
      </c>
      <c r="C1397" s="2">
        <v>44817</v>
      </c>
      <c r="D1397" s="2"/>
      <c r="G1397" t="s">
        <v>32</v>
      </c>
      <c r="M1397">
        <v>0</v>
      </c>
      <c r="N1397">
        <v>0</v>
      </c>
      <c r="O1397">
        <v>857.18</v>
      </c>
      <c r="P1397">
        <v>857.18</v>
      </c>
      <c r="Q1397">
        <v>0</v>
      </c>
      <c r="R1397" s="3">
        <f>VLOOKUP(All_Transactions[[#This Row],[Date]],[1]!Forex_history[#Data],MATCH(All_Transactions[[#This Row],[Currency]],[1]!Forex_history[#Headers],0),TRUE)</f>
        <v>0.86748000000000003</v>
      </c>
      <c r="S1397" s="4">
        <f>IFERROR(All_Transactions[[#This Row],[Original Price]]*All_Transactions[[#This Row],[ExRate]],0)</f>
        <v>0</v>
      </c>
      <c r="T1397" s="4">
        <f>IFERROR(All_Transactions[[#This Row],[item-price]]*All_Transactions[[#This Row],[ExRate]],0)</f>
        <v>0</v>
      </c>
      <c r="U1397" s="4">
        <f>IFERROR(All_Transactions[[#This Row],[item-tax]]*All_Transactions[[#This Row],[ExRate]],0)</f>
        <v>0</v>
      </c>
      <c r="V1397" s="4">
        <f>IFERROR(All_Transactions[[#This Row],[Total product charges]]*All_Transactions[[#This Row],[ExRate]],0)</f>
        <v>0</v>
      </c>
      <c r="W1397" s="4">
        <f>IFERROR(All_Transactions[[#This Row],[Amazon fees]]*All_Transactions[[#This Row],[ExRate]],0)</f>
        <v>0</v>
      </c>
      <c r="X1397" s="4">
        <f>IFERROR(All_Transactions[[#This Row],[Other]]*All_Transactions[[#This Row],[ExRate]],0)</f>
        <v>743.58650639999996</v>
      </c>
      <c r="Y1397" s="4">
        <f>IFERROR(All_Transactions[[#This Row],[Total]]*All_Transactions[[#This Row],[ExRate]],0)</f>
        <v>743.58650639999996</v>
      </c>
      <c r="Z1397" s="1" t="s">
        <v>33</v>
      </c>
    </row>
    <row r="1398" spans="1:30" x14ac:dyDescent="0.35">
      <c r="A1398" t="s">
        <v>55</v>
      </c>
      <c r="B1398" t="s">
        <v>31</v>
      </c>
      <c r="C1398" s="2">
        <v>44817</v>
      </c>
      <c r="D1398" s="2"/>
      <c r="G1398" t="s">
        <v>39</v>
      </c>
      <c r="M1398">
        <v>0</v>
      </c>
      <c r="N1398">
        <v>0</v>
      </c>
      <c r="O1398">
        <v>592.79999999999995</v>
      </c>
      <c r="P1398">
        <v>592.79999999999995</v>
      </c>
      <c r="Q1398">
        <v>0</v>
      </c>
      <c r="R1398" s="3">
        <f>VLOOKUP(All_Transactions[[#This Row],[Date]],[1]!Forex_history[#Data],MATCH(All_Transactions[[#This Row],[Currency]],[1]!Forex_history[#Headers],0),TRUE)</f>
        <v>0.86748000000000003</v>
      </c>
      <c r="S1398" s="4">
        <f>IFERROR(All_Transactions[[#This Row],[Original Price]]*All_Transactions[[#This Row],[ExRate]],0)</f>
        <v>0</v>
      </c>
      <c r="T1398" s="4">
        <f>IFERROR(All_Transactions[[#This Row],[item-price]]*All_Transactions[[#This Row],[ExRate]],0)</f>
        <v>0</v>
      </c>
      <c r="U1398" s="4">
        <f>IFERROR(All_Transactions[[#This Row],[item-tax]]*All_Transactions[[#This Row],[ExRate]],0)</f>
        <v>0</v>
      </c>
      <c r="V1398" s="4">
        <f>IFERROR(All_Transactions[[#This Row],[Total product charges]]*All_Transactions[[#This Row],[ExRate]],0)</f>
        <v>0</v>
      </c>
      <c r="W1398" s="4">
        <f>IFERROR(All_Transactions[[#This Row],[Amazon fees]]*All_Transactions[[#This Row],[ExRate]],0)</f>
        <v>0</v>
      </c>
      <c r="X1398" s="4">
        <f>IFERROR(All_Transactions[[#This Row],[Other]]*All_Transactions[[#This Row],[ExRate]],0)</f>
        <v>514.24214399999994</v>
      </c>
      <c r="Y1398" s="4">
        <f>IFERROR(All_Transactions[[#This Row],[Total]]*All_Transactions[[#This Row],[ExRate]],0)</f>
        <v>514.24214399999994</v>
      </c>
      <c r="Z1398" s="1" t="s">
        <v>33</v>
      </c>
    </row>
    <row r="1399" spans="1:30" x14ac:dyDescent="0.35">
      <c r="A1399" t="s">
        <v>55</v>
      </c>
      <c r="B1399" t="s">
        <v>31</v>
      </c>
      <c r="C1399" s="2">
        <v>44817</v>
      </c>
      <c r="D1399" s="2"/>
      <c r="G1399" t="s">
        <v>40</v>
      </c>
      <c r="M1399">
        <v>0</v>
      </c>
      <c r="N1399">
        <v>0</v>
      </c>
      <c r="O1399">
        <v>483.13</v>
      </c>
      <c r="P1399">
        <v>483.13</v>
      </c>
      <c r="Q1399">
        <v>0</v>
      </c>
      <c r="R1399" s="3">
        <f>VLOOKUP(All_Transactions[[#This Row],[Date]],[1]!Forex_history[#Data],MATCH(All_Transactions[[#This Row],[Currency]],[1]!Forex_history[#Headers],0),TRUE)</f>
        <v>0.86748000000000003</v>
      </c>
      <c r="S1399" s="4">
        <f>IFERROR(All_Transactions[[#This Row],[Original Price]]*All_Transactions[[#This Row],[ExRate]],0)</f>
        <v>0</v>
      </c>
      <c r="T1399" s="4">
        <f>IFERROR(All_Transactions[[#This Row],[item-price]]*All_Transactions[[#This Row],[ExRate]],0)</f>
        <v>0</v>
      </c>
      <c r="U1399" s="4">
        <f>IFERROR(All_Transactions[[#This Row],[item-tax]]*All_Transactions[[#This Row],[ExRate]],0)</f>
        <v>0</v>
      </c>
      <c r="V1399" s="4">
        <f>IFERROR(All_Transactions[[#This Row],[Total product charges]]*All_Transactions[[#This Row],[ExRate]],0)</f>
        <v>0</v>
      </c>
      <c r="W1399" s="4">
        <f>IFERROR(All_Transactions[[#This Row],[Amazon fees]]*All_Transactions[[#This Row],[ExRate]],0)</f>
        <v>0</v>
      </c>
      <c r="X1399" s="4">
        <f>IFERROR(All_Transactions[[#This Row],[Other]]*All_Transactions[[#This Row],[ExRate]],0)</f>
        <v>419.10561239999998</v>
      </c>
      <c r="Y1399" s="4">
        <f>IFERROR(All_Transactions[[#This Row],[Total]]*All_Transactions[[#This Row],[ExRate]],0)</f>
        <v>419.10561239999998</v>
      </c>
      <c r="Z1399" s="1" t="s">
        <v>33</v>
      </c>
    </row>
    <row r="1400" spans="1:30" x14ac:dyDescent="0.35">
      <c r="A1400" t="s">
        <v>55</v>
      </c>
      <c r="B1400" t="s">
        <v>31</v>
      </c>
      <c r="C1400" s="2">
        <v>44817</v>
      </c>
      <c r="D1400" s="2"/>
      <c r="G1400" t="s">
        <v>41</v>
      </c>
      <c r="M1400">
        <v>0</v>
      </c>
      <c r="N1400">
        <v>0</v>
      </c>
      <c r="O1400">
        <v>234.43</v>
      </c>
      <c r="P1400">
        <v>234.43</v>
      </c>
      <c r="Q1400">
        <v>0</v>
      </c>
      <c r="R1400" s="3">
        <f>VLOOKUP(All_Transactions[[#This Row],[Date]],[1]!Forex_history[#Data],MATCH(All_Transactions[[#This Row],[Currency]],[1]!Forex_history[#Headers],0),TRUE)</f>
        <v>0.86748000000000003</v>
      </c>
      <c r="S1400" s="4">
        <f>IFERROR(All_Transactions[[#This Row],[Original Price]]*All_Transactions[[#This Row],[ExRate]],0)</f>
        <v>0</v>
      </c>
      <c r="T1400" s="4">
        <f>IFERROR(All_Transactions[[#This Row],[item-price]]*All_Transactions[[#This Row],[ExRate]],0)</f>
        <v>0</v>
      </c>
      <c r="U1400" s="4">
        <f>IFERROR(All_Transactions[[#This Row],[item-tax]]*All_Transactions[[#This Row],[ExRate]],0)</f>
        <v>0</v>
      </c>
      <c r="V1400" s="4">
        <f>IFERROR(All_Transactions[[#This Row],[Total product charges]]*All_Transactions[[#This Row],[ExRate]],0)</f>
        <v>0</v>
      </c>
      <c r="W1400" s="4">
        <f>IFERROR(All_Transactions[[#This Row],[Amazon fees]]*All_Transactions[[#This Row],[ExRate]],0)</f>
        <v>0</v>
      </c>
      <c r="X1400" s="4">
        <f>IFERROR(All_Transactions[[#This Row],[Other]]*All_Transactions[[#This Row],[ExRate]],0)</f>
        <v>203.36333640000001</v>
      </c>
      <c r="Y1400" s="4">
        <f>IFERROR(All_Transactions[[#This Row],[Total]]*All_Transactions[[#This Row],[ExRate]],0)</f>
        <v>203.36333640000001</v>
      </c>
      <c r="Z1400" s="1" t="s">
        <v>33</v>
      </c>
    </row>
    <row r="1401" spans="1:30" x14ac:dyDescent="0.35">
      <c r="A1401" t="s">
        <v>56</v>
      </c>
      <c r="B1401" t="s">
        <v>31</v>
      </c>
      <c r="C1401" s="2">
        <v>44817</v>
      </c>
      <c r="D1401" s="2"/>
      <c r="G1401" t="s">
        <v>32</v>
      </c>
      <c r="M1401">
        <v>0</v>
      </c>
      <c r="N1401">
        <v>0</v>
      </c>
      <c r="O1401">
        <v>-857.18</v>
      </c>
      <c r="P1401">
        <v>-857.18</v>
      </c>
      <c r="Q1401">
        <v>0</v>
      </c>
      <c r="R1401" s="3">
        <f>VLOOKUP(All_Transactions[[#This Row],[Date]],[1]!Forex_history[#Data],MATCH(All_Transactions[[#This Row],[Currency]],[1]!Forex_history[#Headers],0),TRUE)</f>
        <v>0.86748000000000003</v>
      </c>
      <c r="S1401" s="4">
        <f>IFERROR(All_Transactions[[#This Row],[Original Price]]*All_Transactions[[#This Row],[ExRate]],0)</f>
        <v>0</v>
      </c>
      <c r="T1401" s="4">
        <f>IFERROR(All_Transactions[[#This Row],[item-price]]*All_Transactions[[#This Row],[ExRate]],0)</f>
        <v>0</v>
      </c>
      <c r="U1401" s="4">
        <f>IFERROR(All_Transactions[[#This Row],[item-tax]]*All_Transactions[[#This Row],[ExRate]],0)</f>
        <v>0</v>
      </c>
      <c r="V1401" s="4">
        <f>IFERROR(All_Transactions[[#This Row],[Total product charges]]*All_Transactions[[#This Row],[ExRate]],0)</f>
        <v>0</v>
      </c>
      <c r="W1401" s="4">
        <f>IFERROR(All_Transactions[[#This Row],[Amazon fees]]*All_Transactions[[#This Row],[ExRate]],0)</f>
        <v>0</v>
      </c>
      <c r="X1401" s="4">
        <f>IFERROR(All_Transactions[[#This Row],[Other]]*All_Transactions[[#This Row],[ExRate]],0)</f>
        <v>-743.58650639999996</v>
      </c>
      <c r="Y1401" s="4">
        <f>IFERROR(All_Transactions[[#This Row],[Total]]*All_Transactions[[#This Row],[ExRate]],0)</f>
        <v>-743.58650639999996</v>
      </c>
      <c r="Z1401" s="1" t="s">
        <v>33</v>
      </c>
    </row>
    <row r="1402" spans="1:30" x14ac:dyDescent="0.35">
      <c r="A1402" t="s">
        <v>56</v>
      </c>
      <c r="B1402" t="s">
        <v>31</v>
      </c>
      <c r="C1402" s="2">
        <v>44817</v>
      </c>
      <c r="D1402" s="2"/>
      <c r="G1402" t="s">
        <v>39</v>
      </c>
      <c r="M1402">
        <v>0</v>
      </c>
      <c r="N1402">
        <v>0</v>
      </c>
      <c r="O1402">
        <v>-592.79999999999995</v>
      </c>
      <c r="P1402">
        <v>-592.79999999999995</v>
      </c>
      <c r="Q1402">
        <v>0</v>
      </c>
      <c r="R1402" s="3">
        <f>VLOOKUP(All_Transactions[[#This Row],[Date]],[1]!Forex_history[#Data],MATCH(All_Transactions[[#This Row],[Currency]],[1]!Forex_history[#Headers],0),TRUE)</f>
        <v>0.86748000000000003</v>
      </c>
      <c r="S1402" s="4">
        <f>IFERROR(All_Transactions[[#This Row],[Original Price]]*All_Transactions[[#This Row],[ExRate]],0)</f>
        <v>0</v>
      </c>
      <c r="T1402" s="4">
        <f>IFERROR(All_Transactions[[#This Row],[item-price]]*All_Transactions[[#This Row],[ExRate]],0)</f>
        <v>0</v>
      </c>
      <c r="U1402" s="4">
        <f>IFERROR(All_Transactions[[#This Row],[item-tax]]*All_Transactions[[#This Row],[ExRate]],0)</f>
        <v>0</v>
      </c>
      <c r="V1402" s="4">
        <f>IFERROR(All_Transactions[[#This Row],[Total product charges]]*All_Transactions[[#This Row],[ExRate]],0)</f>
        <v>0</v>
      </c>
      <c r="W1402" s="4">
        <f>IFERROR(All_Transactions[[#This Row],[Amazon fees]]*All_Transactions[[#This Row],[ExRate]],0)</f>
        <v>0</v>
      </c>
      <c r="X1402" s="4">
        <f>IFERROR(All_Transactions[[#This Row],[Other]]*All_Transactions[[#This Row],[ExRate]],0)</f>
        <v>-514.24214399999994</v>
      </c>
      <c r="Y1402" s="4">
        <f>IFERROR(All_Transactions[[#This Row],[Total]]*All_Transactions[[#This Row],[ExRate]],0)</f>
        <v>-514.24214399999994</v>
      </c>
      <c r="Z1402" s="1" t="s">
        <v>33</v>
      </c>
    </row>
    <row r="1403" spans="1:30" x14ac:dyDescent="0.35">
      <c r="A1403" t="s">
        <v>56</v>
      </c>
      <c r="B1403" t="s">
        <v>31</v>
      </c>
      <c r="C1403" s="2">
        <v>44817</v>
      </c>
      <c r="D1403" s="2"/>
      <c r="G1403" t="s">
        <v>40</v>
      </c>
      <c r="M1403">
        <v>0</v>
      </c>
      <c r="N1403">
        <v>0</v>
      </c>
      <c r="O1403">
        <v>-483.13</v>
      </c>
      <c r="P1403">
        <v>-483.13</v>
      </c>
      <c r="Q1403">
        <v>0</v>
      </c>
      <c r="R1403" s="3">
        <f>VLOOKUP(All_Transactions[[#This Row],[Date]],[1]!Forex_history[#Data],MATCH(All_Transactions[[#This Row],[Currency]],[1]!Forex_history[#Headers],0),TRUE)</f>
        <v>0.86748000000000003</v>
      </c>
      <c r="S1403" s="4">
        <f>IFERROR(All_Transactions[[#This Row],[Original Price]]*All_Transactions[[#This Row],[ExRate]],0)</f>
        <v>0</v>
      </c>
      <c r="T1403" s="4">
        <f>IFERROR(All_Transactions[[#This Row],[item-price]]*All_Transactions[[#This Row],[ExRate]],0)</f>
        <v>0</v>
      </c>
      <c r="U1403" s="4">
        <f>IFERROR(All_Transactions[[#This Row],[item-tax]]*All_Transactions[[#This Row],[ExRate]],0)</f>
        <v>0</v>
      </c>
      <c r="V1403" s="4">
        <f>IFERROR(All_Transactions[[#This Row],[Total product charges]]*All_Transactions[[#This Row],[ExRate]],0)</f>
        <v>0</v>
      </c>
      <c r="W1403" s="4">
        <f>IFERROR(All_Transactions[[#This Row],[Amazon fees]]*All_Transactions[[#This Row],[ExRate]],0)</f>
        <v>0</v>
      </c>
      <c r="X1403" s="4">
        <f>IFERROR(All_Transactions[[#This Row],[Other]]*All_Transactions[[#This Row],[ExRate]],0)</f>
        <v>-419.10561239999998</v>
      </c>
      <c r="Y1403" s="4">
        <f>IFERROR(All_Transactions[[#This Row],[Total]]*All_Transactions[[#This Row],[ExRate]],0)</f>
        <v>-419.10561239999998</v>
      </c>
      <c r="Z1403" s="1" t="s">
        <v>33</v>
      </c>
    </row>
    <row r="1404" spans="1:30" x14ac:dyDescent="0.35">
      <c r="A1404" t="s">
        <v>56</v>
      </c>
      <c r="B1404" t="s">
        <v>31</v>
      </c>
      <c r="C1404" s="2">
        <v>44817</v>
      </c>
      <c r="D1404" s="2"/>
      <c r="G1404" t="s">
        <v>41</v>
      </c>
      <c r="M1404">
        <v>0</v>
      </c>
      <c r="N1404">
        <v>0</v>
      </c>
      <c r="O1404">
        <v>-234.43</v>
      </c>
      <c r="P1404">
        <v>-234.43</v>
      </c>
      <c r="Q1404">
        <v>0</v>
      </c>
      <c r="R1404" s="3">
        <f>VLOOKUP(All_Transactions[[#This Row],[Date]],[1]!Forex_history[#Data],MATCH(All_Transactions[[#This Row],[Currency]],[1]!Forex_history[#Headers],0),TRUE)</f>
        <v>0.86748000000000003</v>
      </c>
      <c r="S1404" s="4">
        <f>IFERROR(All_Transactions[[#This Row],[Original Price]]*All_Transactions[[#This Row],[ExRate]],0)</f>
        <v>0</v>
      </c>
      <c r="T1404" s="4">
        <f>IFERROR(All_Transactions[[#This Row],[item-price]]*All_Transactions[[#This Row],[ExRate]],0)</f>
        <v>0</v>
      </c>
      <c r="U1404" s="4">
        <f>IFERROR(All_Transactions[[#This Row],[item-tax]]*All_Transactions[[#This Row],[ExRate]],0)</f>
        <v>0</v>
      </c>
      <c r="V1404" s="4">
        <f>IFERROR(All_Transactions[[#This Row],[Total product charges]]*All_Transactions[[#This Row],[ExRate]],0)</f>
        <v>0</v>
      </c>
      <c r="W1404" s="4">
        <f>IFERROR(All_Transactions[[#This Row],[Amazon fees]]*All_Transactions[[#This Row],[ExRate]],0)</f>
        <v>0</v>
      </c>
      <c r="X1404" s="4">
        <f>IFERROR(All_Transactions[[#This Row],[Other]]*All_Transactions[[#This Row],[ExRate]],0)</f>
        <v>-203.36333640000001</v>
      </c>
      <c r="Y1404" s="4">
        <f>IFERROR(All_Transactions[[#This Row],[Total]]*All_Transactions[[#This Row],[ExRate]],0)</f>
        <v>-203.36333640000001</v>
      </c>
      <c r="Z1404" s="1" t="s">
        <v>33</v>
      </c>
    </row>
    <row r="1405" spans="1:30" x14ac:dyDescent="0.35">
      <c r="A1405" t="s">
        <v>56</v>
      </c>
      <c r="B1405" t="s">
        <v>31</v>
      </c>
      <c r="C1405" s="2">
        <v>44817</v>
      </c>
      <c r="D1405" s="2"/>
      <c r="G1405" t="s">
        <v>36</v>
      </c>
      <c r="K1405" t="s">
        <v>2876</v>
      </c>
      <c r="M1405">
        <v>0</v>
      </c>
      <c r="N1405">
        <v>0</v>
      </c>
      <c r="O1405">
        <v>-339.28</v>
      </c>
      <c r="P1405">
        <v>-339.28</v>
      </c>
      <c r="Q1405">
        <v>0</v>
      </c>
      <c r="R1405" s="3">
        <f>VLOOKUP(All_Transactions[[#This Row],[Date]],[1]!Forex_history[#Data],MATCH(All_Transactions[[#This Row],[Currency]],[1]!Forex_history[#Headers],0),TRUE)</f>
        <v>0.86748000000000003</v>
      </c>
      <c r="S1405" s="4">
        <f>IFERROR(All_Transactions[[#This Row],[Original Price]]*All_Transactions[[#This Row],[ExRate]],0)</f>
        <v>0</v>
      </c>
      <c r="T1405" s="4">
        <f>IFERROR(All_Transactions[[#This Row],[item-price]]*All_Transactions[[#This Row],[ExRate]],0)</f>
        <v>0</v>
      </c>
      <c r="U1405" s="4">
        <f>IFERROR(All_Transactions[[#This Row],[item-tax]]*All_Transactions[[#This Row],[ExRate]],0)</f>
        <v>0</v>
      </c>
      <c r="V1405" s="4">
        <f>IFERROR(All_Transactions[[#This Row],[Total product charges]]*All_Transactions[[#This Row],[ExRate]],0)</f>
        <v>0</v>
      </c>
      <c r="W1405" s="4">
        <f>IFERROR(All_Transactions[[#This Row],[Amazon fees]]*All_Transactions[[#This Row],[ExRate]],0)</f>
        <v>0</v>
      </c>
      <c r="X1405" s="4">
        <f>IFERROR(All_Transactions[[#This Row],[Other]]*All_Transactions[[#This Row],[ExRate]],0)</f>
        <v>-294.3186144</v>
      </c>
      <c r="Y1405" s="4">
        <f>IFERROR(All_Transactions[[#This Row],[Total]]*All_Transactions[[#This Row],[ExRate]],0)</f>
        <v>-294.3186144</v>
      </c>
      <c r="Z1405" s="1" t="s">
        <v>33</v>
      </c>
    </row>
    <row r="1406" spans="1:30" x14ac:dyDescent="0.35">
      <c r="A1406" t="s">
        <v>34</v>
      </c>
      <c r="B1406" t="s">
        <v>4148</v>
      </c>
      <c r="C1406" s="2">
        <v>44818</v>
      </c>
      <c r="D1406" s="2">
        <v>44818</v>
      </c>
      <c r="E1406" t="s">
        <v>4149</v>
      </c>
      <c r="F1406" t="s">
        <v>4150</v>
      </c>
      <c r="G1406" t="s">
        <v>32</v>
      </c>
      <c r="H1406">
        <v>26.74</v>
      </c>
      <c r="I1406">
        <v>1</v>
      </c>
      <c r="J1406">
        <v>26.74</v>
      </c>
      <c r="L1406">
        <v>4.46</v>
      </c>
      <c r="M1406">
        <v>22.28</v>
      </c>
      <c r="N1406">
        <v>-4.8099999999999996</v>
      </c>
      <c r="O1406">
        <v>0</v>
      </c>
      <c r="P1406">
        <v>17.47</v>
      </c>
      <c r="Q1406">
        <v>0</v>
      </c>
      <c r="R1406" s="3">
        <f>VLOOKUP(All_Transactions[[#This Row],[Date]],[1]!Forex_history[#Data],MATCH(All_Transactions[[#This Row],[Currency]],[1]!Forex_history[#Headers],0),TRUE)</f>
        <v>0.86706000000000005</v>
      </c>
      <c r="S1406" s="4">
        <f>IFERROR(All_Transactions[[#This Row],[Original Price]]*All_Transactions[[#This Row],[ExRate]],0)</f>
        <v>23.185184400000001</v>
      </c>
      <c r="T1406" s="4">
        <f>IFERROR(All_Transactions[[#This Row],[item-price]]*All_Transactions[[#This Row],[ExRate]],0)</f>
        <v>23.185184400000001</v>
      </c>
      <c r="U1406" s="4">
        <f>IFERROR(All_Transactions[[#This Row],[item-tax]]*All_Transactions[[#This Row],[ExRate]],0)</f>
        <v>3.8670876000000001</v>
      </c>
      <c r="V1406" s="4">
        <f>IFERROR(All_Transactions[[#This Row],[Total product charges]]*All_Transactions[[#This Row],[ExRate]],0)</f>
        <v>19.318096800000003</v>
      </c>
      <c r="W1406" s="4">
        <f>IFERROR(All_Transactions[[#This Row],[Amazon fees]]*All_Transactions[[#This Row],[ExRate]],0)</f>
        <v>-4.1705585999999997</v>
      </c>
      <c r="X1406" s="4">
        <f>IFERROR(All_Transactions[[#This Row],[Other]]*All_Transactions[[#This Row],[ExRate]],0)</f>
        <v>0</v>
      </c>
      <c r="Y1406" s="4">
        <f>IFERROR(All_Transactions[[#This Row],[Total]]*All_Transactions[[#This Row],[ExRate]],0)</f>
        <v>15.1475382</v>
      </c>
      <c r="Z1406" s="1" t="s">
        <v>33</v>
      </c>
      <c r="AB1406" t="s">
        <v>69</v>
      </c>
      <c r="AC1406" t="s">
        <v>69</v>
      </c>
      <c r="AD1406" t="s">
        <v>70</v>
      </c>
    </row>
    <row r="1407" spans="1:30" x14ac:dyDescent="0.35">
      <c r="A1407" t="s">
        <v>34</v>
      </c>
      <c r="B1407" t="s">
        <v>4151</v>
      </c>
      <c r="C1407" s="2">
        <v>44818</v>
      </c>
      <c r="D1407" s="2">
        <v>44818</v>
      </c>
      <c r="E1407" t="s">
        <v>4152</v>
      </c>
      <c r="F1407" t="s">
        <v>4153</v>
      </c>
      <c r="G1407" t="s">
        <v>39</v>
      </c>
      <c r="H1407">
        <v>2.4</v>
      </c>
      <c r="I1407">
        <v>1</v>
      </c>
      <c r="J1407">
        <v>2.4</v>
      </c>
      <c r="L1407">
        <v>0.4</v>
      </c>
      <c r="M1407">
        <v>2</v>
      </c>
      <c r="N1407">
        <v>-0.44</v>
      </c>
      <c r="O1407">
        <v>0</v>
      </c>
      <c r="P1407">
        <v>1.56</v>
      </c>
      <c r="Q1407">
        <v>0</v>
      </c>
      <c r="R1407" s="3">
        <f>VLOOKUP(All_Transactions[[#This Row],[Date]],[1]!Forex_history[#Data],MATCH(All_Transactions[[#This Row],[Currency]],[1]!Forex_history[#Headers],0),TRUE)</f>
        <v>0.86706000000000005</v>
      </c>
      <c r="S1407" s="4">
        <f>IFERROR(All_Transactions[[#This Row],[Original Price]]*All_Transactions[[#This Row],[ExRate]],0)</f>
        <v>2.0809440000000001</v>
      </c>
      <c r="T1407" s="4">
        <f>IFERROR(All_Transactions[[#This Row],[item-price]]*All_Transactions[[#This Row],[ExRate]],0)</f>
        <v>2.0809440000000001</v>
      </c>
      <c r="U1407" s="4">
        <f>IFERROR(All_Transactions[[#This Row],[item-tax]]*All_Transactions[[#This Row],[ExRate]],0)</f>
        <v>0.34682400000000002</v>
      </c>
      <c r="V1407" s="4">
        <f>IFERROR(All_Transactions[[#This Row],[Total product charges]]*All_Transactions[[#This Row],[ExRate]],0)</f>
        <v>1.7341200000000001</v>
      </c>
      <c r="W1407" s="4">
        <f>IFERROR(All_Transactions[[#This Row],[Amazon fees]]*All_Transactions[[#This Row],[ExRate]],0)</f>
        <v>-0.38150640000000002</v>
      </c>
      <c r="X1407" s="4">
        <f>IFERROR(All_Transactions[[#This Row],[Other]]*All_Transactions[[#This Row],[ExRate]],0)</f>
        <v>0</v>
      </c>
      <c r="Y1407" s="4">
        <f>IFERROR(All_Transactions[[#This Row],[Total]]*All_Transactions[[#This Row],[ExRate]],0)</f>
        <v>1.3526136000000002</v>
      </c>
      <c r="Z1407" s="1" t="s">
        <v>33</v>
      </c>
      <c r="AB1407" t="s">
        <v>69</v>
      </c>
      <c r="AC1407" t="s">
        <v>69</v>
      </c>
      <c r="AD1407" t="s">
        <v>70</v>
      </c>
    </row>
    <row r="1408" spans="1:30" x14ac:dyDescent="0.35">
      <c r="A1408" t="s">
        <v>34</v>
      </c>
      <c r="B1408" t="s">
        <v>4154</v>
      </c>
      <c r="C1408" s="2">
        <v>44818</v>
      </c>
      <c r="D1408" s="2">
        <v>44818</v>
      </c>
      <c r="E1408" t="s">
        <v>4155</v>
      </c>
      <c r="F1408" t="s">
        <v>4156</v>
      </c>
      <c r="G1408" t="s">
        <v>40</v>
      </c>
      <c r="H1408">
        <v>8.8699999999999992</v>
      </c>
      <c r="I1408">
        <v>1</v>
      </c>
      <c r="J1408">
        <v>8.8699999999999992</v>
      </c>
      <c r="L1408">
        <v>1.6</v>
      </c>
      <c r="M1408">
        <v>7.27</v>
      </c>
      <c r="N1408">
        <v>-1.64</v>
      </c>
      <c r="O1408">
        <v>0</v>
      </c>
      <c r="P1408">
        <v>5.63</v>
      </c>
      <c r="Q1408">
        <v>0</v>
      </c>
      <c r="R1408" s="3">
        <f>VLOOKUP(All_Transactions[[#This Row],[Date]],[1]!Forex_history[#Data],MATCH(All_Transactions[[#This Row],[Currency]],[1]!Forex_history[#Headers],0),TRUE)</f>
        <v>0.86706000000000005</v>
      </c>
      <c r="S1408" s="4">
        <f>IFERROR(All_Transactions[[#This Row],[Original Price]]*All_Transactions[[#This Row],[ExRate]],0)</f>
        <v>7.6908221999999995</v>
      </c>
      <c r="T1408" s="4">
        <f>IFERROR(All_Transactions[[#This Row],[item-price]]*All_Transactions[[#This Row],[ExRate]],0)</f>
        <v>7.6908221999999995</v>
      </c>
      <c r="U1408" s="4">
        <f>IFERROR(All_Transactions[[#This Row],[item-tax]]*All_Transactions[[#This Row],[ExRate]],0)</f>
        <v>1.3872960000000001</v>
      </c>
      <c r="V1408" s="4">
        <f>IFERROR(All_Transactions[[#This Row],[Total product charges]]*All_Transactions[[#This Row],[ExRate]],0)</f>
        <v>6.3035262000000003</v>
      </c>
      <c r="W1408" s="4">
        <f>IFERROR(All_Transactions[[#This Row],[Amazon fees]]*All_Transactions[[#This Row],[ExRate]],0)</f>
        <v>-1.4219784</v>
      </c>
      <c r="X1408" s="4">
        <f>IFERROR(All_Transactions[[#This Row],[Other]]*All_Transactions[[#This Row],[ExRate]],0)</f>
        <v>0</v>
      </c>
      <c r="Y1408" s="4">
        <f>IFERROR(All_Transactions[[#This Row],[Total]]*All_Transactions[[#This Row],[ExRate]],0)</f>
        <v>4.8815477999999999</v>
      </c>
      <c r="Z1408" s="1" t="s">
        <v>33</v>
      </c>
      <c r="AB1408" t="s">
        <v>69</v>
      </c>
      <c r="AC1408" t="s">
        <v>69</v>
      </c>
      <c r="AD1408" t="s">
        <v>70</v>
      </c>
    </row>
    <row r="1409" spans="1:30" x14ac:dyDescent="0.35">
      <c r="A1409" t="s">
        <v>35</v>
      </c>
      <c r="B1409" t="s">
        <v>852</v>
      </c>
      <c r="C1409" s="2">
        <v>44818</v>
      </c>
      <c r="D1409" s="2">
        <v>44750</v>
      </c>
      <c r="E1409" t="s">
        <v>853</v>
      </c>
      <c r="F1409" t="s">
        <v>854</v>
      </c>
      <c r="G1409" t="s">
        <v>32</v>
      </c>
      <c r="H1409">
        <v>23.4</v>
      </c>
      <c r="I1409">
        <v>1</v>
      </c>
      <c r="J1409">
        <v>23.4</v>
      </c>
      <c r="L1409">
        <v>3.9</v>
      </c>
      <c r="M1409">
        <v>-19.5</v>
      </c>
      <c r="N1409">
        <v>2.92</v>
      </c>
      <c r="O1409">
        <v>0</v>
      </c>
      <c r="P1409">
        <v>-16.579999999999998</v>
      </c>
      <c r="Q1409">
        <v>0</v>
      </c>
      <c r="R1409" s="3">
        <f>VLOOKUP(All_Transactions[[#This Row],[Date]],[1]!Forex_history[#Data],MATCH(All_Transactions[[#This Row],[Currency]],[1]!Forex_history[#Headers],0),TRUE)</f>
        <v>0.86706000000000005</v>
      </c>
      <c r="S1409" s="4">
        <f>IFERROR(All_Transactions[[#This Row],[Original Price]]*All_Transactions[[#This Row],[ExRate]],0)</f>
        <v>20.289204000000002</v>
      </c>
      <c r="T1409" s="4">
        <f>IFERROR(All_Transactions[[#This Row],[item-price]]*All_Transactions[[#This Row],[ExRate]],0)</f>
        <v>20.289204000000002</v>
      </c>
      <c r="U1409" s="4">
        <f>IFERROR(All_Transactions[[#This Row],[item-tax]]*All_Transactions[[#This Row],[ExRate]],0)</f>
        <v>3.3815340000000003</v>
      </c>
      <c r="V1409" s="4">
        <f>IFERROR(All_Transactions[[#This Row],[Total product charges]]*All_Transactions[[#This Row],[ExRate]],0)</f>
        <v>-16.90767</v>
      </c>
      <c r="W1409" s="4">
        <f>IFERROR(All_Transactions[[#This Row],[Amazon fees]]*All_Transactions[[#This Row],[ExRate]],0)</f>
        <v>2.5318152</v>
      </c>
      <c r="X1409" s="4">
        <f>IFERROR(All_Transactions[[#This Row],[Other]]*All_Transactions[[#This Row],[ExRate]],0)</f>
        <v>0</v>
      </c>
      <c r="Y1409" s="4">
        <f>IFERROR(All_Transactions[[#This Row],[Total]]*All_Transactions[[#This Row],[ExRate]],0)</f>
        <v>-14.375854799999999</v>
      </c>
      <c r="Z1409" s="1" t="s">
        <v>33</v>
      </c>
      <c r="AB1409" t="s">
        <v>69</v>
      </c>
      <c r="AC1409" t="s">
        <v>69</v>
      </c>
      <c r="AD1409" t="s">
        <v>70</v>
      </c>
    </row>
    <row r="1410" spans="1:30" x14ac:dyDescent="0.35">
      <c r="A1410" t="s">
        <v>35</v>
      </c>
      <c r="B1410" t="s">
        <v>954</v>
      </c>
      <c r="C1410" s="2">
        <v>44818</v>
      </c>
      <c r="D1410" s="2">
        <v>44753</v>
      </c>
      <c r="E1410" t="s">
        <v>955</v>
      </c>
      <c r="F1410" t="s">
        <v>956</v>
      </c>
      <c r="G1410" t="s">
        <v>39</v>
      </c>
      <c r="H1410">
        <v>57.6</v>
      </c>
      <c r="I1410">
        <v>20</v>
      </c>
      <c r="J1410">
        <v>57.6</v>
      </c>
      <c r="L1410">
        <v>9.6</v>
      </c>
      <c r="M1410">
        <v>-48</v>
      </c>
      <c r="N1410">
        <v>10.8</v>
      </c>
      <c r="O1410">
        <v>0</v>
      </c>
      <c r="P1410">
        <v>-37.200000000000003</v>
      </c>
      <c r="Q1410">
        <v>0</v>
      </c>
      <c r="R1410" s="3">
        <f>VLOOKUP(All_Transactions[[#This Row],[Date]],[1]!Forex_history[#Data],MATCH(All_Transactions[[#This Row],[Currency]],[1]!Forex_history[#Headers],0),TRUE)</f>
        <v>0.86706000000000005</v>
      </c>
      <c r="S1410" s="4">
        <f>IFERROR(All_Transactions[[#This Row],[Original Price]]*All_Transactions[[#This Row],[ExRate]],0)</f>
        <v>49.942656000000007</v>
      </c>
      <c r="T1410" s="4">
        <f>IFERROR(All_Transactions[[#This Row],[item-price]]*All_Transactions[[#This Row],[ExRate]],0)</f>
        <v>49.942656000000007</v>
      </c>
      <c r="U1410" s="4">
        <f>IFERROR(All_Transactions[[#This Row],[item-tax]]*All_Transactions[[#This Row],[ExRate]],0)</f>
        <v>8.3237760000000005</v>
      </c>
      <c r="V1410" s="4">
        <f>IFERROR(All_Transactions[[#This Row],[Total product charges]]*All_Transactions[[#This Row],[ExRate]],0)</f>
        <v>-41.618880000000004</v>
      </c>
      <c r="W1410" s="4">
        <f>IFERROR(All_Transactions[[#This Row],[Amazon fees]]*All_Transactions[[#This Row],[ExRate]],0)</f>
        <v>9.3642480000000017</v>
      </c>
      <c r="X1410" s="4">
        <f>IFERROR(All_Transactions[[#This Row],[Other]]*All_Transactions[[#This Row],[ExRate]],0)</f>
        <v>0</v>
      </c>
      <c r="Y1410" s="4">
        <f>IFERROR(All_Transactions[[#This Row],[Total]]*All_Transactions[[#This Row],[ExRate]],0)</f>
        <v>-32.254632000000008</v>
      </c>
      <c r="Z1410" s="1" t="s">
        <v>33</v>
      </c>
      <c r="AB1410" t="s">
        <v>69</v>
      </c>
      <c r="AC1410" t="s">
        <v>69</v>
      </c>
      <c r="AD1410" t="s">
        <v>70</v>
      </c>
    </row>
    <row r="1411" spans="1:30" x14ac:dyDescent="0.35">
      <c r="A1411" t="s">
        <v>34</v>
      </c>
      <c r="B1411" t="s">
        <v>4157</v>
      </c>
      <c r="C1411" s="2">
        <v>44818</v>
      </c>
      <c r="D1411" s="2">
        <v>44818</v>
      </c>
      <c r="E1411" t="s">
        <v>3620</v>
      </c>
      <c r="F1411" t="s">
        <v>3621</v>
      </c>
      <c r="G1411" t="s">
        <v>44</v>
      </c>
      <c r="H1411">
        <v>14.36</v>
      </c>
      <c r="I1411">
        <v>2</v>
      </c>
      <c r="J1411">
        <v>14.36</v>
      </c>
      <c r="L1411">
        <v>2.4</v>
      </c>
      <c r="M1411">
        <v>11.96</v>
      </c>
      <c r="N1411">
        <v>-2.64</v>
      </c>
      <c r="O1411">
        <v>0</v>
      </c>
      <c r="P1411">
        <v>9.32</v>
      </c>
      <c r="Q1411">
        <v>0</v>
      </c>
      <c r="R1411" s="3">
        <f>VLOOKUP(All_Transactions[[#This Row],[Date]],[1]!Forex_history[#Data],MATCH(All_Transactions[[#This Row],[Currency]],[1]!Forex_history[#Headers],0),TRUE)</f>
        <v>1</v>
      </c>
      <c r="S1411" s="4">
        <f>IFERROR(All_Transactions[[#This Row],[Original Price]]*All_Transactions[[#This Row],[ExRate]],0)</f>
        <v>14.36</v>
      </c>
      <c r="T1411" s="4">
        <f>IFERROR(All_Transactions[[#This Row],[item-price]]*All_Transactions[[#This Row],[ExRate]],0)</f>
        <v>14.36</v>
      </c>
      <c r="U1411" s="4">
        <f>IFERROR(All_Transactions[[#This Row],[item-tax]]*All_Transactions[[#This Row],[ExRate]],0)</f>
        <v>2.4</v>
      </c>
      <c r="V1411" s="4">
        <f>IFERROR(All_Transactions[[#This Row],[Total product charges]]*All_Transactions[[#This Row],[ExRate]],0)</f>
        <v>11.96</v>
      </c>
      <c r="W1411" s="4">
        <f>IFERROR(All_Transactions[[#This Row],[Amazon fees]]*All_Transactions[[#This Row],[ExRate]],0)</f>
        <v>-2.64</v>
      </c>
      <c r="X1411" s="4">
        <f>IFERROR(All_Transactions[[#This Row],[Other]]*All_Transactions[[#This Row],[ExRate]],0)</f>
        <v>0</v>
      </c>
      <c r="Y1411" s="4">
        <f>IFERROR(All_Transactions[[#This Row],[Total]]*All_Transactions[[#This Row],[ExRate]],0)</f>
        <v>9.32</v>
      </c>
      <c r="Z1411" s="1" t="s">
        <v>45</v>
      </c>
      <c r="AB1411" t="s">
        <v>69</v>
      </c>
      <c r="AC1411" t="s">
        <v>69</v>
      </c>
      <c r="AD1411" t="s">
        <v>70</v>
      </c>
    </row>
    <row r="1412" spans="1:30" x14ac:dyDescent="0.35">
      <c r="A1412" t="s">
        <v>34</v>
      </c>
      <c r="B1412" t="s">
        <v>4158</v>
      </c>
      <c r="C1412" s="2">
        <v>44818</v>
      </c>
      <c r="D1412" s="2">
        <v>44818</v>
      </c>
      <c r="E1412" t="s">
        <v>4159</v>
      </c>
      <c r="F1412" t="s">
        <v>4160</v>
      </c>
      <c r="G1412" t="s">
        <v>40</v>
      </c>
      <c r="H1412">
        <v>13.4</v>
      </c>
      <c r="I1412">
        <v>2</v>
      </c>
      <c r="J1412">
        <v>13.4</v>
      </c>
      <c r="L1412">
        <v>2.42</v>
      </c>
      <c r="M1412">
        <v>10.98</v>
      </c>
      <c r="N1412">
        <v>-2.5</v>
      </c>
      <c r="O1412">
        <v>0</v>
      </c>
      <c r="P1412">
        <v>8.48</v>
      </c>
      <c r="Q1412">
        <v>0</v>
      </c>
      <c r="R1412" s="3">
        <f>VLOOKUP(All_Transactions[[#This Row],[Date]],[1]!Forex_history[#Data],MATCH(All_Transactions[[#This Row],[Currency]],[1]!Forex_history[#Headers],0),TRUE)</f>
        <v>0.86706000000000005</v>
      </c>
      <c r="S1412" s="4">
        <f>IFERROR(All_Transactions[[#This Row],[Original Price]]*All_Transactions[[#This Row],[ExRate]],0)</f>
        <v>11.618604000000001</v>
      </c>
      <c r="T1412" s="4">
        <f>IFERROR(All_Transactions[[#This Row],[item-price]]*All_Transactions[[#This Row],[ExRate]],0)</f>
        <v>11.618604000000001</v>
      </c>
      <c r="U1412" s="4">
        <f>IFERROR(All_Transactions[[#This Row],[item-tax]]*All_Transactions[[#This Row],[ExRate]],0)</f>
        <v>2.0982851999999999</v>
      </c>
      <c r="V1412" s="4">
        <f>IFERROR(All_Transactions[[#This Row],[Total product charges]]*All_Transactions[[#This Row],[ExRate]],0)</f>
        <v>9.5203188000000001</v>
      </c>
      <c r="W1412" s="4">
        <f>IFERROR(All_Transactions[[#This Row],[Amazon fees]]*All_Transactions[[#This Row],[ExRate]],0)</f>
        <v>-2.1676500000000001</v>
      </c>
      <c r="X1412" s="4">
        <f>IFERROR(All_Transactions[[#This Row],[Other]]*All_Transactions[[#This Row],[ExRate]],0)</f>
        <v>0</v>
      </c>
      <c r="Y1412" s="4">
        <f>IFERROR(All_Transactions[[#This Row],[Total]]*All_Transactions[[#This Row],[ExRate]],0)</f>
        <v>7.3526688000000009</v>
      </c>
      <c r="Z1412" s="1" t="s">
        <v>33</v>
      </c>
      <c r="AA1412" t="s">
        <v>4161</v>
      </c>
      <c r="AB1412" t="s">
        <v>69</v>
      </c>
      <c r="AC1412" t="s">
        <v>69</v>
      </c>
      <c r="AD1412" t="s">
        <v>70</v>
      </c>
    </row>
    <row r="1413" spans="1:30" x14ac:dyDescent="0.35">
      <c r="A1413" t="s">
        <v>34</v>
      </c>
      <c r="B1413" t="s">
        <v>4162</v>
      </c>
      <c r="C1413" s="2">
        <v>44818</v>
      </c>
      <c r="D1413" s="2">
        <v>44818</v>
      </c>
      <c r="E1413" t="s">
        <v>4163</v>
      </c>
      <c r="F1413" t="s">
        <v>4164</v>
      </c>
      <c r="G1413" t="s">
        <v>40</v>
      </c>
      <c r="H1413">
        <v>3.58</v>
      </c>
      <c r="I1413">
        <v>1</v>
      </c>
      <c r="J1413">
        <v>3.58</v>
      </c>
      <c r="L1413">
        <v>0.65</v>
      </c>
      <c r="M1413">
        <v>2.93</v>
      </c>
      <c r="N1413">
        <v>-0.66</v>
      </c>
      <c r="O1413">
        <v>0</v>
      </c>
      <c r="P1413">
        <v>2.27</v>
      </c>
      <c r="Q1413">
        <v>0</v>
      </c>
      <c r="R1413" s="3">
        <f>VLOOKUP(All_Transactions[[#This Row],[Date]],[1]!Forex_history[#Data],MATCH(All_Transactions[[#This Row],[Currency]],[1]!Forex_history[#Headers],0),TRUE)</f>
        <v>0.86706000000000005</v>
      </c>
      <c r="S1413" s="4">
        <f>IFERROR(All_Transactions[[#This Row],[Original Price]]*All_Transactions[[#This Row],[ExRate]],0)</f>
        <v>3.1040748000000002</v>
      </c>
      <c r="T1413" s="4">
        <f>IFERROR(All_Transactions[[#This Row],[item-price]]*All_Transactions[[#This Row],[ExRate]],0)</f>
        <v>3.1040748000000002</v>
      </c>
      <c r="U1413" s="4">
        <f>IFERROR(All_Transactions[[#This Row],[item-tax]]*All_Transactions[[#This Row],[ExRate]],0)</f>
        <v>0.56358900000000001</v>
      </c>
      <c r="V1413" s="4">
        <f>IFERROR(All_Transactions[[#This Row],[Total product charges]]*All_Transactions[[#This Row],[ExRate]],0)</f>
        <v>2.5404858000000003</v>
      </c>
      <c r="W1413" s="4">
        <f>IFERROR(All_Transactions[[#This Row],[Amazon fees]]*All_Transactions[[#This Row],[ExRate]],0)</f>
        <v>-0.57225960000000009</v>
      </c>
      <c r="X1413" s="4">
        <f>IFERROR(All_Transactions[[#This Row],[Other]]*All_Transactions[[#This Row],[ExRate]],0)</f>
        <v>0</v>
      </c>
      <c r="Y1413" s="4">
        <f>IFERROR(All_Transactions[[#This Row],[Total]]*All_Transactions[[#This Row],[ExRate]],0)</f>
        <v>1.9682262000000001</v>
      </c>
      <c r="Z1413" s="1" t="s">
        <v>33</v>
      </c>
      <c r="AA1413" t="s">
        <v>4165</v>
      </c>
      <c r="AB1413" t="s">
        <v>69</v>
      </c>
      <c r="AC1413" t="s">
        <v>69</v>
      </c>
      <c r="AD1413" t="s">
        <v>70</v>
      </c>
    </row>
    <row r="1414" spans="1:30" x14ac:dyDescent="0.35">
      <c r="A1414" t="s">
        <v>34</v>
      </c>
      <c r="B1414" t="s">
        <v>4166</v>
      </c>
      <c r="C1414" s="2">
        <v>44818</v>
      </c>
      <c r="D1414" s="2">
        <v>44818</v>
      </c>
      <c r="E1414" t="s">
        <v>4167</v>
      </c>
      <c r="F1414" t="s">
        <v>4168</v>
      </c>
      <c r="G1414" t="s">
        <v>40</v>
      </c>
      <c r="H1414">
        <v>3.49</v>
      </c>
      <c r="I1414">
        <v>1</v>
      </c>
      <c r="J1414">
        <v>3.49</v>
      </c>
      <c r="L1414">
        <v>0.63</v>
      </c>
      <c r="M1414">
        <v>2.86</v>
      </c>
      <c r="N1414">
        <v>-0.65</v>
      </c>
      <c r="O1414">
        <v>0</v>
      </c>
      <c r="P1414">
        <v>2.21</v>
      </c>
      <c r="Q1414">
        <v>0</v>
      </c>
      <c r="R1414" s="3">
        <f>VLOOKUP(All_Transactions[[#This Row],[Date]],[1]!Forex_history[#Data],MATCH(All_Transactions[[#This Row],[Currency]],[1]!Forex_history[#Headers],0),TRUE)</f>
        <v>0.86706000000000005</v>
      </c>
      <c r="S1414" s="4">
        <f>IFERROR(All_Transactions[[#This Row],[Original Price]]*All_Transactions[[#This Row],[ExRate]],0)</f>
        <v>3.0260394000000002</v>
      </c>
      <c r="T1414" s="4">
        <f>IFERROR(All_Transactions[[#This Row],[item-price]]*All_Transactions[[#This Row],[ExRate]],0)</f>
        <v>3.0260394000000002</v>
      </c>
      <c r="U1414" s="4">
        <f>IFERROR(All_Transactions[[#This Row],[item-tax]]*All_Transactions[[#This Row],[ExRate]],0)</f>
        <v>0.54624780000000006</v>
      </c>
      <c r="V1414" s="4">
        <f>IFERROR(All_Transactions[[#This Row],[Total product charges]]*All_Transactions[[#This Row],[ExRate]],0)</f>
        <v>2.4797916</v>
      </c>
      <c r="W1414" s="4">
        <f>IFERROR(All_Transactions[[#This Row],[Amazon fees]]*All_Transactions[[#This Row],[ExRate]],0)</f>
        <v>-0.56358900000000001</v>
      </c>
      <c r="X1414" s="4">
        <f>IFERROR(All_Transactions[[#This Row],[Other]]*All_Transactions[[#This Row],[ExRate]],0)</f>
        <v>0</v>
      </c>
      <c r="Y1414" s="4">
        <f>IFERROR(All_Transactions[[#This Row],[Total]]*All_Transactions[[#This Row],[ExRate]],0)</f>
        <v>1.9162026000000001</v>
      </c>
      <c r="Z1414" s="1" t="s">
        <v>33</v>
      </c>
      <c r="AA1414" t="s">
        <v>4169</v>
      </c>
      <c r="AB1414" t="s">
        <v>69</v>
      </c>
      <c r="AC1414" t="s">
        <v>69</v>
      </c>
      <c r="AD1414" t="s">
        <v>70</v>
      </c>
    </row>
    <row r="1415" spans="1:30" x14ac:dyDescent="0.35">
      <c r="A1415" t="s">
        <v>34</v>
      </c>
      <c r="B1415" t="s">
        <v>4170</v>
      </c>
      <c r="C1415" s="2">
        <v>44818</v>
      </c>
      <c r="D1415" s="2">
        <v>44818</v>
      </c>
      <c r="E1415" t="s">
        <v>4171</v>
      </c>
      <c r="F1415" t="s">
        <v>4172</v>
      </c>
      <c r="G1415" t="s">
        <v>40</v>
      </c>
      <c r="H1415">
        <v>5.2</v>
      </c>
      <c r="I1415">
        <v>1</v>
      </c>
      <c r="J1415">
        <v>5.2</v>
      </c>
      <c r="L1415">
        <v>0.94</v>
      </c>
      <c r="M1415">
        <v>4.26</v>
      </c>
      <c r="N1415">
        <v>-0.96</v>
      </c>
      <c r="O1415">
        <v>0</v>
      </c>
      <c r="P1415">
        <v>3.3</v>
      </c>
      <c r="Q1415">
        <v>0</v>
      </c>
      <c r="R1415" s="3">
        <f>VLOOKUP(All_Transactions[[#This Row],[Date]],[1]!Forex_history[#Data],MATCH(All_Transactions[[#This Row],[Currency]],[1]!Forex_history[#Headers],0),TRUE)</f>
        <v>0.86706000000000005</v>
      </c>
      <c r="S1415" s="4">
        <f>IFERROR(All_Transactions[[#This Row],[Original Price]]*All_Transactions[[#This Row],[ExRate]],0)</f>
        <v>4.5087120000000001</v>
      </c>
      <c r="T1415" s="4">
        <f>IFERROR(All_Transactions[[#This Row],[item-price]]*All_Transactions[[#This Row],[ExRate]],0)</f>
        <v>4.5087120000000001</v>
      </c>
      <c r="U1415" s="4">
        <f>IFERROR(All_Transactions[[#This Row],[item-tax]]*All_Transactions[[#This Row],[ExRate]],0)</f>
        <v>0.81503639999999999</v>
      </c>
      <c r="V1415" s="4">
        <f>IFERROR(All_Transactions[[#This Row],[Total product charges]]*All_Transactions[[#This Row],[ExRate]],0)</f>
        <v>3.6936756000000002</v>
      </c>
      <c r="W1415" s="4">
        <f>IFERROR(All_Transactions[[#This Row],[Amazon fees]]*All_Transactions[[#This Row],[ExRate]],0)</f>
        <v>-0.83237760000000005</v>
      </c>
      <c r="X1415" s="4">
        <f>IFERROR(All_Transactions[[#This Row],[Other]]*All_Transactions[[#This Row],[ExRate]],0)</f>
        <v>0</v>
      </c>
      <c r="Y1415" s="4">
        <f>IFERROR(All_Transactions[[#This Row],[Total]]*All_Transactions[[#This Row],[ExRate]],0)</f>
        <v>2.8612980000000001</v>
      </c>
      <c r="Z1415" s="1" t="s">
        <v>33</v>
      </c>
      <c r="AA1415" t="s">
        <v>4173</v>
      </c>
      <c r="AB1415" t="s">
        <v>69</v>
      </c>
      <c r="AC1415" t="s">
        <v>69</v>
      </c>
      <c r="AD1415" t="s">
        <v>70</v>
      </c>
    </row>
    <row r="1416" spans="1:30" x14ac:dyDescent="0.35">
      <c r="A1416" t="s">
        <v>34</v>
      </c>
      <c r="B1416" t="s">
        <v>4174</v>
      </c>
      <c r="C1416" s="2">
        <v>44818</v>
      </c>
      <c r="D1416" s="2">
        <v>44818</v>
      </c>
      <c r="E1416" t="s">
        <v>4175</v>
      </c>
      <c r="F1416" t="s">
        <v>4176</v>
      </c>
      <c r="G1416" t="s">
        <v>40</v>
      </c>
      <c r="H1416">
        <v>2.5299999999999998</v>
      </c>
      <c r="I1416">
        <v>1</v>
      </c>
      <c r="J1416">
        <v>2.5299999999999998</v>
      </c>
      <c r="L1416">
        <v>0.46</v>
      </c>
      <c r="M1416">
        <v>2.0699999999999998</v>
      </c>
      <c r="N1416">
        <v>-0.36</v>
      </c>
      <c r="O1416">
        <v>0</v>
      </c>
      <c r="P1416">
        <v>1.71</v>
      </c>
      <c r="Q1416">
        <v>0</v>
      </c>
      <c r="R1416" s="3">
        <f>VLOOKUP(All_Transactions[[#This Row],[Date]],[1]!Forex_history[#Data],MATCH(All_Transactions[[#This Row],[Currency]],[1]!Forex_history[#Headers],0),TRUE)</f>
        <v>0.86706000000000005</v>
      </c>
      <c r="S1416" s="4">
        <f>IFERROR(All_Transactions[[#This Row],[Original Price]]*All_Transactions[[#This Row],[ExRate]],0)</f>
        <v>2.1936618000000001</v>
      </c>
      <c r="T1416" s="4">
        <f>IFERROR(All_Transactions[[#This Row],[item-price]]*All_Transactions[[#This Row],[ExRate]],0)</f>
        <v>2.1936618000000001</v>
      </c>
      <c r="U1416" s="4">
        <f>IFERROR(All_Transactions[[#This Row],[item-tax]]*All_Transactions[[#This Row],[ExRate]],0)</f>
        <v>0.39884760000000002</v>
      </c>
      <c r="V1416" s="4">
        <f>IFERROR(All_Transactions[[#This Row],[Total product charges]]*All_Transactions[[#This Row],[ExRate]],0)</f>
        <v>1.7948142</v>
      </c>
      <c r="W1416" s="4">
        <f>IFERROR(All_Transactions[[#This Row],[Amazon fees]]*All_Transactions[[#This Row],[ExRate]],0)</f>
        <v>-0.31214160000000002</v>
      </c>
      <c r="X1416" s="4">
        <f>IFERROR(All_Transactions[[#This Row],[Other]]*All_Transactions[[#This Row],[ExRate]],0)</f>
        <v>0</v>
      </c>
      <c r="Y1416" s="4">
        <f>IFERROR(All_Transactions[[#This Row],[Total]]*All_Transactions[[#This Row],[ExRate]],0)</f>
        <v>1.4826726000000001</v>
      </c>
      <c r="Z1416" s="1" t="s">
        <v>33</v>
      </c>
      <c r="AA1416" t="s">
        <v>4177</v>
      </c>
      <c r="AB1416" t="s">
        <v>69</v>
      </c>
      <c r="AC1416" t="s">
        <v>69</v>
      </c>
      <c r="AD1416" t="s">
        <v>70</v>
      </c>
    </row>
    <row r="1417" spans="1:30" x14ac:dyDescent="0.35">
      <c r="A1417" t="s">
        <v>34</v>
      </c>
      <c r="B1417" t="s">
        <v>4178</v>
      </c>
      <c r="C1417" s="2">
        <v>44818</v>
      </c>
      <c r="D1417" s="2">
        <v>44818</v>
      </c>
      <c r="E1417" t="s">
        <v>4179</v>
      </c>
      <c r="F1417" t="s">
        <v>4180</v>
      </c>
      <c r="G1417" t="s">
        <v>32</v>
      </c>
      <c r="H1417">
        <v>3.43</v>
      </c>
      <c r="I1417">
        <v>1</v>
      </c>
      <c r="J1417">
        <v>3.43</v>
      </c>
      <c r="L1417">
        <v>0.55000000000000004</v>
      </c>
      <c r="M1417">
        <v>2.88</v>
      </c>
      <c r="N1417">
        <v>-0.61</v>
      </c>
      <c r="O1417">
        <v>0</v>
      </c>
      <c r="P1417">
        <v>2.27</v>
      </c>
      <c r="Q1417">
        <v>0</v>
      </c>
      <c r="R1417" s="3">
        <f>VLOOKUP(All_Transactions[[#This Row],[Date]],[1]!Forex_history[#Data],MATCH(All_Transactions[[#This Row],[Currency]],[1]!Forex_history[#Headers],0),TRUE)</f>
        <v>0.86706000000000005</v>
      </c>
      <c r="S1417" s="4">
        <f>IFERROR(All_Transactions[[#This Row],[Original Price]]*All_Transactions[[#This Row],[ExRate]],0)</f>
        <v>2.9740158000000001</v>
      </c>
      <c r="T1417" s="4">
        <f>IFERROR(All_Transactions[[#This Row],[item-price]]*All_Transactions[[#This Row],[ExRate]],0)</f>
        <v>2.9740158000000001</v>
      </c>
      <c r="U1417" s="4">
        <f>IFERROR(All_Transactions[[#This Row],[item-tax]]*All_Transactions[[#This Row],[ExRate]],0)</f>
        <v>0.47688300000000006</v>
      </c>
      <c r="V1417" s="4">
        <f>IFERROR(All_Transactions[[#This Row],[Total product charges]]*All_Transactions[[#This Row],[ExRate]],0)</f>
        <v>2.4971328000000002</v>
      </c>
      <c r="W1417" s="4">
        <f>IFERROR(All_Transactions[[#This Row],[Amazon fees]]*All_Transactions[[#This Row],[ExRate]],0)</f>
        <v>-0.5289066</v>
      </c>
      <c r="X1417" s="4">
        <f>IFERROR(All_Transactions[[#This Row],[Other]]*All_Transactions[[#This Row],[ExRate]],0)</f>
        <v>0</v>
      </c>
      <c r="Y1417" s="4">
        <f>IFERROR(All_Transactions[[#This Row],[Total]]*All_Transactions[[#This Row],[ExRate]],0)</f>
        <v>1.9682262000000001</v>
      </c>
      <c r="Z1417" s="1" t="s">
        <v>33</v>
      </c>
      <c r="AA1417" t="s">
        <v>4181</v>
      </c>
      <c r="AB1417" t="s">
        <v>4182</v>
      </c>
      <c r="AD1417" t="s">
        <v>54</v>
      </c>
    </row>
    <row r="1418" spans="1:30" x14ac:dyDescent="0.35">
      <c r="A1418" t="s">
        <v>34</v>
      </c>
      <c r="B1418" t="s">
        <v>4183</v>
      </c>
      <c r="C1418" s="2">
        <v>44818</v>
      </c>
      <c r="D1418" s="2">
        <v>44818</v>
      </c>
      <c r="E1418" t="s">
        <v>4184</v>
      </c>
      <c r="F1418" t="s">
        <v>4185</v>
      </c>
      <c r="G1418" t="s">
        <v>39</v>
      </c>
      <c r="H1418">
        <v>2.65</v>
      </c>
      <c r="I1418">
        <v>1</v>
      </c>
      <c r="J1418">
        <v>2.65</v>
      </c>
      <c r="L1418">
        <v>0.44</v>
      </c>
      <c r="M1418">
        <v>2.21</v>
      </c>
      <c r="N1418">
        <v>-0.49</v>
      </c>
      <c r="O1418">
        <v>0</v>
      </c>
      <c r="P1418">
        <v>1.72</v>
      </c>
      <c r="Q1418">
        <v>0</v>
      </c>
      <c r="R1418" s="3">
        <f>VLOOKUP(All_Transactions[[#This Row],[Date]],[1]!Forex_history[#Data],MATCH(All_Transactions[[#This Row],[Currency]],[1]!Forex_history[#Headers],0),TRUE)</f>
        <v>0.86706000000000005</v>
      </c>
      <c r="S1418" s="4">
        <f>IFERROR(All_Transactions[[#This Row],[Original Price]]*All_Transactions[[#This Row],[ExRate]],0)</f>
        <v>2.2977090000000002</v>
      </c>
      <c r="T1418" s="4">
        <f>IFERROR(All_Transactions[[#This Row],[item-price]]*All_Transactions[[#This Row],[ExRate]],0)</f>
        <v>2.2977090000000002</v>
      </c>
      <c r="U1418" s="4">
        <f>IFERROR(All_Transactions[[#This Row],[item-tax]]*All_Transactions[[#This Row],[ExRate]],0)</f>
        <v>0.38150640000000002</v>
      </c>
      <c r="V1418" s="4">
        <f>IFERROR(All_Transactions[[#This Row],[Total product charges]]*All_Transactions[[#This Row],[ExRate]],0)</f>
        <v>1.9162026000000001</v>
      </c>
      <c r="W1418" s="4">
        <f>IFERROR(All_Transactions[[#This Row],[Amazon fees]]*All_Transactions[[#This Row],[ExRate]],0)</f>
        <v>-0.4248594</v>
      </c>
      <c r="X1418" s="4">
        <f>IFERROR(All_Transactions[[#This Row],[Other]]*All_Transactions[[#This Row],[ExRate]],0)</f>
        <v>0</v>
      </c>
      <c r="Y1418" s="4">
        <f>IFERROR(All_Transactions[[#This Row],[Total]]*All_Transactions[[#This Row],[ExRate]],0)</f>
        <v>1.4913432</v>
      </c>
      <c r="Z1418" s="1" t="s">
        <v>33</v>
      </c>
      <c r="AA1418" t="s">
        <v>4186</v>
      </c>
      <c r="AB1418" t="s">
        <v>4187</v>
      </c>
      <c r="AC1418" t="s">
        <v>213</v>
      </c>
      <c r="AD1418" t="s">
        <v>54</v>
      </c>
    </row>
    <row r="1419" spans="1:30" x14ac:dyDescent="0.35">
      <c r="A1419" t="s">
        <v>34</v>
      </c>
      <c r="B1419" t="s">
        <v>4188</v>
      </c>
      <c r="C1419" s="2">
        <v>44818</v>
      </c>
      <c r="D1419" s="2">
        <v>44818</v>
      </c>
      <c r="E1419" t="s">
        <v>3700</v>
      </c>
      <c r="F1419" t="s">
        <v>3701</v>
      </c>
      <c r="G1419" t="s">
        <v>39</v>
      </c>
      <c r="H1419">
        <v>3.55</v>
      </c>
      <c r="I1419">
        <v>1</v>
      </c>
      <c r="J1419">
        <v>3.55</v>
      </c>
      <c r="L1419">
        <v>0.59</v>
      </c>
      <c r="M1419">
        <v>2.96</v>
      </c>
      <c r="N1419">
        <v>-0.36</v>
      </c>
      <c r="O1419">
        <v>0</v>
      </c>
      <c r="P1419">
        <v>2.6</v>
      </c>
      <c r="Q1419">
        <v>0</v>
      </c>
      <c r="R1419" s="3">
        <f>VLOOKUP(All_Transactions[[#This Row],[Date]],[1]!Forex_history[#Data],MATCH(All_Transactions[[#This Row],[Currency]],[1]!Forex_history[#Headers],0),TRUE)</f>
        <v>0.86706000000000005</v>
      </c>
      <c r="S1419" s="4">
        <f>IFERROR(All_Transactions[[#This Row],[Original Price]]*All_Transactions[[#This Row],[ExRate]],0)</f>
        <v>3.0780630000000002</v>
      </c>
      <c r="T1419" s="4">
        <f>IFERROR(All_Transactions[[#This Row],[item-price]]*All_Transactions[[#This Row],[ExRate]],0)</f>
        <v>3.0780630000000002</v>
      </c>
      <c r="U1419" s="4">
        <f>IFERROR(All_Transactions[[#This Row],[item-tax]]*All_Transactions[[#This Row],[ExRate]],0)</f>
        <v>0.51156540000000006</v>
      </c>
      <c r="V1419" s="4">
        <f>IFERROR(All_Transactions[[#This Row],[Total product charges]]*All_Transactions[[#This Row],[ExRate]],0)</f>
        <v>2.5664975999999999</v>
      </c>
      <c r="W1419" s="4">
        <f>IFERROR(All_Transactions[[#This Row],[Amazon fees]]*All_Transactions[[#This Row],[ExRate]],0)</f>
        <v>-0.31214160000000002</v>
      </c>
      <c r="X1419" s="4">
        <f>IFERROR(All_Transactions[[#This Row],[Other]]*All_Transactions[[#This Row],[ExRate]],0)</f>
        <v>0</v>
      </c>
      <c r="Y1419" s="4">
        <f>IFERROR(All_Transactions[[#This Row],[Total]]*All_Transactions[[#This Row],[ExRate]],0)</f>
        <v>2.254356</v>
      </c>
      <c r="Z1419" s="1" t="s">
        <v>33</v>
      </c>
      <c r="AA1419" t="s">
        <v>4189</v>
      </c>
      <c r="AB1419" t="s">
        <v>4190</v>
      </c>
      <c r="AC1419" t="s">
        <v>213</v>
      </c>
      <c r="AD1419" t="s">
        <v>54</v>
      </c>
    </row>
    <row r="1420" spans="1:30" x14ac:dyDescent="0.35">
      <c r="A1420" t="s">
        <v>34</v>
      </c>
      <c r="B1420" t="s">
        <v>4191</v>
      </c>
      <c r="C1420" s="2">
        <v>44818</v>
      </c>
      <c r="D1420" s="2">
        <v>44818</v>
      </c>
      <c r="E1420" t="s">
        <v>4192</v>
      </c>
      <c r="F1420" t="s">
        <v>4193</v>
      </c>
      <c r="G1420" t="s">
        <v>37</v>
      </c>
      <c r="H1420">
        <v>3.5</v>
      </c>
      <c r="I1420">
        <v>1</v>
      </c>
      <c r="J1420">
        <v>3.5</v>
      </c>
      <c r="L1420">
        <v>0</v>
      </c>
      <c r="M1420">
        <v>3.5</v>
      </c>
      <c r="N1420">
        <v>-0.64</v>
      </c>
      <c r="O1420">
        <v>0</v>
      </c>
      <c r="P1420">
        <v>2.86</v>
      </c>
      <c r="Q1420">
        <v>0</v>
      </c>
      <c r="R1420" s="3">
        <f>VLOOKUP(All_Transactions[[#This Row],[Date]],[1]!Forex_history[#Data],MATCH(All_Transactions[[#This Row],[Currency]],[1]!Forex_history[#Headers],0),TRUE)</f>
        <v>0.65937000000000001</v>
      </c>
      <c r="S1420" s="4">
        <f>IFERROR(All_Transactions[[#This Row],[Original Price]]*All_Transactions[[#This Row],[ExRate]],0)</f>
        <v>2.307795</v>
      </c>
      <c r="T1420" s="4">
        <f>IFERROR(All_Transactions[[#This Row],[item-price]]*All_Transactions[[#This Row],[ExRate]],0)</f>
        <v>2.307795</v>
      </c>
      <c r="U1420" s="4">
        <f>IFERROR(All_Transactions[[#This Row],[item-tax]]*All_Transactions[[#This Row],[ExRate]],0)</f>
        <v>0</v>
      </c>
      <c r="V1420" s="4">
        <f>IFERROR(All_Transactions[[#This Row],[Total product charges]]*All_Transactions[[#This Row],[ExRate]],0)</f>
        <v>2.307795</v>
      </c>
      <c r="W1420" s="4">
        <f>IFERROR(All_Transactions[[#This Row],[Amazon fees]]*All_Transactions[[#This Row],[ExRate]],0)</f>
        <v>-0.42199680000000001</v>
      </c>
      <c r="X1420" s="4">
        <f>IFERROR(All_Transactions[[#This Row],[Other]]*All_Transactions[[#This Row],[ExRate]],0)</f>
        <v>0</v>
      </c>
      <c r="Y1420" s="4">
        <f>IFERROR(All_Transactions[[#This Row],[Total]]*All_Transactions[[#This Row],[ExRate]],0)</f>
        <v>1.8857982</v>
      </c>
      <c r="Z1420" s="1" t="s">
        <v>38</v>
      </c>
      <c r="AA1420" t="s">
        <v>4194</v>
      </c>
      <c r="AB1420" t="s">
        <v>4195</v>
      </c>
      <c r="AC1420" t="s">
        <v>53</v>
      </c>
      <c r="AD1420" t="s">
        <v>54</v>
      </c>
    </row>
    <row r="1421" spans="1:30" x14ac:dyDescent="0.35">
      <c r="A1421" t="s">
        <v>35</v>
      </c>
      <c r="B1421" t="s">
        <v>314</v>
      </c>
      <c r="C1421" s="2">
        <v>44819</v>
      </c>
      <c r="D1421" s="2">
        <v>44720</v>
      </c>
      <c r="E1421" t="s">
        <v>315</v>
      </c>
      <c r="F1421" t="s">
        <v>316</v>
      </c>
      <c r="G1421" t="s">
        <v>37</v>
      </c>
      <c r="H1421">
        <v>5.76</v>
      </c>
      <c r="I1421">
        <v>1</v>
      </c>
      <c r="J1421">
        <v>5.76</v>
      </c>
      <c r="L1421">
        <v>0</v>
      </c>
      <c r="M1421">
        <v>-5.76</v>
      </c>
      <c r="N1421">
        <v>0.83</v>
      </c>
      <c r="O1421">
        <v>0</v>
      </c>
      <c r="P1421">
        <v>-4.93</v>
      </c>
      <c r="Q1421">
        <v>0</v>
      </c>
      <c r="R1421" s="3">
        <f>VLOOKUP(All_Transactions[[#This Row],[Date]],[1]!Forex_history[#Data],MATCH(All_Transactions[[#This Row],[Currency]],[1]!Forex_history[#Headers],0),TRUE)</f>
        <v>0.65812999999999999</v>
      </c>
      <c r="S1421" s="4">
        <f>IFERROR(All_Transactions[[#This Row],[Original Price]]*All_Transactions[[#This Row],[ExRate]],0)</f>
        <v>3.7908287999999999</v>
      </c>
      <c r="T1421" s="4">
        <f>IFERROR(All_Transactions[[#This Row],[item-price]]*All_Transactions[[#This Row],[ExRate]],0)</f>
        <v>3.7908287999999999</v>
      </c>
      <c r="U1421" s="4">
        <f>IFERROR(All_Transactions[[#This Row],[item-tax]]*All_Transactions[[#This Row],[ExRate]],0)</f>
        <v>0</v>
      </c>
      <c r="V1421" s="4">
        <f>IFERROR(All_Transactions[[#This Row],[Total product charges]]*All_Transactions[[#This Row],[ExRate]],0)</f>
        <v>-3.7908287999999999</v>
      </c>
      <c r="W1421" s="4">
        <f>IFERROR(All_Transactions[[#This Row],[Amazon fees]]*All_Transactions[[#This Row],[ExRate]],0)</f>
        <v>0.54624790000000001</v>
      </c>
      <c r="X1421" s="4">
        <f>IFERROR(All_Transactions[[#This Row],[Other]]*All_Transactions[[#This Row],[ExRate]],0)</f>
        <v>0</v>
      </c>
      <c r="Y1421" s="4">
        <f>IFERROR(All_Transactions[[#This Row],[Total]]*All_Transactions[[#This Row],[ExRate]],0)</f>
        <v>-3.2445808999999999</v>
      </c>
      <c r="Z1421" s="1" t="s">
        <v>38</v>
      </c>
      <c r="AB1421" t="s">
        <v>69</v>
      </c>
      <c r="AC1421" t="s">
        <v>69</v>
      </c>
      <c r="AD1421" t="s">
        <v>70</v>
      </c>
    </row>
    <row r="1422" spans="1:30" x14ac:dyDescent="0.35">
      <c r="A1422" t="s">
        <v>35</v>
      </c>
      <c r="B1422" t="s">
        <v>937</v>
      </c>
      <c r="C1422" s="2">
        <v>44819</v>
      </c>
      <c r="D1422" s="2">
        <v>44753</v>
      </c>
      <c r="E1422" t="s">
        <v>938</v>
      </c>
      <c r="F1422" t="s">
        <v>939</v>
      </c>
      <c r="G1422" t="s">
        <v>40</v>
      </c>
      <c r="H1422">
        <v>3.15</v>
      </c>
      <c r="I1422">
        <v>1</v>
      </c>
      <c r="J1422">
        <v>3.15</v>
      </c>
      <c r="L1422">
        <v>0.56999999999999995</v>
      </c>
      <c r="M1422">
        <v>-2.58</v>
      </c>
      <c r="N1422">
        <v>0.59</v>
      </c>
      <c r="O1422">
        <v>0</v>
      </c>
      <c r="P1422">
        <v>-1.99</v>
      </c>
      <c r="Q1422">
        <v>0</v>
      </c>
      <c r="R1422" s="3">
        <f>VLOOKUP(All_Transactions[[#This Row],[Date]],[1]!Forex_history[#Data],MATCH(All_Transactions[[#This Row],[Currency]],[1]!Forex_history[#Headers],0),TRUE)</f>
        <v>0.86565999999999999</v>
      </c>
      <c r="S1422" s="4">
        <f>IFERROR(All_Transactions[[#This Row],[Original Price]]*All_Transactions[[#This Row],[ExRate]],0)</f>
        <v>2.7268289999999999</v>
      </c>
      <c r="T1422" s="4">
        <f>IFERROR(All_Transactions[[#This Row],[item-price]]*All_Transactions[[#This Row],[ExRate]],0)</f>
        <v>2.7268289999999999</v>
      </c>
      <c r="U1422" s="4">
        <f>IFERROR(All_Transactions[[#This Row],[item-tax]]*All_Transactions[[#This Row],[ExRate]],0)</f>
        <v>0.49342619999999993</v>
      </c>
      <c r="V1422" s="4">
        <f>IFERROR(All_Transactions[[#This Row],[Total product charges]]*All_Transactions[[#This Row],[ExRate]],0)</f>
        <v>-2.2334027999999999</v>
      </c>
      <c r="W1422" s="4">
        <f>IFERROR(All_Transactions[[#This Row],[Amazon fees]]*All_Transactions[[#This Row],[ExRate]],0)</f>
        <v>0.51073939999999995</v>
      </c>
      <c r="X1422" s="4">
        <f>IFERROR(All_Transactions[[#This Row],[Other]]*All_Transactions[[#This Row],[ExRate]],0)</f>
        <v>0</v>
      </c>
      <c r="Y1422" s="4">
        <f>IFERROR(All_Transactions[[#This Row],[Total]]*All_Transactions[[#This Row],[ExRate]],0)</f>
        <v>-1.7226634000000001</v>
      </c>
      <c r="Z1422" s="1" t="s">
        <v>33</v>
      </c>
      <c r="AB1422" t="s">
        <v>69</v>
      </c>
      <c r="AC1422" t="s">
        <v>69</v>
      </c>
      <c r="AD1422" t="s">
        <v>70</v>
      </c>
    </row>
    <row r="1423" spans="1:30" x14ac:dyDescent="0.35">
      <c r="A1423" t="s">
        <v>35</v>
      </c>
      <c r="B1423" t="s">
        <v>1440</v>
      </c>
      <c r="C1423" s="2">
        <v>44819</v>
      </c>
      <c r="D1423" s="2">
        <v>44760</v>
      </c>
      <c r="E1423" t="s">
        <v>931</v>
      </c>
      <c r="F1423" t="s">
        <v>932</v>
      </c>
      <c r="G1423" t="s">
        <v>39</v>
      </c>
      <c r="H1423">
        <v>18.52</v>
      </c>
      <c r="I1423">
        <v>1</v>
      </c>
      <c r="J1423">
        <v>18.52</v>
      </c>
      <c r="L1423">
        <v>3.09</v>
      </c>
      <c r="M1423">
        <v>-15.43</v>
      </c>
      <c r="N1423">
        <v>3.43</v>
      </c>
      <c r="O1423">
        <v>0</v>
      </c>
      <c r="P1423">
        <v>-12</v>
      </c>
      <c r="Q1423">
        <v>0</v>
      </c>
      <c r="R1423" s="3">
        <f>VLOOKUP(All_Transactions[[#This Row],[Date]],[1]!Forex_history[#Data],MATCH(All_Transactions[[#This Row],[Currency]],[1]!Forex_history[#Headers],0),TRUE)</f>
        <v>0.86565999999999999</v>
      </c>
      <c r="S1423" s="4">
        <f>IFERROR(All_Transactions[[#This Row],[Original Price]]*All_Transactions[[#This Row],[ExRate]],0)</f>
        <v>16.032023199999998</v>
      </c>
      <c r="T1423" s="4">
        <f>IFERROR(All_Transactions[[#This Row],[item-price]]*All_Transactions[[#This Row],[ExRate]],0)</f>
        <v>16.032023199999998</v>
      </c>
      <c r="U1423" s="4">
        <f>IFERROR(All_Transactions[[#This Row],[item-tax]]*All_Transactions[[#This Row],[ExRate]],0)</f>
        <v>2.6748893999999996</v>
      </c>
      <c r="V1423" s="4">
        <f>IFERROR(All_Transactions[[#This Row],[Total product charges]]*All_Transactions[[#This Row],[ExRate]],0)</f>
        <v>-13.3571338</v>
      </c>
      <c r="W1423" s="4">
        <f>IFERROR(All_Transactions[[#This Row],[Amazon fees]]*All_Transactions[[#This Row],[ExRate]],0)</f>
        <v>2.9692137999999999</v>
      </c>
      <c r="X1423" s="4">
        <f>IFERROR(All_Transactions[[#This Row],[Other]]*All_Transactions[[#This Row],[ExRate]],0)</f>
        <v>0</v>
      </c>
      <c r="Y1423" s="4">
        <f>IFERROR(All_Transactions[[#This Row],[Total]]*All_Transactions[[#This Row],[ExRate]],0)</f>
        <v>-10.387919999999999</v>
      </c>
      <c r="Z1423" s="1" t="s">
        <v>33</v>
      </c>
      <c r="AB1423" t="s">
        <v>69</v>
      </c>
      <c r="AC1423" t="s">
        <v>69</v>
      </c>
      <c r="AD1423" t="s">
        <v>70</v>
      </c>
    </row>
    <row r="1424" spans="1:30" x14ac:dyDescent="0.35">
      <c r="A1424" t="s">
        <v>35</v>
      </c>
      <c r="B1424" t="s">
        <v>3649</v>
      </c>
      <c r="C1424" s="2">
        <v>44819</v>
      </c>
      <c r="D1424" s="2">
        <v>44804</v>
      </c>
      <c r="E1424" t="s">
        <v>3650</v>
      </c>
      <c r="F1424" t="s">
        <v>3651</v>
      </c>
      <c r="G1424" t="s">
        <v>39</v>
      </c>
      <c r="H1424">
        <v>3.18</v>
      </c>
      <c r="I1424">
        <v>1</v>
      </c>
      <c r="J1424">
        <v>3.18</v>
      </c>
      <c r="L1424">
        <v>0.53</v>
      </c>
      <c r="M1424">
        <v>-2.65</v>
      </c>
      <c r="N1424">
        <v>0.47</v>
      </c>
      <c r="O1424">
        <v>0</v>
      </c>
      <c r="P1424">
        <v>-2.1800000000000002</v>
      </c>
      <c r="Q1424">
        <v>0</v>
      </c>
      <c r="R1424" s="3">
        <f>VLOOKUP(All_Transactions[[#This Row],[Date]],[1]!Forex_history[#Data],MATCH(All_Transactions[[#This Row],[Currency]],[1]!Forex_history[#Headers],0),TRUE)</f>
        <v>0.86565999999999999</v>
      </c>
      <c r="S1424" s="4">
        <f>IFERROR(All_Transactions[[#This Row],[Original Price]]*All_Transactions[[#This Row],[ExRate]],0)</f>
        <v>2.7527987999999999</v>
      </c>
      <c r="T1424" s="4">
        <f>IFERROR(All_Transactions[[#This Row],[item-price]]*All_Transactions[[#This Row],[ExRate]],0)</f>
        <v>2.7527987999999999</v>
      </c>
      <c r="U1424" s="4">
        <f>IFERROR(All_Transactions[[#This Row],[item-tax]]*All_Transactions[[#This Row],[ExRate]],0)</f>
        <v>0.45879980000000004</v>
      </c>
      <c r="V1424" s="4">
        <f>IFERROR(All_Transactions[[#This Row],[Total product charges]]*All_Transactions[[#This Row],[ExRate]],0)</f>
        <v>-2.2939989999999999</v>
      </c>
      <c r="W1424" s="4">
        <f>IFERROR(All_Transactions[[#This Row],[Amazon fees]]*All_Transactions[[#This Row],[ExRate]],0)</f>
        <v>0.40686019999999995</v>
      </c>
      <c r="X1424" s="4">
        <f>IFERROR(All_Transactions[[#This Row],[Other]]*All_Transactions[[#This Row],[ExRate]],0)</f>
        <v>0</v>
      </c>
      <c r="Y1424" s="4">
        <f>IFERROR(All_Transactions[[#This Row],[Total]]*All_Transactions[[#This Row],[ExRate]],0)</f>
        <v>-1.8871388</v>
      </c>
      <c r="Z1424" s="1" t="s">
        <v>33</v>
      </c>
      <c r="AB1424" t="s">
        <v>69</v>
      </c>
      <c r="AC1424" t="s">
        <v>69</v>
      </c>
      <c r="AD1424" t="s">
        <v>70</v>
      </c>
    </row>
    <row r="1425" spans="1:30" x14ac:dyDescent="0.35">
      <c r="A1425" t="s">
        <v>35</v>
      </c>
      <c r="B1425" t="s">
        <v>1213</v>
      </c>
      <c r="C1425" s="2">
        <v>44819</v>
      </c>
      <c r="D1425" s="2">
        <v>44755</v>
      </c>
      <c r="E1425" t="s">
        <v>1214</v>
      </c>
      <c r="F1425" t="s">
        <v>1215</v>
      </c>
      <c r="G1425" t="s">
        <v>36</v>
      </c>
      <c r="H1425">
        <v>2.2799999999999998</v>
      </c>
      <c r="I1425">
        <v>1</v>
      </c>
      <c r="J1425">
        <v>2.2799999999999998</v>
      </c>
      <c r="K1425" t="s">
        <v>2876</v>
      </c>
      <c r="L1425">
        <v>0.4</v>
      </c>
      <c r="M1425">
        <v>-1.88</v>
      </c>
      <c r="N1425">
        <v>0.42</v>
      </c>
      <c r="O1425">
        <v>0</v>
      </c>
      <c r="P1425">
        <v>-1.46</v>
      </c>
      <c r="Q1425">
        <v>0</v>
      </c>
      <c r="R1425" s="3">
        <f>VLOOKUP(All_Transactions[[#This Row],[Date]],[1]!Forex_history[#Data],MATCH(All_Transactions[[#This Row],[Currency]],[1]!Forex_history[#Headers],0),TRUE)</f>
        <v>0.86565999999999999</v>
      </c>
      <c r="S1425" s="4">
        <f>IFERROR(All_Transactions[[#This Row],[Original Price]]*All_Transactions[[#This Row],[ExRate]],0)</f>
        <v>1.9737047999999997</v>
      </c>
      <c r="T1425" s="4">
        <f>IFERROR(All_Transactions[[#This Row],[item-price]]*All_Transactions[[#This Row],[ExRate]],0)</f>
        <v>1.9737047999999997</v>
      </c>
      <c r="U1425" s="4">
        <f>IFERROR(All_Transactions[[#This Row],[item-tax]]*All_Transactions[[#This Row],[ExRate]],0)</f>
        <v>0.34626400000000002</v>
      </c>
      <c r="V1425" s="4">
        <f>IFERROR(All_Transactions[[#This Row],[Total product charges]]*All_Transactions[[#This Row],[ExRate]],0)</f>
        <v>-1.6274407999999998</v>
      </c>
      <c r="W1425" s="4">
        <f>IFERROR(All_Transactions[[#This Row],[Amazon fees]]*All_Transactions[[#This Row],[ExRate]],0)</f>
        <v>0.36357719999999999</v>
      </c>
      <c r="X1425" s="4">
        <f>IFERROR(All_Transactions[[#This Row],[Other]]*All_Transactions[[#This Row],[ExRate]],0)</f>
        <v>0</v>
      </c>
      <c r="Y1425" s="4">
        <f>IFERROR(All_Transactions[[#This Row],[Total]]*All_Transactions[[#This Row],[ExRate]],0)</f>
        <v>-1.2638635999999999</v>
      </c>
      <c r="Z1425" s="1" t="s">
        <v>33</v>
      </c>
      <c r="AA1425" t="s">
        <v>1216</v>
      </c>
      <c r="AB1425" t="s">
        <v>1217</v>
      </c>
      <c r="AC1425" t="s">
        <v>53</v>
      </c>
      <c r="AD1425" t="s">
        <v>54</v>
      </c>
    </row>
    <row r="1426" spans="1:30" x14ac:dyDescent="0.35">
      <c r="A1426" t="s">
        <v>35</v>
      </c>
      <c r="B1426" t="s">
        <v>2164</v>
      </c>
      <c r="C1426" s="2">
        <v>44819</v>
      </c>
      <c r="D1426" s="2">
        <v>44771</v>
      </c>
      <c r="E1426" t="s">
        <v>1276</v>
      </c>
      <c r="F1426" t="s">
        <v>1277</v>
      </c>
      <c r="G1426" t="s">
        <v>44</v>
      </c>
      <c r="H1426">
        <v>2.15</v>
      </c>
      <c r="I1426">
        <v>1</v>
      </c>
      <c r="J1426">
        <v>2.15</v>
      </c>
      <c r="L1426">
        <v>0.36</v>
      </c>
      <c r="M1426">
        <v>-1.79</v>
      </c>
      <c r="N1426">
        <v>0.3</v>
      </c>
      <c r="O1426">
        <v>0</v>
      </c>
      <c r="P1426">
        <v>-1.49</v>
      </c>
      <c r="Q1426">
        <v>0</v>
      </c>
      <c r="R1426" s="3">
        <f>VLOOKUP(All_Transactions[[#This Row],[Date]],[1]!Forex_history[#Data],MATCH(All_Transactions[[#This Row],[Currency]],[1]!Forex_history[#Headers],0),TRUE)</f>
        <v>1</v>
      </c>
      <c r="S1426" s="4">
        <f>IFERROR(All_Transactions[[#This Row],[Original Price]]*All_Transactions[[#This Row],[ExRate]],0)</f>
        <v>2.15</v>
      </c>
      <c r="T1426" s="4">
        <f>IFERROR(All_Transactions[[#This Row],[item-price]]*All_Transactions[[#This Row],[ExRate]],0)</f>
        <v>2.15</v>
      </c>
      <c r="U1426" s="4">
        <f>IFERROR(All_Transactions[[#This Row],[item-tax]]*All_Transactions[[#This Row],[ExRate]],0)</f>
        <v>0.36</v>
      </c>
      <c r="V1426" s="4">
        <f>IFERROR(All_Transactions[[#This Row],[Total product charges]]*All_Transactions[[#This Row],[ExRate]],0)</f>
        <v>-1.79</v>
      </c>
      <c r="W1426" s="4">
        <f>IFERROR(All_Transactions[[#This Row],[Amazon fees]]*All_Transactions[[#This Row],[ExRate]],0)</f>
        <v>0.3</v>
      </c>
      <c r="X1426" s="4">
        <f>IFERROR(All_Transactions[[#This Row],[Other]]*All_Transactions[[#This Row],[ExRate]],0)</f>
        <v>0</v>
      </c>
      <c r="Y1426" s="4">
        <f>IFERROR(All_Transactions[[#This Row],[Total]]*All_Transactions[[#This Row],[ExRate]],0)</f>
        <v>-1.49</v>
      </c>
      <c r="Z1426" s="1" t="s">
        <v>45</v>
      </c>
      <c r="AA1426" t="s">
        <v>2165</v>
      </c>
      <c r="AB1426" t="s">
        <v>2166</v>
      </c>
      <c r="AC1426" t="s">
        <v>53</v>
      </c>
      <c r="AD1426" t="s">
        <v>54</v>
      </c>
    </row>
    <row r="1427" spans="1:30" x14ac:dyDescent="0.35">
      <c r="A1427" t="s">
        <v>35</v>
      </c>
      <c r="B1427" t="s">
        <v>2447</v>
      </c>
      <c r="C1427" s="2">
        <v>44819</v>
      </c>
      <c r="D1427" s="2">
        <v>44778</v>
      </c>
      <c r="E1427" t="s">
        <v>2448</v>
      </c>
      <c r="F1427" t="s">
        <v>2220</v>
      </c>
      <c r="G1427" t="s">
        <v>32</v>
      </c>
      <c r="H1427">
        <v>4.26</v>
      </c>
      <c r="I1427">
        <v>1</v>
      </c>
      <c r="J1427">
        <v>4.26</v>
      </c>
      <c r="L1427">
        <v>0.65</v>
      </c>
      <c r="M1427">
        <v>-3.61</v>
      </c>
      <c r="N1427">
        <v>0.6</v>
      </c>
      <c r="O1427">
        <v>0</v>
      </c>
      <c r="P1427">
        <v>-2.87</v>
      </c>
      <c r="Q1427">
        <v>0.14000000000000001</v>
      </c>
      <c r="R1427" s="3">
        <f>VLOOKUP(All_Transactions[[#This Row],[Date]],[1]!Forex_history[#Data],MATCH(All_Transactions[[#This Row],[Currency]],[1]!Forex_history[#Headers],0),TRUE)</f>
        <v>0.86565999999999999</v>
      </c>
      <c r="S1427" s="4">
        <f>IFERROR(All_Transactions[[#This Row],[Original Price]]*All_Transactions[[#This Row],[ExRate]],0)</f>
        <v>3.6877115999999996</v>
      </c>
      <c r="T1427" s="4">
        <f>IFERROR(All_Transactions[[#This Row],[item-price]]*All_Transactions[[#This Row],[ExRate]],0)</f>
        <v>3.6877115999999996</v>
      </c>
      <c r="U1427" s="4">
        <f>IFERROR(All_Transactions[[#This Row],[item-tax]]*All_Transactions[[#This Row],[ExRate]],0)</f>
        <v>0.56267900000000004</v>
      </c>
      <c r="V1427" s="4">
        <f>IFERROR(All_Transactions[[#This Row],[Total product charges]]*All_Transactions[[#This Row],[ExRate]],0)</f>
        <v>-3.1250325999999999</v>
      </c>
      <c r="W1427" s="4">
        <f>IFERROR(All_Transactions[[#This Row],[Amazon fees]]*All_Transactions[[#This Row],[ExRate]],0)</f>
        <v>0.51939599999999997</v>
      </c>
      <c r="X1427" s="4">
        <f>IFERROR(All_Transactions[[#This Row],[Other]]*All_Transactions[[#This Row],[ExRate]],0)</f>
        <v>0</v>
      </c>
      <c r="Y1427" s="4">
        <f>IFERROR(All_Transactions[[#This Row],[Total]]*All_Transactions[[#This Row],[ExRate]],0)</f>
        <v>-2.4844442</v>
      </c>
      <c r="Z1427" s="1" t="s">
        <v>33</v>
      </c>
      <c r="AA1427" t="s">
        <v>2449</v>
      </c>
      <c r="AB1427" t="s">
        <v>2450</v>
      </c>
      <c r="AD1427" t="s">
        <v>54</v>
      </c>
    </row>
    <row r="1428" spans="1:30" x14ac:dyDescent="0.35">
      <c r="A1428" t="s">
        <v>34</v>
      </c>
      <c r="B1428" t="s">
        <v>4196</v>
      </c>
      <c r="C1428" s="2">
        <v>44820</v>
      </c>
      <c r="D1428" s="2">
        <v>44820</v>
      </c>
      <c r="E1428" t="s">
        <v>4197</v>
      </c>
      <c r="F1428" t="s">
        <v>4198</v>
      </c>
      <c r="G1428" t="s">
        <v>32</v>
      </c>
      <c r="H1428">
        <v>3.41</v>
      </c>
      <c r="I1428">
        <v>1</v>
      </c>
      <c r="J1428">
        <v>3.41</v>
      </c>
      <c r="L1428">
        <v>0.59</v>
      </c>
      <c r="M1428">
        <v>2.82</v>
      </c>
      <c r="N1428">
        <v>-0.61</v>
      </c>
      <c r="O1428">
        <v>0</v>
      </c>
      <c r="P1428">
        <v>2.21</v>
      </c>
      <c r="Q1428">
        <v>0</v>
      </c>
      <c r="R1428" s="3">
        <f>VLOOKUP(All_Transactions[[#This Row],[Date]],[1]!Forex_history[#Data],MATCH(All_Transactions[[#This Row],[Currency]],[1]!Forex_history[#Headers],0),TRUE)</f>
        <v>0.86826000000000003</v>
      </c>
      <c r="S1428" s="4">
        <f>IFERROR(All_Transactions[[#This Row],[Original Price]]*All_Transactions[[#This Row],[ExRate]],0)</f>
        <v>2.9607666000000004</v>
      </c>
      <c r="T1428" s="4">
        <f>IFERROR(All_Transactions[[#This Row],[item-price]]*All_Transactions[[#This Row],[ExRate]],0)</f>
        <v>2.9607666000000004</v>
      </c>
      <c r="U1428" s="4">
        <f>IFERROR(All_Transactions[[#This Row],[item-tax]]*All_Transactions[[#This Row],[ExRate]],0)</f>
        <v>0.51227339999999999</v>
      </c>
      <c r="V1428" s="4">
        <f>IFERROR(All_Transactions[[#This Row],[Total product charges]]*All_Transactions[[#This Row],[ExRate]],0)</f>
        <v>2.4484932000000001</v>
      </c>
      <c r="W1428" s="4">
        <f>IFERROR(All_Transactions[[#This Row],[Amazon fees]]*All_Transactions[[#This Row],[ExRate]],0)</f>
        <v>-0.52963859999999996</v>
      </c>
      <c r="X1428" s="4">
        <f>IFERROR(All_Transactions[[#This Row],[Other]]*All_Transactions[[#This Row],[ExRate]],0)</f>
        <v>0</v>
      </c>
      <c r="Y1428" s="4">
        <f>IFERROR(All_Transactions[[#This Row],[Total]]*All_Transactions[[#This Row],[ExRate]],0)</f>
        <v>1.9188546</v>
      </c>
      <c r="Z1428" s="1" t="s">
        <v>33</v>
      </c>
      <c r="AB1428" t="s">
        <v>69</v>
      </c>
      <c r="AC1428" t="s">
        <v>69</v>
      </c>
      <c r="AD1428" t="s">
        <v>70</v>
      </c>
    </row>
    <row r="1429" spans="1:30" x14ac:dyDescent="0.35">
      <c r="A1429" t="s">
        <v>34</v>
      </c>
      <c r="B1429" t="s">
        <v>4199</v>
      </c>
      <c r="C1429" s="2">
        <v>44820</v>
      </c>
      <c r="D1429" s="2">
        <v>44820</v>
      </c>
      <c r="E1429" t="s">
        <v>4200</v>
      </c>
      <c r="F1429" t="s">
        <v>4150</v>
      </c>
      <c r="G1429" t="s">
        <v>32</v>
      </c>
      <c r="H1429">
        <v>26.74</v>
      </c>
      <c r="I1429">
        <v>1</v>
      </c>
      <c r="J1429">
        <v>26.74</v>
      </c>
      <c r="L1429">
        <v>4.46</v>
      </c>
      <c r="M1429">
        <v>22.28</v>
      </c>
      <c r="N1429">
        <v>-4.8099999999999996</v>
      </c>
      <c r="O1429">
        <v>0</v>
      </c>
      <c r="P1429">
        <v>17.47</v>
      </c>
      <c r="Q1429">
        <v>0</v>
      </c>
      <c r="R1429" s="3">
        <f>VLOOKUP(All_Transactions[[#This Row],[Date]],[1]!Forex_history[#Data],MATCH(All_Transactions[[#This Row],[Currency]],[1]!Forex_history[#Headers],0),TRUE)</f>
        <v>0.86826000000000003</v>
      </c>
      <c r="S1429" s="4">
        <f>IFERROR(All_Transactions[[#This Row],[Original Price]]*All_Transactions[[#This Row],[ExRate]],0)</f>
        <v>23.217272399999999</v>
      </c>
      <c r="T1429" s="4">
        <f>IFERROR(All_Transactions[[#This Row],[item-price]]*All_Transactions[[#This Row],[ExRate]],0)</f>
        <v>23.217272399999999</v>
      </c>
      <c r="U1429" s="4">
        <f>IFERROR(All_Transactions[[#This Row],[item-tax]]*All_Transactions[[#This Row],[ExRate]],0)</f>
        <v>3.8724396000000003</v>
      </c>
      <c r="V1429" s="4">
        <f>IFERROR(All_Transactions[[#This Row],[Total product charges]]*All_Transactions[[#This Row],[ExRate]],0)</f>
        <v>19.344832800000002</v>
      </c>
      <c r="W1429" s="4">
        <f>IFERROR(All_Transactions[[#This Row],[Amazon fees]]*All_Transactions[[#This Row],[ExRate]],0)</f>
        <v>-4.1763306</v>
      </c>
      <c r="X1429" s="4">
        <f>IFERROR(All_Transactions[[#This Row],[Other]]*All_Transactions[[#This Row],[ExRate]],0)</f>
        <v>0</v>
      </c>
      <c r="Y1429" s="4">
        <f>IFERROR(All_Transactions[[#This Row],[Total]]*All_Transactions[[#This Row],[ExRate]],0)</f>
        <v>15.168502199999999</v>
      </c>
      <c r="Z1429" s="1" t="s">
        <v>33</v>
      </c>
      <c r="AB1429" t="s">
        <v>69</v>
      </c>
      <c r="AC1429" t="s">
        <v>69</v>
      </c>
      <c r="AD1429" t="s">
        <v>70</v>
      </c>
    </row>
    <row r="1430" spans="1:30" x14ac:dyDescent="0.35">
      <c r="A1430" t="s">
        <v>34</v>
      </c>
      <c r="B1430" t="s">
        <v>4201</v>
      </c>
      <c r="C1430" s="2">
        <v>44820</v>
      </c>
      <c r="D1430" s="2">
        <v>44820</v>
      </c>
      <c r="E1430" t="s">
        <v>4202</v>
      </c>
      <c r="F1430" t="s">
        <v>4203</v>
      </c>
      <c r="G1430" t="s">
        <v>39</v>
      </c>
      <c r="H1430">
        <v>2.4700000000000002</v>
      </c>
      <c r="I1430">
        <v>1</v>
      </c>
      <c r="J1430">
        <v>2.4700000000000002</v>
      </c>
      <c r="L1430">
        <v>0.41</v>
      </c>
      <c r="M1430">
        <v>2.06</v>
      </c>
      <c r="N1430">
        <v>-0.46</v>
      </c>
      <c r="O1430">
        <v>0</v>
      </c>
      <c r="P1430">
        <v>1.6</v>
      </c>
      <c r="Q1430">
        <v>0</v>
      </c>
      <c r="R1430" s="3">
        <f>VLOOKUP(All_Transactions[[#This Row],[Date]],[1]!Forex_history[#Data],MATCH(All_Transactions[[#This Row],[Currency]],[1]!Forex_history[#Headers],0),TRUE)</f>
        <v>0.86826000000000003</v>
      </c>
      <c r="S1430" s="4">
        <f>IFERROR(All_Transactions[[#This Row],[Original Price]]*All_Transactions[[#This Row],[ExRate]],0)</f>
        <v>2.1446022000000005</v>
      </c>
      <c r="T1430" s="4">
        <f>IFERROR(All_Transactions[[#This Row],[item-price]]*All_Transactions[[#This Row],[ExRate]],0)</f>
        <v>2.1446022000000005</v>
      </c>
      <c r="U1430" s="4">
        <f>IFERROR(All_Transactions[[#This Row],[item-tax]]*All_Transactions[[#This Row],[ExRate]],0)</f>
        <v>0.35598659999999999</v>
      </c>
      <c r="V1430" s="4">
        <f>IFERROR(All_Transactions[[#This Row],[Total product charges]]*All_Transactions[[#This Row],[ExRate]],0)</f>
        <v>1.7886156000000002</v>
      </c>
      <c r="W1430" s="4">
        <f>IFERROR(All_Transactions[[#This Row],[Amazon fees]]*All_Transactions[[#This Row],[ExRate]],0)</f>
        <v>-0.39939960000000002</v>
      </c>
      <c r="X1430" s="4">
        <f>IFERROR(All_Transactions[[#This Row],[Other]]*All_Transactions[[#This Row],[ExRate]],0)</f>
        <v>0</v>
      </c>
      <c r="Y1430" s="4">
        <f>IFERROR(All_Transactions[[#This Row],[Total]]*All_Transactions[[#This Row],[ExRate]],0)</f>
        <v>1.3892160000000002</v>
      </c>
      <c r="Z1430" s="1" t="s">
        <v>33</v>
      </c>
      <c r="AB1430" t="s">
        <v>69</v>
      </c>
      <c r="AC1430" t="s">
        <v>69</v>
      </c>
      <c r="AD1430" t="s">
        <v>70</v>
      </c>
    </row>
    <row r="1431" spans="1:30" x14ac:dyDescent="0.35">
      <c r="A1431" t="s">
        <v>34</v>
      </c>
      <c r="B1431" t="s">
        <v>4204</v>
      </c>
      <c r="C1431" s="2">
        <v>44820</v>
      </c>
      <c r="D1431" s="2">
        <v>44820</v>
      </c>
      <c r="E1431" t="s">
        <v>4205</v>
      </c>
      <c r="F1431" t="s">
        <v>4206</v>
      </c>
      <c r="G1431" t="s">
        <v>39</v>
      </c>
      <c r="H1431">
        <v>31.75</v>
      </c>
      <c r="I1431">
        <v>1</v>
      </c>
      <c r="J1431">
        <v>31.75</v>
      </c>
      <c r="L1431">
        <v>5.29</v>
      </c>
      <c r="M1431">
        <v>26.46</v>
      </c>
      <c r="N1431">
        <v>-5.89</v>
      </c>
      <c r="O1431">
        <v>0</v>
      </c>
      <c r="P1431">
        <v>20.57</v>
      </c>
      <c r="Q1431">
        <v>0</v>
      </c>
      <c r="R1431" s="3">
        <f>VLOOKUP(All_Transactions[[#This Row],[Date]],[1]!Forex_history[#Data],MATCH(All_Transactions[[#This Row],[Currency]],[1]!Forex_history[#Headers],0),TRUE)</f>
        <v>0.86826000000000003</v>
      </c>
      <c r="S1431" s="4">
        <f>IFERROR(All_Transactions[[#This Row],[Original Price]]*All_Transactions[[#This Row],[ExRate]],0)</f>
        <v>27.567254999999999</v>
      </c>
      <c r="T1431" s="4">
        <f>IFERROR(All_Transactions[[#This Row],[item-price]]*All_Transactions[[#This Row],[ExRate]],0)</f>
        <v>27.567254999999999</v>
      </c>
      <c r="U1431" s="4">
        <f>IFERROR(All_Transactions[[#This Row],[item-tax]]*All_Transactions[[#This Row],[ExRate]],0)</f>
        <v>4.5930954000000002</v>
      </c>
      <c r="V1431" s="4">
        <f>IFERROR(All_Transactions[[#This Row],[Total product charges]]*All_Transactions[[#This Row],[ExRate]],0)</f>
        <v>22.9741596</v>
      </c>
      <c r="W1431" s="4">
        <f>IFERROR(All_Transactions[[#This Row],[Amazon fees]]*All_Transactions[[#This Row],[ExRate]],0)</f>
        <v>-5.1140514000000001</v>
      </c>
      <c r="X1431" s="4">
        <f>IFERROR(All_Transactions[[#This Row],[Other]]*All_Transactions[[#This Row],[ExRate]],0)</f>
        <v>0</v>
      </c>
      <c r="Y1431" s="4">
        <f>IFERROR(All_Transactions[[#This Row],[Total]]*All_Transactions[[#This Row],[ExRate]],0)</f>
        <v>17.860108200000003</v>
      </c>
      <c r="Z1431" s="1" t="s">
        <v>33</v>
      </c>
      <c r="AB1431" t="s">
        <v>69</v>
      </c>
      <c r="AC1431" t="s">
        <v>69</v>
      </c>
      <c r="AD1431" t="s">
        <v>70</v>
      </c>
    </row>
    <row r="1432" spans="1:30" x14ac:dyDescent="0.35">
      <c r="A1432" t="s">
        <v>34</v>
      </c>
      <c r="B1432" t="s">
        <v>4207</v>
      </c>
      <c r="C1432" s="2">
        <v>44820</v>
      </c>
      <c r="D1432" s="2">
        <v>44820</v>
      </c>
      <c r="E1432" t="s">
        <v>4208</v>
      </c>
      <c r="F1432" t="s">
        <v>4059</v>
      </c>
      <c r="G1432" t="s">
        <v>40</v>
      </c>
      <c r="H1432">
        <v>13.99</v>
      </c>
      <c r="I1432">
        <v>1</v>
      </c>
      <c r="J1432">
        <v>13.99</v>
      </c>
      <c r="L1432">
        <v>2.52</v>
      </c>
      <c r="M1432">
        <v>11.47</v>
      </c>
      <c r="N1432">
        <v>-2.59</v>
      </c>
      <c r="O1432">
        <v>0</v>
      </c>
      <c r="P1432">
        <v>8.8800000000000008</v>
      </c>
      <c r="Q1432">
        <v>0</v>
      </c>
      <c r="R1432" s="3">
        <f>VLOOKUP(All_Transactions[[#This Row],[Date]],[1]!Forex_history[#Data],MATCH(All_Transactions[[#This Row],[Currency]],[1]!Forex_history[#Headers],0),TRUE)</f>
        <v>0.86826000000000003</v>
      </c>
      <c r="S1432" s="4">
        <f>IFERROR(All_Transactions[[#This Row],[Original Price]]*All_Transactions[[#This Row],[ExRate]],0)</f>
        <v>12.1469574</v>
      </c>
      <c r="T1432" s="4">
        <f>IFERROR(All_Transactions[[#This Row],[item-price]]*All_Transactions[[#This Row],[ExRate]],0)</f>
        <v>12.1469574</v>
      </c>
      <c r="U1432" s="4">
        <f>IFERROR(All_Transactions[[#This Row],[item-tax]]*All_Transactions[[#This Row],[ExRate]],0)</f>
        <v>2.1880152000000002</v>
      </c>
      <c r="V1432" s="4">
        <f>IFERROR(All_Transactions[[#This Row],[Total product charges]]*All_Transactions[[#This Row],[ExRate]],0)</f>
        <v>9.958942200000001</v>
      </c>
      <c r="W1432" s="4">
        <f>IFERROR(All_Transactions[[#This Row],[Amazon fees]]*All_Transactions[[#This Row],[ExRate]],0)</f>
        <v>-2.2487933999999998</v>
      </c>
      <c r="X1432" s="4">
        <f>IFERROR(All_Transactions[[#This Row],[Other]]*All_Transactions[[#This Row],[ExRate]],0)</f>
        <v>0</v>
      </c>
      <c r="Y1432" s="4">
        <f>IFERROR(All_Transactions[[#This Row],[Total]]*All_Transactions[[#This Row],[ExRate]],0)</f>
        <v>7.7101488000000007</v>
      </c>
      <c r="Z1432" s="1" t="s">
        <v>33</v>
      </c>
      <c r="AB1432" t="s">
        <v>69</v>
      </c>
      <c r="AC1432" t="s">
        <v>69</v>
      </c>
      <c r="AD1432" t="s">
        <v>70</v>
      </c>
    </row>
    <row r="1433" spans="1:30" x14ac:dyDescent="0.35">
      <c r="A1433" t="s">
        <v>34</v>
      </c>
      <c r="B1433" t="s">
        <v>4209</v>
      </c>
      <c r="C1433" s="2">
        <v>44820</v>
      </c>
      <c r="D1433" s="2">
        <v>44820</v>
      </c>
      <c r="E1433" t="s">
        <v>4210</v>
      </c>
      <c r="F1433" t="s">
        <v>3535</v>
      </c>
      <c r="G1433" t="s">
        <v>44</v>
      </c>
      <c r="H1433">
        <v>1.96</v>
      </c>
      <c r="I1433">
        <v>1</v>
      </c>
      <c r="J1433">
        <v>1.96</v>
      </c>
      <c r="L1433">
        <v>0.33</v>
      </c>
      <c r="M1433">
        <v>1.63</v>
      </c>
      <c r="N1433">
        <v>-0.36</v>
      </c>
      <c r="O1433">
        <v>0</v>
      </c>
      <c r="P1433">
        <v>1.27</v>
      </c>
      <c r="Q1433">
        <v>0</v>
      </c>
      <c r="R1433" s="3">
        <f>VLOOKUP(All_Transactions[[#This Row],[Date]],[1]!Forex_history[#Data],MATCH(All_Transactions[[#This Row],[Currency]],[1]!Forex_history[#Headers],0),TRUE)</f>
        <v>1</v>
      </c>
      <c r="S1433" s="4">
        <f>IFERROR(All_Transactions[[#This Row],[Original Price]]*All_Transactions[[#This Row],[ExRate]],0)</f>
        <v>1.96</v>
      </c>
      <c r="T1433" s="4">
        <f>IFERROR(All_Transactions[[#This Row],[item-price]]*All_Transactions[[#This Row],[ExRate]],0)</f>
        <v>1.96</v>
      </c>
      <c r="U1433" s="4">
        <f>IFERROR(All_Transactions[[#This Row],[item-tax]]*All_Transactions[[#This Row],[ExRate]],0)</f>
        <v>0.33</v>
      </c>
      <c r="V1433" s="4">
        <f>IFERROR(All_Transactions[[#This Row],[Total product charges]]*All_Transactions[[#This Row],[ExRate]],0)</f>
        <v>1.63</v>
      </c>
      <c r="W1433" s="4">
        <f>IFERROR(All_Transactions[[#This Row],[Amazon fees]]*All_Transactions[[#This Row],[ExRate]],0)</f>
        <v>-0.36</v>
      </c>
      <c r="X1433" s="4">
        <f>IFERROR(All_Transactions[[#This Row],[Other]]*All_Transactions[[#This Row],[ExRate]],0)</f>
        <v>0</v>
      </c>
      <c r="Y1433" s="4">
        <f>IFERROR(All_Transactions[[#This Row],[Total]]*All_Transactions[[#This Row],[ExRate]],0)</f>
        <v>1.27</v>
      </c>
      <c r="Z1433" s="1" t="s">
        <v>45</v>
      </c>
      <c r="AB1433" t="s">
        <v>69</v>
      </c>
      <c r="AC1433" t="s">
        <v>69</v>
      </c>
      <c r="AD1433" t="s">
        <v>70</v>
      </c>
    </row>
    <row r="1434" spans="1:30" x14ac:dyDescent="0.35">
      <c r="A1434" t="s">
        <v>34</v>
      </c>
      <c r="B1434" t="s">
        <v>4211</v>
      </c>
      <c r="C1434" s="2">
        <v>44820</v>
      </c>
      <c r="D1434" s="2">
        <v>44820</v>
      </c>
      <c r="E1434" t="s">
        <v>4212</v>
      </c>
      <c r="F1434" t="s">
        <v>3519</v>
      </c>
      <c r="G1434" t="s">
        <v>44</v>
      </c>
      <c r="H1434">
        <v>9.1300000000000008</v>
      </c>
      <c r="I1434">
        <v>1</v>
      </c>
      <c r="J1434">
        <v>9.1300000000000008</v>
      </c>
      <c r="L1434">
        <v>1.52</v>
      </c>
      <c r="M1434">
        <v>7.61</v>
      </c>
      <c r="N1434">
        <v>-1.68</v>
      </c>
      <c r="O1434">
        <v>0</v>
      </c>
      <c r="P1434">
        <v>5.93</v>
      </c>
      <c r="Q1434">
        <v>0</v>
      </c>
      <c r="R1434" s="3">
        <f>VLOOKUP(All_Transactions[[#This Row],[Date]],[1]!Forex_history[#Data],MATCH(All_Transactions[[#This Row],[Currency]],[1]!Forex_history[#Headers],0),TRUE)</f>
        <v>1</v>
      </c>
      <c r="S1434" s="4">
        <f>IFERROR(All_Transactions[[#This Row],[Original Price]]*All_Transactions[[#This Row],[ExRate]],0)</f>
        <v>9.1300000000000008</v>
      </c>
      <c r="T1434" s="4">
        <f>IFERROR(All_Transactions[[#This Row],[item-price]]*All_Transactions[[#This Row],[ExRate]],0)</f>
        <v>9.1300000000000008</v>
      </c>
      <c r="U1434" s="4">
        <f>IFERROR(All_Transactions[[#This Row],[item-tax]]*All_Transactions[[#This Row],[ExRate]],0)</f>
        <v>1.52</v>
      </c>
      <c r="V1434" s="4">
        <f>IFERROR(All_Transactions[[#This Row],[Total product charges]]*All_Transactions[[#This Row],[ExRate]],0)</f>
        <v>7.61</v>
      </c>
      <c r="W1434" s="4">
        <f>IFERROR(All_Transactions[[#This Row],[Amazon fees]]*All_Transactions[[#This Row],[ExRate]],0)</f>
        <v>-1.68</v>
      </c>
      <c r="X1434" s="4">
        <f>IFERROR(All_Transactions[[#This Row],[Other]]*All_Transactions[[#This Row],[ExRate]],0)</f>
        <v>0</v>
      </c>
      <c r="Y1434" s="4">
        <f>IFERROR(All_Transactions[[#This Row],[Total]]*All_Transactions[[#This Row],[ExRate]],0)</f>
        <v>5.93</v>
      </c>
      <c r="Z1434" s="1" t="s">
        <v>45</v>
      </c>
      <c r="AB1434" t="s">
        <v>69</v>
      </c>
      <c r="AC1434" t="s">
        <v>69</v>
      </c>
      <c r="AD1434" t="s">
        <v>70</v>
      </c>
    </row>
    <row r="1435" spans="1:30" x14ac:dyDescent="0.35">
      <c r="A1435" t="s">
        <v>35</v>
      </c>
      <c r="B1435" t="s">
        <v>276</v>
      </c>
      <c r="C1435" s="2">
        <v>44820</v>
      </c>
      <c r="D1435" s="2">
        <v>44718</v>
      </c>
      <c r="E1435" t="s">
        <v>277</v>
      </c>
      <c r="F1435" t="s">
        <v>278</v>
      </c>
      <c r="G1435" t="s">
        <v>37</v>
      </c>
      <c r="H1435">
        <v>58.45</v>
      </c>
      <c r="I1435">
        <v>1</v>
      </c>
      <c r="J1435">
        <v>58.45</v>
      </c>
      <c r="L1435">
        <v>0</v>
      </c>
      <c r="M1435">
        <v>-58.45</v>
      </c>
      <c r="N1435">
        <v>10.52</v>
      </c>
      <c r="O1435">
        <v>0</v>
      </c>
      <c r="P1435">
        <v>-47.93</v>
      </c>
      <c r="Q1435">
        <v>0</v>
      </c>
      <c r="R1435" s="3">
        <f>VLOOKUP(All_Transactions[[#This Row],[Date]],[1]!Forex_history[#Data],MATCH(All_Transactions[[#This Row],[Currency]],[1]!Forex_history[#Headers],0),TRUE)</f>
        <v>0.65905000000000002</v>
      </c>
      <c r="S1435" s="4">
        <f>IFERROR(All_Transactions[[#This Row],[Original Price]]*All_Transactions[[#This Row],[ExRate]],0)</f>
        <v>38.521472500000002</v>
      </c>
      <c r="T1435" s="4">
        <f>IFERROR(All_Transactions[[#This Row],[item-price]]*All_Transactions[[#This Row],[ExRate]],0)</f>
        <v>38.521472500000002</v>
      </c>
      <c r="U1435" s="4">
        <f>IFERROR(All_Transactions[[#This Row],[item-tax]]*All_Transactions[[#This Row],[ExRate]],0)</f>
        <v>0</v>
      </c>
      <c r="V1435" s="4">
        <f>IFERROR(All_Transactions[[#This Row],[Total product charges]]*All_Transactions[[#This Row],[ExRate]],0)</f>
        <v>-38.521472500000002</v>
      </c>
      <c r="W1435" s="4">
        <f>IFERROR(All_Transactions[[#This Row],[Amazon fees]]*All_Transactions[[#This Row],[ExRate]],0)</f>
        <v>6.9332060000000002</v>
      </c>
      <c r="X1435" s="4">
        <f>IFERROR(All_Transactions[[#This Row],[Other]]*All_Transactions[[#This Row],[ExRate]],0)</f>
        <v>0</v>
      </c>
      <c r="Y1435" s="4">
        <f>IFERROR(All_Transactions[[#This Row],[Total]]*All_Transactions[[#This Row],[ExRate]],0)</f>
        <v>-31.5882665</v>
      </c>
      <c r="Z1435" s="1" t="s">
        <v>38</v>
      </c>
      <c r="AB1435" t="s">
        <v>69</v>
      </c>
      <c r="AC1435" t="s">
        <v>69</v>
      </c>
      <c r="AD1435" t="s">
        <v>70</v>
      </c>
    </row>
    <row r="1436" spans="1:30" x14ac:dyDescent="0.35">
      <c r="A1436" t="s">
        <v>35</v>
      </c>
      <c r="B1436" t="s">
        <v>1433</v>
      </c>
      <c r="C1436" s="2">
        <v>44820</v>
      </c>
      <c r="D1436" s="2">
        <v>44760</v>
      </c>
      <c r="E1436" t="s">
        <v>1434</v>
      </c>
      <c r="F1436" t="s">
        <v>857</v>
      </c>
      <c r="G1436" t="s">
        <v>39</v>
      </c>
      <c r="H1436">
        <v>3.66</v>
      </c>
      <c r="I1436">
        <v>1</v>
      </c>
      <c r="J1436">
        <v>3.66</v>
      </c>
      <c r="L1436">
        <v>0.61</v>
      </c>
      <c r="M1436">
        <v>-3.05</v>
      </c>
      <c r="N1436">
        <v>0.55000000000000004</v>
      </c>
      <c r="O1436">
        <v>0</v>
      </c>
      <c r="P1436">
        <v>-2.5</v>
      </c>
      <c r="Q1436">
        <v>0</v>
      </c>
      <c r="R1436" s="3">
        <f>VLOOKUP(All_Transactions[[#This Row],[Date]],[1]!Forex_history[#Data],MATCH(All_Transactions[[#This Row],[Currency]],[1]!Forex_history[#Headers],0),TRUE)</f>
        <v>0.86826000000000003</v>
      </c>
      <c r="S1436" s="4">
        <f>IFERROR(All_Transactions[[#This Row],[Original Price]]*All_Transactions[[#This Row],[ExRate]],0)</f>
        <v>3.1778316000000002</v>
      </c>
      <c r="T1436" s="4">
        <f>IFERROR(All_Transactions[[#This Row],[item-price]]*All_Transactions[[#This Row],[ExRate]],0)</f>
        <v>3.1778316000000002</v>
      </c>
      <c r="U1436" s="4">
        <f>IFERROR(All_Transactions[[#This Row],[item-tax]]*All_Transactions[[#This Row],[ExRate]],0)</f>
        <v>0.52963859999999996</v>
      </c>
      <c r="V1436" s="4">
        <f>IFERROR(All_Transactions[[#This Row],[Total product charges]]*All_Transactions[[#This Row],[ExRate]],0)</f>
        <v>-2.648193</v>
      </c>
      <c r="W1436" s="4">
        <f>IFERROR(All_Transactions[[#This Row],[Amazon fees]]*All_Transactions[[#This Row],[ExRate]],0)</f>
        <v>0.47754300000000005</v>
      </c>
      <c r="X1436" s="4">
        <f>IFERROR(All_Transactions[[#This Row],[Other]]*All_Transactions[[#This Row],[ExRate]],0)</f>
        <v>0</v>
      </c>
      <c r="Y1436" s="4">
        <f>IFERROR(All_Transactions[[#This Row],[Total]]*All_Transactions[[#This Row],[ExRate]],0)</f>
        <v>-2.1706500000000002</v>
      </c>
      <c r="Z1436" s="1" t="s">
        <v>33</v>
      </c>
      <c r="AB1436" t="s">
        <v>69</v>
      </c>
      <c r="AC1436" t="s">
        <v>69</v>
      </c>
      <c r="AD1436" t="s">
        <v>70</v>
      </c>
    </row>
    <row r="1437" spans="1:30" x14ac:dyDescent="0.35">
      <c r="A1437" t="s">
        <v>35</v>
      </c>
      <c r="B1437" t="s">
        <v>1672</v>
      </c>
      <c r="C1437" s="2">
        <v>44820</v>
      </c>
      <c r="D1437" s="2">
        <v>44764</v>
      </c>
      <c r="E1437" t="s">
        <v>1315</v>
      </c>
      <c r="F1437" t="s">
        <v>684</v>
      </c>
      <c r="G1437" t="s">
        <v>39</v>
      </c>
      <c r="H1437">
        <v>13.52</v>
      </c>
      <c r="I1437">
        <v>1</v>
      </c>
      <c r="J1437">
        <v>13.52</v>
      </c>
      <c r="L1437">
        <v>2.25</v>
      </c>
      <c r="M1437">
        <v>-11.27</v>
      </c>
      <c r="N1437">
        <v>2.5099999999999998</v>
      </c>
      <c r="O1437">
        <v>0</v>
      </c>
      <c r="P1437">
        <v>-8.76</v>
      </c>
      <c r="Q1437">
        <v>0</v>
      </c>
      <c r="R1437" s="3">
        <f>VLOOKUP(All_Transactions[[#This Row],[Date]],[1]!Forex_history[#Data],MATCH(All_Transactions[[#This Row],[Currency]],[1]!Forex_history[#Headers],0),TRUE)</f>
        <v>0.86826000000000003</v>
      </c>
      <c r="S1437" s="4">
        <f>IFERROR(All_Transactions[[#This Row],[Original Price]]*All_Transactions[[#This Row],[ExRate]],0)</f>
        <v>11.738875200000001</v>
      </c>
      <c r="T1437" s="4">
        <f>IFERROR(All_Transactions[[#This Row],[item-price]]*All_Transactions[[#This Row],[ExRate]],0)</f>
        <v>11.738875200000001</v>
      </c>
      <c r="U1437" s="4">
        <f>IFERROR(All_Transactions[[#This Row],[item-tax]]*All_Transactions[[#This Row],[ExRate]],0)</f>
        <v>1.9535850000000001</v>
      </c>
      <c r="V1437" s="4">
        <f>IFERROR(All_Transactions[[#This Row],[Total product charges]]*All_Transactions[[#This Row],[ExRate]],0)</f>
        <v>-9.7852902000000004</v>
      </c>
      <c r="W1437" s="4">
        <f>IFERROR(All_Transactions[[#This Row],[Amazon fees]]*All_Transactions[[#This Row],[ExRate]],0)</f>
        <v>2.1793326</v>
      </c>
      <c r="X1437" s="4">
        <f>IFERROR(All_Transactions[[#This Row],[Other]]*All_Transactions[[#This Row],[ExRate]],0)</f>
        <v>0</v>
      </c>
      <c r="Y1437" s="4">
        <f>IFERROR(All_Transactions[[#This Row],[Total]]*All_Transactions[[#This Row],[ExRate]],0)</f>
        <v>-7.6059576</v>
      </c>
      <c r="Z1437" s="1" t="s">
        <v>33</v>
      </c>
      <c r="AB1437" t="s">
        <v>69</v>
      </c>
      <c r="AC1437" t="s">
        <v>69</v>
      </c>
      <c r="AD1437" t="s">
        <v>70</v>
      </c>
    </row>
    <row r="1438" spans="1:30" x14ac:dyDescent="0.35">
      <c r="A1438" t="s">
        <v>34</v>
      </c>
      <c r="B1438" t="s">
        <v>4213</v>
      </c>
      <c r="C1438" s="2">
        <v>44820</v>
      </c>
      <c r="D1438" s="2">
        <v>44820</v>
      </c>
      <c r="E1438" t="s">
        <v>4214</v>
      </c>
      <c r="F1438" t="s">
        <v>4215</v>
      </c>
      <c r="G1438" t="s">
        <v>40</v>
      </c>
      <c r="H1438">
        <v>6</v>
      </c>
      <c r="I1438">
        <v>2</v>
      </c>
      <c r="J1438">
        <v>6</v>
      </c>
      <c r="L1438">
        <v>1.08</v>
      </c>
      <c r="M1438">
        <v>4.92</v>
      </c>
      <c r="N1438">
        <v>-1.1000000000000001</v>
      </c>
      <c r="O1438">
        <v>0</v>
      </c>
      <c r="P1438">
        <v>3.82</v>
      </c>
      <c r="Q1438">
        <v>0</v>
      </c>
      <c r="R1438" s="3">
        <f>VLOOKUP(All_Transactions[[#This Row],[Date]],[1]!Forex_history[#Data],MATCH(All_Transactions[[#This Row],[Currency]],[1]!Forex_history[#Headers],0),TRUE)</f>
        <v>0.86826000000000003</v>
      </c>
      <c r="S1438" s="4">
        <f>IFERROR(All_Transactions[[#This Row],[Original Price]]*All_Transactions[[#This Row],[ExRate]],0)</f>
        <v>5.2095599999999997</v>
      </c>
      <c r="T1438" s="4">
        <f>IFERROR(All_Transactions[[#This Row],[item-price]]*All_Transactions[[#This Row],[ExRate]],0)</f>
        <v>5.2095599999999997</v>
      </c>
      <c r="U1438" s="4">
        <f>IFERROR(All_Transactions[[#This Row],[item-tax]]*All_Transactions[[#This Row],[ExRate]],0)</f>
        <v>0.93772080000000013</v>
      </c>
      <c r="V1438" s="4">
        <f>IFERROR(All_Transactions[[#This Row],[Total product charges]]*All_Transactions[[#This Row],[ExRate]],0)</f>
        <v>4.2718392000000005</v>
      </c>
      <c r="W1438" s="4">
        <f>IFERROR(All_Transactions[[#This Row],[Amazon fees]]*All_Transactions[[#This Row],[ExRate]],0)</f>
        <v>-0.9550860000000001</v>
      </c>
      <c r="X1438" s="4">
        <f>IFERROR(All_Transactions[[#This Row],[Other]]*All_Transactions[[#This Row],[ExRate]],0)</f>
        <v>0</v>
      </c>
      <c r="Y1438" s="4">
        <f>IFERROR(All_Transactions[[#This Row],[Total]]*All_Transactions[[#This Row],[ExRate]],0)</f>
        <v>3.3167532</v>
      </c>
      <c r="Z1438" s="1" t="s">
        <v>33</v>
      </c>
      <c r="AB1438" t="s">
        <v>69</v>
      </c>
      <c r="AC1438" t="s">
        <v>69</v>
      </c>
      <c r="AD1438" t="s">
        <v>70</v>
      </c>
    </row>
    <row r="1439" spans="1:30" x14ac:dyDescent="0.35">
      <c r="A1439" t="s">
        <v>34</v>
      </c>
      <c r="B1439" t="s">
        <v>4216</v>
      </c>
      <c r="C1439" s="2">
        <v>44820</v>
      </c>
      <c r="D1439" s="2">
        <v>44820</v>
      </c>
      <c r="E1439" t="s">
        <v>4155</v>
      </c>
      <c r="F1439" t="s">
        <v>4156</v>
      </c>
      <c r="G1439" t="s">
        <v>40</v>
      </c>
      <c r="H1439">
        <v>26.61</v>
      </c>
      <c r="I1439">
        <v>3</v>
      </c>
      <c r="J1439">
        <v>26.61</v>
      </c>
      <c r="L1439">
        <v>4.8</v>
      </c>
      <c r="M1439">
        <v>21.81</v>
      </c>
      <c r="N1439">
        <v>-4.93</v>
      </c>
      <c r="O1439">
        <v>0</v>
      </c>
      <c r="P1439">
        <v>16.88</v>
      </c>
      <c r="Q1439">
        <v>0</v>
      </c>
      <c r="R1439" s="3">
        <f>VLOOKUP(All_Transactions[[#This Row],[Date]],[1]!Forex_history[#Data],MATCH(All_Transactions[[#This Row],[Currency]],[1]!Forex_history[#Headers],0),TRUE)</f>
        <v>0.86826000000000003</v>
      </c>
      <c r="S1439" s="4">
        <f>IFERROR(All_Transactions[[#This Row],[Original Price]]*All_Transactions[[#This Row],[ExRate]],0)</f>
        <v>23.1043986</v>
      </c>
      <c r="T1439" s="4">
        <f>IFERROR(All_Transactions[[#This Row],[item-price]]*All_Transactions[[#This Row],[ExRate]],0)</f>
        <v>23.1043986</v>
      </c>
      <c r="U1439" s="4">
        <f>IFERROR(All_Transactions[[#This Row],[item-tax]]*All_Transactions[[#This Row],[ExRate]],0)</f>
        <v>4.1676479999999998</v>
      </c>
      <c r="V1439" s="4">
        <f>IFERROR(All_Transactions[[#This Row],[Total product charges]]*All_Transactions[[#This Row],[ExRate]],0)</f>
        <v>18.9367506</v>
      </c>
      <c r="W1439" s="4">
        <f>IFERROR(All_Transactions[[#This Row],[Amazon fees]]*All_Transactions[[#This Row],[ExRate]],0)</f>
        <v>-4.2805217999999998</v>
      </c>
      <c r="X1439" s="4">
        <f>IFERROR(All_Transactions[[#This Row],[Other]]*All_Transactions[[#This Row],[ExRate]],0)</f>
        <v>0</v>
      </c>
      <c r="Y1439" s="4">
        <f>IFERROR(All_Transactions[[#This Row],[Total]]*All_Transactions[[#This Row],[ExRate]],0)</f>
        <v>14.656228799999999</v>
      </c>
      <c r="Z1439" s="1" t="s">
        <v>33</v>
      </c>
      <c r="AB1439" t="s">
        <v>69</v>
      </c>
      <c r="AC1439" t="s">
        <v>69</v>
      </c>
      <c r="AD1439" t="s">
        <v>70</v>
      </c>
    </row>
    <row r="1440" spans="1:30" x14ac:dyDescent="0.35">
      <c r="A1440" t="s">
        <v>35</v>
      </c>
      <c r="B1440" t="s">
        <v>4217</v>
      </c>
      <c r="C1440" s="2">
        <v>44820</v>
      </c>
      <c r="D1440" s="2">
        <v>44820</v>
      </c>
      <c r="E1440" t="s">
        <v>4218</v>
      </c>
      <c r="F1440" t="s">
        <v>4219</v>
      </c>
      <c r="G1440" t="s">
        <v>32</v>
      </c>
      <c r="H1440">
        <v>2.62</v>
      </c>
      <c r="I1440">
        <v>1</v>
      </c>
      <c r="J1440">
        <v>2.62</v>
      </c>
      <c r="L1440">
        <v>0.44</v>
      </c>
      <c r="M1440">
        <v>-2.1800000000000002</v>
      </c>
      <c r="N1440">
        <v>0.37</v>
      </c>
      <c r="O1440">
        <v>0</v>
      </c>
      <c r="P1440">
        <v>-1.81</v>
      </c>
      <c r="Q1440">
        <v>0</v>
      </c>
      <c r="R1440" s="3">
        <f>VLOOKUP(All_Transactions[[#This Row],[Date]],[1]!Forex_history[#Data],MATCH(All_Transactions[[#This Row],[Currency]],[1]!Forex_history[#Headers],0),TRUE)</f>
        <v>0.86826000000000003</v>
      </c>
      <c r="S1440" s="4">
        <f>IFERROR(All_Transactions[[#This Row],[Original Price]]*All_Transactions[[#This Row],[ExRate]],0)</f>
        <v>2.2748412</v>
      </c>
      <c r="T1440" s="4">
        <f>IFERROR(All_Transactions[[#This Row],[item-price]]*All_Transactions[[#This Row],[ExRate]],0)</f>
        <v>2.2748412</v>
      </c>
      <c r="U1440" s="4">
        <f>IFERROR(All_Transactions[[#This Row],[item-tax]]*All_Transactions[[#This Row],[ExRate]],0)</f>
        <v>0.3820344</v>
      </c>
      <c r="V1440" s="4">
        <f>IFERROR(All_Transactions[[#This Row],[Total product charges]]*All_Transactions[[#This Row],[ExRate]],0)</f>
        <v>-1.8928068000000002</v>
      </c>
      <c r="W1440" s="4">
        <f>IFERROR(All_Transactions[[#This Row],[Amazon fees]]*All_Transactions[[#This Row],[ExRate]],0)</f>
        <v>0.32125619999999999</v>
      </c>
      <c r="X1440" s="4">
        <f>IFERROR(All_Transactions[[#This Row],[Other]]*All_Transactions[[#This Row],[ExRate]],0)</f>
        <v>0</v>
      </c>
      <c r="Y1440" s="4">
        <f>IFERROR(All_Transactions[[#This Row],[Total]]*All_Transactions[[#This Row],[ExRate]],0)</f>
        <v>-1.5715506000000001</v>
      </c>
      <c r="Z1440" s="1" t="s">
        <v>33</v>
      </c>
      <c r="AA1440" t="s">
        <v>4220</v>
      </c>
      <c r="AB1440" t="s">
        <v>69</v>
      </c>
      <c r="AC1440" t="s">
        <v>69</v>
      </c>
      <c r="AD1440" t="s">
        <v>70</v>
      </c>
    </row>
    <row r="1441" spans="1:30" x14ac:dyDescent="0.35">
      <c r="A1441" t="s">
        <v>34</v>
      </c>
      <c r="B1441" t="s">
        <v>4221</v>
      </c>
      <c r="C1441" s="2">
        <v>44820</v>
      </c>
      <c r="D1441" s="2">
        <v>44820</v>
      </c>
      <c r="E1441" t="s">
        <v>4222</v>
      </c>
      <c r="F1441" t="s">
        <v>4223</v>
      </c>
      <c r="G1441" t="s">
        <v>36</v>
      </c>
      <c r="H1441">
        <v>2.5099999999999998</v>
      </c>
      <c r="I1441">
        <v>1</v>
      </c>
      <c r="J1441">
        <v>2.5099999999999998</v>
      </c>
      <c r="K1441" t="s">
        <v>2876</v>
      </c>
      <c r="L1441">
        <v>0.44</v>
      </c>
      <c r="M1441">
        <v>2.0699999999999998</v>
      </c>
      <c r="N1441">
        <v>-0.47</v>
      </c>
      <c r="O1441">
        <v>0</v>
      </c>
      <c r="P1441">
        <v>1.6</v>
      </c>
      <c r="Q1441">
        <v>0</v>
      </c>
      <c r="R1441" s="3">
        <f>VLOOKUP(All_Transactions[[#This Row],[Date]],[1]!Forex_history[#Data],MATCH(All_Transactions[[#This Row],[Currency]],[1]!Forex_history[#Headers],0),TRUE)</f>
        <v>0.86826000000000003</v>
      </c>
      <c r="S1441" s="4">
        <f>IFERROR(All_Transactions[[#This Row],[Original Price]]*All_Transactions[[#This Row],[ExRate]],0)</f>
        <v>2.1793326</v>
      </c>
      <c r="T1441" s="4">
        <f>IFERROR(All_Transactions[[#This Row],[item-price]]*All_Transactions[[#This Row],[ExRate]],0)</f>
        <v>2.1793326</v>
      </c>
      <c r="U1441" s="4">
        <f>IFERROR(All_Transactions[[#This Row],[item-tax]]*All_Transactions[[#This Row],[ExRate]],0)</f>
        <v>0.3820344</v>
      </c>
      <c r="V1441" s="4">
        <f>IFERROR(All_Transactions[[#This Row],[Total product charges]]*All_Transactions[[#This Row],[ExRate]],0)</f>
        <v>1.7972982</v>
      </c>
      <c r="W1441" s="4">
        <f>IFERROR(All_Transactions[[#This Row],[Amazon fees]]*All_Transactions[[#This Row],[ExRate]],0)</f>
        <v>-0.40808220000000001</v>
      </c>
      <c r="X1441" s="4">
        <f>IFERROR(All_Transactions[[#This Row],[Other]]*All_Transactions[[#This Row],[ExRate]],0)</f>
        <v>0</v>
      </c>
      <c r="Y1441" s="4">
        <f>IFERROR(All_Transactions[[#This Row],[Total]]*All_Transactions[[#This Row],[ExRate]],0)</f>
        <v>1.3892160000000002</v>
      </c>
      <c r="Z1441" s="1" t="s">
        <v>33</v>
      </c>
      <c r="AA1441" t="s">
        <v>4224</v>
      </c>
      <c r="AB1441" t="s">
        <v>69</v>
      </c>
      <c r="AC1441" t="s">
        <v>69</v>
      </c>
      <c r="AD1441" t="s">
        <v>70</v>
      </c>
    </row>
    <row r="1442" spans="1:30" x14ac:dyDescent="0.35">
      <c r="A1442" t="s">
        <v>34</v>
      </c>
      <c r="B1442" t="s">
        <v>4225</v>
      </c>
      <c r="C1442" s="2">
        <v>44820</v>
      </c>
      <c r="D1442" s="2">
        <v>44820</v>
      </c>
      <c r="E1442" t="s">
        <v>4226</v>
      </c>
      <c r="F1442" t="s">
        <v>4227</v>
      </c>
      <c r="G1442" t="s">
        <v>46</v>
      </c>
      <c r="H1442">
        <v>2.68</v>
      </c>
      <c r="I1442">
        <v>1</v>
      </c>
      <c r="J1442">
        <v>2.68</v>
      </c>
      <c r="L1442">
        <v>0</v>
      </c>
      <c r="M1442">
        <v>2.68</v>
      </c>
      <c r="N1442">
        <v>-0.48</v>
      </c>
      <c r="O1442">
        <v>0</v>
      </c>
      <c r="P1442">
        <v>2.2000000000000002</v>
      </c>
      <c r="Q1442">
        <v>0</v>
      </c>
      <c r="R1442" s="3">
        <f>VLOOKUP(All_Transactions[[#This Row],[Date]],[1]!Forex_history[#Data],MATCH(All_Transactions[[#This Row],[Currency]],[1]!Forex_history[#Headers],0),TRUE)</f>
        <v>0.86943999999999999</v>
      </c>
      <c r="S1442" s="4">
        <f>IFERROR(All_Transactions[[#This Row],[Original Price]]*All_Transactions[[#This Row],[ExRate]],0)</f>
        <v>2.3300992000000003</v>
      </c>
      <c r="T1442" s="4">
        <f>IFERROR(All_Transactions[[#This Row],[item-price]]*All_Transactions[[#This Row],[ExRate]],0)</f>
        <v>2.3300992000000003</v>
      </c>
      <c r="U1442" s="4">
        <f>IFERROR(All_Transactions[[#This Row],[item-tax]]*All_Transactions[[#This Row],[ExRate]],0)</f>
        <v>0</v>
      </c>
      <c r="V1442" s="4">
        <f>IFERROR(All_Transactions[[#This Row],[Total product charges]]*All_Transactions[[#This Row],[ExRate]],0)</f>
        <v>2.3300992000000003</v>
      </c>
      <c r="W1442" s="4">
        <f>IFERROR(All_Transactions[[#This Row],[Amazon fees]]*All_Transactions[[#This Row],[ExRate]],0)</f>
        <v>-0.41733119999999996</v>
      </c>
      <c r="X1442" s="4">
        <f>IFERROR(All_Transactions[[#This Row],[Other]]*All_Transactions[[#This Row],[ExRate]],0)</f>
        <v>0</v>
      </c>
      <c r="Y1442" s="4">
        <f>IFERROR(All_Transactions[[#This Row],[Total]]*All_Transactions[[#This Row],[ExRate]],0)</f>
        <v>1.912768</v>
      </c>
      <c r="Z1442" s="1" t="s">
        <v>47</v>
      </c>
      <c r="AA1442" t="s">
        <v>4228</v>
      </c>
      <c r="AB1442" t="s">
        <v>69</v>
      </c>
      <c r="AC1442" t="s">
        <v>69</v>
      </c>
      <c r="AD1442" t="s">
        <v>70</v>
      </c>
    </row>
    <row r="1443" spans="1:30" x14ac:dyDescent="0.35">
      <c r="A1443" t="s">
        <v>34</v>
      </c>
      <c r="B1443" t="s">
        <v>4229</v>
      </c>
      <c r="C1443" s="2">
        <v>44820</v>
      </c>
      <c r="D1443" s="2">
        <v>44820</v>
      </c>
      <c r="E1443" t="s">
        <v>4230</v>
      </c>
      <c r="F1443" t="s">
        <v>4231</v>
      </c>
      <c r="G1443" t="s">
        <v>42</v>
      </c>
      <c r="H1443">
        <v>38.520000000000003</v>
      </c>
      <c r="I1443">
        <v>1</v>
      </c>
      <c r="J1443">
        <v>38.520000000000003</v>
      </c>
      <c r="L1443">
        <v>7.7</v>
      </c>
      <c r="M1443">
        <v>30.82</v>
      </c>
      <c r="N1443">
        <v>-6.94</v>
      </c>
      <c r="O1443">
        <v>0</v>
      </c>
      <c r="P1443">
        <v>23.88</v>
      </c>
      <c r="Q1443">
        <v>0</v>
      </c>
      <c r="R1443" s="3">
        <f>VLOOKUP(All_Transactions[[#This Row],[Date]],[1]!Forex_history[#Data],MATCH(All_Transactions[[#This Row],[Currency]],[1]!Forex_history[#Headers],0),TRUE)</f>
        <v>8.1119999999999998E-2</v>
      </c>
      <c r="S1443" s="4">
        <f>IFERROR(All_Transactions[[#This Row],[Original Price]]*All_Transactions[[#This Row],[ExRate]],0)</f>
        <v>3.1247424000000001</v>
      </c>
      <c r="T1443" s="4">
        <f>IFERROR(All_Transactions[[#This Row],[item-price]]*All_Transactions[[#This Row],[ExRate]],0)</f>
        <v>3.1247424000000001</v>
      </c>
      <c r="U1443" s="4">
        <f>IFERROR(All_Transactions[[#This Row],[item-tax]]*All_Transactions[[#This Row],[ExRate]],0)</f>
        <v>0.62462399999999996</v>
      </c>
      <c r="V1443" s="4">
        <f>IFERROR(All_Transactions[[#This Row],[Total product charges]]*All_Transactions[[#This Row],[ExRate]],0)</f>
        <v>2.5001183999999999</v>
      </c>
      <c r="W1443" s="4">
        <f>IFERROR(All_Transactions[[#This Row],[Amazon fees]]*All_Transactions[[#This Row],[ExRate]],0)</f>
        <v>-0.56297280000000005</v>
      </c>
      <c r="X1443" s="4">
        <f>IFERROR(All_Transactions[[#This Row],[Other]]*All_Transactions[[#This Row],[ExRate]],0)</f>
        <v>0</v>
      </c>
      <c r="Y1443" s="4">
        <f>IFERROR(All_Transactions[[#This Row],[Total]]*All_Transactions[[#This Row],[ExRate]],0)</f>
        <v>1.9371455999999998</v>
      </c>
      <c r="Z1443" s="1" t="s">
        <v>43</v>
      </c>
      <c r="AA1443" t="s">
        <v>4232</v>
      </c>
      <c r="AB1443" t="s">
        <v>69</v>
      </c>
      <c r="AC1443" t="s">
        <v>69</v>
      </c>
      <c r="AD1443" t="s">
        <v>70</v>
      </c>
    </row>
    <row r="1444" spans="1:30" x14ac:dyDescent="0.35">
      <c r="A1444" t="s">
        <v>34</v>
      </c>
      <c r="B1444" t="s">
        <v>4233</v>
      </c>
      <c r="C1444" s="2">
        <v>44820</v>
      </c>
      <c r="D1444" s="2">
        <v>44820</v>
      </c>
      <c r="E1444" t="s">
        <v>4234</v>
      </c>
      <c r="F1444" t="s">
        <v>231</v>
      </c>
      <c r="G1444" t="s">
        <v>44</v>
      </c>
      <c r="H1444">
        <v>4.93</v>
      </c>
      <c r="I1444">
        <v>1</v>
      </c>
      <c r="J1444">
        <v>4.93</v>
      </c>
      <c r="L1444">
        <v>0.82</v>
      </c>
      <c r="M1444">
        <v>4.1100000000000003</v>
      </c>
      <c r="N1444">
        <v>-0.9</v>
      </c>
      <c r="O1444">
        <v>0</v>
      </c>
      <c r="P1444">
        <v>3.21</v>
      </c>
      <c r="Q1444">
        <v>0</v>
      </c>
      <c r="R1444" s="3">
        <f>VLOOKUP(All_Transactions[[#This Row],[Date]],[1]!Forex_history[#Data],MATCH(All_Transactions[[#This Row],[Currency]],[1]!Forex_history[#Headers],0),TRUE)</f>
        <v>1</v>
      </c>
      <c r="S1444" s="4">
        <f>IFERROR(All_Transactions[[#This Row],[Original Price]]*All_Transactions[[#This Row],[ExRate]],0)</f>
        <v>4.93</v>
      </c>
      <c r="T1444" s="4">
        <f>IFERROR(All_Transactions[[#This Row],[item-price]]*All_Transactions[[#This Row],[ExRate]],0)</f>
        <v>4.93</v>
      </c>
      <c r="U1444" s="4">
        <f>IFERROR(All_Transactions[[#This Row],[item-tax]]*All_Transactions[[#This Row],[ExRate]],0)</f>
        <v>0.82</v>
      </c>
      <c r="V1444" s="4">
        <f>IFERROR(All_Transactions[[#This Row],[Total product charges]]*All_Transactions[[#This Row],[ExRate]],0)</f>
        <v>4.1100000000000003</v>
      </c>
      <c r="W1444" s="4">
        <f>IFERROR(All_Transactions[[#This Row],[Amazon fees]]*All_Transactions[[#This Row],[ExRate]],0)</f>
        <v>-0.9</v>
      </c>
      <c r="X1444" s="4">
        <f>IFERROR(All_Transactions[[#This Row],[Other]]*All_Transactions[[#This Row],[ExRate]],0)</f>
        <v>0</v>
      </c>
      <c r="Y1444" s="4">
        <f>IFERROR(All_Transactions[[#This Row],[Total]]*All_Transactions[[#This Row],[ExRate]],0)</f>
        <v>3.21</v>
      </c>
      <c r="Z1444" s="1" t="s">
        <v>45</v>
      </c>
      <c r="AA1444" t="s">
        <v>4235</v>
      </c>
      <c r="AB1444" t="s">
        <v>69</v>
      </c>
      <c r="AC1444" t="s">
        <v>69</v>
      </c>
      <c r="AD1444" t="s">
        <v>70</v>
      </c>
    </row>
    <row r="1445" spans="1:30" x14ac:dyDescent="0.35">
      <c r="A1445" t="s">
        <v>34</v>
      </c>
      <c r="B1445" t="s">
        <v>4236</v>
      </c>
      <c r="C1445" s="2">
        <v>44820</v>
      </c>
      <c r="D1445" s="2">
        <v>44820</v>
      </c>
      <c r="E1445" t="s">
        <v>4237</v>
      </c>
      <c r="F1445" t="s">
        <v>4238</v>
      </c>
      <c r="G1445" t="s">
        <v>44</v>
      </c>
      <c r="H1445">
        <v>3.01</v>
      </c>
      <c r="I1445">
        <v>1</v>
      </c>
      <c r="J1445">
        <v>3.01</v>
      </c>
      <c r="L1445">
        <v>0.56000000000000005</v>
      </c>
      <c r="M1445">
        <v>2.4500000000000002</v>
      </c>
      <c r="N1445">
        <v>-0.55000000000000004</v>
      </c>
      <c r="O1445">
        <v>0</v>
      </c>
      <c r="P1445">
        <v>1.9</v>
      </c>
      <c r="Q1445">
        <v>0</v>
      </c>
      <c r="R1445" s="3">
        <f>VLOOKUP(All_Transactions[[#This Row],[Date]],[1]!Forex_history[#Data],MATCH(All_Transactions[[#This Row],[Currency]],[1]!Forex_history[#Headers],0),TRUE)</f>
        <v>1</v>
      </c>
      <c r="S1445" s="4">
        <f>IFERROR(All_Transactions[[#This Row],[Original Price]]*All_Transactions[[#This Row],[ExRate]],0)</f>
        <v>3.01</v>
      </c>
      <c r="T1445" s="4">
        <f>IFERROR(All_Transactions[[#This Row],[item-price]]*All_Transactions[[#This Row],[ExRate]],0)</f>
        <v>3.01</v>
      </c>
      <c r="U1445" s="4">
        <f>IFERROR(All_Transactions[[#This Row],[item-tax]]*All_Transactions[[#This Row],[ExRate]],0)</f>
        <v>0.56000000000000005</v>
      </c>
      <c r="V1445" s="4">
        <f>IFERROR(All_Transactions[[#This Row],[Total product charges]]*All_Transactions[[#This Row],[ExRate]],0)</f>
        <v>2.4500000000000002</v>
      </c>
      <c r="W1445" s="4">
        <f>IFERROR(All_Transactions[[#This Row],[Amazon fees]]*All_Transactions[[#This Row],[ExRate]],0)</f>
        <v>-0.55000000000000004</v>
      </c>
      <c r="X1445" s="4">
        <f>IFERROR(All_Transactions[[#This Row],[Other]]*All_Transactions[[#This Row],[ExRate]],0)</f>
        <v>0</v>
      </c>
      <c r="Y1445" s="4">
        <f>IFERROR(All_Transactions[[#This Row],[Total]]*All_Transactions[[#This Row],[ExRate]],0)</f>
        <v>1.9</v>
      </c>
      <c r="Z1445" s="1" t="s">
        <v>45</v>
      </c>
      <c r="AA1445" t="s">
        <v>4239</v>
      </c>
      <c r="AB1445" t="s">
        <v>69</v>
      </c>
      <c r="AC1445" t="s">
        <v>69</v>
      </c>
      <c r="AD1445" t="s">
        <v>70</v>
      </c>
    </row>
    <row r="1446" spans="1:30" x14ac:dyDescent="0.35">
      <c r="A1446" t="s">
        <v>34</v>
      </c>
      <c r="B1446" t="s">
        <v>4240</v>
      </c>
      <c r="C1446" s="2">
        <v>44820</v>
      </c>
      <c r="D1446" s="2">
        <v>44820</v>
      </c>
      <c r="E1446" t="s">
        <v>4241</v>
      </c>
      <c r="F1446" t="s">
        <v>4242</v>
      </c>
      <c r="G1446" t="s">
        <v>32</v>
      </c>
      <c r="H1446">
        <v>3.02</v>
      </c>
      <c r="I1446">
        <v>1</v>
      </c>
      <c r="J1446">
        <v>3.02</v>
      </c>
      <c r="L1446">
        <v>0.48</v>
      </c>
      <c r="M1446">
        <v>2.54</v>
      </c>
      <c r="N1446">
        <v>-0.54</v>
      </c>
      <c r="O1446">
        <v>0</v>
      </c>
      <c r="P1446">
        <v>2</v>
      </c>
      <c r="Q1446">
        <v>0</v>
      </c>
      <c r="R1446" s="3">
        <f>VLOOKUP(All_Transactions[[#This Row],[Date]],[1]!Forex_history[#Data],MATCH(All_Transactions[[#This Row],[Currency]],[1]!Forex_history[#Headers],0),TRUE)</f>
        <v>0.86826000000000003</v>
      </c>
      <c r="S1446" s="4">
        <f>IFERROR(All_Transactions[[#This Row],[Original Price]]*All_Transactions[[#This Row],[ExRate]],0)</f>
        <v>2.6221452000000003</v>
      </c>
      <c r="T1446" s="4">
        <f>IFERROR(All_Transactions[[#This Row],[item-price]]*All_Transactions[[#This Row],[ExRate]],0)</f>
        <v>2.6221452000000003</v>
      </c>
      <c r="U1446" s="4">
        <f>IFERROR(All_Transactions[[#This Row],[item-tax]]*All_Transactions[[#This Row],[ExRate]],0)</f>
        <v>0.41676479999999999</v>
      </c>
      <c r="V1446" s="4">
        <f>IFERROR(All_Transactions[[#This Row],[Total product charges]]*All_Transactions[[#This Row],[ExRate]],0)</f>
        <v>2.2053804000000001</v>
      </c>
      <c r="W1446" s="4">
        <f>IFERROR(All_Transactions[[#This Row],[Amazon fees]]*All_Transactions[[#This Row],[ExRate]],0)</f>
        <v>-0.46886040000000007</v>
      </c>
      <c r="X1446" s="4">
        <f>IFERROR(All_Transactions[[#This Row],[Other]]*All_Transactions[[#This Row],[ExRate]],0)</f>
        <v>0</v>
      </c>
      <c r="Y1446" s="4">
        <f>IFERROR(All_Transactions[[#This Row],[Total]]*All_Transactions[[#This Row],[ExRate]],0)</f>
        <v>1.7365200000000001</v>
      </c>
      <c r="Z1446" s="1" t="s">
        <v>33</v>
      </c>
      <c r="AA1446" t="s">
        <v>4243</v>
      </c>
      <c r="AB1446" t="s">
        <v>69</v>
      </c>
      <c r="AC1446" t="s">
        <v>69</v>
      </c>
      <c r="AD1446" t="s">
        <v>70</v>
      </c>
    </row>
    <row r="1447" spans="1:30" x14ac:dyDescent="0.35">
      <c r="A1447" t="s">
        <v>34</v>
      </c>
      <c r="B1447" t="s">
        <v>4244</v>
      </c>
      <c r="C1447" s="2">
        <v>44820</v>
      </c>
      <c r="D1447" s="2">
        <v>44820</v>
      </c>
      <c r="E1447" t="s">
        <v>4245</v>
      </c>
      <c r="F1447" t="s">
        <v>4246</v>
      </c>
      <c r="G1447" t="s">
        <v>32</v>
      </c>
      <c r="H1447">
        <v>3.38</v>
      </c>
      <c r="I1447">
        <v>1</v>
      </c>
      <c r="J1447">
        <v>3.38</v>
      </c>
      <c r="L1447">
        <v>0.54</v>
      </c>
      <c r="M1447">
        <v>2.84</v>
      </c>
      <c r="N1447">
        <v>-0.61</v>
      </c>
      <c r="O1447">
        <v>0</v>
      </c>
      <c r="P1447">
        <v>2.23</v>
      </c>
      <c r="Q1447">
        <v>0</v>
      </c>
      <c r="R1447" s="3">
        <f>VLOOKUP(All_Transactions[[#This Row],[Date]],[1]!Forex_history[#Data],MATCH(All_Transactions[[#This Row],[Currency]],[1]!Forex_history[#Headers],0),TRUE)</f>
        <v>0.86826000000000003</v>
      </c>
      <c r="S1447" s="4">
        <f>IFERROR(All_Transactions[[#This Row],[Original Price]]*All_Transactions[[#This Row],[ExRate]],0)</f>
        <v>2.9347188000000002</v>
      </c>
      <c r="T1447" s="4">
        <f>IFERROR(All_Transactions[[#This Row],[item-price]]*All_Transactions[[#This Row],[ExRate]],0)</f>
        <v>2.9347188000000002</v>
      </c>
      <c r="U1447" s="4">
        <f>IFERROR(All_Transactions[[#This Row],[item-tax]]*All_Transactions[[#This Row],[ExRate]],0)</f>
        <v>0.46886040000000007</v>
      </c>
      <c r="V1447" s="4">
        <f>IFERROR(All_Transactions[[#This Row],[Total product charges]]*All_Transactions[[#This Row],[ExRate]],0)</f>
        <v>2.4658584000000001</v>
      </c>
      <c r="W1447" s="4">
        <f>IFERROR(All_Transactions[[#This Row],[Amazon fees]]*All_Transactions[[#This Row],[ExRate]],0)</f>
        <v>-0.52963859999999996</v>
      </c>
      <c r="X1447" s="4">
        <f>IFERROR(All_Transactions[[#This Row],[Other]]*All_Transactions[[#This Row],[ExRate]],0)</f>
        <v>0</v>
      </c>
      <c r="Y1447" s="4">
        <f>IFERROR(All_Transactions[[#This Row],[Total]]*All_Transactions[[#This Row],[ExRate]],0)</f>
        <v>1.9362198000000002</v>
      </c>
      <c r="Z1447" s="1" t="s">
        <v>33</v>
      </c>
      <c r="AA1447" t="s">
        <v>4247</v>
      </c>
      <c r="AB1447" t="s">
        <v>69</v>
      </c>
      <c r="AC1447" t="s">
        <v>69</v>
      </c>
      <c r="AD1447" t="s">
        <v>70</v>
      </c>
    </row>
    <row r="1448" spans="1:30" x14ac:dyDescent="0.35">
      <c r="A1448" t="s">
        <v>34</v>
      </c>
      <c r="B1448" t="s">
        <v>4217</v>
      </c>
      <c r="C1448" s="2">
        <v>44820</v>
      </c>
      <c r="D1448" s="2">
        <v>44820</v>
      </c>
      <c r="E1448" t="s">
        <v>4218</v>
      </c>
      <c r="F1448" t="s">
        <v>4219</v>
      </c>
      <c r="G1448" t="s">
        <v>32</v>
      </c>
      <c r="H1448">
        <v>2.62</v>
      </c>
      <c r="I1448">
        <v>1</v>
      </c>
      <c r="J1448">
        <v>2.62</v>
      </c>
      <c r="L1448">
        <v>0.44</v>
      </c>
      <c r="M1448">
        <v>2.1800000000000002</v>
      </c>
      <c r="N1448">
        <v>-0.47</v>
      </c>
      <c r="O1448">
        <v>0</v>
      </c>
      <c r="P1448">
        <v>1.71</v>
      </c>
      <c r="Q1448">
        <v>0</v>
      </c>
      <c r="R1448" s="3">
        <f>VLOOKUP(All_Transactions[[#This Row],[Date]],[1]!Forex_history[#Data],MATCH(All_Transactions[[#This Row],[Currency]],[1]!Forex_history[#Headers],0),TRUE)</f>
        <v>0.86826000000000003</v>
      </c>
      <c r="S1448" s="4">
        <f>IFERROR(All_Transactions[[#This Row],[Original Price]]*All_Transactions[[#This Row],[ExRate]],0)</f>
        <v>2.2748412</v>
      </c>
      <c r="T1448" s="4">
        <f>IFERROR(All_Transactions[[#This Row],[item-price]]*All_Transactions[[#This Row],[ExRate]],0)</f>
        <v>2.2748412</v>
      </c>
      <c r="U1448" s="4">
        <f>IFERROR(All_Transactions[[#This Row],[item-tax]]*All_Transactions[[#This Row],[ExRate]],0)</f>
        <v>0.3820344</v>
      </c>
      <c r="V1448" s="4">
        <f>IFERROR(All_Transactions[[#This Row],[Total product charges]]*All_Transactions[[#This Row],[ExRate]],0)</f>
        <v>1.8928068000000002</v>
      </c>
      <c r="W1448" s="4">
        <f>IFERROR(All_Transactions[[#This Row],[Amazon fees]]*All_Transactions[[#This Row],[ExRate]],0)</f>
        <v>-0.40808220000000001</v>
      </c>
      <c r="X1448" s="4">
        <f>IFERROR(All_Transactions[[#This Row],[Other]]*All_Transactions[[#This Row],[ExRate]],0)</f>
        <v>0</v>
      </c>
      <c r="Y1448" s="4">
        <f>IFERROR(All_Transactions[[#This Row],[Total]]*All_Transactions[[#This Row],[ExRate]],0)</f>
        <v>1.4847246000000001</v>
      </c>
      <c r="Z1448" s="1" t="s">
        <v>33</v>
      </c>
      <c r="AA1448" t="s">
        <v>4220</v>
      </c>
      <c r="AB1448" t="s">
        <v>69</v>
      </c>
      <c r="AC1448" t="s">
        <v>69</v>
      </c>
      <c r="AD1448" t="s">
        <v>70</v>
      </c>
    </row>
    <row r="1449" spans="1:30" x14ac:dyDescent="0.35">
      <c r="A1449" t="s">
        <v>34</v>
      </c>
      <c r="B1449" t="s">
        <v>4248</v>
      </c>
      <c r="C1449" s="2">
        <v>44820</v>
      </c>
      <c r="D1449" s="2">
        <v>44820</v>
      </c>
      <c r="E1449" t="s">
        <v>4249</v>
      </c>
      <c r="F1449" t="s">
        <v>4250</v>
      </c>
      <c r="G1449" t="s">
        <v>39</v>
      </c>
      <c r="H1449">
        <v>6.66</v>
      </c>
      <c r="I1449">
        <v>1</v>
      </c>
      <c r="J1449">
        <v>6.66</v>
      </c>
      <c r="L1449">
        <v>1.1599999999999999</v>
      </c>
      <c r="M1449">
        <v>5.5</v>
      </c>
      <c r="N1449">
        <v>-1.24</v>
      </c>
      <c r="O1449">
        <v>0</v>
      </c>
      <c r="P1449">
        <v>4.26</v>
      </c>
      <c r="Q1449">
        <v>0</v>
      </c>
      <c r="R1449" s="3">
        <f>VLOOKUP(All_Transactions[[#This Row],[Date]],[1]!Forex_history[#Data],MATCH(All_Transactions[[#This Row],[Currency]],[1]!Forex_history[#Headers],0),TRUE)</f>
        <v>0.86826000000000003</v>
      </c>
      <c r="S1449" s="4">
        <f>IFERROR(All_Transactions[[#This Row],[Original Price]]*All_Transactions[[#This Row],[ExRate]],0)</f>
        <v>5.7826116000000001</v>
      </c>
      <c r="T1449" s="4">
        <f>IFERROR(All_Transactions[[#This Row],[item-price]]*All_Transactions[[#This Row],[ExRate]],0)</f>
        <v>5.7826116000000001</v>
      </c>
      <c r="U1449" s="4">
        <f>IFERROR(All_Transactions[[#This Row],[item-tax]]*All_Transactions[[#This Row],[ExRate]],0)</f>
        <v>1.0071816</v>
      </c>
      <c r="V1449" s="4">
        <f>IFERROR(All_Transactions[[#This Row],[Total product charges]]*All_Transactions[[#This Row],[ExRate]],0)</f>
        <v>4.7754300000000001</v>
      </c>
      <c r="W1449" s="4">
        <f>IFERROR(All_Transactions[[#This Row],[Amazon fees]]*All_Transactions[[#This Row],[ExRate]],0)</f>
        <v>-1.0766424000000001</v>
      </c>
      <c r="X1449" s="4">
        <f>IFERROR(All_Transactions[[#This Row],[Other]]*All_Transactions[[#This Row],[ExRate]],0)</f>
        <v>0</v>
      </c>
      <c r="Y1449" s="4">
        <f>IFERROR(All_Transactions[[#This Row],[Total]]*All_Transactions[[#This Row],[ExRate]],0)</f>
        <v>3.6987875999999997</v>
      </c>
      <c r="Z1449" s="1" t="s">
        <v>33</v>
      </c>
      <c r="AA1449" t="s">
        <v>4251</v>
      </c>
      <c r="AB1449" t="s">
        <v>69</v>
      </c>
      <c r="AC1449" t="s">
        <v>69</v>
      </c>
      <c r="AD1449" t="s">
        <v>70</v>
      </c>
    </row>
    <row r="1450" spans="1:30" x14ac:dyDescent="0.35">
      <c r="A1450" t="s">
        <v>34</v>
      </c>
      <c r="B1450" t="s">
        <v>4252</v>
      </c>
      <c r="C1450" s="2">
        <v>44820</v>
      </c>
      <c r="D1450" s="2">
        <v>44820</v>
      </c>
      <c r="E1450" t="s">
        <v>4253</v>
      </c>
      <c r="F1450" t="s">
        <v>4254</v>
      </c>
      <c r="G1450" t="s">
        <v>39</v>
      </c>
      <c r="H1450">
        <v>2.88</v>
      </c>
      <c r="I1450">
        <v>1</v>
      </c>
      <c r="J1450">
        <v>2.88</v>
      </c>
      <c r="L1450">
        <v>0.48</v>
      </c>
      <c r="M1450">
        <v>2.4</v>
      </c>
      <c r="N1450">
        <v>-0.54</v>
      </c>
      <c r="O1450">
        <v>0</v>
      </c>
      <c r="P1450">
        <v>1.86</v>
      </c>
      <c r="Q1450">
        <v>0</v>
      </c>
      <c r="R1450" s="3">
        <f>VLOOKUP(All_Transactions[[#This Row],[Date]],[1]!Forex_history[#Data],MATCH(All_Transactions[[#This Row],[Currency]],[1]!Forex_history[#Headers],0),TRUE)</f>
        <v>0.86826000000000003</v>
      </c>
      <c r="S1450" s="4">
        <f>IFERROR(All_Transactions[[#This Row],[Original Price]]*All_Transactions[[#This Row],[ExRate]],0)</f>
        <v>2.5005888000000001</v>
      </c>
      <c r="T1450" s="4">
        <f>IFERROR(All_Transactions[[#This Row],[item-price]]*All_Transactions[[#This Row],[ExRate]],0)</f>
        <v>2.5005888000000001</v>
      </c>
      <c r="U1450" s="4">
        <f>IFERROR(All_Transactions[[#This Row],[item-tax]]*All_Transactions[[#This Row],[ExRate]],0)</f>
        <v>0.41676479999999999</v>
      </c>
      <c r="V1450" s="4">
        <f>IFERROR(All_Transactions[[#This Row],[Total product charges]]*All_Transactions[[#This Row],[ExRate]],0)</f>
        <v>2.0838239999999999</v>
      </c>
      <c r="W1450" s="4">
        <f>IFERROR(All_Transactions[[#This Row],[Amazon fees]]*All_Transactions[[#This Row],[ExRate]],0)</f>
        <v>-0.46886040000000007</v>
      </c>
      <c r="X1450" s="4">
        <f>IFERROR(All_Transactions[[#This Row],[Other]]*All_Transactions[[#This Row],[ExRate]],0)</f>
        <v>0</v>
      </c>
      <c r="Y1450" s="4">
        <f>IFERROR(All_Transactions[[#This Row],[Total]]*All_Transactions[[#This Row],[ExRate]],0)</f>
        <v>1.6149636000000001</v>
      </c>
      <c r="Z1450" s="1" t="s">
        <v>33</v>
      </c>
      <c r="AA1450" t="s">
        <v>4255</v>
      </c>
      <c r="AB1450" t="s">
        <v>69</v>
      </c>
      <c r="AC1450" t="s">
        <v>69</v>
      </c>
      <c r="AD1450" t="s">
        <v>70</v>
      </c>
    </row>
    <row r="1451" spans="1:30" x14ac:dyDescent="0.35">
      <c r="A1451" t="s">
        <v>34</v>
      </c>
      <c r="B1451" t="s">
        <v>4256</v>
      </c>
      <c r="C1451" s="2">
        <v>44820</v>
      </c>
      <c r="D1451" s="2">
        <v>44820</v>
      </c>
      <c r="E1451" t="s">
        <v>4257</v>
      </c>
      <c r="F1451" t="s">
        <v>4258</v>
      </c>
      <c r="G1451" t="s">
        <v>39</v>
      </c>
      <c r="H1451">
        <v>3.44</v>
      </c>
      <c r="I1451">
        <v>1</v>
      </c>
      <c r="J1451">
        <v>3.44</v>
      </c>
      <c r="L1451">
        <v>0.6</v>
      </c>
      <c r="M1451">
        <v>2.84</v>
      </c>
      <c r="N1451">
        <v>-0.64</v>
      </c>
      <c r="O1451">
        <v>0</v>
      </c>
      <c r="P1451">
        <v>2.2000000000000002</v>
      </c>
      <c r="Q1451">
        <v>0</v>
      </c>
      <c r="R1451" s="3">
        <f>VLOOKUP(All_Transactions[[#This Row],[Date]],[1]!Forex_history[#Data],MATCH(All_Transactions[[#This Row],[Currency]],[1]!Forex_history[#Headers],0),TRUE)</f>
        <v>0.86826000000000003</v>
      </c>
      <c r="S1451" s="4">
        <f>IFERROR(All_Transactions[[#This Row],[Original Price]]*All_Transactions[[#This Row],[ExRate]],0)</f>
        <v>2.9868144000000001</v>
      </c>
      <c r="T1451" s="4">
        <f>IFERROR(All_Transactions[[#This Row],[item-price]]*All_Transactions[[#This Row],[ExRate]],0)</f>
        <v>2.9868144000000001</v>
      </c>
      <c r="U1451" s="4">
        <f>IFERROR(All_Transactions[[#This Row],[item-tax]]*All_Transactions[[#This Row],[ExRate]],0)</f>
        <v>0.52095599999999997</v>
      </c>
      <c r="V1451" s="4">
        <f>IFERROR(All_Transactions[[#This Row],[Total product charges]]*All_Transactions[[#This Row],[ExRate]],0)</f>
        <v>2.4658584000000001</v>
      </c>
      <c r="W1451" s="4">
        <f>IFERROR(All_Transactions[[#This Row],[Amazon fees]]*All_Transactions[[#This Row],[ExRate]],0)</f>
        <v>-0.55568640000000002</v>
      </c>
      <c r="X1451" s="4">
        <f>IFERROR(All_Transactions[[#This Row],[Other]]*All_Transactions[[#This Row],[ExRate]],0)</f>
        <v>0</v>
      </c>
      <c r="Y1451" s="4">
        <f>IFERROR(All_Transactions[[#This Row],[Total]]*All_Transactions[[#This Row],[ExRate]],0)</f>
        <v>1.9101720000000002</v>
      </c>
      <c r="Z1451" s="1" t="s">
        <v>33</v>
      </c>
      <c r="AA1451" t="s">
        <v>4259</v>
      </c>
      <c r="AB1451" t="s">
        <v>69</v>
      </c>
      <c r="AC1451" t="s">
        <v>69</v>
      </c>
      <c r="AD1451" t="s">
        <v>70</v>
      </c>
    </row>
    <row r="1452" spans="1:30" x14ac:dyDescent="0.35">
      <c r="A1452" t="s">
        <v>34</v>
      </c>
      <c r="B1452" t="s">
        <v>4260</v>
      </c>
      <c r="C1452" s="2">
        <v>44820</v>
      </c>
      <c r="D1452" s="2">
        <v>44820</v>
      </c>
      <c r="E1452" t="s">
        <v>4261</v>
      </c>
      <c r="F1452" t="s">
        <v>4000</v>
      </c>
      <c r="G1452" t="s">
        <v>39</v>
      </c>
      <c r="H1452">
        <v>4.8</v>
      </c>
      <c r="I1452">
        <v>1</v>
      </c>
      <c r="J1452">
        <v>4.8</v>
      </c>
      <c r="L1452">
        <v>0.8</v>
      </c>
      <c r="M1452">
        <v>4</v>
      </c>
      <c r="N1452">
        <v>-0.89</v>
      </c>
      <c r="O1452">
        <v>0</v>
      </c>
      <c r="P1452">
        <v>3.11</v>
      </c>
      <c r="Q1452">
        <v>0</v>
      </c>
      <c r="R1452" s="3">
        <f>VLOOKUP(All_Transactions[[#This Row],[Date]],[1]!Forex_history[#Data],MATCH(All_Transactions[[#This Row],[Currency]],[1]!Forex_history[#Headers],0),TRUE)</f>
        <v>0.86826000000000003</v>
      </c>
      <c r="S1452" s="4">
        <f>IFERROR(All_Transactions[[#This Row],[Original Price]]*All_Transactions[[#This Row],[ExRate]],0)</f>
        <v>4.1676479999999998</v>
      </c>
      <c r="T1452" s="4">
        <f>IFERROR(All_Transactions[[#This Row],[item-price]]*All_Transactions[[#This Row],[ExRate]],0)</f>
        <v>4.1676479999999998</v>
      </c>
      <c r="U1452" s="4">
        <f>IFERROR(All_Transactions[[#This Row],[item-tax]]*All_Transactions[[#This Row],[ExRate]],0)</f>
        <v>0.69460800000000011</v>
      </c>
      <c r="V1452" s="4">
        <f>IFERROR(All_Transactions[[#This Row],[Total product charges]]*All_Transactions[[#This Row],[ExRate]],0)</f>
        <v>3.4730400000000001</v>
      </c>
      <c r="W1452" s="4">
        <f>IFERROR(All_Transactions[[#This Row],[Amazon fees]]*All_Transactions[[#This Row],[ExRate]],0)</f>
        <v>-0.77275140000000009</v>
      </c>
      <c r="X1452" s="4">
        <f>IFERROR(All_Transactions[[#This Row],[Other]]*All_Transactions[[#This Row],[ExRate]],0)</f>
        <v>0</v>
      </c>
      <c r="Y1452" s="4">
        <f>IFERROR(All_Transactions[[#This Row],[Total]]*All_Transactions[[#This Row],[ExRate]],0)</f>
        <v>2.7002885999999999</v>
      </c>
      <c r="Z1452" s="1" t="s">
        <v>33</v>
      </c>
      <c r="AA1452" t="s">
        <v>4262</v>
      </c>
      <c r="AB1452" t="s">
        <v>69</v>
      </c>
      <c r="AC1452" t="s">
        <v>69</v>
      </c>
      <c r="AD1452" t="s">
        <v>70</v>
      </c>
    </row>
    <row r="1453" spans="1:30" x14ac:dyDescent="0.35">
      <c r="A1453" t="s">
        <v>34</v>
      </c>
      <c r="B1453" t="s">
        <v>4263</v>
      </c>
      <c r="C1453" s="2">
        <v>44820</v>
      </c>
      <c r="D1453" s="2">
        <v>44820</v>
      </c>
      <c r="E1453" t="s">
        <v>3944</v>
      </c>
      <c r="F1453" t="s">
        <v>2273</v>
      </c>
      <c r="G1453" t="s">
        <v>39</v>
      </c>
      <c r="H1453">
        <v>1.27</v>
      </c>
      <c r="I1453">
        <v>1</v>
      </c>
      <c r="J1453">
        <v>1.27</v>
      </c>
      <c r="L1453">
        <v>0.21</v>
      </c>
      <c r="M1453">
        <v>1.06</v>
      </c>
      <c r="N1453">
        <v>-0.36</v>
      </c>
      <c r="O1453">
        <v>0</v>
      </c>
      <c r="P1453">
        <v>0.7</v>
      </c>
      <c r="Q1453">
        <v>0</v>
      </c>
      <c r="R1453" s="3">
        <f>VLOOKUP(All_Transactions[[#This Row],[Date]],[1]!Forex_history[#Data],MATCH(All_Transactions[[#This Row],[Currency]],[1]!Forex_history[#Headers],0),TRUE)</f>
        <v>0.86826000000000003</v>
      </c>
      <c r="S1453" s="4">
        <f>IFERROR(All_Transactions[[#This Row],[Original Price]]*All_Transactions[[#This Row],[ExRate]],0)</f>
        <v>1.1026902000000001</v>
      </c>
      <c r="T1453" s="4">
        <f>IFERROR(All_Transactions[[#This Row],[item-price]]*All_Transactions[[#This Row],[ExRate]],0)</f>
        <v>1.1026902000000001</v>
      </c>
      <c r="U1453" s="4">
        <f>IFERROR(All_Transactions[[#This Row],[item-tax]]*All_Transactions[[#This Row],[ExRate]],0)</f>
        <v>0.18233460000000001</v>
      </c>
      <c r="V1453" s="4">
        <f>IFERROR(All_Transactions[[#This Row],[Total product charges]]*All_Transactions[[#This Row],[ExRate]],0)</f>
        <v>0.92035560000000005</v>
      </c>
      <c r="W1453" s="4">
        <f>IFERROR(All_Transactions[[#This Row],[Amazon fees]]*All_Transactions[[#This Row],[ExRate]],0)</f>
        <v>-0.31257360000000001</v>
      </c>
      <c r="X1453" s="4">
        <f>IFERROR(All_Transactions[[#This Row],[Other]]*All_Transactions[[#This Row],[ExRate]],0)</f>
        <v>0</v>
      </c>
      <c r="Y1453" s="4">
        <f>IFERROR(All_Transactions[[#This Row],[Total]]*All_Transactions[[#This Row],[ExRate]],0)</f>
        <v>0.60778199999999993</v>
      </c>
      <c r="Z1453" s="1" t="s">
        <v>33</v>
      </c>
      <c r="AA1453" t="s">
        <v>4264</v>
      </c>
      <c r="AB1453" t="s">
        <v>69</v>
      </c>
      <c r="AC1453" t="s">
        <v>69</v>
      </c>
      <c r="AD1453" t="s">
        <v>70</v>
      </c>
    </row>
    <row r="1454" spans="1:30" x14ac:dyDescent="0.35">
      <c r="A1454" t="s">
        <v>34</v>
      </c>
      <c r="B1454" t="s">
        <v>4265</v>
      </c>
      <c r="C1454" s="2">
        <v>44820</v>
      </c>
      <c r="D1454" s="2">
        <v>44820</v>
      </c>
      <c r="E1454" t="s">
        <v>4266</v>
      </c>
      <c r="F1454" t="s">
        <v>4267</v>
      </c>
      <c r="G1454" t="s">
        <v>40</v>
      </c>
      <c r="H1454">
        <v>3.51</v>
      </c>
      <c r="I1454">
        <v>1</v>
      </c>
      <c r="J1454">
        <v>3.51</v>
      </c>
      <c r="L1454">
        <v>0.63</v>
      </c>
      <c r="M1454">
        <v>2.88</v>
      </c>
      <c r="N1454">
        <v>-0.65</v>
      </c>
      <c r="O1454">
        <v>0</v>
      </c>
      <c r="P1454">
        <v>2.23</v>
      </c>
      <c r="Q1454">
        <v>0</v>
      </c>
      <c r="R1454" s="3">
        <f>VLOOKUP(All_Transactions[[#This Row],[Date]],[1]!Forex_history[#Data],MATCH(All_Transactions[[#This Row],[Currency]],[1]!Forex_history[#Headers],0),TRUE)</f>
        <v>0.86826000000000003</v>
      </c>
      <c r="S1454" s="4">
        <f>IFERROR(All_Transactions[[#This Row],[Original Price]]*All_Transactions[[#This Row],[ExRate]],0)</f>
        <v>3.0475925999999998</v>
      </c>
      <c r="T1454" s="4">
        <f>IFERROR(All_Transactions[[#This Row],[item-price]]*All_Transactions[[#This Row],[ExRate]],0)</f>
        <v>3.0475925999999998</v>
      </c>
      <c r="U1454" s="4">
        <f>IFERROR(All_Transactions[[#This Row],[item-tax]]*All_Transactions[[#This Row],[ExRate]],0)</f>
        <v>0.54700380000000004</v>
      </c>
      <c r="V1454" s="4">
        <f>IFERROR(All_Transactions[[#This Row],[Total product charges]]*All_Transactions[[#This Row],[ExRate]],0)</f>
        <v>2.5005888000000001</v>
      </c>
      <c r="W1454" s="4">
        <f>IFERROR(All_Transactions[[#This Row],[Amazon fees]]*All_Transactions[[#This Row],[ExRate]],0)</f>
        <v>-0.56436900000000001</v>
      </c>
      <c r="X1454" s="4">
        <f>IFERROR(All_Transactions[[#This Row],[Other]]*All_Transactions[[#This Row],[ExRate]],0)</f>
        <v>0</v>
      </c>
      <c r="Y1454" s="4">
        <f>IFERROR(All_Transactions[[#This Row],[Total]]*All_Transactions[[#This Row],[ExRate]],0)</f>
        <v>1.9362198000000002</v>
      </c>
      <c r="Z1454" s="1" t="s">
        <v>33</v>
      </c>
      <c r="AA1454" t="s">
        <v>4268</v>
      </c>
      <c r="AB1454" t="s">
        <v>69</v>
      </c>
      <c r="AC1454" t="s">
        <v>69</v>
      </c>
      <c r="AD1454" t="s">
        <v>70</v>
      </c>
    </row>
    <row r="1455" spans="1:30" x14ac:dyDescent="0.35">
      <c r="A1455" t="s">
        <v>34</v>
      </c>
      <c r="B1455" t="s">
        <v>4269</v>
      </c>
      <c r="C1455" s="2">
        <v>44820</v>
      </c>
      <c r="D1455" s="2">
        <v>44820</v>
      </c>
      <c r="E1455" t="s">
        <v>4270</v>
      </c>
      <c r="F1455" t="s">
        <v>4271</v>
      </c>
      <c r="G1455" t="s">
        <v>42</v>
      </c>
      <c r="H1455">
        <v>65.55</v>
      </c>
      <c r="I1455">
        <v>1</v>
      </c>
      <c r="J1455">
        <v>65.55</v>
      </c>
      <c r="L1455">
        <v>13.11</v>
      </c>
      <c r="M1455">
        <v>52.44</v>
      </c>
      <c r="N1455">
        <v>-11.8</v>
      </c>
      <c r="O1455">
        <v>0</v>
      </c>
      <c r="P1455">
        <v>40.64</v>
      </c>
      <c r="Q1455">
        <v>0</v>
      </c>
      <c r="R1455" s="3">
        <f>VLOOKUP(All_Transactions[[#This Row],[Date]],[1]!Forex_history[#Data],MATCH(All_Transactions[[#This Row],[Currency]],[1]!Forex_history[#Headers],0),TRUE)</f>
        <v>8.1119999999999998E-2</v>
      </c>
      <c r="S1455" s="4">
        <f>IFERROR(All_Transactions[[#This Row],[Original Price]]*All_Transactions[[#This Row],[ExRate]],0)</f>
        <v>5.3174159999999997</v>
      </c>
      <c r="T1455" s="4">
        <f>IFERROR(All_Transactions[[#This Row],[item-price]]*All_Transactions[[#This Row],[ExRate]],0)</f>
        <v>5.3174159999999997</v>
      </c>
      <c r="U1455" s="4">
        <f>IFERROR(All_Transactions[[#This Row],[item-tax]]*All_Transactions[[#This Row],[ExRate]],0)</f>
        <v>1.0634831999999999</v>
      </c>
      <c r="V1455" s="4">
        <f>IFERROR(All_Transactions[[#This Row],[Total product charges]]*All_Transactions[[#This Row],[ExRate]],0)</f>
        <v>4.2539327999999994</v>
      </c>
      <c r="W1455" s="4">
        <f>IFERROR(All_Transactions[[#This Row],[Amazon fees]]*All_Transactions[[#This Row],[ExRate]],0)</f>
        <v>-0.95721600000000007</v>
      </c>
      <c r="X1455" s="4">
        <f>IFERROR(All_Transactions[[#This Row],[Other]]*All_Transactions[[#This Row],[ExRate]],0)</f>
        <v>0</v>
      </c>
      <c r="Y1455" s="4">
        <f>IFERROR(All_Transactions[[#This Row],[Total]]*All_Transactions[[#This Row],[ExRate]],0)</f>
        <v>3.2967168</v>
      </c>
      <c r="Z1455" s="1" t="s">
        <v>43</v>
      </c>
      <c r="AA1455" t="s">
        <v>4272</v>
      </c>
      <c r="AB1455" t="s">
        <v>4273</v>
      </c>
      <c r="AC1455" t="s">
        <v>53</v>
      </c>
      <c r="AD1455" t="s">
        <v>54</v>
      </c>
    </row>
    <row r="1456" spans="1:30" x14ac:dyDescent="0.35">
      <c r="A1456" t="s">
        <v>34</v>
      </c>
      <c r="B1456" t="s">
        <v>3009</v>
      </c>
      <c r="C1456" s="2">
        <v>44821</v>
      </c>
      <c r="D1456" s="2">
        <v>44790</v>
      </c>
      <c r="E1456" t="s">
        <v>3010</v>
      </c>
      <c r="F1456" t="s">
        <v>3011</v>
      </c>
      <c r="G1456" t="s">
        <v>36</v>
      </c>
      <c r="H1456">
        <v>2.52</v>
      </c>
      <c r="I1456">
        <v>1</v>
      </c>
      <c r="J1456">
        <v>2.52</v>
      </c>
      <c r="K1456" t="s">
        <v>2876</v>
      </c>
      <c r="L1456">
        <v>0</v>
      </c>
      <c r="M1456">
        <v>2.52</v>
      </c>
      <c r="N1456">
        <v>-0.44</v>
      </c>
      <c r="O1456">
        <v>0</v>
      </c>
      <c r="P1456">
        <v>1.98</v>
      </c>
      <c r="Q1456">
        <v>-0.1</v>
      </c>
      <c r="R1456" s="3">
        <f>VLOOKUP(All_Transactions[[#This Row],[Date]],[1]!Forex_history[#Data],MATCH(All_Transactions[[#This Row],[Currency]],[1]!Forex_history[#Headers],0),TRUE)</f>
        <v>0.87500999999999995</v>
      </c>
      <c r="S1456" s="4">
        <f>IFERROR(All_Transactions[[#This Row],[Original Price]]*All_Transactions[[#This Row],[ExRate]],0)</f>
        <v>2.2050251999999997</v>
      </c>
      <c r="T1456" s="4">
        <f>IFERROR(All_Transactions[[#This Row],[item-price]]*All_Transactions[[#This Row],[ExRate]],0)</f>
        <v>2.2050251999999997</v>
      </c>
      <c r="U1456" s="4">
        <f>IFERROR(All_Transactions[[#This Row],[item-tax]]*All_Transactions[[#This Row],[ExRate]],0)</f>
        <v>0</v>
      </c>
      <c r="V1456" s="4">
        <f>IFERROR(All_Transactions[[#This Row],[Total product charges]]*All_Transactions[[#This Row],[ExRate]],0)</f>
        <v>2.2050251999999997</v>
      </c>
      <c r="W1456" s="4">
        <f>IFERROR(All_Transactions[[#This Row],[Amazon fees]]*All_Transactions[[#This Row],[ExRate]],0)</f>
        <v>-0.38500439999999997</v>
      </c>
      <c r="X1456" s="4">
        <f>IFERROR(All_Transactions[[#This Row],[Other]]*All_Transactions[[#This Row],[ExRate]],0)</f>
        <v>0</v>
      </c>
      <c r="Y1456" s="4">
        <f>IFERROR(All_Transactions[[#This Row],[Total]]*All_Transactions[[#This Row],[ExRate]],0)</f>
        <v>1.7325197999999999</v>
      </c>
      <c r="Z1456" s="1" t="s">
        <v>33</v>
      </c>
      <c r="AA1456" t="s">
        <v>3013</v>
      </c>
      <c r="AB1456" t="s">
        <v>69</v>
      </c>
      <c r="AC1456" t="s">
        <v>69</v>
      </c>
      <c r="AD1456" t="s">
        <v>70</v>
      </c>
    </row>
    <row r="1457" spans="1:30" x14ac:dyDescent="0.35">
      <c r="A1457" t="s">
        <v>35</v>
      </c>
      <c r="B1457" t="s">
        <v>1120</v>
      </c>
      <c r="C1457" s="2">
        <v>44822</v>
      </c>
      <c r="D1457" s="2">
        <v>44755</v>
      </c>
      <c r="E1457" t="s">
        <v>1121</v>
      </c>
      <c r="F1457" t="s">
        <v>1122</v>
      </c>
      <c r="G1457" t="s">
        <v>32</v>
      </c>
      <c r="H1457">
        <v>37.479999999999997</v>
      </c>
      <c r="I1457">
        <v>1</v>
      </c>
      <c r="J1457">
        <v>37.479999999999997</v>
      </c>
      <c r="L1457">
        <v>5.98</v>
      </c>
      <c r="M1457">
        <v>-31.5</v>
      </c>
      <c r="N1457">
        <v>5.84</v>
      </c>
      <c r="O1457">
        <v>0</v>
      </c>
      <c r="P1457">
        <v>-25.66</v>
      </c>
      <c r="Q1457">
        <v>0</v>
      </c>
      <c r="R1457" s="3">
        <f>VLOOKUP(All_Transactions[[#This Row],[Date]],[1]!Forex_history[#Data],MATCH(All_Transactions[[#This Row],[Currency]],[1]!Forex_history[#Headers],0),TRUE)</f>
        <v>0.87617</v>
      </c>
      <c r="S1457" s="4">
        <f>IFERROR(All_Transactions[[#This Row],[Original Price]]*All_Transactions[[#This Row],[ExRate]],0)</f>
        <v>32.838851599999998</v>
      </c>
      <c r="T1457" s="4">
        <f>IFERROR(All_Transactions[[#This Row],[item-price]]*All_Transactions[[#This Row],[ExRate]],0)</f>
        <v>32.838851599999998</v>
      </c>
      <c r="U1457" s="4">
        <f>IFERROR(All_Transactions[[#This Row],[item-tax]]*All_Transactions[[#This Row],[ExRate]],0)</f>
        <v>5.2394966000000007</v>
      </c>
      <c r="V1457" s="4">
        <f>IFERROR(All_Transactions[[#This Row],[Total product charges]]*All_Transactions[[#This Row],[ExRate]],0)</f>
        <v>-27.599354999999999</v>
      </c>
      <c r="W1457" s="4">
        <f>IFERROR(All_Transactions[[#This Row],[Amazon fees]]*All_Transactions[[#This Row],[ExRate]],0)</f>
        <v>5.1168328000000001</v>
      </c>
      <c r="X1457" s="4">
        <f>IFERROR(All_Transactions[[#This Row],[Other]]*All_Transactions[[#This Row],[ExRate]],0)</f>
        <v>0</v>
      </c>
      <c r="Y1457" s="4">
        <f>IFERROR(All_Transactions[[#This Row],[Total]]*All_Transactions[[#This Row],[ExRate]],0)</f>
        <v>-22.482522200000002</v>
      </c>
      <c r="Z1457" s="1" t="s">
        <v>33</v>
      </c>
      <c r="AB1457" t="s">
        <v>69</v>
      </c>
      <c r="AC1457" t="s">
        <v>69</v>
      </c>
      <c r="AD1457" t="s">
        <v>70</v>
      </c>
    </row>
    <row r="1458" spans="1:30" x14ac:dyDescent="0.35">
      <c r="A1458" t="s">
        <v>34</v>
      </c>
      <c r="B1458" t="s">
        <v>4274</v>
      </c>
      <c r="C1458" s="2">
        <v>44823</v>
      </c>
      <c r="D1458" s="2">
        <v>44823</v>
      </c>
      <c r="E1458" t="s">
        <v>4275</v>
      </c>
      <c r="F1458" t="s">
        <v>4276</v>
      </c>
      <c r="G1458" t="s">
        <v>46</v>
      </c>
      <c r="H1458">
        <v>4.6900000000000004</v>
      </c>
      <c r="I1458">
        <v>1</v>
      </c>
      <c r="J1458">
        <v>4.6900000000000004</v>
      </c>
      <c r="L1458">
        <v>0.28000000000000003</v>
      </c>
      <c r="M1458">
        <v>4.6900000000000004</v>
      </c>
      <c r="N1458">
        <v>-0.67</v>
      </c>
      <c r="O1458">
        <v>0</v>
      </c>
      <c r="P1458">
        <v>4.0199999999999996</v>
      </c>
      <c r="Q1458">
        <v>0</v>
      </c>
      <c r="R1458" s="3">
        <f>VLOOKUP(All_Transactions[[#This Row],[Date]],[1]!Forex_history[#Data],MATCH(All_Transactions[[#This Row],[Currency]],[1]!Forex_history[#Headers],0),TRUE)</f>
        <v>0.87516000000000005</v>
      </c>
      <c r="S1458" s="4">
        <f>IFERROR(All_Transactions[[#This Row],[Original Price]]*All_Transactions[[#This Row],[ExRate]],0)</f>
        <v>4.1045004000000009</v>
      </c>
      <c r="T1458" s="4">
        <f>IFERROR(All_Transactions[[#This Row],[item-price]]*All_Transactions[[#This Row],[ExRate]],0)</f>
        <v>4.1045004000000009</v>
      </c>
      <c r="U1458" s="4">
        <f>IFERROR(All_Transactions[[#This Row],[item-tax]]*All_Transactions[[#This Row],[ExRate]],0)</f>
        <v>0.24504480000000003</v>
      </c>
      <c r="V1458" s="4">
        <f>IFERROR(All_Transactions[[#This Row],[Total product charges]]*All_Transactions[[#This Row],[ExRate]],0)</f>
        <v>4.1045004000000009</v>
      </c>
      <c r="W1458" s="4">
        <f>IFERROR(All_Transactions[[#This Row],[Amazon fees]]*All_Transactions[[#This Row],[ExRate]],0)</f>
        <v>-0.58635720000000002</v>
      </c>
      <c r="X1458" s="4">
        <f>IFERROR(All_Transactions[[#This Row],[Other]]*All_Transactions[[#This Row],[ExRate]],0)</f>
        <v>0</v>
      </c>
      <c r="Y1458" s="4">
        <f>IFERROR(All_Transactions[[#This Row],[Total]]*All_Transactions[[#This Row],[ExRate]],0)</f>
        <v>3.5181431999999999</v>
      </c>
      <c r="Z1458" s="1" t="s">
        <v>47</v>
      </c>
      <c r="AB1458" t="s">
        <v>69</v>
      </c>
      <c r="AC1458" t="s">
        <v>69</v>
      </c>
      <c r="AD1458" t="s">
        <v>70</v>
      </c>
    </row>
    <row r="1459" spans="1:30" x14ac:dyDescent="0.35">
      <c r="A1459" t="s">
        <v>34</v>
      </c>
      <c r="B1459" t="s">
        <v>4277</v>
      </c>
      <c r="C1459" s="2">
        <v>44823</v>
      </c>
      <c r="D1459" s="2">
        <v>44823</v>
      </c>
      <c r="E1459" t="s">
        <v>4278</v>
      </c>
      <c r="F1459" t="s">
        <v>4279</v>
      </c>
      <c r="G1459" t="s">
        <v>37</v>
      </c>
      <c r="H1459">
        <v>3.5</v>
      </c>
      <c r="I1459">
        <v>1</v>
      </c>
      <c r="J1459">
        <v>3.5</v>
      </c>
      <c r="L1459">
        <v>0</v>
      </c>
      <c r="M1459">
        <v>3.5</v>
      </c>
      <c r="N1459">
        <v>-0.64</v>
      </c>
      <c r="O1459">
        <v>0</v>
      </c>
      <c r="P1459">
        <v>2.86</v>
      </c>
      <c r="Q1459">
        <v>0</v>
      </c>
      <c r="R1459" s="3">
        <f>VLOOKUP(All_Transactions[[#This Row],[Date]],[1]!Forex_history[#Data],MATCH(All_Transactions[[#This Row],[Currency]],[1]!Forex_history[#Headers],0),TRUE)</f>
        <v>0.65973999999999999</v>
      </c>
      <c r="S1459" s="4">
        <f>IFERROR(All_Transactions[[#This Row],[Original Price]]*All_Transactions[[#This Row],[ExRate]],0)</f>
        <v>2.3090899999999999</v>
      </c>
      <c r="T1459" s="4">
        <f>IFERROR(All_Transactions[[#This Row],[item-price]]*All_Transactions[[#This Row],[ExRate]],0)</f>
        <v>2.3090899999999999</v>
      </c>
      <c r="U1459" s="4">
        <f>IFERROR(All_Transactions[[#This Row],[item-tax]]*All_Transactions[[#This Row],[ExRate]],0)</f>
        <v>0</v>
      </c>
      <c r="V1459" s="4">
        <f>IFERROR(All_Transactions[[#This Row],[Total product charges]]*All_Transactions[[#This Row],[ExRate]],0)</f>
        <v>2.3090899999999999</v>
      </c>
      <c r="W1459" s="4">
        <f>IFERROR(All_Transactions[[#This Row],[Amazon fees]]*All_Transactions[[#This Row],[ExRate]],0)</f>
        <v>-0.42223359999999999</v>
      </c>
      <c r="X1459" s="4">
        <f>IFERROR(All_Transactions[[#This Row],[Other]]*All_Transactions[[#This Row],[ExRate]],0)</f>
        <v>0</v>
      </c>
      <c r="Y1459" s="4">
        <f>IFERROR(All_Transactions[[#This Row],[Total]]*All_Transactions[[#This Row],[ExRate]],0)</f>
        <v>1.8868563999999999</v>
      </c>
      <c r="Z1459" s="1" t="s">
        <v>38</v>
      </c>
      <c r="AB1459" t="s">
        <v>69</v>
      </c>
      <c r="AC1459" t="s">
        <v>69</v>
      </c>
      <c r="AD1459" t="s">
        <v>70</v>
      </c>
    </row>
    <row r="1460" spans="1:30" x14ac:dyDescent="0.35">
      <c r="A1460" t="s">
        <v>34</v>
      </c>
      <c r="B1460" t="s">
        <v>4280</v>
      </c>
      <c r="C1460" s="2">
        <v>44823</v>
      </c>
      <c r="D1460" s="2">
        <v>44823</v>
      </c>
      <c r="E1460" t="s">
        <v>4200</v>
      </c>
      <c r="F1460" t="s">
        <v>4150</v>
      </c>
      <c r="G1460" t="s">
        <v>32</v>
      </c>
      <c r="H1460">
        <v>26.74</v>
      </c>
      <c r="I1460">
        <v>1</v>
      </c>
      <c r="J1460">
        <v>26.74</v>
      </c>
      <c r="L1460">
        <v>4.46</v>
      </c>
      <c r="M1460">
        <v>22.28</v>
      </c>
      <c r="N1460">
        <v>-4.8099999999999996</v>
      </c>
      <c r="O1460">
        <v>0</v>
      </c>
      <c r="P1460">
        <v>17.47</v>
      </c>
      <c r="Q1460">
        <v>0</v>
      </c>
      <c r="R1460" s="3">
        <f>VLOOKUP(All_Transactions[[#This Row],[Date]],[1]!Forex_history[#Data],MATCH(All_Transactions[[#This Row],[Currency]],[1]!Forex_history[#Headers],0),TRUE)</f>
        <v>0.87621000000000004</v>
      </c>
      <c r="S1460" s="4">
        <f>IFERROR(All_Transactions[[#This Row],[Original Price]]*All_Transactions[[#This Row],[ExRate]],0)</f>
        <v>23.429855400000001</v>
      </c>
      <c r="T1460" s="4">
        <f>IFERROR(All_Transactions[[#This Row],[item-price]]*All_Transactions[[#This Row],[ExRate]],0)</f>
        <v>23.429855400000001</v>
      </c>
      <c r="U1460" s="4">
        <f>IFERROR(All_Transactions[[#This Row],[item-tax]]*All_Transactions[[#This Row],[ExRate]],0)</f>
        <v>3.9078966000000004</v>
      </c>
      <c r="V1460" s="4">
        <f>IFERROR(All_Transactions[[#This Row],[Total product charges]]*All_Transactions[[#This Row],[ExRate]],0)</f>
        <v>19.521958800000004</v>
      </c>
      <c r="W1460" s="4">
        <f>IFERROR(All_Transactions[[#This Row],[Amazon fees]]*All_Transactions[[#This Row],[ExRate]],0)</f>
        <v>-4.2145700999999995</v>
      </c>
      <c r="X1460" s="4">
        <f>IFERROR(All_Transactions[[#This Row],[Other]]*All_Transactions[[#This Row],[ExRate]],0)</f>
        <v>0</v>
      </c>
      <c r="Y1460" s="4">
        <f>IFERROR(All_Transactions[[#This Row],[Total]]*All_Transactions[[#This Row],[ExRate]],0)</f>
        <v>15.307388700000001</v>
      </c>
      <c r="Z1460" s="1" t="s">
        <v>33</v>
      </c>
      <c r="AB1460" t="s">
        <v>69</v>
      </c>
      <c r="AC1460" t="s">
        <v>69</v>
      </c>
      <c r="AD1460" t="s">
        <v>70</v>
      </c>
    </row>
    <row r="1461" spans="1:30" x14ac:dyDescent="0.35">
      <c r="A1461" t="s">
        <v>34</v>
      </c>
      <c r="B1461" t="s">
        <v>4281</v>
      </c>
      <c r="C1461" s="2">
        <v>44823</v>
      </c>
      <c r="D1461" s="2">
        <v>44823</v>
      </c>
      <c r="E1461" t="s">
        <v>4282</v>
      </c>
      <c r="F1461" t="s">
        <v>4283</v>
      </c>
      <c r="G1461" t="s">
        <v>40</v>
      </c>
      <c r="H1461">
        <v>3.78</v>
      </c>
      <c r="I1461">
        <v>1</v>
      </c>
      <c r="J1461">
        <v>3.78</v>
      </c>
      <c r="L1461">
        <v>0.68</v>
      </c>
      <c r="M1461">
        <v>3.1</v>
      </c>
      <c r="N1461">
        <v>-0.7</v>
      </c>
      <c r="O1461">
        <v>0</v>
      </c>
      <c r="P1461">
        <v>2.4</v>
      </c>
      <c r="Q1461">
        <v>0</v>
      </c>
      <c r="R1461" s="3">
        <f>VLOOKUP(All_Transactions[[#This Row],[Date]],[1]!Forex_history[#Data],MATCH(All_Transactions[[#This Row],[Currency]],[1]!Forex_history[#Headers],0),TRUE)</f>
        <v>0.87621000000000004</v>
      </c>
      <c r="S1461" s="4">
        <f>IFERROR(All_Transactions[[#This Row],[Original Price]]*All_Transactions[[#This Row],[ExRate]],0)</f>
        <v>3.3120737999999998</v>
      </c>
      <c r="T1461" s="4">
        <f>IFERROR(All_Transactions[[#This Row],[item-price]]*All_Transactions[[#This Row],[ExRate]],0)</f>
        <v>3.3120737999999998</v>
      </c>
      <c r="U1461" s="4">
        <f>IFERROR(All_Transactions[[#This Row],[item-tax]]*All_Transactions[[#This Row],[ExRate]],0)</f>
        <v>0.5958228000000001</v>
      </c>
      <c r="V1461" s="4">
        <f>IFERROR(All_Transactions[[#This Row],[Total product charges]]*All_Transactions[[#This Row],[ExRate]],0)</f>
        <v>2.7162510000000002</v>
      </c>
      <c r="W1461" s="4">
        <f>IFERROR(All_Transactions[[#This Row],[Amazon fees]]*All_Transactions[[#This Row],[ExRate]],0)</f>
        <v>-0.61334699999999998</v>
      </c>
      <c r="X1461" s="4">
        <f>IFERROR(All_Transactions[[#This Row],[Other]]*All_Transactions[[#This Row],[ExRate]],0)</f>
        <v>0</v>
      </c>
      <c r="Y1461" s="4">
        <f>IFERROR(All_Transactions[[#This Row],[Total]]*All_Transactions[[#This Row],[ExRate]],0)</f>
        <v>2.1029040000000001</v>
      </c>
      <c r="Z1461" s="1" t="s">
        <v>33</v>
      </c>
      <c r="AB1461" t="s">
        <v>69</v>
      </c>
      <c r="AC1461" t="s">
        <v>69</v>
      </c>
      <c r="AD1461" t="s">
        <v>70</v>
      </c>
    </row>
    <row r="1462" spans="1:30" x14ac:dyDescent="0.35">
      <c r="A1462" t="s">
        <v>34</v>
      </c>
      <c r="B1462" t="s">
        <v>4284</v>
      </c>
      <c r="C1462" s="2">
        <v>44823</v>
      </c>
      <c r="D1462" s="2">
        <v>44823</v>
      </c>
      <c r="E1462" t="s">
        <v>4210</v>
      </c>
      <c r="F1462" t="s">
        <v>3535</v>
      </c>
      <c r="G1462" t="s">
        <v>44</v>
      </c>
      <c r="H1462">
        <v>1.96</v>
      </c>
      <c r="I1462">
        <v>1</v>
      </c>
      <c r="J1462">
        <v>1.96</v>
      </c>
      <c r="L1462">
        <v>0.33</v>
      </c>
      <c r="M1462">
        <v>1.63</v>
      </c>
      <c r="N1462">
        <v>-0.36</v>
      </c>
      <c r="O1462">
        <v>0</v>
      </c>
      <c r="P1462">
        <v>1.27</v>
      </c>
      <c r="Q1462">
        <v>0</v>
      </c>
      <c r="R1462" s="3">
        <f>VLOOKUP(All_Transactions[[#This Row],[Date]],[1]!Forex_history[#Data],MATCH(All_Transactions[[#This Row],[Currency]],[1]!Forex_history[#Headers],0),TRUE)</f>
        <v>1</v>
      </c>
      <c r="S1462" s="4">
        <f>IFERROR(All_Transactions[[#This Row],[Original Price]]*All_Transactions[[#This Row],[ExRate]],0)</f>
        <v>1.96</v>
      </c>
      <c r="T1462" s="4">
        <f>IFERROR(All_Transactions[[#This Row],[item-price]]*All_Transactions[[#This Row],[ExRate]],0)</f>
        <v>1.96</v>
      </c>
      <c r="U1462" s="4">
        <f>IFERROR(All_Transactions[[#This Row],[item-tax]]*All_Transactions[[#This Row],[ExRate]],0)</f>
        <v>0.33</v>
      </c>
      <c r="V1462" s="4">
        <f>IFERROR(All_Transactions[[#This Row],[Total product charges]]*All_Transactions[[#This Row],[ExRate]],0)</f>
        <v>1.63</v>
      </c>
      <c r="W1462" s="4">
        <f>IFERROR(All_Transactions[[#This Row],[Amazon fees]]*All_Transactions[[#This Row],[ExRate]],0)</f>
        <v>-0.36</v>
      </c>
      <c r="X1462" s="4">
        <f>IFERROR(All_Transactions[[#This Row],[Other]]*All_Transactions[[#This Row],[ExRate]],0)</f>
        <v>0</v>
      </c>
      <c r="Y1462" s="4">
        <f>IFERROR(All_Transactions[[#This Row],[Total]]*All_Transactions[[#This Row],[ExRate]],0)</f>
        <v>1.27</v>
      </c>
      <c r="Z1462" s="1" t="s">
        <v>45</v>
      </c>
      <c r="AB1462" t="s">
        <v>69</v>
      </c>
      <c r="AC1462" t="s">
        <v>69</v>
      </c>
      <c r="AD1462" t="s">
        <v>70</v>
      </c>
    </row>
    <row r="1463" spans="1:30" x14ac:dyDescent="0.35">
      <c r="A1463" t="s">
        <v>34</v>
      </c>
      <c r="B1463" t="s">
        <v>4285</v>
      </c>
      <c r="C1463" s="2">
        <v>44823</v>
      </c>
      <c r="D1463" s="2">
        <v>44823</v>
      </c>
      <c r="E1463" t="s">
        <v>4286</v>
      </c>
      <c r="F1463" t="s">
        <v>4287</v>
      </c>
      <c r="G1463" t="s">
        <v>44</v>
      </c>
      <c r="H1463">
        <v>2.04</v>
      </c>
      <c r="I1463">
        <v>1</v>
      </c>
      <c r="J1463">
        <v>2.04</v>
      </c>
      <c r="L1463">
        <v>0.34</v>
      </c>
      <c r="M1463">
        <v>1.7</v>
      </c>
      <c r="N1463">
        <v>-0.3</v>
      </c>
      <c r="O1463">
        <v>0</v>
      </c>
      <c r="P1463">
        <v>1.4</v>
      </c>
      <c r="Q1463">
        <v>0</v>
      </c>
      <c r="R1463" s="3">
        <f>VLOOKUP(All_Transactions[[#This Row],[Date]],[1]!Forex_history[#Data],MATCH(All_Transactions[[#This Row],[Currency]],[1]!Forex_history[#Headers],0),TRUE)</f>
        <v>1</v>
      </c>
      <c r="S1463" s="4">
        <f>IFERROR(All_Transactions[[#This Row],[Original Price]]*All_Transactions[[#This Row],[ExRate]],0)</f>
        <v>2.04</v>
      </c>
      <c r="T1463" s="4">
        <f>IFERROR(All_Transactions[[#This Row],[item-price]]*All_Transactions[[#This Row],[ExRate]],0)</f>
        <v>2.04</v>
      </c>
      <c r="U1463" s="4">
        <f>IFERROR(All_Transactions[[#This Row],[item-tax]]*All_Transactions[[#This Row],[ExRate]],0)</f>
        <v>0.34</v>
      </c>
      <c r="V1463" s="4">
        <f>IFERROR(All_Transactions[[#This Row],[Total product charges]]*All_Transactions[[#This Row],[ExRate]],0)</f>
        <v>1.7</v>
      </c>
      <c r="W1463" s="4">
        <f>IFERROR(All_Transactions[[#This Row],[Amazon fees]]*All_Transactions[[#This Row],[ExRate]],0)</f>
        <v>-0.3</v>
      </c>
      <c r="X1463" s="4">
        <f>IFERROR(All_Transactions[[#This Row],[Other]]*All_Transactions[[#This Row],[ExRate]],0)</f>
        <v>0</v>
      </c>
      <c r="Y1463" s="4">
        <f>IFERROR(All_Transactions[[#This Row],[Total]]*All_Transactions[[#This Row],[ExRate]],0)</f>
        <v>1.4</v>
      </c>
      <c r="Z1463" s="1" t="s">
        <v>45</v>
      </c>
      <c r="AB1463" t="s">
        <v>69</v>
      </c>
      <c r="AC1463" t="s">
        <v>69</v>
      </c>
      <c r="AD1463" t="s">
        <v>70</v>
      </c>
    </row>
    <row r="1464" spans="1:30" x14ac:dyDescent="0.35">
      <c r="A1464" t="s">
        <v>35</v>
      </c>
      <c r="B1464" t="s">
        <v>1346</v>
      </c>
      <c r="C1464" s="2">
        <v>44823</v>
      </c>
      <c r="D1464" s="2">
        <v>44757</v>
      </c>
      <c r="E1464" t="s">
        <v>1347</v>
      </c>
      <c r="F1464" t="s">
        <v>1348</v>
      </c>
      <c r="G1464" t="s">
        <v>44</v>
      </c>
      <c r="H1464">
        <v>2.14</v>
      </c>
      <c r="I1464">
        <v>1</v>
      </c>
      <c r="J1464">
        <v>2.14</v>
      </c>
      <c r="L1464">
        <v>0.36</v>
      </c>
      <c r="M1464">
        <v>-1.78</v>
      </c>
      <c r="N1464">
        <v>0.4</v>
      </c>
      <c r="O1464">
        <v>0</v>
      </c>
      <c r="P1464">
        <v>-1.38</v>
      </c>
      <c r="Q1464">
        <v>0</v>
      </c>
      <c r="R1464" s="3">
        <f>VLOOKUP(All_Transactions[[#This Row],[Date]],[1]!Forex_history[#Data],MATCH(All_Transactions[[#This Row],[Currency]],[1]!Forex_history[#Headers],0),TRUE)</f>
        <v>1</v>
      </c>
      <c r="S1464" s="4">
        <f>IFERROR(All_Transactions[[#This Row],[Original Price]]*All_Transactions[[#This Row],[ExRate]],0)</f>
        <v>2.14</v>
      </c>
      <c r="T1464" s="4">
        <f>IFERROR(All_Transactions[[#This Row],[item-price]]*All_Transactions[[#This Row],[ExRate]],0)</f>
        <v>2.14</v>
      </c>
      <c r="U1464" s="4">
        <f>IFERROR(All_Transactions[[#This Row],[item-tax]]*All_Transactions[[#This Row],[ExRate]],0)</f>
        <v>0.36</v>
      </c>
      <c r="V1464" s="4">
        <f>IFERROR(All_Transactions[[#This Row],[Total product charges]]*All_Transactions[[#This Row],[ExRate]],0)</f>
        <v>-1.78</v>
      </c>
      <c r="W1464" s="4">
        <f>IFERROR(All_Transactions[[#This Row],[Amazon fees]]*All_Transactions[[#This Row],[ExRate]],0)</f>
        <v>0.4</v>
      </c>
      <c r="X1464" s="4">
        <f>IFERROR(All_Transactions[[#This Row],[Other]]*All_Transactions[[#This Row],[ExRate]],0)</f>
        <v>0</v>
      </c>
      <c r="Y1464" s="4">
        <f>IFERROR(All_Transactions[[#This Row],[Total]]*All_Transactions[[#This Row],[ExRate]],0)</f>
        <v>-1.38</v>
      </c>
      <c r="Z1464" s="1" t="s">
        <v>45</v>
      </c>
      <c r="AB1464" t="s">
        <v>69</v>
      </c>
      <c r="AC1464" t="s">
        <v>69</v>
      </c>
      <c r="AD1464" t="s">
        <v>70</v>
      </c>
    </row>
    <row r="1465" spans="1:30" x14ac:dyDescent="0.35">
      <c r="A1465" t="s">
        <v>34</v>
      </c>
      <c r="B1465" t="s">
        <v>4288</v>
      </c>
      <c r="C1465" s="2">
        <v>44823</v>
      </c>
      <c r="D1465" s="2">
        <v>44823</v>
      </c>
      <c r="E1465" t="s">
        <v>4289</v>
      </c>
      <c r="F1465" t="s">
        <v>4290</v>
      </c>
      <c r="G1465" t="s">
        <v>32</v>
      </c>
      <c r="H1465">
        <v>8.92</v>
      </c>
      <c r="I1465">
        <v>2</v>
      </c>
      <c r="J1465">
        <v>8.92</v>
      </c>
      <c r="L1465">
        <v>1.42</v>
      </c>
      <c r="M1465">
        <v>7.5</v>
      </c>
      <c r="N1465">
        <v>-1.61</v>
      </c>
      <c r="O1465">
        <v>0</v>
      </c>
      <c r="P1465">
        <v>5.89</v>
      </c>
      <c r="Q1465">
        <v>0</v>
      </c>
      <c r="R1465" s="3">
        <f>VLOOKUP(All_Transactions[[#This Row],[Date]],[1]!Forex_history[#Data],MATCH(All_Transactions[[#This Row],[Currency]],[1]!Forex_history[#Headers],0),TRUE)</f>
        <v>0.87621000000000004</v>
      </c>
      <c r="S1465" s="4">
        <f>IFERROR(All_Transactions[[#This Row],[Original Price]]*All_Transactions[[#This Row],[ExRate]],0)</f>
        <v>7.8157932000000008</v>
      </c>
      <c r="T1465" s="4">
        <f>IFERROR(All_Transactions[[#This Row],[item-price]]*All_Transactions[[#This Row],[ExRate]],0)</f>
        <v>7.8157932000000008</v>
      </c>
      <c r="U1465" s="4">
        <f>IFERROR(All_Transactions[[#This Row],[item-tax]]*All_Transactions[[#This Row],[ExRate]],0)</f>
        <v>1.2442181999999999</v>
      </c>
      <c r="V1465" s="4">
        <f>IFERROR(All_Transactions[[#This Row],[Total product charges]]*All_Transactions[[#This Row],[ExRate]],0)</f>
        <v>6.5715750000000002</v>
      </c>
      <c r="W1465" s="4">
        <f>IFERROR(All_Transactions[[#This Row],[Amazon fees]]*All_Transactions[[#This Row],[ExRate]],0)</f>
        <v>-1.4106981000000001</v>
      </c>
      <c r="X1465" s="4">
        <f>IFERROR(All_Transactions[[#This Row],[Other]]*All_Transactions[[#This Row],[ExRate]],0)</f>
        <v>0</v>
      </c>
      <c r="Y1465" s="4">
        <f>IFERROR(All_Transactions[[#This Row],[Total]]*All_Transactions[[#This Row],[ExRate]],0)</f>
        <v>5.1608768999999999</v>
      </c>
      <c r="Z1465" s="1" t="s">
        <v>33</v>
      </c>
      <c r="AB1465" t="s">
        <v>69</v>
      </c>
      <c r="AC1465" t="s">
        <v>69</v>
      </c>
      <c r="AD1465" t="s">
        <v>70</v>
      </c>
    </row>
    <row r="1466" spans="1:30" x14ac:dyDescent="0.35">
      <c r="A1466" t="s">
        <v>34</v>
      </c>
      <c r="B1466" t="s">
        <v>4291</v>
      </c>
      <c r="C1466" s="2">
        <v>44823</v>
      </c>
      <c r="D1466" s="2">
        <v>44823</v>
      </c>
      <c r="E1466" t="s">
        <v>4200</v>
      </c>
      <c r="F1466" t="s">
        <v>4150</v>
      </c>
      <c r="G1466" t="s">
        <v>32</v>
      </c>
      <c r="H1466">
        <v>53.48</v>
      </c>
      <c r="I1466">
        <v>2</v>
      </c>
      <c r="J1466">
        <v>53.48</v>
      </c>
      <c r="L1466">
        <v>8.5399999999999991</v>
      </c>
      <c r="M1466">
        <v>44.94</v>
      </c>
      <c r="N1466">
        <v>-9.6199999999999992</v>
      </c>
      <c r="O1466">
        <v>0</v>
      </c>
      <c r="P1466">
        <v>35.32</v>
      </c>
      <c r="Q1466">
        <v>0</v>
      </c>
      <c r="R1466" s="3">
        <f>VLOOKUP(All_Transactions[[#This Row],[Date]],[1]!Forex_history[#Data],MATCH(All_Transactions[[#This Row],[Currency]],[1]!Forex_history[#Headers],0),TRUE)</f>
        <v>0.87621000000000004</v>
      </c>
      <c r="S1466" s="4">
        <f>IFERROR(All_Transactions[[#This Row],[Original Price]]*All_Transactions[[#This Row],[ExRate]],0)</f>
        <v>46.859710800000002</v>
      </c>
      <c r="T1466" s="4">
        <f>IFERROR(All_Transactions[[#This Row],[item-price]]*All_Transactions[[#This Row],[ExRate]],0)</f>
        <v>46.859710800000002</v>
      </c>
      <c r="U1466" s="4">
        <f>IFERROR(All_Transactions[[#This Row],[item-tax]]*All_Transactions[[#This Row],[ExRate]],0)</f>
        <v>7.4828333999999996</v>
      </c>
      <c r="V1466" s="4">
        <f>IFERROR(All_Transactions[[#This Row],[Total product charges]]*All_Transactions[[#This Row],[ExRate]],0)</f>
        <v>39.376877399999998</v>
      </c>
      <c r="W1466" s="4">
        <f>IFERROR(All_Transactions[[#This Row],[Amazon fees]]*All_Transactions[[#This Row],[ExRate]],0)</f>
        <v>-8.4291401999999991</v>
      </c>
      <c r="X1466" s="4">
        <f>IFERROR(All_Transactions[[#This Row],[Other]]*All_Transactions[[#This Row],[ExRate]],0)</f>
        <v>0</v>
      </c>
      <c r="Y1466" s="4">
        <f>IFERROR(All_Transactions[[#This Row],[Total]]*All_Transactions[[#This Row],[ExRate]],0)</f>
        <v>30.947737200000002</v>
      </c>
      <c r="Z1466" s="1" t="s">
        <v>33</v>
      </c>
      <c r="AB1466" t="s">
        <v>69</v>
      </c>
      <c r="AC1466" t="s">
        <v>69</v>
      </c>
      <c r="AD1466" t="s">
        <v>70</v>
      </c>
    </row>
    <row r="1467" spans="1:30" x14ac:dyDescent="0.35">
      <c r="A1467" t="s">
        <v>34</v>
      </c>
      <c r="B1467" t="s">
        <v>4292</v>
      </c>
      <c r="C1467" s="2">
        <v>44823</v>
      </c>
      <c r="D1467" s="2">
        <v>44823</v>
      </c>
      <c r="E1467" t="s">
        <v>4210</v>
      </c>
      <c r="F1467" t="s">
        <v>3535</v>
      </c>
      <c r="G1467" t="s">
        <v>44</v>
      </c>
      <c r="H1467">
        <v>5.88</v>
      </c>
      <c r="I1467">
        <v>3</v>
      </c>
      <c r="J1467">
        <v>5.88</v>
      </c>
      <c r="L1467">
        <v>0.99</v>
      </c>
      <c r="M1467">
        <v>4.8899999999999997</v>
      </c>
      <c r="N1467">
        <v>-1.08</v>
      </c>
      <c r="O1467">
        <v>0</v>
      </c>
      <c r="P1467">
        <v>3.81</v>
      </c>
      <c r="Q1467">
        <v>0</v>
      </c>
      <c r="R1467" s="3">
        <f>VLOOKUP(All_Transactions[[#This Row],[Date]],[1]!Forex_history[#Data],MATCH(All_Transactions[[#This Row],[Currency]],[1]!Forex_history[#Headers],0),TRUE)</f>
        <v>1</v>
      </c>
      <c r="S1467" s="4">
        <f>IFERROR(All_Transactions[[#This Row],[Original Price]]*All_Transactions[[#This Row],[ExRate]],0)</f>
        <v>5.88</v>
      </c>
      <c r="T1467" s="4">
        <f>IFERROR(All_Transactions[[#This Row],[item-price]]*All_Transactions[[#This Row],[ExRate]],0)</f>
        <v>5.88</v>
      </c>
      <c r="U1467" s="4">
        <f>IFERROR(All_Transactions[[#This Row],[item-tax]]*All_Transactions[[#This Row],[ExRate]],0)</f>
        <v>0.99</v>
      </c>
      <c r="V1467" s="4">
        <f>IFERROR(All_Transactions[[#This Row],[Total product charges]]*All_Transactions[[#This Row],[ExRate]],0)</f>
        <v>4.8899999999999997</v>
      </c>
      <c r="W1467" s="4">
        <f>IFERROR(All_Transactions[[#This Row],[Amazon fees]]*All_Transactions[[#This Row],[ExRate]],0)</f>
        <v>-1.08</v>
      </c>
      <c r="X1467" s="4">
        <f>IFERROR(All_Transactions[[#This Row],[Other]]*All_Transactions[[#This Row],[ExRate]],0)</f>
        <v>0</v>
      </c>
      <c r="Y1467" s="4">
        <f>IFERROR(All_Transactions[[#This Row],[Total]]*All_Transactions[[#This Row],[ExRate]],0)</f>
        <v>3.81</v>
      </c>
      <c r="Z1467" s="1" t="s">
        <v>45</v>
      </c>
      <c r="AB1467" t="s">
        <v>69</v>
      </c>
      <c r="AC1467" t="s">
        <v>69</v>
      </c>
      <c r="AD1467" t="s">
        <v>70</v>
      </c>
    </row>
    <row r="1468" spans="1:30" x14ac:dyDescent="0.35">
      <c r="A1468" t="s">
        <v>34</v>
      </c>
      <c r="B1468" t="s">
        <v>4293</v>
      </c>
      <c r="C1468" s="2">
        <v>44823</v>
      </c>
      <c r="D1468" s="2">
        <v>44823</v>
      </c>
      <c r="E1468" t="s">
        <v>4294</v>
      </c>
      <c r="F1468" t="s">
        <v>4295</v>
      </c>
      <c r="G1468" t="s">
        <v>44</v>
      </c>
      <c r="H1468">
        <v>5.2</v>
      </c>
      <c r="I1468">
        <v>2</v>
      </c>
      <c r="J1468">
        <v>5.2</v>
      </c>
      <c r="L1468">
        <v>0.86</v>
      </c>
      <c r="M1468">
        <v>4.34</v>
      </c>
      <c r="N1468">
        <v>-0.82</v>
      </c>
      <c r="O1468">
        <v>0</v>
      </c>
      <c r="P1468">
        <v>3.52</v>
      </c>
      <c r="Q1468">
        <v>0</v>
      </c>
      <c r="R1468" s="3">
        <f>VLOOKUP(All_Transactions[[#This Row],[Date]],[1]!Forex_history[#Data],MATCH(All_Transactions[[#This Row],[Currency]],[1]!Forex_history[#Headers],0),TRUE)</f>
        <v>1</v>
      </c>
      <c r="S1468" s="4">
        <f>IFERROR(All_Transactions[[#This Row],[Original Price]]*All_Transactions[[#This Row],[ExRate]],0)</f>
        <v>5.2</v>
      </c>
      <c r="T1468" s="4">
        <f>IFERROR(All_Transactions[[#This Row],[item-price]]*All_Transactions[[#This Row],[ExRate]],0)</f>
        <v>5.2</v>
      </c>
      <c r="U1468" s="4">
        <f>IFERROR(All_Transactions[[#This Row],[item-tax]]*All_Transactions[[#This Row],[ExRate]],0)</f>
        <v>0.86</v>
      </c>
      <c r="V1468" s="4">
        <f>IFERROR(All_Transactions[[#This Row],[Total product charges]]*All_Transactions[[#This Row],[ExRate]],0)</f>
        <v>4.34</v>
      </c>
      <c r="W1468" s="4">
        <f>IFERROR(All_Transactions[[#This Row],[Amazon fees]]*All_Transactions[[#This Row],[ExRate]],0)</f>
        <v>-0.82</v>
      </c>
      <c r="X1468" s="4">
        <f>IFERROR(All_Transactions[[#This Row],[Other]]*All_Transactions[[#This Row],[ExRate]],0)</f>
        <v>0</v>
      </c>
      <c r="Y1468" s="4">
        <f>IFERROR(All_Transactions[[#This Row],[Total]]*All_Transactions[[#This Row],[ExRate]],0)</f>
        <v>3.52</v>
      </c>
      <c r="Z1468" s="1" t="s">
        <v>45</v>
      </c>
      <c r="AA1468" t="s">
        <v>4296</v>
      </c>
      <c r="AB1468" t="s">
        <v>69</v>
      </c>
      <c r="AC1468" t="s">
        <v>69</v>
      </c>
      <c r="AD1468" t="s">
        <v>70</v>
      </c>
    </row>
    <row r="1469" spans="1:30" x14ac:dyDescent="0.35">
      <c r="A1469" t="s">
        <v>34</v>
      </c>
      <c r="B1469" t="s">
        <v>4297</v>
      </c>
      <c r="C1469" s="2">
        <v>44823</v>
      </c>
      <c r="D1469" s="2">
        <v>44823</v>
      </c>
      <c r="E1469" t="s">
        <v>4298</v>
      </c>
      <c r="F1469" t="s">
        <v>2189</v>
      </c>
      <c r="G1469" t="s">
        <v>32</v>
      </c>
      <c r="H1469">
        <v>8.66</v>
      </c>
      <c r="I1469">
        <v>1</v>
      </c>
      <c r="J1469">
        <v>8.66</v>
      </c>
      <c r="L1469">
        <v>1.38</v>
      </c>
      <c r="M1469">
        <v>7.28</v>
      </c>
      <c r="N1469">
        <v>-1.56</v>
      </c>
      <c r="O1469">
        <v>0</v>
      </c>
      <c r="P1469">
        <v>5.72</v>
      </c>
      <c r="Q1469">
        <v>0</v>
      </c>
      <c r="R1469" s="3">
        <f>VLOOKUP(All_Transactions[[#This Row],[Date]],[1]!Forex_history[#Data],MATCH(All_Transactions[[#This Row],[Currency]],[1]!Forex_history[#Headers],0),TRUE)</f>
        <v>0.87621000000000004</v>
      </c>
      <c r="S1469" s="4">
        <f>IFERROR(All_Transactions[[#This Row],[Original Price]]*All_Transactions[[#This Row],[ExRate]],0)</f>
        <v>7.5879786000000005</v>
      </c>
      <c r="T1469" s="4">
        <f>IFERROR(All_Transactions[[#This Row],[item-price]]*All_Transactions[[#This Row],[ExRate]],0)</f>
        <v>7.5879786000000005</v>
      </c>
      <c r="U1469" s="4">
        <f>IFERROR(All_Transactions[[#This Row],[item-tax]]*All_Transactions[[#This Row],[ExRate]],0)</f>
        <v>1.2091698</v>
      </c>
      <c r="V1469" s="4">
        <f>IFERROR(All_Transactions[[#This Row],[Total product charges]]*All_Transactions[[#This Row],[ExRate]],0)</f>
        <v>6.3788088000000007</v>
      </c>
      <c r="W1469" s="4">
        <f>IFERROR(All_Transactions[[#This Row],[Amazon fees]]*All_Transactions[[#This Row],[ExRate]],0)</f>
        <v>-1.3668876000000001</v>
      </c>
      <c r="X1469" s="4">
        <f>IFERROR(All_Transactions[[#This Row],[Other]]*All_Transactions[[#This Row],[ExRate]],0)</f>
        <v>0</v>
      </c>
      <c r="Y1469" s="4">
        <f>IFERROR(All_Transactions[[#This Row],[Total]]*All_Transactions[[#This Row],[ExRate]],0)</f>
        <v>5.0119211999999997</v>
      </c>
      <c r="Z1469" s="1" t="s">
        <v>33</v>
      </c>
      <c r="AA1469" t="s">
        <v>4299</v>
      </c>
      <c r="AB1469" t="s">
        <v>69</v>
      </c>
      <c r="AC1469" t="s">
        <v>69</v>
      </c>
      <c r="AD1469" t="s">
        <v>70</v>
      </c>
    </row>
    <row r="1470" spans="1:30" x14ac:dyDescent="0.35">
      <c r="A1470" t="s">
        <v>34</v>
      </c>
      <c r="B1470" t="s">
        <v>4300</v>
      </c>
      <c r="C1470" s="2">
        <v>44823</v>
      </c>
      <c r="D1470" s="2">
        <v>44823</v>
      </c>
      <c r="E1470" t="s">
        <v>4301</v>
      </c>
      <c r="F1470" t="s">
        <v>4302</v>
      </c>
      <c r="G1470" t="s">
        <v>39</v>
      </c>
      <c r="H1470">
        <v>3.7</v>
      </c>
      <c r="I1470">
        <v>1</v>
      </c>
      <c r="J1470">
        <v>3.7</v>
      </c>
      <c r="L1470">
        <v>0.62</v>
      </c>
      <c r="M1470">
        <v>3.08</v>
      </c>
      <c r="N1470">
        <v>-0.68</v>
      </c>
      <c r="O1470">
        <v>0</v>
      </c>
      <c r="P1470">
        <v>2.4</v>
      </c>
      <c r="Q1470">
        <v>0</v>
      </c>
      <c r="R1470" s="3">
        <f>VLOOKUP(All_Transactions[[#This Row],[Date]],[1]!Forex_history[#Data],MATCH(All_Transactions[[#This Row],[Currency]],[1]!Forex_history[#Headers],0),TRUE)</f>
        <v>0.87621000000000004</v>
      </c>
      <c r="S1470" s="4">
        <f>IFERROR(All_Transactions[[#This Row],[Original Price]]*All_Transactions[[#This Row],[ExRate]],0)</f>
        <v>3.2419770000000003</v>
      </c>
      <c r="T1470" s="4">
        <f>IFERROR(All_Transactions[[#This Row],[item-price]]*All_Transactions[[#This Row],[ExRate]],0)</f>
        <v>3.2419770000000003</v>
      </c>
      <c r="U1470" s="4">
        <f>IFERROR(All_Transactions[[#This Row],[item-tax]]*All_Transactions[[#This Row],[ExRate]],0)</f>
        <v>0.54325020000000002</v>
      </c>
      <c r="V1470" s="4">
        <f>IFERROR(All_Transactions[[#This Row],[Total product charges]]*All_Transactions[[#This Row],[ExRate]],0)</f>
        <v>2.6987268000000002</v>
      </c>
      <c r="W1470" s="4">
        <f>IFERROR(All_Transactions[[#This Row],[Amazon fees]]*All_Transactions[[#This Row],[ExRate]],0)</f>
        <v>-0.5958228000000001</v>
      </c>
      <c r="X1470" s="4">
        <f>IFERROR(All_Transactions[[#This Row],[Other]]*All_Transactions[[#This Row],[ExRate]],0)</f>
        <v>0</v>
      </c>
      <c r="Y1470" s="4">
        <f>IFERROR(All_Transactions[[#This Row],[Total]]*All_Transactions[[#This Row],[ExRate]],0)</f>
        <v>2.1029040000000001</v>
      </c>
      <c r="Z1470" s="1" t="s">
        <v>33</v>
      </c>
      <c r="AA1470" t="s">
        <v>4303</v>
      </c>
      <c r="AB1470" t="s">
        <v>69</v>
      </c>
      <c r="AC1470" t="s">
        <v>69</v>
      </c>
      <c r="AD1470" t="s">
        <v>70</v>
      </c>
    </row>
    <row r="1471" spans="1:30" x14ac:dyDescent="0.35">
      <c r="A1471" t="s">
        <v>34</v>
      </c>
      <c r="B1471" t="s">
        <v>4304</v>
      </c>
      <c r="C1471" s="2">
        <v>44823</v>
      </c>
      <c r="D1471" s="2">
        <v>44823</v>
      </c>
      <c r="E1471" t="s">
        <v>4305</v>
      </c>
      <c r="F1471" t="s">
        <v>4302</v>
      </c>
      <c r="G1471" t="s">
        <v>41</v>
      </c>
      <c r="H1471">
        <v>3.73</v>
      </c>
      <c r="I1471">
        <v>1</v>
      </c>
      <c r="J1471">
        <v>3.73</v>
      </c>
      <c r="L1471">
        <v>0.65</v>
      </c>
      <c r="M1471">
        <v>3.08</v>
      </c>
      <c r="N1471">
        <v>-0.67</v>
      </c>
      <c r="O1471">
        <v>0</v>
      </c>
      <c r="P1471">
        <v>2.41</v>
      </c>
      <c r="Q1471">
        <v>0</v>
      </c>
      <c r="R1471" s="3">
        <f>VLOOKUP(All_Transactions[[#This Row],[Date]],[1]!Forex_history[#Data],MATCH(All_Transactions[[#This Row],[Currency]],[1]!Forex_history[#Headers],0),TRUE)</f>
        <v>0.87621000000000004</v>
      </c>
      <c r="S1471" s="4">
        <f>IFERROR(All_Transactions[[#This Row],[Original Price]]*All_Transactions[[#This Row],[ExRate]],0)</f>
        <v>3.2682633000000001</v>
      </c>
      <c r="T1471" s="4">
        <f>IFERROR(All_Transactions[[#This Row],[item-price]]*All_Transactions[[#This Row],[ExRate]],0)</f>
        <v>3.2682633000000001</v>
      </c>
      <c r="U1471" s="4">
        <f>IFERROR(All_Transactions[[#This Row],[item-tax]]*All_Transactions[[#This Row],[ExRate]],0)</f>
        <v>0.5695365</v>
      </c>
      <c r="V1471" s="4">
        <f>IFERROR(All_Transactions[[#This Row],[Total product charges]]*All_Transactions[[#This Row],[ExRate]],0)</f>
        <v>2.6987268000000002</v>
      </c>
      <c r="W1471" s="4">
        <f>IFERROR(All_Transactions[[#This Row],[Amazon fees]]*All_Transactions[[#This Row],[ExRate]],0)</f>
        <v>-0.5870607000000001</v>
      </c>
      <c r="X1471" s="4">
        <f>IFERROR(All_Transactions[[#This Row],[Other]]*All_Transactions[[#This Row],[ExRate]],0)</f>
        <v>0</v>
      </c>
      <c r="Y1471" s="4">
        <f>IFERROR(All_Transactions[[#This Row],[Total]]*All_Transactions[[#This Row],[ExRate]],0)</f>
        <v>2.1116661000000003</v>
      </c>
      <c r="Z1471" s="1" t="s">
        <v>33</v>
      </c>
      <c r="AA1471" t="s">
        <v>4306</v>
      </c>
      <c r="AB1471" t="s">
        <v>69</v>
      </c>
      <c r="AC1471" t="s">
        <v>69</v>
      </c>
      <c r="AD1471" t="s">
        <v>70</v>
      </c>
    </row>
    <row r="1472" spans="1:30" x14ac:dyDescent="0.35">
      <c r="A1472" t="s">
        <v>34</v>
      </c>
      <c r="B1472" t="s">
        <v>4307</v>
      </c>
      <c r="C1472" s="2">
        <v>44823</v>
      </c>
      <c r="D1472" s="2">
        <v>44823</v>
      </c>
      <c r="E1472" t="s">
        <v>4179</v>
      </c>
      <c r="F1472" t="s">
        <v>4180</v>
      </c>
      <c r="G1472" t="s">
        <v>32</v>
      </c>
      <c r="H1472">
        <v>3.43</v>
      </c>
      <c r="I1472">
        <v>1</v>
      </c>
      <c r="J1472">
        <v>3.43</v>
      </c>
      <c r="L1472">
        <v>0.6</v>
      </c>
      <c r="M1472">
        <v>2.83</v>
      </c>
      <c r="N1472">
        <v>-0.61</v>
      </c>
      <c r="O1472">
        <v>0</v>
      </c>
      <c r="P1472">
        <v>2.2200000000000002</v>
      </c>
      <c r="Q1472">
        <v>0</v>
      </c>
      <c r="R1472" s="3">
        <f>VLOOKUP(All_Transactions[[#This Row],[Date]],[1]!Forex_history[#Data],MATCH(All_Transactions[[#This Row],[Currency]],[1]!Forex_history[#Headers],0),TRUE)</f>
        <v>0.87621000000000004</v>
      </c>
      <c r="S1472" s="4">
        <f>IFERROR(All_Transactions[[#This Row],[Original Price]]*All_Transactions[[#This Row],[ExRate]],0)</f>
        <v>3.0054003000000002</v>
      </c>
      <c r="T1472" s="4">
        <f>IFERROR(All_Transactions[[#This Row],[item-price]]*All_Transactions[[#This Row],[ExRate]],0)</f>
        <v>3.0054003000000002</v>
      </c>
      <c r="U1472" s="4">
        <f>IFERROR(All_Transactions[[#This Row],[item-tax]]*All_Transactions[[#This Row],[ExRate]],0)</f>
        <v>0.52572600000000003</v>
      </c>
      <c r="V1472" s="4">
        <f>IFERROR(All_Transactions[[#This Row],[Total product charges]]*All_Transactions[[#This Row],[ExRate]],0)</f>
        <v>2.4796743000000001</v>
      </c>
      <c r="W1472" s="4">
        <f>IFERROR(All_Transactions[[#This Row],[Amazon fees]]*All_Transactions[[#This Row],[ExRate]],0)</f>
        <v>-0.53448810000000002</v>
      </c>
      <c r="X1472" s="4">
        <f>IFERROR(All_Transactions[[#This Row],[Other]]*All_Transactions[[#This Row],[ExRate]],0)</f>
        <v>0</v>
      </c>
      <c r="Y1472" s="4">
        <f>IFERROR(All_Transactions[[#This Row],[Total]]*All_Transactions[[#This Row],[ExRate]],0)</f>
        <v>1.9451862000000002</v>
      </c>
      <c r="Z1472" s="1" t="s">
        <v>33</v>
      </c>
      <c r="AA1472" t="s">
        <v>4308</v>
      </c>
      <c r="AB1472" t="s">
        <v>4309</v>
      </c>
      <c r="AD1472" t="s">
        <v>54</v>
      </c>
    </row>
    <row r="1473" spans="1:30" x14ac:dyDescent="0.35">
      <c r="A1473" t="s">
        <v>34</v>
      </c>
      <c r="B1473" t="s">
        <v>4310</v>
      </c>
      <c r="C1473" s="2">
        <v>44823</v>
      </c>
      <c r="D1473" s="2">
        <v>44823</v>
      </c>
      <c r="E1473" t="s">
        <v>4311</v>
      </c>
      <c r="F1473" t="s">
        <v>4312</v>
      </c>
      <c r="G1473" t="s">
        <v>39</v>
      </c>
      <c r="H1473">
        <v>5.82</v>
      </c>
      <c r="I1473">
        <v>1</v>
      </c>
      <c r="J1473">
        <v>5.82</v>
      </c>
      <c r="L1473">
        <v>0.97</v>
      </c>
      <c r="M1473">
        <v>4.8499999999999996</v>
      </c>
      <c r="N1473">
        <v>-1.08</v>
      </c>
      <c r="O1473">
        <v>0</v>
      </c>
      <c r="P1473">
        <v>3.77</v>
      </c>
      <c r="Q1473">
        <v>0</v>
      </c>
      <c r="R1473" s="3">
        <f>VLOOKUP(All_Transactions[[#This Row],[Date]],[1]!Forex_history[#Data],MATCH(All_Transactions[[#This Row],[Currency]],[1]!Forex_history[#Headers],0),TRUE)</f>
        <v>0.87621000000000004</v>
      </c>
      <c r="S1473" s="4">
        <f>IFERROR(All_Transactions[[#This Row],[Original Price]]*All_Transactions[[#This Row],[ExRate]],0)</f>
        <v>5.0995422000000001</v>
      </c>
      <c r="T1473" s="4">
        <f>IFERROR(All_Transactions[[#This Row],[item-price]]*All_Transactions[[#This Row],[ExRate]],0)</f>
        <v>5.0995422000000001</v>
      </c>
      <c r="U1473" s="4">
        <f>IFERROR(All_Transactions[[#This Row],[item-tax]]*All_Transactions[[#This Row],[ExRate]],0)</f>
        <v>0.84992370000000006</v>
      </c>
      <c r="V1473" s="4">
        <f>IFERROR(All_Transactions[[#This Row],[Total product charges]]*All_Transactions[[#This Row],[ExRate]],0)</f>
        <v>4.2496184999999995</v>
      </c>
      <c r="W1473" s="4">
        <f>IFERROR(All_Transactions[[#This Row],[Amazon fees]]*All_Transactions[[#This Row],[ExRate]],0)</f>
        <v>-0.94630680000000011</v>
      </c>
      <c r="X1473" s="4">
        <f>IFERROR(All_Transactions[[#This Row],[Other]]*All_Transactions[[#This Row],[ExRate]],0)</f>
        <v>0</v>
      </c>
      <c r="Y1473" s="4">
        <f>IFERROR(All_Transactions[[#This Row],[Total]]*All_Transactions[[#This Row],[ExRate]],0)</f>
        <v>3.3033117000000001</v>
      </c>
      <c r="Z1473" s="1" t="s">
        <v>33</v>
      </c>
      <c r="AA1473" t="s">
        <v>4313</v>
      </c>
      <c r="AB1473" t="s">
        <v>4314</v>
      </c>
      <c r="AC1473" t="s">
        <v>213</v>
      </c>
      <c r="AD1473" t="s">
        <v>54</v>
      </c>
    </row>
    <row r="1474" spans="1:30" x14ac:dyDescent="0.35">
      <c r="A1474" t="s">
        <v>34</v>
      </c>
      <c r="B1474" t="s">
        <v>4315</v>
      </c>
      <c r="C1474" s="2">
        <v>44823</v>
      </c>
      <c r="D1474" s="2">
        <v>44823</v>
      </c>
      <c r="E1474" t="s">
        <v>4316</v>
      </c>
      <c r="F1474" t="s">
        <v>4317</v>
      </c>
      <c r="G1474" t="s">
        <v>39</v>
      </c>
      <c r="H1474">
        <v>2.2799999999999998</v>
      </c>
      <c r="I1474">
        <v>1</v>
      </c>
      <c r="J1474">
        <v>2.2799999999999998</v>
      </c>
      <c r="L1474">
        <v>0.38</v>
      </c>
      <c r="M1474">
        <v>1.9</v>
      </c>
      <c r="N1474">
        <v>-0.42</v>
      </c>
      <c r="O1474">
        <v>0</v>
      </c>
      <c r="P1474">
        <v>1.48</v>
      </c>
      <c r="Q1474">
        <v>0</v>
      </c>
      <c r="R1474" s="3">
        <f>VLOOKUP(All_Transactions[[#This Row],[Date]],[1]!Forex_history[#Data],MATCH(All_Transactions[[#This Row],[Currency]],[1]!Forex_history[#Headers],0),TRUE)</f>
        <v>0.87621000000000004</v>
      </c>
      <c r="S1474" s="4">
        <f>IFERROR(All_Transactions[[#This Row],[Original Price]]*All_Transactions[[#This Row],[ExRate]],0)</f>
        <v>1.9977587999999999</v>
      </c>
      <c r="T1474" s="4">
        <f>IFERROR(All_Transactions[[#This Row],[item-price]]*All_Transactions[[#This Row],[ExRate]],0)</f>
        <v>1.9977587999999999</v>
      </c>
      <c r="U1474" s="4">
        <f>IFERROR(All_Transactions[[#This Row],[item-tax]]*All_Transactions[[#This Row],[ExRate]],0)</f>
        <v>0.33295980000000003</v>
      </c>
      <c r="V1474" s="4">
        <f>IFERROR(All_Transactions[[#This Row],[Total product charges]]*All_Transactions[[#This Row],[ExRate]],0)</f>
        <v>1.6647989999999999</v>
      </c>
      <c r="W1474" s="4">
        <f>IFERROR(All_Transactions[[#This Row],[Amazon fees]]*All_Transactions[[#This Row],[ExRate]],0)</f>
        <v>-0.36800820000000001</v>
      </c>
      <c r="X1474" s="4">
        <f>IFERROR(All_Transactions[[#This Row],[Other]]*All_Transactions[[#This Row],[ExRate]],0)</f>
        <v>0</v>
      </c>
      <c r="Y1474" s="4">
        <f>IFERROR(All_Transactions[[#This Row],[Total]]*All_Transactions[[#This Row],[ExRate]],0)</f>
        <v>1.2967908000000001</v>
      </c>
      <c r="Z1474" s="1" t="s">
        <v>33</v>
      </c>
      <c r="AA1474" t="s">
        <v>4318</v>
      </c>
      <c r="AB1474" t="s">
        <v>4319</v>
      </c>
      <c r="AC1474" t="s">
        <v>213</v>
      </c>
      <c r="AD1474" t="s">
        <v>54</v>
      </c>
    </row>
    <row r="1475" spans="1:30" x14ac:dyDescent="0.35">
      <c r="A1475" t="s">
        <v>34</v>
      </c>
      <c r="B1475" t="s">
        <v>4320</v>
      </c>
      <c r="C1475" s="2">
        <v>44823</v>
      </c>
      <c r="D1475" s="2">
        <v>44823</v>
      </c>
      <c r="E1475" t="s">
        <v>134</v>
      </c>
      <c r="F1475" t="s">
        <v>135</v>
      </c>
      <c r="G1475" t="s">
        <v>46</v>
      </c>
      <c r="H1475">
        <v>5.7</v>
      </c>
      <c r="I1475">
        <v>2</v>
      </c>
      <c r="J1475">
        <v>5.7</v>
      </c>
      <c r="L1475">
        <v>0.34</v>
      </c>
      <c r="M1475">
        <v>5.7</v>
      </c>
      <c r="N1475">
        <v>-1.03</v>
      </c>
      <c r="O1475">
        <v>0</v>
      </c>
      <c r="P1475">
        <v>4.67</v>
      </c>
      <c r="Q1475">
        <v>0</v>
      </c>
      <c r="R1475" s="3">
        <f>VLOOKUP(All_Transactions[[#This Row],[Date]],[1]!Forex_history[#Data],MATCH(All_Transactions[[#This Row],[Currency]],[1]!Forex_history[#Headers],0),TRUE)</f>
        <v>0.87516000000000005</v>
      </c>
      <c r="S1475" s="4">
        <f>IFERROR(All_Transactions[[#This Row],[Original Price]]*All_Transactions[[#This Row],[ExRate]],0)</f>
        <v>4.9884120000000003</v>
      </c>
      <c r="T1475" s="4">
        <f>IFERROR(All_Transactions[[#This Row],[item-price]]*All_Transactions[[#This Row],[ExRate]],0)</f>
        <v>4.9884120000000003</v>
      </c>
      <c r="U1475" s="4">
        <f>IFERROR(All_Transactions[[#This Row],[item-tax]]*All_Transactions[[#This Row],[ExRate]],0)</f>
        <v>0.29755440000000005</v>
      </c>
      <c r="V1475" s="4">
        <f>IFERROR(All_Transactions[[#This Row],[Total product charges]]*All_Transactions[[#This Row],[ExRate]],0)</f>
        <v>4.9884120000000003</v>
      </c>
      <c r="W1475" s="4">
        <f>IFERROR(All_Transactions[[#This Row],[Amazon fees]]*All_Transactions[[#This Row],[ExRate]],0)</f>
        <v>-0.90141480000000007</v>
      </c>
      <c r="X1475" s="4">
        <f>IFERROR(All_Transactions[[#This Row],[Other]]*All_Transactions[[#This Row],[ExRate]],0)</f>
        <v>0</v>
      </c>
      <c r="Y1475" s="4">
        <f>IFERROR(All_Transactions[[#This Row],[Total]]*All_Transactions[[#This Row],[ExRate]],0)</f>
        <v>4.0869971999999999</v>
      </c>
      <c r="Z1475" s="1" t="s">
        <v>47</v>
      </c>
      <c r="AA1475" t="s">
        <v>4321</v>
      </c>
      <c r="AB1475" t="s">
        <v>4322</v>
      </c>
      <c r="AC1475" t="s">
        <v>53</v>
      </c>
      <c r="AD1475" t="s">
        <v>54</v>
      </c>
    </row>
    <row r="1476" spans="1:30" x14ac:dyDescent="0.35">
      <c r="A1476" t="s">
        <v>34</v>
      </c>
      <c r="B1476" t="s">
        <v>4323</v>
      </c>
      <c r="C1476" s="2">
        <v>44823</v>
      </c>
      <c r="D1476" s="2">
        <v>44823</v>
      </c>
      <c r="E1476" t="s">
        <v>4324</v>
      </c>
      <c r="F1476" t="s">
        <v>4325</v>
      </c>
      <c r="G1476" t="s">
        <v>32</v>
      </c>
      <c r="H1476">
        <v>12.58</v>
      </c>
      <c r="I1476">
        <v>2</v>
      </c>
      <c r="J1476">
        <v>12.58</v>
      </c>
      <c r="L1476">
        <v>2</v>
      </c>
      <c r="M1476">
        <v>10.58</v>
      </c>
      <c r="N1476">
        <v>-2.2599999999999998</v>
      </c>
      <c r="O1476">
        <v>0</v>
      </c>
      <c r="P1476">
        <v>8.32</v>
      </c>
      <c r="Q1476">
        <v>0</v>
      </c>
      <c r="R1476" s="3">
        <f>VLOOKUP(All_Transactions[[#This Row],[Date]],[1]!Forex_history[#Data],MATCH(All_Transactions[[#This Row],[Currency]],[1]!Forex_history[#Headers],0),TRUE)</f>
        <v>0.87621000000000004</v>
      </c>
      <c r="S1476" s="4">
        <f>IFERROR(All_Transactions[[#This Row],[Original Price]]*All_Transactions[[#This Row],[ExRate]],0)</f>
        <v>11.022721800000001</v>
      </c>
      <c r="T1476" s="4">
        <f>IFERROR(All_Transactions[[#This Row],[item-price]]*All_Transactions[[#This Row],[ExRate]],0)</f>
        <v>11.022721800000001</v>
      </c>
      <c r="U1476" s="4">
        <f>IFERROR(All_Transactions[[#This Row],[item-tax]]*All_Transactions[[#This Row],[ExRate]],0)</f>
        <v>1.7524200000000001</v>
      </c>
      <c r="V1476" s="4">
        <f>IFERROR(All_Transactions[[#This Row],[Total product charges]]*All_Transactions[[#This Row],[ExRate]],0)</f>
        <v>9.2703018000000004</v>
      </c>
      <c r="W1476" s="4">
        <f>IFERROR(All_Transactions[[#This Row],[Amazon fees]]*All_Transactions[[#This Row],[ExRate]],0)</f>
        <v>-1.9802346</v>
      </c>
      <c r="X1476" s="4">
        <f>IFERROR(All_Transactions[[#This Row],[Other]]*All_Transactions[[#This Row],[ExRate]],0)</f>
        <v>0</v>
      </c>
      <c r="Y1476" s="4">
        <f>IFERROR(All_Transactions[[#This Row],[Total]]*All_Transactions[[#This Row],[ExRate]],0)</f>
        <v>7.2900672000000002</v>
      </c>
      <c r="Z1476" s="1" t="s">
        <v>33</v>
      </c>
      <c r="AA1476" t="s">
        <v>4326</v>
      </c>
      <c r="AB1476" t="s">
        <v>4327</v>
      </c>
      <c r="AC1476" t="s">
        <v>53</v>
      </c>
      <c r="AD1476" t="s">
        <v>54</v>
      </c>
    </row>
    <row r="1477" spans="1:30" x14ac:dyDescent="0.35">
      <c r="A1477" t="s">
        <v>34</v>
      </c>
      <c r="B1477" t="s">
        <v>4328</v>
      </c>
      <c r="C1477" s="2">
        <v>44823</v>
      </c>
      <c r="D1477" s="2">
        <v>44823</v>
      </c>
      <c r="E1477" t="s">
        <v>4167</v>
      </c>
      <c r="F1477" t="s">
        <v>4168</v>
      </c>
      <c r="G1477" t="s">
        <v>40</v>
      </c>
      <c r="H1477">
        <v>13.96</v>
      </c>
      <c r="I1477">
        <v>4</v>
      </c>
      <c r="J1477">
        <v>13.96</v>
      </c>
      <c r="L1477">
        <v>2.52</v>
      </c>
      <c r="M1477">
        <v>11.44</v>
      </c>
      <c r="N1477">
        <v>-2.59</v>
      </c>
      <c r="O1477">
        <v>0</v>
      </c>
      <c r="P1477">
        <v>8.85</v>
      </c>
      <c r="Q1477">
        <v>0</v>
      </c>
      <c r="R1477" s="3">
        <f>VLOOKUP(All_Transactions[[#This Row],[Date]],[1]!Forex_history[#Data],MATCH(All_Transactions[[#This Row],[Currency]],[1]!Forex_history[#Headers],0),TRUE)</f>
        <v>0.87621000000000004</v>
      </c>
      <c r="S1477" s="4">
        <f>IFERROR(All_Transactions[[#This Row],[Original Price]]*All_Transactions[[#This Row],[ExRate]],0)</f>
        <v>12.231891600000001</v>
      </c>
      <c r="T1477" s="4">
        <f>IFERROR(All_Transactions[[#This Row],[item-price]]*All_Transactions[[#This Row],[ExRate]],0)</f>
        <v>12.231891600000001</v>
      </c>
      <c r="U1477" s="4">
        <f>IFERROR(All_Transactions[[#This Row],[item-tax]]*All_Transactions[[#This Row],[ExRate]],0)</f>
        <v>2.2080492</v>
      </c>
      <c r="V1477" s="4">
        <f>IFERROR(All_Transactions[[#This Row],[Total product charges]]*All_Transactions[[#This Row],[ExRate]],0)</f>
        <v>10.023842399999999</v>
      </c>
      <c r="W1477" s="4">
        <f>IFERROR(All_Transactions[[#This Row],[Amazon fees]]*All_Transactions[[#This Row],[ExRate]],0)</f>
        <v>-2.2693838999999998</v>
      </c>
      <c r="X1477" s="4">
        <f>IFERROR(All_Transactions[[#This Row],[Other]]*All_Transactions[[#This Row],[ExRate]],0)</f>
        <v>0</v>
      </c>
      <c r="Y1477" s="4">
        <f>IFERROR(All_Transactions[[#This Row],[Total]]*All_Transactions[[#This Row],[ExRate]],0)</f>
        <v>7.7544585000000001</v>
      </c>
      <c r="Z1477" s="1" t="s">
        <v>33</v>
      </c>
      <c r="AA1477" t="s">
        <v>4329</v>
      </c>
      <c r="AB1477" t="s">
        <v>4330</v>
      </c>
      <c r="AC1477" t="s">
        <v>53</v>
      </c>
      <c r="AD1477" t="s">
        <v>54</v>
      </c>
    </row>
    <row r="1478" spans="1:30" x14ac:dyDescent="0.35">
      <c r="A1478" t="s">
        <v>34</v>
      </c>
      <c r="B1478" t="s">
        <v>4331</v>
      </c>
      <c r="C1478" s="2">
        <v>44823</v>
      </c>
      <c r="D1478" s="2">
        <v>44823</v>
      </c>
      <c r="E1478" t="s">
        <v>4332</v>
      </c>
      <c r="F1478" t="s">
        <v>4333</v>
      </c>
      <c r="G1478" t="s">
        <v>42</v>
      </c>
      <c r="H1478">
        <v>77.040000000000006</v>
      </c>
      <c r="I1478">
        <v>2</v>
      </c>
      <c r="J1478">
        <v>77.040000000000006</v>
      </c>
      <c r="L1478">
        <v>15.4</v>
      </c>
      <c r="M1478">
        <v>61.64</v>
      </c>
      <c r="N1478">
        <v>-13.87</v>
      </c>
      <c r="O1478">
        <v>0</v>
      </c>
      <c r="P1478">
        <v>47.77</v>
      </c>
      <c r="Q1478">
        <v>0</v>
      </c>
      <c r="R1478" s="3">
        <f>VLOOKUP(All_Transactions[[#This Row],[Date]],[1]!Forex_history[#Data],MATCH(All_Transactions[[#This Row],[Currency]],[1]!Forex_history[#Headers],0),TRUE)</f>
        <v>8.1309999999999993E-2</v>
      </c>
      <c r="S1478" s="4">
        <f>IFERROR(All_Transactions[[#This Row],[Original Price]]*All_Transactions[[#This Row],[ExRate]],0)</f>
        <v>6.2641223999999998</v>
      </c>
      <c r="T1478" s="4">
        <f>IFERROR(All_Transactions[[#This Row],[item-price]]*All_Transactions[[#This Row],[ExRate]],0)</f>
        <v>6.2641223999999998</v>
      </c>
      <c r="U1478" s="4">
        <f>IFERROR(All_Transactions[[#This Row],[item-tax]]*All_Transactions[[#This Row],[ExRate]],0)</f>
        <v>1.2521739999999999</v>
      </c>
      <c r="V1478" s="4">
        <f>IFERROR(All_Transactions[[#This Row],[Total product charges]]*All_Transactions[[#This Row],[ExRate]],0)</f>
        <v>5.0119483999999996</v>
      </c>
      <c r="W1478" s="4">
        <f>IFERROR(All_Transactions[[#This Row],[Amazon fees]]*All_Transactions[[#This Row],[ExRate]],0)</f>
        <v>-1.1277696999999998</v>
      </c>
      <c r="X1478" s="4">
        <f>IFERROR(All_Transactions[[#This Row],[Other]]*All_Transactions[[#This Row],[ExRate]],0)</f>
        <v>0</v>
      </c>
      <c r="Y1478" s="4">
        <f>IFERROR(All_Transactions[[#This Row],[Total]]*All_Transactions[[#This Row],[ExRate]],0)</f>
        <v>3.8841787000000001</v>
      </c>
      <c r="Z1478" s="1" t="s">
        <v>43</v>
      </c>
      <c r="AA1478" t="s">
        <v>4334</v>
      </c>
      <c r="AB1478" t="s">
        <v>4335</v>
      </c>
      <c r="AC1478" t="s">
        <v>53</v>
      </c>
      <c r="AD1478" t="s">
        <v>54</v>
      </c>
    </row>
    <row r="1479" spans="1:30" x14ac:dyDescent="0.35">
      <c r="A1479" t="s">
        <v>34</v>
      </c>
      <c r="B1479" t="s">
        <v>4336</v>
      </c>
      <c r="C1479" s="2">
        <v>44823</v>
      </c>
      <c r="D1479" s="2">
        <v>44823</v>
      </c>
      <c r="E1479" t="s">
        <v>4337</v>
      </c>
      <c r="F1479" t="s">
        <v>4338</v>
      </c>
      <c r="G1479" t="s">
        <v>36</v>
      </c>
      <c r="H1479">
        <v>2.41</v>
      </c>
      <c r="I1479">
        <v>1</v>
      </c>
      <c r="J1479">
        <v>2.41</v>
      </c>
      <c r="K1479" t="s">
        <v>2876</v>
      </c>
      <c r="L1479">
        <v>0.42</v>
      </c>
      <c r="M1479">
        <v>1.99</v>
      </c>
      <c r="N1479">
        <v>-0.44</v>
      </c>
      <c r="O1479">
        <v>0</v>
      </c>
      <c r="P1479">
        <v>1.55</v>
      </c>
      <c r="Q1479">
        <v>0</v>
      </c>
      <c r="R1479" s="3">
        <f>VLOOKUP(All_Transactions[[#This Row],[Date]],[1]!Forex_history[#Data],MATCH(All_Transactions[[#This Row],[Currency]],[1]!Forex_history[#Headers],0),TRUE)</f>
        <v>0.87621000000000004</v>
      </c>
      <c r="S1479" s="4">
        <f>IFERROR(All_Transactions[[#This Row],[Original Price]]*All_Transactions[[#This Row],[ExRate]],0)</f>
        <v>2.1116661000000003</v>
      </c>
      <c r="T1479" s="4">
        <f>IFERROR(All_Transactions[[#This Row],[item-price]]*All_Transactions[[#This Row],[ExRate]],0)</f>
        <v>2.1116661000000003</v>
      </c>
      <c r="U1479" s="4">
        <f>IFERROR(All_Transactions[[#This Row],[item-tax]]*All_Transactions[[#This Row],[ExRate]],0)</f>
        <v>0.36800820000000001</v>
      </c>
      <c r="V1479" s="4">
        <f>IFERROR(All_Transactions[[#This Row],[Total product charges]]*All_Transactions[[#This Row],[ExRate]],0)</f>
        <v>1.7436579000000001</v>
      </c>
      <c r="W1479" s="4">
        <f>IFERROR(All_Transactions[[#This Row],[Amazon fees]]*All_Transactions[[#This Row],[ExRate]],0)</f>
        <v>-0.3855324</v>
      </c>
      <c r="X1479" s="4">
        <f>IFERROR(All_Transactions[[#This Row],[Other]]*All_Transactions[[#This Row],[ExRate]],0)</f>
        <v>0</v>
      </c>
      <c r="Y1479" s="4">
        <f>IFERROR(All_Transactions[[#This Row],[Total]]*All_Transactions[[#This Row],[ExRate]],0)</f>
        <v>1.3581255000000001</v>
      </c>
      <c r="Z1479" s="1" t="s">
        <v>33</v>
      </c>
      <c r="AA1479" t="s">
        <v>4339</v>
      </c>
      <c r="AB1479" t="s">
        <v>4340</v>
      </c>
      <c r="AC1479" t="s">
        <v>53</v>
      </c>
      <c r="AD1479" t="s">
        <v>54</v>
      </c>
    </row>
    <row r="1480" spans="1:30" x14ac:dyDescent="0.35">
      <c r="A1480" t="s">
        <v>34</v>
      </c>
      <c r="B1480" t="s">
        <v>4341</v>
      </c>
      <c r="C1480" s="2">
        <v>44823</v>
      </c>
      <c r="D1480" s="2">
        <v>44823</v>
      </c>
      <c r="E1480" t="s">
        <v>4342</v>
      </c>
      <c r="F1480" t="s">
        <v>4343</v>
      </c>
      <c r="G1480" t="s">
        <v>36</v>
      </c>
      <c r="H1480">
        <v>5.31</v>
      </c>
      <c r="I1480">
        <v>1</v>
      </c>
      <c r="J1480">
        <v>5.31</v>
      </c>
      <c r="K1480" t="s">
        <v>2876</v>
      </c>
      <c r="L1480">
        <v>0.92</v>
      </c>
      <c r="M1480">
        <v>4.3899999999999997</v>
      </c>
      <c r="N1480">
        <v>-0.98</v>
      </c>
      <c r="O1480">
        <v>0</v>
      </c>
      <c r="P1480">
        <v>3.41</v>
      </c>
      <c r="Q1480">
        <v>0</v>
      </c>
      <c r="R1480" s="3">
        <f>VLOOKUP(All_Transactions[[#This Row],[Date]],[1]!Forex_history[#Data],MATCH(All_Transactions[[#This Row],[Currency]],[1]!Forex_history[#Headers],0),TRUE)</f>
        <v>0.87621000000000004</v>
      </c>
      <c r="S1480" s="4">
        <f>IFERROR(All_Transactions[[#This Row],[Original Price]]*All_Transactions[[#This Row],[ExRate]],0)</f>
        <v>4.6526750999999997</v>
      </c>
      <c r="T1480" s="4">
        <f>IFERROR(All_Transactions[[#This Row],[item-price]]*All_Transactions[[#This Row],[ExRate]],0)</f>
        <v>4.6526750999999997</v>
      </c>
      <c r="U1480" s="4">
        <f>IFERROR(All_Transactions[[#This Row],[item-tax]]*All_Transactions[[#This Row],[ExRate]],0)</f>
        <v>0.80611320000000009</v>
      </c>
      <c r="V1480" s="4">
        <f>IFERROR(All_Transactions[[#This Row],[Total product charges]]*All_Transactions[[#This Row],[ExRate]],0)</f>
        <v>3.8465618999999998</v>
      </c>
      <c r="W1480" s="4">
        <f>IFERROR(All_Transactions[[#This Row],[Amazon fees]]*All_Transactions[[#This Row],[ExRate]],0)</f>
        <v>-0.85868580000000005</v>
      </c>
      <c r="X1480" s="4">
        <f>IFERROR(All_Transactions[[#This Row],[Other]]*All_Transactions[[#This Row],[ExRate]],0)</f>
        <v>0</v>
      </c>
      <c r="Y1480" s="4">
        <f>IFERROR(All_Transactions[[#This Row],[Total]]*All_Transactions[[#This Row],[ExRate]],0)</f>
        <v>2.9878761000000003</v>
      </c>
      <c r="Z1480" s="1" t="s">
        <v>33</v>
      </c>
      <c r="AA1480" t="s">
        <v>4344</v>
      </c>
      <c r="AB1480" t="s">
        <v>4345</v>
      </c>
      <c r="AC1480" t="s">
        <v>53</v>
      </c>
      <c r="AD1480" t="s">
        <v>54</v>
      </c>
    </row>
    <row r="1481" spans="1:30" x14ac:dyDescent="0.35">
      <c r="A1481" t="s">
        <v>34</v>
      </c>
      <c r="B1481" t="s">
        <v>4346</v>
      </c>
      <c r="C1481" s="2">
        <v>44823</v>
      </c>
      <c r="D1481" s="2">
        <v>44823</v>
      </c>
      <c r="E1481" t="s">
        <v>4347</v>
      </c>
      <c r="F1481" t="s">
        <v>4348</v>
      </c>
      <c r="G1481" t="s">
        <v>36</v>
      </c>
      <c r="H1481">
        <v>2.96</v>
      </c>
      <c r="I1481">
        <v>1</v>
      </c>
      <c r="J1481">
        <v>2.96</v>
      </c>
      <c r="K1481" t="s">
        <v>2876</v>
      </c>
      <c r="L1481">
        <v>0.51</v>
      </c>
      <c r="M1481">
        <v>2.4500000000000002</v>
      </c>
      <c r="N1481">
        <v>-0.55000000000000004</v>
      </c>
      <c r="O1481">
        <v>0</v>
      </c>
      <c r="P1481">
        <v>1.9</v>
      </c>
      <c r="Q1481">
        <v>0</v>
      </c>
      <c r="R1481" s="3">
        <f>VLOOKUP(All_Transactions[[#This Row],[Date]],[1]!Forex_history[#Data],MATCH(All_Transactions[[#This Row],[Currency]],[1]!Forex_history[#Headers],0),TRUE)</f>
        <v>0.87621000000000004</v>
      </c>
      <c r="S1481" s="4">
        <f>IFERROR(All_Transactions[[#This Row],[Original Price]]*All_Transactions[[#This Row],[ExRate]],0)</f>
        <v>2.5935816000000003</v>
      </c>
      <c r="T1481" s="4">
        <f>IFERROR(All_Transactions[[#This Row],[item-price]]*All_Transactions[[#This Row],[ExRate]],0)</f>
        <v>2.5935816000000003</v>
      </c>
      <c r="U1481" s="4">
        <f>IFERROR(All_Transactions[[#This Row],[item-tax]]*All_Transactions[[#This Row],[ExRate]],0)</f>
        <v>0.44686710000000002</v>
      </c>
      <c r="V1481" s="4">
        <f>IFERROR(All_Transactions[[#This Row],[Total product charges]]*All_Transactions[[#This Row],[ExRate]],0)</f>
        <v>2.1467145000000003</v>
      </c>
      <c r="W1481" s="4">
        <f>IFERROR(All_Transactions[[#This Row],[Amazon fees]]*All_Transactions[[#This Row],[ExRate]],0)</f>
        <v>-0.48191550000000005</v>
      </c>
      <c r="X1481" s="4">
        <f>IFERROR(All_Transactions[[#This Row],[Other]]*All_Transactions[[#This Row],[ExRate]],0)</f>
        <v>0</v>
      </c>
      <c r="Y1481" s="4">
        <f>IFERROR(All_Transactions[[#This Row],[Total]]*All_Transactions[[#This Row],[ExRate]],0)</f>
        <v>1.6647989999999999</v>
      </c>
      <c r="Z1481" s="1" t="s">
        <v>33</v>
      </c>
      <c r="AA1481" t="s">
        <v>4349</v>
      </c>
      <c r="AB1481" t="s">
        <v>4350</v>
      </c>
      <c r="AC1481" t="s">
        <v>53</v>
      </c>
      <c r="AD1481" t="s">
        <v>54</v>
      </c>
    </row>
    <row r="1482" spans="1:30" x14ac:dyDescent="0.35">
      <c r="A1482" t="s">
        <v>34</v>
      </c>
      <c r="B1482" t="s">
        <v>4351</v>
      </c>
      <c r="C1482" s="2">
        <v>44823</v>
      </c>
      <c r="D1482" s="2">
        <v>44823</v>
      </c>
      <c r="E1482" t="s">
        <v>4352</v>
      </c>
      <c r="F1482" t="s">
        <v>4353</v>
      </c>
      <c r="G1482" t="s">
        <v>36</v>
      </c>
      <c r="H1482">
        <v>3.52</v>
      </c>
      <c r="I1482">
        <v>1</v>
      </c>
      <c r="J1482">
        <v>3.52</v>
      </c>
      <c r="K1482" t="s">
        <v>2876</v>
      </c>
      <c r="L1482">
        <v>0.61</v>
      </c>
      <c r="M1482">
        <v>2.91</v>
      </c>
      <c r="N1482">
        <v>-0.65</v>
      </c>
      <c r="O1482">
        <v>0</v>
      </c>
      <c r="P1482">
        <v>2.2599999999999998</v>
      </c>
      <c r="Q1482">
        <v>0</v>
      </c>
      <c r="R1482" s="3">
        <f>VLOOKUP(All_Transactions[[#This Row],[Date]],[1]!Forex_history[#Data],MATCH(All_Transactions[[#This Row],[Currency]],[1]!Forex_history[#Headers],0),TRUE)</f>
        <v>0.87621000000000004</v>
      </c>
      <c r="S1482" s="4">
        <f>IFERROR(All_Transactions[[#This Row],[Original Price]]*All_Transactions[[#This Row],[ExRate]],0)</f>
        <v>3.0842592</v>
      </c>
      <c r="T1482" s="4">
        <f>IFERROR(All_Transactions[[#This Row],[item-price]]*All_Transactions[[#This Row],[ExRate]],0)</f>
        <v>3.0842592</v>
      </c>
      <c r="U1482" s="4">
        <f>IFERROR(All_Transactions[[#This Row],[item-tax]]*All_Transactions[[#This Row],[ExRate]],0)</f>
        <v>0.53448810000000002</v>
      </c>
      <c r="V1482" s="4">
        <f>IFERROR(All_Transactions[[#This Row],[Total product charges]]*All_Transactions[[#This Row],[ExRate]],0)</f>
        <v>2.5497711000000001</v>
      </c>
      <c r="W1482" s="4">
        <f>IFERROR(All_Transactions[[#This Row],[Amazon fees]]*All_Transactions[[#This Row],[ExRate]],0)</f>
        <v>-0.5695365</v>
      </c>
      <c r="X1482" s="4">
        <f>IFERROR(All_Transactions[[#This Row],[Other]]*All_Transactions[[#This Row],[ExRate]],0)</f>
        <v>0</v>
      </c>
      <c r="Y1482" s="4">
        <f>IFERROR(All_Transactions[[#This Row],[Total]]*All_Transactions[[#This Row],[ExRate]],0)</f>
        <v>1.9802346</v>
      </c>
      <c r="Z1482" s="1" t="s">
        <v>33</v>
      </c>
      <c r="AA1482" t="s">
        <v>4354</v>
      </c>
      <c r="AB1482" t="s">
        <v>4355</v>
      </c>
      <c r="AC1482" t="s">
        <v>53</v>
      </c>
      <c r="AD1482" t="s">
        <v>54</v>
      </c>
    </row>
    <row r="1483" spans="1:30" x14ac:dyDescent="0.35">
      <c r="A1483" t="s">
        <v>34</v>
      </c>
      <c r="B1483" t="s">
        <v>4356</v>
      </c>
      <c r="C1483" s="2">
        <v>44823</v>
      </c>
      <c r="D1483" s="2">
        <v>44823</v>
      </c>
      <c r="E1483" t="s">
        <v>4357</v>
      </c>
      <c r="F1483" t="s">
        <v>4358</v>
      </c>
      <c r="G1483" t="s">
        <v>42</v>
      </c>
      <c r="H1483">
        <v>38.21</v>
      </c>
      <c r="I1483">
        <v>1</v>
      </c>
      <c r="J1483">
        <v>38.21</v>
      </c>
      <c r="L1483">
        <v>7.64</v>
      </c>
      <c r="M1483">
        <v>30.57</v>
      </c>
      <c r="N1483">
        <v>-6.88</v>
      </c>
      <c r="O1483">
        <v>0</v>
      </c>
      <c r="P1483">
        <v>23.69</v>
      </c>
      <c r="Q1483">
        <v>0</v>
      </c>
      <c r="R1483" s="3">
        <f>VLOOKUP(All_Transactions[[#This Row],[Date]],[1]!Forex_history[#Data],MATCH(All_Transactions[[#This Row],[Currency]],[1]!Forex_history[#Headers],0),TRUE)</f>
        <v>8.1309999999999993E-2</v>
      </c>
      <c r="S1483" s="4">
        <f>IFERROR(All_Transactions[[#This Row],[Original Price]]*All_Transactions[[#This Row],[ExRate]],0)</f>
        <v>3.1068550999999998</v>
      </c>
      <c r="T1483" s="4">
        <f>IFERROR(All_Transactions[[#This Row],[item-price]]*All_Transactions[[#This Row],[ExRate]],0)</f>
        <v>3.1068550999999998</v>
      </c>
      <c r="U1483" s="4">
        <f>IFERROR(All_Transactions[[#This Row],[item-tax]]*All_Transactions[[#This Row],[ExRate]],0)</f>
        <v>0.62120839999999988</v>
      </c>
      <c r="V1483" s="4">
        <f>IFERROR(All_Transactions[[#This Row],[Total product charges]]*All_Transactions[[#This Row],[ExRate]],0)</f>
        <v>2.4856466999999998</v>
      </c>
      <c r="W1483" s="4">
        <f>IFERROR(All_Transactions[[#This Row],[Amazon fees]]*All_Transactions[[#This Row],[ExRate]],0)</f>
        <v>-0.55941279999999993</v>
      </c>
      <c r="X1483" s="4">
        <f>IFERROR(All_Transactions[[#This Row],[Other]]*All_Transactions[[#This Row],[ExRate]],0)</f>
        <v>0</v>
      </c>
      <c r="Y1483" s="4">
        <f>IFERROR(All_Transactions[[#This Row],[Total]]*All_Transactions[[#This Row],[ExRate]],0)</f>
        <v>1.9262338999999999</v>
      </c>
      <c r="Z1483" s="1" t="s">
        <v>43</v>
      </c>
      <c r="AA1483" t="s">
        <v>4359</v>
      </c>
      <c r="AB1483" t="s">
        <v>4360</v>
      </c>
      <c r="AC1483" t="s">
        <v>53</v>
      </c>
      <c r="AD1483" t="s">
        <v>54</v>
      </c>
    </row>
    <row r="1484" spans="1:30" x14ac:dyDescent="0.35">
      <c r="A1484" t="s">
        <v>34</v>
      </c>
      <c r="B1484" t="s">
        <v>4361</v>
      </c>
      <c r="C1484" s="2">
        <v>44823</v>
      </c>
      <c r="D1484" s="2">
        <v>44823</v>
      </c>
      <c r="E1484" t="s">
        <v>4362</v>
      </c>
      <c r="F1484" t="s">
        <v>4363</v>
      </c>
      <c r="G1484" t="s">
        <v>44</v>
      </c>
      <c r="H1484">
        <v>4.58</v>
      </c>
      <c r="I1484">
        <v>1</v>
      </c>
      <c r="J1484">
        <v>4.58</v>
      </c>
      <c r="L1484">
        <v>0.76</v>
      </c>
      <c r="M1484">
        <v>3.82</v>
      </c>
      <c r="N1484">
        <v>-0.44</v>
      </c>
      <c r="O1484">
        <v>0</v>
      </c>
      <c r="P1484">
        <v>3.38</v>
      </c>
      <c r="Q1484">
        <v>0</v>
      </c>
      <c r="R1484" s="3">
        <f>VLOOKUP(All_Transactions[[#This Row],[Date]],[1]!Forex_history[#Data],MATCH(All_Transactions[[#This Row],[Currency]],[1]!Forex_history[#Headers],0),TRUE)</f>
        <v>1</v>
      </c>
      <c r="S1484" s="4">
        <f>IFERROR(All_Transactions[[#This Row],[Original Price]]*All_Transactions[[#This Row],[ExRate]],0)</f>
        <v>4.58</v>
      </c>
      <c r="T1484" s="4">
        <f>IFERROR(All_Transactions[[#This Row],[item-price]]*All_Transactions[[#This Row],[ExRate]],0)</f>
        <v>4.58</v>
      </c>
      <c r="U1484" s="4">
        <f>IFERROR(All_Transactions[[#This Row],[item-tax]]*All_Transactions[[#This Row],[ExRate]],0)</f>
        <v>0.76</v>
      </c>
      <c r="V1484" s="4">
        <f>IFERROR(All_Transactions[[#This Row],[Total product charges]]*All_Transactions[[#This Row],[ExRate]],0)</f>
        <v>3.82</v>
      </c>
      <c r="W1484" s="4">
        <f>IFERROR(All_Transactions[[#This Row],[Amazon fees]]*All_Transactions[[#This Row],[ExRate]],0)</f>
        <v>-0.44</v>
      </c>
      <c r="X1484" s="4">
        <f>IFERROR(All_Transactions[[#This Row],[Other]]*All_Transactions[[#This Row],[ExRate]],0)</f>
        <v>0</v>
      </c>
      <c r="Y1484" s="4">
        <f>IFERROR(All_Transactions[[#This Row],[Total]]*All_Transactions[[#This Row],[ExRate]],0)</f>
        <v>3.38</v>
      </c>
      <c r="Z1484" s="1" t="s">
        <v>45</v>
      </c>
      <c r="AA1484" t="s">
        <v>4364</v>
      </c>
      <c r="AB1484" t="s">
        <v>4365</v>
      </c>
      <c r="AC1484" t="s">
        <v>53</v>
      </c>
      <c r="AD1484" t="s">
        <v>54</v>
      </c>
    </row>
    <row r="1485" spans="1:30" x14ac:dyDescent="0.35">
      <c r="A1485" t="s">
        <v>34</v>
      </c>
      <c r="B1485" t="s">
        <v>4366</v>
      </c>
      <c r="C1485" s="2">
        <v>44823</v>
      </c>
      <c r="D1485" s="2">
        <v>44823</v>
      </c>
      <c r="E1485" t="s">
        <v>3179</v>
      </c>
      <c r="F1485" t="s">
        <v>3180</v>
      </c>
      <c r="G1485" t="s">
        <v>44</v>
      </c>
      <c r="H1485">
        <v>1.99</v>
      </c>
      <c r="I1485">
        <v>1</v>
      </c>
      <c r="J1485">
        <v>1.99</v>
      </c>
      <c r="L1485">
        <v>0.33</v>
      </c>
      <c r="M1485">
        <v>1.66</v>
      </c>
      <c r="N1485">
        <v>-0.36</v>
      </c>
      <c r="O1485">
        <v>0</v>
      </c>
      <c r="P1485">
        <v>1.3</v>
      </c>
      <c r="Q1485">
        <v>0</v>
      </c>
      <c r="R1485" s="3">
        <f>VLOOKUP(All_Transactions[[#This Row],[Date]],[1]!Forex_history[#Data],MATCH(All_Transactions[[#This Row],[Currency]],[1]!Forex_history[#Headers],0),TRUE)</f>
        <v>1</v>
      </c>
      <c r="S1485" s="4">
        <f>IFERROR(All_Transactions[[#This Row],[Original Price]]*All_Transactions[[#This Row],[ExRate]],0)</f>
        <v>1.99</v>
      </c>
      <c r="T1485" s="4">
        <f>IFERROR(All_Transactions[[#This Row],[item-price]]*All_Transactions[[#This Row],[ExRate]],0)</f>
        <v>1.99</v>
      </c>
      <c r="U1485" s="4">
        <f>IFERROR(All_Transactions[[#This Row],[item-tax]]*All_Transactions[[#This Row],[ExRate]],0)</f>
        <v>0.33</v>
      </c>
      <c r="V1485" s="4">
        <f>IFERROR(All_Transactions[[#This Row],[Total product charges]]*All_Transactions[[#This Row],[ExRate]],0)</f>
        <v>1.66</v>
      </c>
      <c r="W1485" s="4">
        <f>IFERROR(All_Transactions[[#This Row],[Amazon fees]]*All_Transactions[[#This Row],[ExRate]],0)</f>
        <v>-0.36</v>
      </c>
      <c r="X1485" s="4">
        <f>IFERROR(All_Transactions[[#This Row],[Other]]*All_Transactions[[#This Row],[ExRate]],0)</f>
        <v>0</v>
      </c>
      <c r="Y1485" s="4">
        <f>IFERROR(All_Transactions[[#This Row],[Total]]*All_Transactions[[#This Row],[ExRate]],0)</f>
        <v>1.3</v>
      </c>
      <c r="Z1485" s="1" t="s">
        <v>45</v>
      </c>
      <c r="AA1485" t="s">
        <v>4367</v>
      </c>
      <c r="AB1485" t="s">
        <v>4368</v>
      </c>
      <c r="AC1485" t="s">
        <v>53</v>
      </c>
      <c r="AD1485" t="s">
        <v>54</v>
      </c>
    </row>
    <row r="1486" spans="1:30" x14ac:dyDescent="0.35">
      <c r="A1486" t="s">
        <v>34</v>
      </c>
      <c r="B1486" t="s">
        <v>4369</v>
      </c>
      <c r="C1486" s="2">
        <v>44823</v>
      </c>
      <c r="D1486" s="2">
        <v>44823</v>
      </c>
      <c r="E1486" t="s">
        <v>4370</v>
      </c>
      <c r="F1486" t="s">
        <v>4371</v>
      </c>
      <c r="G1486" t="s">
        <v>32</v>
      </c>
      <c r="H1486">
        <v>3.82</v>
      </c>
      <c r="I1486">
        <v>1</v>
      </c>
      <c r="J1486">
        <v>3.82</v>
      </c>
      <c r="L1486">
        <v>0.61</v>
      </c>
      <c r="M1486">
        <v>3.21</v>
      </c>
      <c r="N1486">
        <v>-0.68</v>
      </c>
      <c r="O1486">
        <v>0</v>
      </c>
      <c r="P1486">
        <v>2.5299999999999998</v>
      </c>
      <c r="Q1486">
        <v>0</v>
      </c>
      <c r="R1486" s="3">
        <f>VLOOKUP(All_Transactions[[#This Row],[Date]],[1]!Forex_history[#Data],MATCH(All_Transactions[[#This Row],[Currency]],[1]!Forex_history[#Headers],0),TRUE)</f>
        <v>0.87621000000000004</v>
      </c>
      <c r="S1486" s="4">
        <f>IFERROR(All_Transactions[[#This Row],[Original Price]]*All_Transactions[[#This Row],[ExRate]],0)</f>
        <v>3.3471221999999998</v>
      </c>
      <c r="T1486" s="4">
        <f>IFERROR(All_Transactions[[#This Row],[item-price]]*All_Transactions[[#This Row],[ExRate]],0)</f>
        <v>3.3471221999999998</v>
      </c>
      <c r="U1486" s="4">
        <f>IFERROR(All_Transactions[[#This Row],[item-tax]]*All_Transactions[[#This Row],[ExRate]],0)</f>
        <v>0.53448810000000002</v>
      </c>
      <c r="V1486" s="4">
        <f>IFERROR(All_Transactions[[#This Row],[Total product charges]]*All_Transactions[[#This Row],[ExRate]],0)</f>
        <v>2.8126340999999999</v>
      </c>
      <c r="W1486" s="4">
        <f>IFERROR(All_Transactions[[#This Row],[Amazon fees]]*All_Transactions[[#This Row],[ExRate]],0)</f>
        <v>-0.5958228000000001</v>
      </c>
      <c r="X1486" s="4">
        <f>IFERROR(All_Transactions[[#This Row],[Other]]*All_Transactions[[#This Row],[ExRate]],0)</f>
        <v>0</v>
      </c>
      <c r="Y1486" s="4">
        <f>IFERROR(All_Transactions[[#This Row],[Total]]*All_Transactions[[#This Row],[ExRate]],0)</f>
        <v>2.2168112999999998</v>
      </c>
      <c r="Z1486" s="1" t="s">
        <v>33</v>
      </c>
      <c r="AA1486" t="s">
        <v>4372</v>
      </c>
      <c r="AB1486" t="s">
        <v>4373</v>
      </c>
      <c r="AC1486" t="s">
        <v>53</v>
      </c>
      <c r="AD1486" t="s">
        <v>54</v>
      </c>
    </row>
    <row r="1487" spans="1:30" x14ac:dyDescent="0.35">
      <c r="A1487" t="s">
        <v>34</v>
      </c>
      <c r="B1487" t="s">
        <v>4374</v>
      </c>
      <c r="C1487" s="2">
        <v>44823</v>
      </c>
      <c r="D1487" s="2">
        <v>44823</v>
      </c>
      <c r="E1487" t="s">
        <v>4375</v>
      </c>
      <c r="F1487" t="s">
        <v>4376</v>
      </c>
      <c r="G1487" t="s">
        <v>32</v>
      </c>
      <c r="H1487">
        <v>2.41</v>
      </c>
      <c r="I1487">
        <v>1</v>
      </c>
      <c r="J1487">
        <v>2.41</v>
      </c>
      <c r="L1487">
        <v>0.38</v>
      </c>
      <c r="M1487">
        <v>2.0299999999999998</v>
      </c>
      <c r="N1487">
        <v>-0.43</v>
      </c>
      <c r="O1487">
        <v>0</v>
      </c>
      <c r="P1487">
        <v>1.6</v>
      </c>
      <c r="Q1487">
        <v>0</v>
      </c>
      <c r="R1487" s="3">
        <f>VLOOKUP(All_Transactions[[#This Row],[Date]],[1]!Forex_history[#Data],MATCH(All_Transactions[[#This Row],[Currency]],[1]!Forex_history[#Headers],0),TRUE)</f>
        <v>0.87621000000000004</v>
      </c>
      <c r="S1487" s="4">
        <f>IFERROR(All_Transactions[[#This Row],[Original Price]]*All_Transactions[[#This Row],[ExRate]],0)</f>
        <v>2.1116661000000003</v>
      </c>
      <c r="T1487" s="4">
        <f>IFERROR(All_Transactions[[#This Row],[item-price]]*All_Transactions[[#This Row],[ExRate]],0)</f>
        <v>2.1116661000000003</v>
      </c>
      <c r="U1487" s="4">
        <f>IFERROR(All_Transactions[[#This Row],[item-tax]]*All_Transactions[[#This Row],[ExRate]],0)</f>
        <v>0.33295980000000003</v>
      </c>
      <c r="V1487" s="4">
        <f>IFERROR(All_Transactions[[#This Row],[Total product charges]]*All_Transactions[[#This Row],[ExRate]],0)</f>
        <v>1.7787062999999999</v>
      </c>
      <c r="W1487" s="4">
        <f>IFERROR(All_Transactions[[#This Row],[Amazon fees]]*All_Transactions[[#This Row],[ExRate]],0)</f>
        <v>-0.3767703</v>
      </c>
      <c r="X1487" s="4">
        <f>IFERROR(All_Transactions[[#This Row],[Other]]*All_Transactions[[#This Row],[ExRate]],0)</f>
        <v>0</v>
      </c>
      <c r="Y1487" s="4">
        <f>IFERROR(All_Transactions[[#This Row],[Total]]*All_Transactions[[#This Row],[ExRate]],0)</f>
        <v>1.4019360000000001</v>
      </c>
      <c r="Z1487" s="1" t="s">
        <v>33</v>
      </c>
      <c r="AA1487" t="s">
        <v>4377</v>
      </c>
      <c r="AB1487" t="s">
        <v>4378</v>
      </c>
      <c r="AC1487" t="s">
        <v>53</v>
      </c>
      <c r="AD1487" t="s">
        <v>54</v>
      </c>
    </row>
    <row r="1488" spans="1:30" x14ac:dyDescent="0.35">
      <c r="A1488" t="s">
        <v>34</v>
      </c>
      <c r="B1488" t="s">
        <v>4379</v>
      </c>
      <c r="C1488" s="2">
        <v>44823</v>
      </c>
      <c r="D1488" s="2">
        <v>44823</v>
      </c>
      <c r="E1488" t="s">
        <v>3120</v>
      </c>
      <c r="F1488" t="s">
        <v>473</v>
      </c>
      <c r="G1488" t="s">
        <v>32</v>
      </c>
      <c r="H1488">
        <v>5.13</v>
      </c>
      <c r="I1488">
        <v>1</v>
      </c>
      <c r="J1488">
        <v>5.13</v>
      </c>
      <c r="L1488">
        <v>0.86</v>
      </c>
      <c r="M1488">
        <v>4.2699999999999996</v>
      </c>
      <c r="N1488">
        <v>-0.92</v>
      </c>
      <c r="O1488">
        <v>0</v>
      </c>
      <c r="P1488">
        <v>3.35</v>
      </c>
      <c r="Q1488">
        <v>0</v>
      </c>
      <c r="R1488" s="3">
        <f>VLOOKUP(All_Transactions[[#This Row],[Date]],[1]!Forex_history[#Data],MATCH(All_Transactions[[#This Row],[Currency]],[1]!Forex_history[#Headers],0),TRUE)</f>
        <v>0.87621000000000004</v>
      </c>
      <c r="S1488" s="4">
        <f>IFERROR(All_Transactions[[#This Row],[Original Price]]*All_Transactions[[#This Row],[ExRate]],0)</f>
        <v>4.4949573000000003</v>
      </c>
      <c r="T1488" s="4">
        <f>IFERROR(All_Transactions[[#This Row],[item-price]]*All_Transactions[[#This Row],[ExRate]],0)</f>
        <v>4.4949573000000003</v>
      </c>
      <c r="U1488" s="4">
        <f>IFERROR(All_Transactions[[#This Row],[item-tax]]*All_Transactions[[#This Row],[ExRate]],0)</f>
        <v>0.7535406</v>
      </c>
      <c r="V1488" s="4">
        <f>IFERROR(All_Transactions[[#This Row],[Total product charges]]*All_Transactions[[#This Row],[ExRate]],0)</f>
        <v>3.7414166999999998</v>
      </c>
      <c r="W1488" s="4">
        <f>IFERROR(All_Transactions[[#This Row],[Amazon fees]]*All_Transactions[[#This Row],[ExRate]],0)</f>
        <v>-0.80611320000000009</v>
      </c>
      <c r="X1488" s="4">
        <f>IFERROR(All_Transactions[[#This Row],[Other]]*All_Transactions[[#This Row],[ExRate]],0)</f>
        <v>0</v>
      </c>
      <c r="Y1488" s="4">
        <f>IFERROR(All_Transactions[[#This Row],[Total]]*All_Transactions[[#This Row],[ExRate]],0)</f>
        <v>2.9353035000000003</v>
      </c>
      <c r="Z1488" s="1" t="s">
        <v>33</v>
      </c>
      <c r="AA1488" t="s">
        <v>4380</v>
      </c>
      <c r="AB1488" t="s">
        <v>4381</v>
      </c>
      <c r="AC1488" t="s">
        <v>53</v>
      </c>
      <c r="AD1488" t="s">
        <v>54</v>
      </c>
    </row>
    <row r="1489" spans="1:30" x14ac:dyDescent="0.35">
      <c r="A1489" t="s">
        <v>34</v>
      </c>
      <c r="B1489" t="s">
        <v>4382</v>
      </c>
      <c r="C1489" s="2">
        <v>44823</v>
      </c>
      <c r="D1489" s="2">
        <v>44823</v>
      </c>
      <c r="E1489" t="s">
        <v>1464</v>
      </c>
      <c r="F1489" t="s">
        <v>1465</v>
      </c>
      <c r="G1489" t="s">
        <v>32</v>
      </c>
      <c r="H1489">
        <v>5.0999999999999996</v>
      </c>
      <c r="I1489">
        <v>1</v>
      </c>
      <c r="J1489">
        <v>5.0999999999999996</v>
      </c>
      <c r="L1489">
        <v>0.81</v>
      </c>
      <c r="M1489">
        <v>4.29</v>
      </c>
      <c r="N1489">
        <v>-0.92</v>
      </c>
      <c r="O1489">
        <v>0</v>
      </c>
      <c r="P1489">
        <v>3.37</v>
      </c>
      <c r="Q1489">
        <v>0</v>
      </c>
      <c r="R1489" s="3">
        <f>VLOOKUP(All_Transactions[[#This Row],[Date]],[1]!Forex_history[#Data],MATCH(All_Transactions[[#This Row],[Currency]],[1]!Forex_history[#Headers],0),TRUE)</f>
        <v>0.87621000000000004</v>
      </c>
      <c r="S1489" s="4">
        <f>IFERROR(All_Transactions[[#This Row],[Original Price]]*All_Transactions[[#This Row],[ExRate]],0)</f>
        <v>4.4686709999999996</v>
      </c>
      <c r="T1489" s="4">
        <f>IFERROR(All_Transactions[[#This Row],[item-price]]*All_Transactions[[#This Row],[ExRate]],0)</f>
        <v>4.4686709999999996</v>
      </c>
      <c r="U1489" s="4">
        <f>IFERROR(All_Transactions[[#This Row],[item-tax]]*All_Transactions[[#This Row],[ExRate]],0)</f>
        <v>0.70973010000000003</v>
      </c>
      <c r="V1489" s="4">
        <f>IFERROR(All_Transactions[[#This Row],[Total product charges]]*All_Transactions[[#This Row],[ExRate]],0)</f>
        <v>3.7589409000000003</v>
      </c>
      <c r="W1489" s="4">
        <f>IFERROR(All_Transactions[[#This Row],[Amazon fees]]*All_Transactions[[#This Row],[ExRate]],0)</f>
        <v>-0.80611320000000009</v>
      </c>
      <c r="X1489" s="4">
        <f>IFERROR(All_Transactions[[#This Row],[Other]]*All_Transactions[[#This Row],[ExRate]],0)</f>
        <v>0</v>
      </c>
      <c r="Y1489" s="4">
        <f>IFERROR(All_Transactions[[#This Row],[Total]]*All_Transactions[[#This Row],[ExRate]],0)</f>
        <v>2.9528277000000003</v>
      </c>
      <c r="Z1489" s="1" t="s">
        <v>33</v>
      </c>
      <c r="AA1489" t="s">
        <v>4383</v>
      </c>
      <c r="AB1489" t="s">
        <v>4384</v>
      </c>
      <c r="AC1489" t="s">
        <v>53</v>
      </c>
      <c r="AD1489" t="s">
        <v>54</v>
      </c>
    </row>
    <row r="1490" spans="1:30" x14ac:dyDescent="0.35">
      <c r="A1490" t="s">
        <v>34</v>
      </c>
      <c r="B1490" t="s">
        <v>4385</v>
      </c>
      <c r="C1490" s="2">
        <v>44823</v>
      </c>
      <c r="D1490" s="2">
        <v>44823</v>
      </c>
      <c r="E1490" t="s">
        <v>3906</v>
      </c>
      <c r="F1490" t="s">
        <v>2243</v>
      </c>
      <c r="G1490" t="s">
        <v>40</v>
      </c>
      <c r="H1490">
        <v>3.34</v>
      </c>
      <c r="I1490">
        <v>1</v>
      </c>
      <c r="J1490">
        <v>3.34</v>
      </c>
      <c r="L1490">
        <v>0.6</v>
      </c>
      <c r="M1490">
        <v>2.74</v>
      </c>
      <c r="N1490">
        <v>-0.62</v>
      </c>
      <c r="O1490">
        <v>0</v>
      </c>
      <c r="P1490">
        <v>2.12</v>
      </c>
      <c r="Q1490">
        <v>0</v>
      </c>
      <c r="R1490" s="3">
        <f>VLOOKUP(All_Transactions[[#This Row],[Date]],[1]!Forex_history[#Data],MATCH(All_Transactions[[#This Row],[Currency]],[1]!Forex_history[#Headers],0),TRUE)</f>
        <v>0.87621000000000004</v>
      </c>
      <c r="S1490" s="4">
        <f>IFERROR(All_Transactions[[#This Row],[Original Price]]*All_Transactions[[#This Row],[ExRate]],0)</f>
        <v>2.9265414000000001</v>
      </c>
      <c r="T1490" s="4">
        <f>IFERROR(All_Transactions[[#This Row],[item-price]]*All_Transactions[[#This Row],[ExRate]],0)</f>
        <v>2.9265414000000001</v>
      </c>
      <c r="U1490" s="4">
        <f>IFERROR(All_Transactions[[#This Row],[item-tax]]*All_Transactions[[#This Row],[ExRate]],0)</f>
        <v>0.52572600000000003</v>
      </c>
      <c r="V1490" s="4">
        <f>IFERROR(All_Transactions[[#This Row],[Total product charges]]*All_Transactions[[#This Row],[ExRate]],0)</f>
        <v>2.4008154000000004</v>
      </c>
      <c r="W1490" s="4">
        <f>IFERROR(All_Transactions[[#This Row],[Amazon fees]]*All_Transactions[[#This Row],[ExRate]],0)</f>
        <v>-0.54325020000000002</v>
      </c>
      <c r="X1490" s="4">
        <f>IFERROR(All_Transactions[[#This Row],[Other]]*All_Transactions[[#This Row],[ExRate]],0)</f>
        <v>0</v>
      </c>
      <c r="Y1490" s="4">
        <f>IFERROR(All_Transactions[[#This Row],[Total]]*All_Transactions[[#This Row],[ExRate]],0)</f>
        <v>1.8575652000000002</v>
      </c>
      <c r="Z1490" s="1" t="s">
        <v>33</v>
      </c>
      <c r="AA1490" t="s">
        <v>4386</v>
      </c>
      <c r="AB1490" t="s">
        <v>4387</v>
      </c>
      <c r="AC1490" t="s">
        <v>53</v>
      </c>
      <c r="AD1490" t="s">
        <v>54</v>
      </c>
    </row>
    <row r="1491" spans="1:30" x14ac:dyDescent="0.35">
      <c r="A1491" t="s">
        <v>34</v>
      </c>
      <c r="B1491" t="s">
        <v>4388</v>
      </c>
      <c r="C1491" s="2">
        <v>44823</v>
      </c>
      <c r="D1491" s="2">
        <v>44823</v>
      </c>
      <c r="E1491" t="s">
        <v>4389</v>
      </c>
      <c r="F1491" t="s">
        <v>4390</v>
      </c>
      <c r="G1491" t="s">
        <v>40</v>
      </c>
      <c r="H1491">
        <v>3.35</v>
      </c>
      <c r="I1491">
        <v>1</v>
      </c>
      <c r="J1491">
        <v>3.35</v>
      </c>
      <c r="L1491">
        <v>0.6</v>
      </c>
      <c r="M1491">
        <v>2.75</v>
      </c>
      <c r="N1491">
        <v>-0.36</v>
      </c>
      <c r="O1491">
        <v>0</v>
      </c>
      <c r="P1491">
        <v>2.39</v>
      </c>
      <c r="Q1491">
        <v>0</v>
      </c>
      <c r="R1491" s="3">
        <f>VLOOKUP(All_Transactions[[#This Row],[Date]],[1]!Forex_history[#Data],MATCH(All_Transactions[[#This Row],[Currency]],[1]!Forex_history[#Headers],0),TRUE)</f>
        <v>0.87621000000000004</v>
      </c>
      <c r="S1491" s="4">
        <f>IFERROR(All_Transactions[[#This Row],[Original Price]]*All_Transactions[[#This Row],[ExRate]],0)</f>
        <v>2.9353035000000003</v>
      </c>
      <c r="T1491" s="4">
        <f>IFERROR(All_Transactions[[#This Row],[item-price]]*All_Transactions[[#This Row],[ExRate]],0)</f>
        <v>2.9353035000000003</v>
      </c>
      <c r="U1491" s="4">
        <f>IFERROR(All_Transactions[[#This Row],[item-tax]]*All_Transactions[[#This Row],[ExRate]],0)</f>
        <v>0.52572600000000003</v>
      </c>
      <c r="V1491" s="4">
        <f>IFERROR(All_Transactions[[#This Row],[Total product charges]]*All_Transactions[[#This Row],[ExRate]],0)</f>
        <v>2.4095775000000001</v>
      </c>
      <c r="W1491" s="4">
        <f>IFERROR(All_Transactions[[#This Row],[Amazon fees]]*All_Transactions[[#This Row],[ExRate]],0)</f>
        <v>-0.31543559999999998</v>
      </c>
      <c r="X1491" s="4">
        <f>IFERROR(All_Transactions[[#This Row],[Other]]*All_Transactions[[#This Row],[ExRate]],0)</f>
        <v>0</v>
      </c>
      <c r="Y1491" s="4">
        <f>IFERROR(All_Transactions[[#This Row],[Total]]*All_Transactions[[#This Row],[ExRate]],0)</f>
        <v>2.0941419000000003</v>
      </c>
      <c r="Z1491" s="1" t="s">
        <v>33</v>
      </c>
      <c r="AA1491" t="s">
        <v>4391</v>
      </c>
      <c r="AB1491" t="s">
        <v>4392</v>
      </c>
      <c r="AC1491" t="s">
        <v>53</v>
      </c>
      <c r="AD1491" t="s">
        <v>54</v>
      </c>
    </row>
    <row r="1492" spans="1:30" x14ac:dyDescent="0.35">
      <c r="A1492" t="s">
        <v>35</v>
      </c>
      <c r="B1492" t="s">
        <v>3845</v>
      </c>
      <c r="C1492" s="2">
        <v>44824</v>
      </c>
      <c r="D1492" s="2">
        <v>44809</v>
      </c>
      <c r="E1492" t="s">
        <v>3846</v>
      </c>
      <c r="F1492" t="s">
        <v>3847</v>
      </c>
      <c r="G1492" t="s">
        <v>40</v>
      </c>
      <c r="H1492">
        <v>10.1</v>
      </c>
      <c r="I1492">
        <v>2</v>
      </c>
      <c r="J1492">
        <v>10.1</v>
      </c>
      <c r="L1492">
        <v>1.82</v>
      </c>
      <c r="M1492">
        <v>-8.2799999999999994</v>
      </c>
      <c r="N1492">
        <v>1.87</v>
      </c>
      <c r="O1492">
        <v>0</v>
      </c>
      <c r="P1492">
        <v>-6.41</v>
      </c>
      <c r="Q1492">
        <v>0</v>
      </c>
      <c r="R1492" s="3">
        <f>VLOOKUP(All_Transactions[[#This Row],[Date]],[1]!Forex_history[#Data],MATCH(All_Transactions[[#This Row],[Currency]],[1]!Forex_history[#Headers],0),TRUE)</f>
        <v>0.87680000000000002</v>
      </c>
      <c r="S1492" s="4">
        <f>IFERROR(All_Transactions[[#This Row],[Original Price]]*All_Transactions[[#This Row],[ExRate]],0)</f>
        <v>8.8556799999999996</v>
      </c>
      <c r="T1492" s="4">
        <f>IFERROR(All_Transactions[[#This Row],[item-price]]*All_Transactions[[#This Row],[ExRate]],0)</f>
        <v>8.8556799999999996</v>
      </c>
      <c r="U1492" s="4">
        <f>IFERROR(All_Transactions[[#This Row],[item-tax]]*All_Transactions[[#This Row],[ExRate]],0)</f>
        <v>1.5957760000000001</v>
      </c>
      <c r="V1492" s="4">
        <f>IFERROR(All_Transactions[[#This Row],[Total product charges]]*All_Transactions[[#This Row],[ExRate]],0)</f>
        <v>-7.2599039999999997</v>
      </c>
      <c r="W1492" s="4">
        <f>IFERROR(All_Transactions[[#This Row],[Amazon fees]]*All_Transactions[[#This Row],[ExRate]],0)</f>
        <v>1.6396160000000002</v>
      </c>
      <c r="X1492" s="4">
        <f>IFERROR(All_Transactions[[#This Row],[Other]]*All_Transactions[[#This Row],[ExRate]],0)</f>
        <v>0</v>
      </c>
      <c r="Y1492" s="4">
        <f>IFERROR(All_Transactions[[#This Row],[Total]]*All_Transactions[[#This Row],[ExRate]],0)</f>
        <v>-5.6202880000000004</v>
      </c>
      <c r="Z1492" s="1" t="s">
        <v>33</v>
      </c>
      <c r="AA1492" t="s">
        <v>3848</v>
      </c>
      <c r="AB1492" t="s">
        <v>3849</v>
      </c>
      <c r="AC1492" t="s">
        <v>53</v>
      </c>
      <c r="AD1492" t="s">
        <v>54</v>
      </c>
    </row>
    <row r="1493" spans="1:30" x14ac:dyDescent="0.35">
      <c r="A1493" t="s">
        <v>55</v>
      </c>
      <c r="B1493" t="s">
        <v>31</v>
      </c>
      <c r="C1493" s="2">
        <v>44824</v>
      </c>
      <c r="D1493" s="2"/>
      <c r="G1493" t="s">
        <v>42</v>
      </c>
      <c r="M1493">
        <v>0</v>
      </c>
      <c r="N1493">
        <v>0</v>
      </c>
      <c r="O1493">
        <v>2286.91</v>
      </c>
      <c r="P1493">
        <v>2286.91</v>
      </c>
      <c r="Q1493">
        <v>0</v>
      </c>
      <c r="R1493" s="3">
        <f>VLOOKUP(All_Transactions[[#This Row],[Date]],[1]!Forex_history[#Data],MATCH(All_Transactions[[#This Row],[Currency]],[1]!Forex_history[#Headers],0),TRUE)</f>
        <v>8.1199999999999994E-2</v>
      </c>
      <c r="S1493" s="4">
        <f>IFERROR(All_Transactions[[#This Row],[Original Price]]*All_Transactions[[#This Row],[ExRate]],0)</f>
        <v>0</v>
      </c>
      <c r="T1493" s="4">
        <f>IFERROR(All_Transactions[[#This Row],[item-price]]*All_Transactions[[#This Row],[ExRate]],0)</f>
        <v>0</v>
      </c>
      <c r="U1493" s="4">
        <f>IFERROR(All_Transactions[[#This Row],[item-tax]]*All_Transactions[[#This Row],[ExRate]],0)</f>
        <v>0</v>
      </c>
      <c r="V1493" s="4">
        <f>IFERROR(All_Transactions[[#This Row],[Total product charges]]*All_Transactions[[#This Row],[ExRate]],0)</f>
        <v>0</v>
      </c>
      <c r="W1493" s="4">
        <f>IFERROR(All_Transactions[[#This Row],[Amazon fees]]*All_Transactions[[#This Row],[ExRate]],0)</f>
        <v>0</v>
      </c>
      <c r="X1493" s="4">
        <f>IFERROR(All_Transactions[[#This Row],[Other]]*All_Transactions[[#This Row],[ExRate]],0)</f>
        <v>185.69709199999997</v>
      </c>
      <c r="Y1493" s="4">
        <f>IFERROR(All_Transactions[[#This Row],[Total]]*All_Transactions[[#This Row],[ExRate]],0)</f>
        <v>185.69709199999997</v>
      </c>
      <c r="Z1493" s="1" t="s">
        <v>43</v>
      </c>
    </row>
    <row r="1494" spans="1:30" x14ac:dyDescent="0.35">
      <c r="A1494" t="s">
        <v>55</v>
      </c>
      <c r="B1494" t="s">
        <v>31</v>
      </c>
      <c r="C1494" s="2">
        <v>44824</v>
      </c>
      <c r="D1494" s="2"/>
      <c r="G1494" t="s">
        <v>44</v>
      </c>
      <c r="M1494">
        <v>0</v>
      </c>
      <c r="N1494">
        <v>0</v>
      </c>
      <c r="O1494">
        <v>534.80999999999995</v>
      </c>
      <c r="P1494">
        <v>534.80999999999995</v>
      </c>
      <c r="Q1494">
        <v>0</v>
      </c>
      <c r="R1494" s="3">
        <f>VLOOKUP(All_Transactions[[#This Row],[Date]],[1]!Forex_history[#Data],MATCH(All_Transactions[[#This Row],[Currency]],[1]!Forex_history[#Headers],0),TRUE)</f>
        <v>1</v>
      </c>
      <c r="S1494" s="4">
        <f>IFERROR(All_Transactions[[#This Row],[Original Price]]*All_Transactions[[#This Row],[ExRate]],0)</f>
        <v>0</v>
      </c>
      <c r="T1494" s="4">
        <f>IFERROR(All_Transactions[[#This Row],[item-price]]*All_Transactions[[#This Row],[ExRate]],0)</f>
        <v>0</v>
      </c>
      <c r="U1494" s="4">
        <f>IFERROR(All_Transactions[[#This Row],[item-tax]]*All_Transactions[[#This Row],[ExRate]],0)</f>
        <v>0</v>
      </c>
      <c r="V1494" s="4">
        <f>IFERROR(All_Transactions[[#This Row],[Total product charges]]*All_Transactions[[#This Row],[ExRate]],0)</f>
        <v>0</v>
      </c>
      <c r="W1494" s="4">
        <f>IFERROR(All_Transactions[[#This Row],[Amazon fees]]*All_Transactions[[#This Row],[ExRate]],0)</f>
        <v>0</v>
      </c>
      <c r="X1494" s="4">
        <f>IFERROR(All_Transactions[[#This Row],[Other]]*All_Transactions[[#This Row],[ExRate]],0)</f>
        <v>534.80999999999995</v>
      </c>
      <c r="Y1494" s="4">
        <f>IFERROR(All_Transactions[[#This Row],[Total]]*All_Transactions[[#This Row],[ExRate]],0)</f>
        <v>534.80999999999995</v>
      </c>
      <c r="Z1494" s="1" t="s">
        <v>45</v>
      </c>
    </row>
    <row r="1495" spans="1:30" x14ac:dyDescent="0.35">
      <c r="A1495" t="s">
        <v>56</v>
      </c>
      <c r="B1495" t="s">
        <v>31</v>
      </c>
      <c r="C1495" s="2">
        <v>44824</v>
      </c>
      <c r="D1495" s="2"/>
      <c r="G1495" t="s">
        <v>42</v>
      </c>
      <c r="M1495">
        <v>0</v>
      </c>
      <c r="N1495">
        <v>0</v>
      </c>
      <c r="O1495">
        <v>-2286.91</v>
      </c>
      <c r="P1495">
        <v>-2286.91</v>
      </c>
      <c r="Q1495">
        <v>0</v>
      </c>
      <c r="R1495" s="3">
        <f>VLOOKUP(All_Transactions[[#This Row],[Date]],[1]!Forex_history[#Data],MATCH(All_Transactions[[#This Row],[Currency]],[1]!Forex_history[#Headers],0),TRUE)</f>
        <v>8.1199999999999994E-2</v>
      </c>
      <c r="S1495" s="4">
        <f>IFERROR(All_Transactions[[#This Row],[Original Price]]*All_Transactions[[#This Row],[ExRate]],0)</f>
        <v>0</v>
      </c>
      <c r="T1495" s="4">
        <f>IFERROR(All_Transactions[[#This Row],[item-price]]*All_Transactions[[#This Row],[ExRate]],0)</f>
        <v>0</v>
      </c>
      <c r="U1495" s="4">
        <f>IFERROR(All_Transactions[[#This Row],[item-tax]]*All_Transactions[[#This Row],[ExRate]],0)</f>
        <v>0</v>
      </c>
      <c r="V1495" s="4">
        <f>IFERROR(All_Transactions[[#This Row],[Total product charges]]*All_Transactions[[#This Row],[ExRate]],0)</f>
        <v>0</v>
      </c>
      <c r="W1495" s="4">
        <f>IFERROR(All_Transactions[[#This Row],[Amazon fees]]*All_Transactions[[#This Row],[ExRate]],0)</f>
        <v>0</v>
      </c>
      <c r="X1495" s="4">
        <f>IFERROR(All_Transactions[[#This Row],[Other]]*All_Transactions[[#This Row],[ExRate]],0)</f>
        <v>-185.69709199999997</v>
      </c>
      <c r="Y1495" s="4">
        <f>IFERROR(All_Transactions[[#This Row],[Total]]*All_Transactions[[#This Row],[ExRate]],0)</f>
        <v>-185.69709199999997</v>
      </c>
      <c r="Z1495" s="1" t="s">
        <v>43</v>
      </c>
    </row>
    <row r="1496" spans="1:30" x14ac:dyDescent="0.35">
      <c r="A1496" t="s">
        <v>56</v>
      </c>
      <c r="B1496" t="s">
        <v>31</v>
      </c>
      <c r="C1496" s="2">
        <v>44824</v>
      </c>
      <c r="D1496" s="2"/>
      <c r="G1496" t="s">
        <v>44</v>
      </c>
      <c r="M1496">
        <v>0</v>
      </c>
      <c r="N1496">
        <v>0</v>
      </c>
      <c r="O1496">
        <v>-534.80999999999995</v>
      </c>
      <c r="P1496">
        <v>-534.80999999999995</v>
      </c>
      <c r="Q1496">
        <v>0</v>
      </c>
      <c r="R1496" s="3">
        <f>VLOOKUP(All_Transactions[[#This Row],[Date]],[1]!Forex_history[#Data],MATCH(All_Transactions[[#This Row],[Currency]],[1]!Forex_history[#Headers],0),TRUE)</f>
        <v>1</v>
      </c>
      <c r="S1496" s="4">
        <f>IFERROR(All_Transactions[[#This Row],[Original Price]]*All_Transactions[[#This Row],[ExRate]],0)</f>
        <v>0</v>
      </c>
      <c r="T1496" s="4">
        <f>IFERROR(All_Transactions[[#This Row],[item-price]]*All_Transactions[[#This Row],[ExRate]],0)</f>
        <v>0</v>
      </c>
      <c r="U1496" s="4">
        <f>IFERROR(All_Transactions[[#This Row],[item-tax]]*All_Transactions[[#This Row],[ExRate]],0)</f>
        <v>0</v>
      </c>
      <c r="V1496" s="4">
        <f>IFERROR(All_Transactions[[#This Row],[Total product charges]]*All_Transactions[[#This Row],[ExRate]],0)</f>
        <v>0</v>
      </c>
      <c r="W1496" s="4">
        <f>IFERROR(All_Transactions[[#This Row],[Amazon fees]]*All_Transactions[[#This Row],[ExRate]],0)</f>
        <v>0</v>
      </c>
      <c r="X1496" s="4">
        <f>IFERROR(All_Transactions[[#This Row],[Other]]*All_Transactions[[#This Row],[ExRate]],0)</f>
        <v>-534.80999999999995</v>
      </c>
      <c r="Y1496" s="4">
        <f>IFERROR(All_Transactions[[#This Row],[Total]]*All_Transactions[[#This Row],[ExRate]],0)</f>
        <v>-534.80999999999995</v>
      </c>
      <c r="Z1496" s="1" t="s">
        <v>45</v>
      </c>
    </row>
    <row r="1497" spans="1:30" x14ac:dyDescent="0.35">
      <c r="A1497" t="s">
        <v>34</v>
      </c>
      <c r="B1497" t="s">
        <v>4393</v>
      </c>
      <c r="C1497" s="2">
        <v>44825</v>
      </c>
      <c r="D1497" s="2">
        <v>44825</v>
      </c>
      <c r="E1497" t="s">
        <v>4289</v>
      </c>
      <c r="F1497" t="s">
        <v>4290</v>
      </c>
      <c r="G1497" t="s">
        <v>32</v>
      </c>
      <c r="H1497">
        <v>4.46</v>
      </c>
      <c r="I1497">
        <v>1</v>
      </c>
      <c r="J1497">
        <v>4.46</v>
      </c>
      <c r="L1497">
        <v>0</v>
      </c>
      <c r="M1497">
        <v>4.46</v>
      </c>
      <c r="N1497">
        <v>-0.8</v>
      </c>
      <c r="O1497">
        <v>0</v>
      </c>
      <c r="P1497">
        <v>3.66</v>
      </c>
      <c r="Q1497">
        <v>0</v>
      </c>
      <c r="R1497" s="3">
        <f>VLOOKUP(All_Transactions[[#This Row],[Date]],[1]!Forex_history[#Data],MATCH(All_Transactions[[#This Row],[Currency]],[1]!Forex_history[#Headers],0),TRUE)</f>
        <v>0.87616000000000005</v>
      </c>
      <c r="S1497" s="4">
        <f>IFERROR(All_Transactions[[#This Row],[Original Price]]*All_Transactions[[#This Row],[ExRate]],0)</f>
        <v>3.9076736000000003</v>
      </c>
      <c r="T1497" s="4">
        <f>IFERROR(All_Transactions[[#This Row],[item-price]]*All_Transactions[[#This Row],[ExRate]],0)</f>
        <v>3.9076736000000003</v>
      </c>
      <c r="U1497" s="4">
        <f>IFERROR(All_Transactions[[#This Row],[item-tax]]*All_Transactions[[#This Row],[ExRate]],0)</f>
        <v>0</v>
      </c>
      <c r="V1497" s="4">
        <f>IFERROR(All_Transactions[[#This Row],[Total product charges]]*All_Transactions[[#This Row],[ExRate]],0)</f>
        <v>3.9076736000000003</v>
      </c>
      <c r="W1497" s="4">
        <f>IFERROR(All_Transactions[[#This Row],[Amazon fees]]*All_Transactions[[#This Row],[ExRate]],0)</f>
        <v>-0.70092800000000011</v>
      </c>
      <c r="X1497" s="4">
        <f>IFERROR(All_Transactions[[#This Row],[Other]]*All_Transactions[[#This Row],[ExRate]],0)</f>
        <v>0</v>
      </c>
      <c r="Y1497" s="4">
        <f>IFERROR(All_Transactions[[#This Row],[Total]]*All_Transactions[[#This Row],[ExRate]],0)</f>
        <v>3.2067456000000005</v>
      </c>
      <c r="Z1497" s="1" t="s">
        <v>33</v>
      </c>
      <c r="AB1497" t="s">
        <v>69</v>
      </c>
      <c r="AC1497" t="s">
        <v>69</v>
      </c>
      <c r="AD1497" t="s">
        <v>70</v>
      </c>
    </row>
    <row r="1498" spans="1:30" x14ac:dyDescent="0.35">
      <c r="A1498" t="s">
        <v>34</v>
      </c>
      <c r="B1498" t="s">
        <v>4394</v>
      </c>
      <c r="C1498" s="2">
        <v>44825</v>
      </c>
      <c r="D1498" s="2">
        <v>44825</v>
      </c>
      <c r="E1498" t="s">
        <v>4289</v>
      </c>
      <c r="F1498" t="s">
        <v>4290</v>
      </c>
      <c r="G1498" t="s">
        <v>32</v>
      </c>
      <c r="H1498">
        <v>4.46</v>
      </c>
      <c r="I1498">
        <v>1</v>
      </c>
      <c r="J1498">
        <v>4.46</v>
      </c>
      <c r="L1498">
        <v>0</v>
      </c>
      <c r="M1498">
        <v>4.46</v>
      </c>
      <c r="N1498">
        <v>-0.8</v>
      </c>
      <c r="O1498">
        <v>0</v>
      </c>
      <c r="P1498">
        <v>3.66</v>
      </c>
      <c r="Q1498">
        <v>0</v>
      </c>
      <c r="R1498" s="3">
        <f>VLOOKUP(All_Transactions[[#This Row],[Date]],[1]!Forex_history[#Data],MATCH(All_Transactions[[#This Row],[Currency]],[1]!Forex_history[#Headers],0),TRUE)</f>
        <v>0.87616000000000005</v>
      </c>
      <c r="S1498" s="4">
        <f>IFERROR(All_Transactions[[#This Row],[Original Price]]*All_Transactions[[#This Row],[ExRate]],0)</f>
        <v>3.9076736000000003</v>
      </c>
      <c r="T1498" s="4">
        <f>IFERROR(All_Transactions[[#This Row],[item-price]]*All_Transactions[[#This Row],[ExRate]],0)</f>
        <v>3.9076736000000003</v>
      </c>
      <c r="U1498" s="4">
        <f>IFERROR(All_Transactions[[#This Row],[item-tax]]*All_Transactions[[#This Row],[ExRate]],0)</f>
        <v>0</v>
      </c>
      <c r="V1498" s="4">
        <f>IFERROR(All_Transactions[[#This Row],[Total product charges]]*All_Transactions[[#This Row],[ExRate]],0)</f>
        <v>3.9076736000000003</v>
      </c>
      <c r="W1498" s="4">
        <f>IFERROR(All_Transactions[[#This Row],[Amazon fees]]*All_Transactions[[#This Row],[ExRate]],0)</f>
        <v>-0.70092800000000011</v>
      </c>
      <c r="X1498" s="4">
        <f>IFERROR(All_Transactions[[#This Row],[Other]]*All_Transactions[[#This Row],[ExRate]],0)</f>
        <v>0</v>
      </c>
      <c r="Y1498" s="4">
        <f>IFERROR(All_Transactions[[#This Row],[Total]]*All_Transactions[[#This Row],[ExRate]],0)</f>
        <v>3.2067456000000005</v>
      </c>
      <c r="Z1498" s="1" t="s">
        <v>33</v>
      </c>
      <c r="AB1498" t="s">
        <v>69</v>
      </c>
      <c r="AC1498" t="s">
        <v>69</v>
      </c>
      <c r="AD1498" t="s">
        <v>70</v>
      </c>
    </row>
    <row r="1499" spans="1:30" x14ac:dyDescent="0.35">
      <c r="A1499" t="s">
        <v>34</v>
      </c>
      <c r="B1499" t="s">
        <v>4395</v>
      </c>
      <c r="C1499" s="2">
        <v>44825</v>
      </c>
      <c r="D1499" s="2">
        <v>44825</v>
      </c>
      <c r="E1499" t="s">
        <v>4396</v>
      </c>
      <c r="F1499" t="s">
        <v>4397</v>
      </c>
      <c r="G1499" t="s">
        <v>32</v>
      </c>
      <c r="H1499">
        <v>3.43</v>
      </c>
      <c r="I1499">
        <v>1</v>
      </c>
      <c r="J1499">
        <v>3.43</v>
      </c>
      <c r="L1499">
        <v>0.62</v>
      </c>
      <c r="M1499">
        <v>5.62</v>
      </c>
      <c r="N1499">
        <v>-1.22</v>
      </c>
      <c r="O1499">
        <v>0</v>
      </c>
      <c r="P1499">
        <v>4.4000000000000004</v>
      </c>
      <c r="Q1499">
        <v>0</v>
      </c>
      <c r="R1499" s="3">
        <f>VLOOKUP(All_Transactions[[#This Row],[Date]],[1]!Forex_history[#Data],MATCH(All_Transactions[[#This Row],[Currency]],[1]!Forex_history[#Headers],0),TRUE)</f>
        <v>0.87616000000000005</v>
      </c>
      <c r="S1499" s="4">
        <f>IFERROR(All_Transactions[[#This Row],[Original Price]]*All_Transactions[[#This Row],[ExRate]],0)</f>
        <v>3.0052288000000003</v>
      </c>
      <c r="T1499" s="4">
        <f>IFERROR(All_Transactions[[#This Row],[item-price]]*All_Transactions[[#This Row],[ExRate]],0)</f>
        <v>3.0052288000000003</v>
      </c>
      <c r="U1499" s="4">
        <f>IFERROR(All_Transactions[[#This Row],[item-tax]]*All_Transactions[[#This Row],[ExRate]],0)</f>
        <v>0.54321920000000001</v>
      </c>
      <c r="V1499" s="4">
        <f>IFERROR(All_Transactions[[#This Row],[Total product charges]]*All_Transactions[[#This Row],[ExRate]],0)</f>
        <v>4.9240192</v>
      </c>
      <c r="W1499" s="4">
        <f>IFERROR(All_Transactions[[#This Row],[Amazon fees]]*All_Transactions[[#This Row],[ExRate]],0)</f>
        <v>-1.0689152</v>
      </c>
      <c r="X1499" s="4">
        <f>IFERROR(All_Transactions[[#This Row],[Other]]*All_Transactions[[#This Row],[ExRate]],0)</f>
        <v>0</v>
      </c>
      <c r="Y1499" s="4">
        <f>IFERROR(All_Transactions[[#This Row],[Total]]*All_Transactions[[#This Row],[ExRate]],0)</f>
        <v>3.8551040000000008</v>
      </c>
      <c r="Z1499" s="1" t="s">
        <v>33</v>
      </c>
      <c r="AB1499" t="s">
        <v>69</v>
      </c>
      <c r="AC1499" t="s">
        <v>69</v>
      </c>
      <c r="AD1499" t="s">
        <v>70</v>
      </c>
    </row>
    <row r="1500" spans="1:30" x14ac:dyDescent="0.35">
      <c r="A1500" t="s">
        <v>34</v>
      </c>
      <c r="B1500" t="s">
        <v>4395</v>
      </c>
      <c r="C1500" s="2">
        <v>44825</v>
      </c>
      <c r="D1500" s="2">
        <v>44825</v>
      </c>
      <c r="E1500" t="s">
        <v>4398</v>
      </c>
      <c r="F1500" t="s">
        <v>4399</v>
      </c>
      <c r="G1500" t="s">
        <v>32</v>
      </c>
      <c r="H1500">
        <v>3.43</v>
      </c>
      <c r="I1500">
        <v>1</v>
      </c>
      <c r="J1500">
        <v>3.43</v>
      </c>
      <c r="L1500">
        <v>0.62</v>
      </c>
      <c r="M1500">
        <v>5.62</v>
      </c>
      <c r="N1500">
        <v>-1.22</v>
      </c>
      <c r="O1500">
        <v>0</v>
      </c>
      <c r="P1500">
        <v>4.4000000000000004</v>
      </c>
      <c r="Q1500">
        <v>0</v>
      </c>
      <c r="R1500" s="3">
        <f>VLOOKUP(All_Transactions[[#This Row],[Date]],[1]!Forex_history[#Data],MATCH(All_Transactions[[#This Row],[Currency]],[1]!Forex_history[#Headers],0),TRUE)</f>
        <v>0.87616000000000005</v>
      </c>
      <c r="S1500" s="4">
        <f>IFERROR(All_Transactions[[#This Row],[Original Price]]*All_Transactions[[#This Row],[ExRate]],0)</f>
        <v>3.0052288000000003</v>
      </c>
      <c r="T1500" s="4">
        <f>IFERROR(All_Transactions[[#This Row],[item-price]]*All_Transactions[[#This Row],[ExRate]],0)</f>
        <v>3.0052288000000003</v>
      </c>
      <c r="U1500" s="4">
        <f>IFERROR(All_Transactions[[#This Row],[item-tax]]*All_Transactions[[#This Row],[ExRate]],0)</f>
        <v>0.54321920000000001</v>
      </c>
      <c r="V1500" s="4">
        <f>IFERROR(All_Transactions[[#This Row],[Total product charges]]*All_Transactions[[#This Row],[ExRate]],0)</f>
        <v>4.9240192</v>
      </c>
      <c r="W1500" s="4">
        <f>IFERROR(All_Transactions[[#This Row],[Amazon fees]]*All_Transactions[[#This Row],[ExRate]],0)</f>
        <v>-1.0689152</v>
      </c>
      <c r="X1500" s="4">
        <f>IFERROR(All_Transactions[[#This Row],[Other]]*All_Transactions[[#This Row],[ExRate]],0)</f>
        <v>0</v>
      </c>
      <c r="Y1500" s="4">
        <f>IFERROR(All_Transactions[[#This Row],[Total]]*All_Transactions[[#This Row],[ExRate]],0)</f>
        <v>3.8551040000000008</v>
      </c>
      <c r="Z1500" s="1" t="s">
        <v>33</v>
      </c>
      <c r="AB1500" t="s">
        <v>69</v>
      </c>
      <c r="AC1500" t="s">
        <v>69</v>
      </c>
      <c r="AD1500" t="s">
        <v>70</v>
      </c>
    </row>
    <row r="1501" spans="1:30" x14ac:dyDescent="0.35">
      <c r="A1501" t="s">
        <v>34</v>
      </c>
      <c r="B1501" t="s">
        <v>4400</v>
      </c>
      <c r="C1501" s="2">
        <v>44825</v>
      </c>
      <c r="D1501" s="2">
        <v>44825</v>
      </c>
      <c r="E1501" t="s">
        <v>4401</v>
      </c>
      <c r="F1501" t="s">
        <v>4402</v>
      </c>
      <c r="G1501" t="s">
        <v>32</v>
      </c>
      <c r="H1501">
        <v>3.43</v>
      </c>
      <c r="I1501">
        <v>1</v>
      </c>
      <c r="J1501">
        <v>3.43</v>
      </c>
      <c r="L1501">
        <v>0.69</v>
      </c>
      <c r="M1501">
        <v>2.74</v>
      </c>
      <c r="N1501">
        <v>-0.61</v>
      </c>
      <c r="O1501">
        <v>0</v>
      </c>
      <c r="P1501">
        <v>2.13</v>
      </c>
      <c r="Q1501">
        <v>0</v>
      </c>
      <c r="R1501" s="3">
        <f>VLOOKUP(All_Transactions[[#This Row],[Date]],[1]!Forex_history[#Data],MATCH(All_Transactions[[#This Row],[Currency]],[1]!Forex_history[#Headers],0),TRUE)</f>
        <v>0.87616000000000005</v>
      </c>
      <c r="S1501" s="4">
        <f>IFERROR(All_Transactions[[#This Row],[Original Price]]*All_Transactions[[#This Row],[ExRate]],0)</f>
        <v>3.0052288000000003</v>
      </c>
      <c r="T1501" s="4">
        <f>IFERROR(All_Transactions[[#This Row],[item-price]]*All_Transactions[[#This Row],[ExRate]],0)</f>
        <v>3.0052288000000003</v>
      </c>
      <c r="U1501" s="4">
        <f>IFERROR(All_Transactions[[#This Row],[item-tax]]*All_Transactions[[#This Row],[ExRate]],0)</f>
        <v>0.60455039999999993</v>
      </c>
      <c r="V1501" s="4">
        <f>IFERROR(All_Transactions[[#This Row],[Total product charges]]*All_Transactions[[#This Row],[ExRate]],0)</f>
        <v>2.4006784000000003</v>
      </c>
      <c r="W1501" s="4">
        <f>IFERROR(All_Transactions[[#This Row],[Amazon fees]]*All_Transactions[[#This Row],[ExRate]],0)</f>
        <v>-0.53445759999999998</v>
      </c>
      <c r="X1501" s="4">
        <f>IFERROR(All_Transactions[[#This Row],[Other]]*All_Transactions[[#This Row],[ExRate]],0)</f>
        <v>0</v>
      </c>
      <c r="Y1501" s="4">
        <f>IFERROR(All_Transactions[[#This Row],[Total]]*All_Transactions[[#This Row],[ExRate]],0)</f>
        <v>1.8662208</v>
      </c>
      <c r="Z1501" s="1" t="s">
        <v>33</v>
      </c>
      <c r="AB1501" t="s">
        <v>69</v>
      </c>
      <c r="AC1501" t="s">
        <v>69</v>
      </c>
      <c r="AD1501" t="s">
        <v>70</v>
      </c>
    </row>
    <row r="1502" spans="1:30" x14ac:dyDescent="0.35">
      <c r="A1502" t="s">
        <v>34</v>
      </c>
      <c r="B1502" t="s">
        <v>4403</v>
      </c>
      <c r="C1502" s="2">
        <v>44825</v>
      </c>
      <c r="D1502" s="2">
        <v>44825</v>
      </c>
      <c r="E1502" t="s">
        <v>4404</v>
      </c>
      <c r="F1502" t="s">
        <v>4405</v>
      </c>
      <c r="G1502" t="s">
        <v>36</v>
      </c>
      <c r="H1502">
        <v>3.46</v>
      </c>
      <c r="I1502">
        <v>1</v>
      </c>
      <c r="J1502">
        <v>3.46</v>
      </c>
      <c r="K1502" t="s">
        <v>2876</v>
      </c>
      <c r="L1502">
        <v>0.6</v>
      </c>
      <c r="M1502">
        <v>2.86</v>
      </c>
      <c r="N1502">
        <v>-0.64</v>
      </c>
      <c r="O1502">
        <v>0</v>
      </c>
      <c r="P1502">
        <v>2.2200000000000002</v>
      </c>
      <c r="Q1502">
        <v>0</v>
      </c>
      <c r="R1502" s="3">
        <f>VLOOKUP(All_Transactions[[#This Row],[Date]],[1]!Forex_history[#Data],MATCH(All_Transactions[[#This Row],[Currency]],[1]!Forex_history[#Headers],0),TRUE)</f>
        <v>0.87616000000000005</v>
      </c>
      <c r="S1502" s="4">
        <f>IFERROR(All_Transactions[[#This Row],[Original Price]]*All_Transactions[[#This Row],[ExRate]],0)</f>
        <v>3.0315136000000003</v>
      </c>
      <c r="T1502" s="4">
        <f>IFERROR(All_Transactions[[#This Row],[item-price]]*All_Transactions[[#This Row],[ExRate]],0)</f>
        <v>3.0315136000000003</v>
      </c>
      <c r="U1502" s="4">
        <f>IFERROR(All_Transactions[[#This Row],[item-tax]]*All_Transactions[[#This Row],[ExRate]],0)</f>
        <v>0.52569600000000005</v>
      </c>
      <c r="V1502" s="4">
        <f>IFERROR(All_Transactions[[#This Row],[Total product charges]]*All_Transactions[[#This Row],[ExRate]],0)</f>
        <v>2.5058175999999999</v>
      </c>
      <c r="W1502" s="4">
        <f>IFERROR(All_Transactions[[#This Row],[Amazon fees]]*All_Transactions[[#This Row],[ExRate]],0)</f>
        <v>-0.56074240000000009</v>
      </c>
      <c r="X1502" s="4">
        <f>IFERROR(All_Transactions[[#This Row],[Other]]*All_Transactions[[#This Row],[ExRate]],0)</f>
        <v>0</v>
      </c>
      <c r="Y1502" s="4">
        <f>IFERROR(All_Transactions[[#This Row],[Total]]*All_Transactions[[#This Row],[ExRate]],0)</f>
        <v>1.9450752000000002</v>
      </c>
      <c r="Z1502" s="1" t="s">
        <v>33</v>
      </c>
      <c r="AB1502" t="s">
        <v>69</v>
      </c>
      <c r="AC1502" t="s">
        <v>69</v>
      </c>
      <c r="AD1502" t="s">
        <v>70</v>
      </c>
    </row>
    <row r="1503" spans="1:30" x14ac:dyDescent="0.35">
      <c r="A1503" t="s">
        <v>34</v>
      </c>
      <c r="B1503" t="s">
        <v>4406</v>
      </c>
      <c r="C1503" s="2">
        <v>44825</v>
      </c>
      <c r="D1503" s="2">
        <v>44825</v>
      </c>
      <c r="E1503" t="s">
        <v>4087</v>
      </c>
      <c r="F1503" t="s">
        <v>4059</v>
      </c>
      <c r="G1503" t="s">
        <v>39</v>
      </c>
      <c r="H1503">
        <v>13.76</v>
      </c>
      <c r="I1503">
        <v>1</v>
      </c>
      <c r="J1503">
        <v>13.76</v>
      </c>
      <c r="L1503">
        <v>2.29</v>
      </c>
      <c r="M1503">
        <v>11.47</v>
      </c>
      <c r="N1503">
        <v>-2.56</v>
      </c>
      <c r="O1503">
        <v>0</v>
      </c>
      <c r="P1503">
        <v>8.91</v>
      </c>
      <c r="Q1503">
        <v>0</v>
      </c>
      <c r="R1503" s="3">
        <f>VLOOKUP(All_Transactions[[#This Row],[Date]],[1]!Forex_history[#Data],MATCH(All_Transactions[[#This Row],[Currency]],[1]!Forex_history[#Headers],0),TRUE)</f>
        <v>0.87616000000000005</v>
      </c>
      <c r="S1503" s="4">
        <f>IFERROR(All_Transactions[[#This Row],[Original Price]]*All_Transactions[[#This Row],[ExRate]],0)</f>
        <v>12.0559616</v>
      </c>
      <c r="T1503" s="4">
        <f>IFERROR(All_Transactions[[#This Row],[item-price]]*All_Transactions[[#This Row],[ExRate]],0)</f>
        <v>12.0559616</v>
      </c>
      <c r="U1503" s="4">
        <f>IFERROR(All_Transactions[[#This Row],[item-tax]]*All_Transactions[[#This Row],[ExRate]],0)</f>
        <v>2.0064064000000004</v>
      </c>
      <c r="V1503" s="4">
        <f>IFERROR(All_Transactions[[#This Row],[Total product charges]]*All_Transactions[[#This Row],[ExRate]],0)</f>
        <v>10.0495552</v>
      </c>
      <c r="W1503" s="4">
        <f>IFERROR(All_Transactions[[#This Row],[Amazon fees]]*All_Transactions[[#This Row],[ExRate]],0)</f>
        <v>-2.2429696000000003</v>
      </c>
      <c r="X1503" s="4">
        <f>IFERROR(All_Transactions[[#This Row],[Other]]*All_Transactions[[#This Row],[ExRate]],0)</f>
        <v>0</v>
      </c>
      <c r="Y1503" s="4">
        <f>IFERROR(All_Transactions[[#This Row],[Total]]*All_Transactions[[#This Row],[ExRate]],0)</f>
        <v>7.8065856000000009</v>
      </c>
      <c r="Z1503" s="1" t="s">
        <v>33</v>
      </c>
      <c r="AB1503" t="s">
        <v>69</v>
      </c>
      <c r="AC1503" t="s">
        <v>69</v>
      </c>
      <c r="AD1503" t="s">
        <v>70</v>
      </c>
    </row>
    <row r="1504" spans="1:30" x14ac:dyDescent="0.35">
      <c r="A1504" t="s">
        <v>34</v>
      </c>
      <c r="B1504" t="s">
        <v>4407</v>
      </c>
      <c r="C1504" s="2">
        <v>44825</v>
      </c>
      <c r="D1504" s="2">
        <v>44825</v>
      </c>
      <c r="E1504" t="s">
        <v>4408</v>
      </c>
      <c r="F1504" t="s">
        <v>4409</v>
      </c>
      <c r="G1504" t="s">
        <v>44</v>
      </c>
      <c r="H1504">
        <v>2.95</v>
      </c>
      <c r="I1504">
        <v>1</v>
      </c>
      <c r="J1504">
        <v>2.95</v>
      </c>
      <c r="L1504">
        <v>0.49</v>
      </c>
      <c r="M1504">
        <v>2.46</v>
      </c>
      <c r="N1504">
        <v>-0.54</v>
      </c>
      <c r="O1504">
        <v>0</v>
      </c>
      <c r="P1504">
        <v>1.92</v>
      </c>
      <c r="Q1504">
        <v>0</v>
      </c>
      <c r="R1504" s="3">
        <f>VLOOKUP(All_Transactions[[#This Row],[Date]],[1]!Forex_history[#Data],MATCH(All_Transactions[[#This Row],[Currency]],[1]!Forex_history[#Headers],0),TRUE)</f>
        <v>1</v>
      </c>
      <c r="S1504" s="4">
        <f>IFERROR(All_Transactions[[#This Row],[Original Price]]*All_Transactions[[#This Row],[ExRate]],0)</f>
        <v>2.95</v>
      </c>
      <c r="T1504" s="4">
        <f>IFERROR(All_Transactions[[#This Row],[item-price]]*All_Transactions[[#This Row],[ExRate]],0)</f>
        <v>2.95</v>
      </c>
      <c r="U1504" s="4">
        <f>IFERROR(All_Transactions[[#This Row],[item-tax]]*All_Transactions[[#This Row],[ExRate]],0)</f>
        <v>0.49</v>
      </c>
      <c r="V1504" s="4">
        <f>IFERROR(All_Transactions[[#This Row],[Total product charges]]*All_Transactions[[#This Row],[ExRate]],0)</f>
        <v>2.46</v>
      </c>
      <c r="W1504" s="4">
        <f>IFERROR(All_Transactions[[#This Row],[Amazon fees]]*All_Transactions[[#This Row],[ExRate]],0)</f>
        <v>-0.54</v>
      </c>
      <c r="X1504" s="4">
        <f>IFERROR(All_Transactions[[#This Row],[Other]]*All_Transactions[[#This Row],[ExRate]],0)</f>
        <v>0</v>
      </c>
      <c r="Y1504" s="4">
        <f>IFERROR(All_Transactions[[#This Row],[Total]]*All_Transactions[[#This Row],[ExRate]],0)</f>
        <v>1.92</v>
      </c>
      <c r="Z1504" s="1" t="s">
        <v>45</v>
      </c>
      <c r="AB1504" t="s">
        <v>69</v>
      </c>
      <c r="AC1504" t="s">
        <v>69</v>
      </c>
      <c r="AD1504" t="s">
        <v>70</v>
      </c>
    </row>
    <row r="1505" spans="1:30" x14ac:dyDescent="0.35">
      <c r="A1505" t="s">
        <v>34</v>
      </c>
      <c r="B1505" t="s">
        <v>4410</v>
      </c>
      <c r="C1505" s="2">
        <v>44825</v>
      </c>
      <c r="D1505" s="2">
        <v>44825</v>
      </c>
      <c r="E1505" t="s">
        <v>4411</v>
      </c>
      <c r="F1505" t="s">
        <v>4412</v>
      </c>
      <c r="G1505" t="s">
        <v>44</v>
      </c>
      <c r="H1505">
        <v>3.37</v>
      </c>
      <c r="I1505">
        <v>1</v>
      </c>
      <c r="J1505">
        <v>3.37</v>
      </c>
      <c r="L1505">
        <v>0.56000000000000005</v>
      </c>
      <c r="M1505">
        <v>2.81</v>
      </c>
      <c r="N1505">
        <v>-0.62</v>
      </c>
      <c r="O1505">
        <v>0</v>
      </c>
      <c r="P1505">
        <v>2.19</v>
      </c>
      <c r="Q1505">
        <v>0</v>
      </c>
      <c r="R1505" s="3">
        <f>VLOOKUP(All_Transactions[[#This Row],[Date]],[1]!Forex_history[#Data],MATCH(All_Transactions[[#This Row],[Currency]],[1]!Forex_history[#Headers],0),TRUE)</f>
        <v>1</v>
      </c>
      <c r="S1505" s="4">
        <f>IFERROR(All_Transactions[[#This Row],[Original Price]]*All_Transactions[[#This Row],[ExRate]],0)</f>
        <v>3.37</v>
      </c>
      <c r="T1505" s="4">
        <f>IFERROR(All_Transactions[[#This Row],[item-price]]*All_Transactions[[#This Row],[ExRate]],0)</f>
        <v>3.37</v>
      </c>
      <c r="U1505" s="4">
        <f>IFERROR(All_Transactions[[#This Row],[item-tax]]*All_Transactions[[#This Row],[ExRate]],0)</f>
        <v>0.56000000000000005</v>
      </c>
      <c r="V1505" s="4">
        <f>IFERROR(All_Transactions[[#This Row],[Total product charges]]*All_Transactions[[#This Row],[ExRate]],0)</f>
        <v>2.81</v>
      </c>
      <c r="W1505" s="4">
        <f>IFERROR(All_Transactions[[#This Row],[Amazon fees]]*All_Transactions[[#This Row],[ExRate]],0)</f>
        <v>-0.62</v>
      </c>
      <c r="X1505" s="4">
        <f>IFERROR(All_Transactions[[#This Row],[Other]]*All_Transactions[[#This Row],[ExRate]],0)</f>
        <v>0</v>
      </c>
      <c r="Y1505" s="4">
        <f>IFERROR(All_Transactions[[#This Row],[Total]]*All_Transactions[[#This Row],[ExRate]],0)</f>
        <v>2.19</v>
      </c>
      <c r="Z1505" s="1" t="s">
        <v>45</v>
      </c>
      <c r="AB1505" t="s">
        <v>69</v>
      </c>
      <c r="AC1505" t="s">
        <v>69</v>
      </c>
      <c r="AD1505" t="s">
        <v>70</v>
      </c>
    </row>
    <row r="1506" spans="1:30" x14ac:dyDescent="0.35">
      <c r="A1506" t="s">
        <v>34</v>
      </c>
      <c r="B1506" t="s">
        <v>4413</v>
      </c>
      <c r="C1506" s="2">
        <v>44825</v>
      </c>
      <c r="D1506" s="2">
        <v>44825</v>
      </c>
      <c r="E1506" t="s">
        <v>4414</v>
      </c>
      <c r="F1506" t="s">
        <v>4415</v>
      </c>
      <c r="G1506" t="s">
        <v>44</v>
      </c>
      <c r="H1506">
        <v>4.92</v>
      </c>
      <c r="I1506">
        <v>1</v>
      </c>
      <c r="J1506">
        <v>4.92</v>
      </c>
      <c r="L1506">
        <v>0.82</v>
      </c>
      <c r="M1506">
        <v>4.0999999999999996</v>
      </c>
      <c r="N1506">
        <v>-0.9</v>
      </c>
      <c r="O1506">
        <v>0</v>
      </c>
      <c r="P1506">
        <v>3.2</v>
      </c>
      <c r="Q1506">
        <v>0</v>
      </c>
      <c r="R1506" s="3">
        <f>VLOOKUP(All_Transactions[[#This Row],[Date]],[1]!Forex_history[#Data],MATCH(All_Transactions[[#This Row],[Currency]],[1]!Forex_history[#Headers],0),TRUE)</f>
        <v>1</v>
      </c>
      <c r="S1506" s="4">
        <f>IFERROR(All_Transactions[[#This Row],[Original Price]]*All_Transactions[[#This Row],[ExRate]],0)</f>
        <v>4.92</v>
      </c>
      <c r="T1506" s="4">
        <f>IFERROR(All_Transactions[[#This Row],[item-price]]*All_Transactions[[#This Row],[ExRate]],0)</f>
        <v>4.92</v>
      </c>
      <c r="U1506" s="4">
        <f>IFERROR(All_Transactions[[#This Row],[item-tax]]*All_Transactions[[#This Row],[ExRate]],0)</f>
        <v>0.82</v>
      </c>
      <c r="V1506" s="4">
        <f>IFERROR(All_Transactions[[#This Row],[Total product charges]]*All_Transactions[[#This Row],[ExRate]],0)</f>
        <v>4.0999999999999996</v>
      </c>
      <c r="W1506" s="4">
        <f>IFERROR(All_Transactions[[#This Row],[Amazon fees]]*All_Transactions[[#This Row],[ExRate]],0)</f>
        <v>-0.9</v>
      </c>
      <c r="X1506" s="4">
        <f>IFERROR(All_Transactions[[#This Row],[Other]]*All_Transactions[[#This Row],[ExRate]],0)</f>
        <v>0</v>
      </c>
      <c r="Y1506" s="4">
        <f>IFERROR(All_Transactions[[#This Row],[Total]]*All_Transactions[[#This Row],[ExRate]],0)</f>
        <v>3.2</v>
      </c>
      <c r="Z1506" s="1" t="s">
        <v>45</v>
      </c>
      <c r="AB1506" t="s">
        <v>69</v>
      </c>
      <c r="AC1506" t="s">
        <v>69</v>
      </c>
      <c r="AD1506" t="s">
        <v>70</v>
      </c>
    </row>
    <row r="1507" spans="1:30" x14ac:dyDescent="0.35">
      <c r="A1507" t="s">
        <v>35</v>
      </c>
      <c r="B1507" t="s">
        <v>585</v>
      </c>
      <c r="C1507" s="2">
        <v>44825</v>
      </c>
      <c r="D1507" s="2">
        <v>44741</v>
      </c>
      <c r="E1507" t="s">
        <v>586</v>
      </c>
      <c r="F1507" t="s">
        <v>587</v>
      </c>
      <c r="G1507" t="s">
        <v>39</v>
      </c>
      <c r="H1507">
        <v>4.1100000000000003</v>
      </c>
      <c r="I1507">
        <v>1</v>
      </c>
      <c r="J1507">
        <v>4.1100000000000003</v>
      </c>
      <c r="L1507">
        <v>0.69</v>
      </c>
      <c r="M1507">
        <v>-3.42</v>
      </c>
      <c r="N1507">
        <v>0.61</v>
      </c>
      <c r="O1507">
        <v>0</v>
      </c>
      <c r="P1507">
        <v>-2.81</v>
      </c>
      <c r="Q1507">
        <v>0</v>
      </c>
      <c r="R1507" s="3">
        <f>VLOOKUP(All_Transactions[[#This Row],[Date]],[1]!Forex_history[#Data],MATCH(All_Transactions[[#This Row],[Currency]],[1]!Forex_history[#Headers],0),TRUE)</f>
        <v>0.87616000000000005</v>
      </c>
      <c r="S1507" s="4">
        <f>IFERROR(All_Transactions[[#This Row],[Original Price]]*All_Transactions[[#This Row],[ExRate]],0)</f>
        <v>3.6010176000000005</v>
      </c>
      <c r="T1507" s="4">
        <f>IFERROR(All_Transactions[[#This Row],[item-price]]*All_Transactions[[#This Row],[ExRate]],0)</f>
        <v>3.6010176000000005</v>
      </c>
      <c r="U1507" s="4">
        <f>IFERROR(All_Transactions[[#This Row],[item-tax]]*All_Transactions[[#This Row],[ExRate]],0)</f>
        <v>0.60455039999999993</v>
      </c>
      <c r="V1507" s="4">
        <f>IFERROR(All_Transactions[[#This Row],[Total product charges]]*All_Transactions[[#This Row],[ExRate]],0)</f>
        <v>-2.9964672000000001</v>
      </c>
      <c r="W1507" s="4">
        <f>IFERROR(All_Transactions[[#This Row],[Amazon fees]]*All_Transactions[[#This Row],[ExRate]],0)</f>
        <v>0.53445759999999998</v>
      </c>
      <c r="X1507" s="4">
        <f>IFERROR(All_Transactions[[#This Row],[Other]]*All_Transactions[[#This Row],[ExRate]],0)</f>
        <v>0</v>
      </c>
      <c r="Y1507" s="4">
        <f>IFERROR(All_Transactions[[#This Row],[Total]]*All_Transactions[[#This Row],[ExRate]],0)</f>
        <v>-2.4620096</v>
      </c>
      <c r="Z1507" s="1" t="s">
        <v>33</v>
      </c>
      <c r="AB1507" t="s">
        <v>69</v>
      </c>
      <c r="AC1507" t="s">
        <v>69</v>
      </c>
      <c r="AD1507" t="s">
        <v>70</v>
      </c>
    </row>
    <row r="1508" spans="1:30" x14ac:dyDescent="0.35">
      <c r="A1508" t="s">
        <v>34</v>
      </c>
      <c r="B1508" t="s">
        <v>4416</v>
      </c>
      <c r="C1508" s="2">
        <v>44825</v>
      </c>
      <c r="D1508" s="2">
        <v>44825</v>
      </c>
      <c r="E1508" t="s">
        <v>4417</v>
      </c>
      <c r="F1508" t="s">
        <v>4418</v>
      </c>
      <c r="G1508" t="s">
        <v>36</v>
      </c>
      <c r="H1508">
        <v>7.02</v>
      </c>
      <c r="I1508">
        <v>2</v>
      </c>
      <c r="J1508">
        <v>7.02</v>
      </c>
      <c r="K1508" t="s">
        <v>2876</v>
      </c>
      <c r="L1508">
        <v>1.22</v>
      </c>
      <c r="M1508">
        <v>5.8</v>
      </c>
      <c r="N1508">
        <v>-1.3</v>
      </c>
      <c r="O1508">
        <v>0</v>
      </c>
      <c r="P1508">
        <v>4.5</v>
      </c>
      <c r="Q1508">
        <v>0</v>
      </c>
      <c r="R1508" s="3">
        <f>VLOOKUP(All_Transactions[[#This Row],[Date]],[1]!Forex_history[#Data],MATCH(All_Transactions[[#This Row],[Currency]],[1]!Forex_history[#Headers],0),TRUE)</f>
        <v>0.87616000000000005</v>
      </c>
      <c r="S1508" s="4">
        <f>IFERROR(All_Transactions[[#This Row],[Original Price]]*All_Transactions[[#This Row],[ExRate]],0)</f>
        <v>6.1506432000000002</v>
      </c>
      <c r="T1508" s="4">
        <f>IFERROR(All_Transactions[[#This Row],[item-price]]*All_Transactions[[#This Row],[ExRate]],0)</f>
        <v>6.1506432000000002</v>
      </c>
      <c r="U1508" s="4">
        <f>IFERROR(All_Transactions[[#This Row],[item-tax]]*All_Transactions[[#This Row],[ExRate]],0)</f>
        <v>1.0689152</v>
      </c>
      <c r="V1508" s="4">
        <f>IFERROR(All_Transactions[[#This Row],[Total product charges]]*All_Transactions[[#This Row],[ExRate]],0)</f>
        <v>5.081728</v>
      </c>
      <c r="W1508" s="4">
        <f>IFERROR(All_Transactions[[#This Row],[Amazon fees]]*All_Transactions[[#This Row],[ExRate]],0)</f>
        <v>-1.139008</v>
      </c>
      <c r="X1508" s="4">
        <f>IFERROR(All_Transactions[[#This Row],[Other]]*All_Transactions[[#This Row],[ExRate]],0)</f>
        <v>0</v>
      </c>
      <c r="Y1508" s="4">
        <f>IFERROR(All_Transactions[[#This Row],[Total]]*All_Transactions[[#This Row],[ExRate]],0)</f>
        <v>3.9427200000000004</v>
      </c>
      <c r="Z1508" s="1" t="s">
        <v>33</v>
      </c>
      <c r="AB1508" t="s">
        <v>69</v>
      </c>
      <c r="AC1508" t="s">
        <v>69</v>
      </c>
      <c r="AD1508" t="s">
        <v>70</v>
      </c>
    </row>
    <row r="1509" spans="1:30" x14ac:dyDescent="0.35">
      <c r="A1509" t="s">
        <v>34</v>
      </c>
      <c r="B1509" t="s">
        <v>4419</v>
      </c>
      <c r="C1509" s="2">
        <v>44825</v>
      </c>
      <c r="D1509" s="2">
        <v>44825</v>
      </c>
      <c r="E1509" t="s">
        <v>4420</v>
      </c>
      <c r="F1509" t="s">
        <v>4421</v>
      </c>
      <c r="G1509" t="s">
        <v>46</v>
      </c>
      <c r="H1509">
        <v>20.82</v>
      </c>
      <c r="I1509">
        <v>2</v>
      </c>
      <c r="J1509">
        <v>20.82</v>
      </c>
      <c r="L1509">
        <v>0</v>
      </c>
      <c r="M1509">
        <v>20.82</v>
      </c>
      <c r="N1509">
        <v>-3.74</v>
      </c>
      <c r="O1509">
        <v>0</v>
      </c>
      <c r="P1509">
        <v>17.079999999999998</v>
      </c>
      <c r="Q1509">
        <v>0</v>
      </c>
      <c r="R1509" s="3">
        <f>VLOOKUP(All_Transactions[[#This Row],[Date]],[1]!Forex_history[#Data],MATCH(All_Transactions[[#This Row],[Currency]],[1]!Forex_history[#Headers],0),TRUE)</f>
        <v>0.87631999999999999</v>
      </c>
      <c r="S1509" s="4">
        <f>IFERROR(All_Transactions[[#This Row],[Original Price]]*All_Transactions[[#This Row],[ExRate]],0)</f>
        <v>18.244982400000001</v>
      </c>
      <c r="T1509" s="4">
        <f>IFERROR(All_Transactions[[#This Row],[item-price]]*All_Transactions[[#This Row],[ExRate]],0)</f>
        <v>18.244982400000001</v>
      </c>
      <c r="U1509" s="4">
        <f>IFERROR(All_Transactions[[#This Row],[item-tax]]*All_Transactions[[#This Row],[ExRate]],0)</f>
        <v>0</v>
      </c>
      <c r="V1509" s="4">
        <f>IFERROR(All_Transactions[[#This Row],[Total product charges]]*All_Transactions[[#This Row],[ExRate]],0)</f>
        <v>18.244982400000001</v>
      </c>
      <c r="W1509" s="4">
        <f>IFERROR(All_Transactions[[#This Row],[Amazon fees]]*All_Transactions[[#This Row],[ExRate]],0)</f>
        <v>-3.2774368000000003</v>
      </c>
      <c r="X1509" s="4">
        <f>IFERROR(All_Transactions[[#This Row],[Other]]*All_Transactions[[#This Row],[ExRate]],0)</f>
        <v>0</v>
      </c>
      <c r="Y1509" s="4">
        <f>IFERROR(All_Transactions[[#This Row],[Total]]*All_Transactions[[#This Row],[ExRate]],0)</f>
        <v>14.967545599999998</v>
      </c>
      <c r="Z1509" s="1" t="s">
        <v>47</v>
      </c>
      <c r="AB1509" t="s">
        <v>69</v>
      </c>
      <c r="AC1509" t="s">
        <v>69</v>
      </c>
      <c r="AD1509" t="s">
        <v>70</v>
      </c>
    </row>
    <row r="1510" spans="1:30" x14ac:dyDescent="0.35">
      <c r="A1510" t="s">
        <v>34</v>
      </c>
      <c r="B1510" t="s">
        <v>4422</v>
      </c>
      <c r="C1510" s="2">
        <v>44825</v>
      </c>
      <c r="D1510" s="2">
        <v>44825</v>
      </c>
      <c r="E1510" t="s">
        <v>3871</v>
      </c>
      <c r="F1510" t="s">
        <v>3872</v>
      </c>
      <c r="G1510" t="s">
        <v>36</v>
      </c>
      <c r="H1510">
        <v>3.78</v>
      </c>
      <c r="I1510">
        <v>1</v>
      </c>
      <c r="J1510">
        <v>3.78</v>
      </c>
      <c r="K1510" t="s">
        <v>2876</v>
      </c>
      <c r="L1510">
        <v>0.66</v>
      </c>
      <c r="M1510">
        <v>3.12</v>
      </c>
      <c r="N1510">
        <v>-0.7</v>
      </c>
      <c r="O1510">
        <v>0</v>
      </c>
      <c r="P1510">
        <v>2.42</v>
      </c>
      <c r="Q1510">
        <v>0</v>
      </c>
      <c r="R1510" s="3">
        <f>VLOOKUP(All_Transactions[[#This Row],[Date]],[1]!Forex_history[#Data],MATCH(All_Transactions[[#This Row],[Currency]],[1]!Forex_history[#Headers],0),TRUE)</f>
        <v>0.87616000000000005</v>
      </c>
      <c r="S1510" s="4">
        <f>IFERROR(All_Transactions[[#This Row],[Original Price]]*All_Transactions[[#This Row],[ExRate]],0)</f>
        <v>3.3118848000000001</v>
      </c>
      <c r="T1510" s="4">
        <f>IFERROR(All_Transactions[[#This Row],[item-price]]*All_Transactions[[#This Row],[ExRate]],0)</f>
        <v>3.3118848000000001</v>
      </c>
      <c r="U1510" s="4">
        <f>IFERROR(All_Transactions[[#This Row],[item-tax]]*All_Transactions[[#This Row],[ExRate]],0)</f>
        <v>0.57826560000000005</v>
      </c>
      <c r="V1510" s="4">
        <f>IFERROR(All_Transactions[[#This Row],[Total product charges]]*All_Transactions[[#This Row],[ExRate]],0)</f>
        <v>2.7336192000000001</v>
      </c>
      <c r="W1510" s="4">
        <f>IFERROR(All_Transactions[[#This Row],[Amazon fees]]*All_Transactions[[#This Row],[ExRate]],0)</f>
        <v>-0.61331199999999997</v>
      </c>
      <c r="X1510" s="4">
        <f>IFERROR(All_Transactions[[#This Row],[Other]]*All_Transactions[[#This Row],[ExRate]],0)</f>
        <v>0</v>
      </c>
      <c r="Y1510" s="4">
        <f>IFERROR(All_Transactions[[#This Row],[Total]]*All_Transactions[[#This Row],[ExRate]],0)</f>
        <v>2.1203072000000001</v>
      </c>
      <c r="Z1510" s="1" t="s">
        <v>33</v>
      </c>
      <c r="AA1510" t="s">
        <v>4423</v>
      </c>
      <c r="AB1510" t="s">
        <v>69</v>
      </c>
      <c r="AC1510" t="s">
        <v>69</v>
      </c>
      <c r="AD1510" t="s">
        <v>70</v>
      </c>
    </row>
    <row r="1511" spans="1:30" x14ac:dyDescent="0.35">
      <c r="A1511" t="s">
        <v>34</v>
      </c>
      <c r="B1511" t="s">
        <v>4424</v>
      </c>
      <c r="C1511" s="2">
        <v>44825</v>
      </c>
      <c r="D1511" s="2">
        <v>44825</v>
      </c>
      <c r="E1511" t="s">
        <v>4425</v>
      </c>
      <c r="F1511" t="s">
        <v>4333</v>
      </c>
      <c r="G1511" t="s">
        <v>36</v>
      </c>
      <c r="H1511">
        <v>3.49</v>
      </c>
      <c r="I1511">
        <v>1</v>
      </c>
      <c r="J1511">
        <v>3.49</v>
      </c>
      <c r="K1511" t="s">
        <v>2876</v>
      </c>
      <c r="L1511">
        <v>0.61</v>
      </c>
      <c r="M1511">
        <v>2.88</v>
      </c>
      <c r="N1511">
        <v>-0.65</v>
      </c>
      <c r="O1511">
        <v>0</v>
      </c>
      <c r="P1511">
        <v>2.23</v>
      </c>
      <c r="Q1511">
        <v>0</v>
      </c>
      <c r="R1511" s="3">
        <f>VLOOKUP(All_Transactions[[#This Row],[Date]],[1]!Forex_history[#Data],MATCH(All_Transactions[[#This Row],[Currency]],[1]!Forex_history[#Headers],0),TRUE)</f>
        <v>0.87616000000000005</v>
      </c>
      <c r="S1511" s="4">
        <f>IFERROR(All_Transactions[[#This Row],[Original Price]]*All_Transactions[[#This Row],[ExRate]],0)</f>
        <v>3.0577984000000002</v>
      </c>
      <c r="T1511" s="4">
        <f>IFERROR(All_Transactions[[#This Row],[item-price]]*All_Transactions[[#This Row],[ExRate]],0)</f>
        <v>3.0577984000000002</v>
      </c>
      <c r="U1511" s="4">
        <f>IFERROR(All_Transactions[[#This Row],[item-tax]]*All_Transactions[[#This Row],[ExRate]],0)</f>
        <v>0.53445759999999998</v>
      </c>
      <c r="V1511" s="4">
        <f>IFERROR(All_Transactions[[#This Row],[Total product charges]]*All_Transactions[[#This Row],[ExRate]],0)</f>
        <v>2.5233408000000002</v>
      </c>
      <c r="W1511" s="4">
        <f>IFERROR(All_Transactions[[#This Row],[Amazon fees]]*All_Transactions[[#This Row],[ExRate]],0)</f>
        <v>-0.56950400000000001</v>
      </c>
      <c r="X1511" s="4">
        <f>IFERROR(All_Transactions[[#This Row],[Other]]*All_Transactions[[#This Row],[ExRate]],0)</f>
        <v>0</v>
      </c>
      <c r="Y1511" s="4">
        <f>IFERROR(All_Transactions[[#This Row],[Total]]*All_Transactions[[#This Row],[ExRate]],0)</f>
        <v>1.9538368000000002</v>
      </c>
      <c r="Z1511" s="1" t="s">
        <v>33</v>
      </c>
      <c r="AA1511" t="s">
        <v>4426</v>
      </c>
      <c r="AB1511" t="s">
        <v>69</v>
      </c>
      <c r="AC1511" t="s">
        <v>69</v>
      </c>
      <c r="AD1511" t="s">
        <v>70</v>
      </c>
    </row>
    <row r="1512" spans="1:30" x14ac:dyDescent="0.35">
      <c r="A1512" t="s">
        <v>34</v>
      </c>
      <c r="B1512" t="s">
        <v>4427</v>
      </c>
      <c r="C1512" s="2">
        <v>44825</v>
      </c>
      <c r="D1512" s="2">
        <v>44825</v>
      </c>
      <c r="E1512" t="s">
        <v>4428</v>
      </c>
      <c r="F1512" t="s">
        <v>4429</v>
      </c>
      <c r="G1512" t="s">
        <v>37</v>
      </c>
      <c r="H1512">
        <v>4.04</v>
      </c>
      <c r="I1512">
        <v>1</v>
      </c>
      <c r="J1512">
        <v>4.04</v>
      </c>
      <c r="L1512">
        <v>0</v>
      </c>
      <c r="M1512">
        <v>4.04</v>
      </c>
      <c r="N1512">
        <v>-0.73</v>
      </c>
      <c r="O1512">
        <v>0</v>
      </c>
      <c r="P1512">
        <v>3.31</v>
      </c>
      <c r="Q1512">
        <v>0</v>
      </c>
      <c r="R1512" s="3">
        <f>VLOOKUP(All_Transactions[[#This Row],[Date]],[1]!Forex_history[#Data],MATCH(All_Transactions[[#This Row],[Currency]],[1]!Forex_history[#Headers],0),TRUE)</f>
        <v>0.65849000000000002</v>
      </c>
      <c r="S1512" s="4">
        <f>IFERROR(All_Transactions[[#This Row],[Original Price]]*All_Transactions[[#This Row],[ExRate]],0)</f>
        <v>2.6602996000000001</v>
      </c>
      <c r="T1512" s="4">
        <f>IFERROR(All_Transactions[[#This Row],[item-price]]*All_Transactions[[#This Row],[ExRate]],0)</f>
        <v>2.6602996000000001</v>
      </c>
      <c r="U1512" s="4">
        <f>IFERROR(All_Transactions[[#This Row],[item-tax]]*All_Transactions[[#This Row],[ExRate]],0)</f>
        <v>0</v>
      </c>
      <c r="V1512" s="4">
        <f>IFERROR(All_Transactions[[#This Row],[Total product charges]]*All_Transactions[[#This Row],[ExRate]],0)</f>
        <v>2.6602996000000001</v>
      </c>
      <c r="W1512" s="4">
        <f>IFERROR(All_Transactions[[#This Row],[Amazon fees]]*All_Transactions[[#This Row],[ExRate]],0)</f>
        <v>-0.48069770000000001</v>
      </c>
      <c r="X1512" s="4">
        <f>IFERROR(All_Transactions[[#This Row],[Other]]*All_Transactions[[#This Row],[ExRate]],0)</f>
        <v>0</v>
      </c>
      <c r="Y1512" s="4">
        <f>IFERROR(All_Transactions[[#This Row],[Total]]*All_Transactions[[#This Row],[ExRate]],0)</f>
        <v>2.1796019000000002</v>
      </c>
      <c r="Z1512" s="1" t="s">
        <v>38</v>
      </c>
      <c r="AA1512" t="s">
        <v>4430</v>
      </c>
      <c r="AB1512" t="s">
        <v>69</v>
      </c>
      <c r="AC1512" t="s">
        <v>69</v>
      </c>
      <c r="AD1512" t="s">
        <v>70</v>
      </c>
    </row>
    <row r="1513" spans="1:30" x14ac:dyDescent="0.35">
      <c r="A1513" t="s">
        <v>34</v>
      </c>
      <c r="B1513" t="s">
        <v>4431</v>
      </c>
      <c r="C1513" s="2">
        <v>44825</v>
      </c>
      <c r="D1513" s="2">
        <v>44825</v>
      </c>
      <c r="E1513" t="s">
        <v>4432</v>
      </c>
      <c r="F1513" t="s">
        <v>4433</v>
      </c>
      <c r="G1513" t="s">
        <v>37</v>
      </c>
      <c r="H1513">
        <v>5.89</v>
      </c>
      <c r="I1513">
        <v>1</v>
      </c>
      <c r="J1513">
        <v>5.89</v>
      </c>
      <c r="L1513">
        <v>0</v>
      </c>
      <c r="M1513">
        <v>5.89</v>
      </c>
      <c r="N1513">
        <v>-1.06</v>
      </c>
      <c r="O1513">
        <v>0</v>
      </c>
      <c r="P1513">
        <v>4.83</v>
      </c>
      <c r="Q1513">
        <v>0</v>
      </c>
      <c r="R1513" s="3">
        <f>VLOOKUP(All_Transactions[[#This Row],[Date]],[1]!Forex_history[#Data],MATCH(All_Transactions[[#This Row],[Currency]],[1]!Forex_history[#Headers],0),TRUE)</f>
        <v>0.65849000000000002</v>
      </c>
      <c r="S1513" s="4">
        <f>IFERROR(All_Transactions[[#This Row],[Original Price]]*All_Transactions[[#This Row],[ExRate]],0)</f>
        <v>3.8785061000000001</v>
      </c>
      <c r="T1513" s="4">
        <f>IFERROR(All_Transactions[[#This Row],[item-price]]*All_Transactions[[#This Row],[ExRate]],0)</f>
        <v>3.8785061000000001</v>
      </c>
      <c r="U1513" s="4">
        <f>IFERROR(All_Transactions[[#This Row],[item-tax]]*All_Transactions[[#This Row],[ExRate]],0)</f>
        <v>0</v>
      </c>
      <c r="V1513" s="4">
        <f>IFERROR(All_Transactions[[#This Row],[Total product charges]]*All_Transactions[[#This Row],[ExRate]],0)</f>
        <v>3.8785061000000001</v>
      </c>
      <c r="W1513" s="4">
        <f>IFERROR(All_Transactions[[#This Row],[Amazon fees]]*All_Transactions[[#This Row],[ExRate]],0)</f>
        <v>-0.69799940000000005</v>
      </c>
      <c r="X1513" s="4">
        <f>IFERROR(All_Transactions[[#This Row],[Other]]*All_Transactions[[#This Row],[ExRate]],0)</f>
        <v>0</v>
      </c>
      <c r="Y1513" s="4">
        <f>IFERROR(All_Transactions[[#This Row],[Total]]*All_Transactions[[#This Row],[ExRate]],0)</f>
        <v>3.1805067</v>
      </c>
      <c r="Z1513" s="1" t="s">
        <v>38</v>
      </c>
      <c r="AA1513" t="s">
        <v>4434</v>
      </c>
      <c r="AB1513" t="s">
        <v>69</v>
      </c>
      <c r="AC1513" t="s">
        <v>69</v>
      </c>
      <c r="AD1513" t="s">
        <v>70</v>
      </c>
    </row>
    <row r="1514" spans="1:30" x14ac:dyDescent="0.35">
      <c r="A1514" t="s">
        <v>34</v>
      </c>
      <c r="B1514" t="s">
        <v>4435</v>
      </c>
      <c r="C1514" s="2">
        <v>44825</v>
      </c>
      <c r="D1514" s="2">
        <v>44825</v>
      </c>
      <c r="E1514" t="s">
        <v>4436</v>
      </c>
      <c r="F1514" t="s">
        <v>4437</v>
      </c>
      <c r="G1514" t="s">
        <v>32</v>
      </c>
      <c r="H1514">
        <v>3.14</v>
      </c>
      <c r="I1514">
        <v>1</v>
      </c>
      <c r="J1514">
        <v>3.14</v>
      </c>
      <c r="L1514">
        <v>0.5</v>
      </c>
      <c r="M1514">
        <v>2.64</v>
      </c>
      <c r="N1514">
        <v>-0.56000000000000005</v>
      </c>
      <c r="O1514">
        <v>0</v>
      </c>
      <c r="P1514">
        <v>2.08</v>
      </c>
      <c r="Q1514">
        <v>0</v>
      </c>
      <c r="R1514" s="3">
        <f>VLOOKUP(All_Transactions[[#This Row],[Date]],[1]!Forex_history[#Data],MATCH(All_Transactions[[#This Row],[Currency]],[1]!Forex_history[#Headers],0),TRUE)</f>
        <v>0.87616000000000005</v>
      </c>
      <c r="S1514" s="4">
        <f>IFERROR(All_Transactions[[#This Row],[Original Price]]*All_Transactions[[#This Row],[ExRate]],0)</f>
        <v>2.7511424000000004</v>
      </c>
      <c r="T1514" s="4">
        <f>IFERROR(All_Transactions[[#This Row],[item-price]]*All_Transactions[[#This Row],[ExRate]],0)</f>
        <v>2.7511424000000004</v>
      </c>
      <c r="U1514" s="4">
        <f>IFERROR(All_Transactions[[#This Row],[item-tax]]*All_Transactions[[#This Row],[ExRate]],0)</f>
        <v>0.43808000000000002</v>
      </c>
      <c r="V1514" s="4">
        <f>IFERROR(All_Transactions[[#This Row],[Total product charges]]*All_Transactions[[#This Row],[ExRate]],0)</f>
        <v>2.3130624000000002</v>
      </c>
      <c r="W1514" s="4">
        <f>IFERROR(All_Transactions[[#This Row],[Amazon fees]]*All_Transactions[[#This Row],[ExRate]],0)</f>
        <v>-0.49064960000000007</v>
      </c>
      <c r="X1514" s="4">
        <f>IFERROR(All_Transactions[[#This Row],[Other]]*All_Transactions[[#This Row],[ExRate]],0)</f>
        <v>0</v>
      </c>
      <c r="Y1514" s="4">
        <f>IFERROR(All_Transactions[[#This Row],[Total]]*All_Transactions[[#This Row],[ExRate]],0)</f>
        <v>1.8224128000000002</v>
      </c>
      <c r="Z1514" s="1" t="s">
        <v>33</v>
      </c>
      <c r="AA1514" t="s">
        <v>4438</v>
      </c>
      <c r="AB1514" t="s">
        <v>69</v>
      </c>
      <c r="AC1514" t="s">
        <v>69</v>
      </c>
      <c r="AD1514" t="s">
        <v>70</v>
      </c>
    </row>
    <row r="1515" spans="1:30" x14ac:dyDescent="0.35">
      <c r="A1515" t="s">
        <v>34</v>
      </c>
      <c r="B1515" t="s">
        <v>4439</v>
      </c>
      <c r="C1515" s="2">
        <v>44825</v>
      </c>
      <c r="D1515" s="2">
        <v>44825</v>
      </c>
      <c r="E1515" t="s">
        <v>4440</v>
      </c>
      <c r="F1515" t="s">
        <v>4441</v>
      </c>
      <c r="G1515" t="s">
        <v>32</v>
      </c>
      <c r="H1515">
        <v>2.58</v>
      </c>
      <c r="I1515">
        <v>1</v>
      </c>
      <c r="J1515">
        <v>2.58</v>
      </c>
      <c r="L1515">
        <v>0.41</v>
      </c>
      <c r="M1515">
        <v>2.17</v>
      </c>
      <c r="N1515">
        <v>-0.47</v>
      </c>
      <c r="O1515">
        <v>0</v>
      </c>
      <c r="P1515">
        <v>1.7</v>
      </c>
      <c r="Q1515">
        <v>0</v>
      </c>
      <c r="R1515" s="3">
        <f>VLOOKUP(All_Transactions[[#This Row],[Date]],[1]!Forex_history[#Data],MATCH(All_Transactions[[#This Row],[Currency]],[1]!Forex_history[#Headers],0),TRUE)</f>
        <v>0.87616000000000005</v>
      </c>
      <c r="S1515" s="4">
        <f>IFERROR(All_Transactions[[#This Row],[Original Price]]*All_Transactions[[#This Row],[ExRate]],0)</f>
        <v>2.2604928000000002</v>
      </c>
      <c r="T1515" s="4">
        <f>IFERROR(All_Transactions[[#This Row],[item-price]]*All_Transactions[[#This Row],[ExRate]],0)</f>
        <v>2.2604928000000002</v>
      </c>
      <c r="U1515" s="4">
        <f>IFERROR(All_Transactions[[#This Row],[item-tax]]*All_Transactions[[#This Row],[ExRate]],0)</f>
        <v>0.35922559999999998</v>
      </c>
      <c r="V1515" s="4">
        <f>IFERROR(All_Transactions[[#This Row],[Total product charges]]*All_Transactions[[#This Row],[ExRate]],0)</f>
        <v>1.9012671999999999</v>
      </c>
      <c r="W1515" s="4">
        <f>IFERROR(All_Transactions[[#This Row],[Amazon fees]]*All_Transactions[[#This Row],[ExRate]],0)</f>
        <v>-0.41179519999999997</v>
      </c>
      <c r="X1515" s="4">
        <f>IFERROR(All_Transactions[[#This Row],[Other]]*All_Transactions[[#This Row],[ExRate]],0)</f>
        <v>0</v>
      </c>
      <c r="Y1515" s="4">
        <f>IFERROR(All_Transactions[[#This Row],[Total]]*All_Transactions[[#This Row],[ExRate]],0)</f>
        <v>1.4894720000000001</v>
      </c>
      <c r="Z1515" s="1" t="s">
        <v>33</v>
      </c>
      <c r="AA1515" t="s">
        <v>4442</v>
      </c>
      <c r="AB1515" t="s">
        <v>69</v>
      </c>
      <c r="AC1515" t="s">
        <v>69</v>
      </c>
      <c r="AD1515" t="s">
        <v>70</v>
      </c>
    </row>
    <row r="1516" spans="1:30" x14ac:dyDescent="0.35">
      <c r="A1516" t="s">
        <v>34</v>
      </c>
      <c r="B1516" t="s">
        <v>4443</v>
      </c>
      <c r="C1516" s="2">
        <v>44825</v>
      </c>
      <c r="D1516" s="2">
        <v>44825</v>
      </c>
      <c r="E1516" t="s">
        <v>4444</v>
      </c>
      <c r="F1516" t="s">
        <v>4445</v>
      </c>
      <c r="G1516" t="s">
        <v>39</v>
      </c>
      <c r="H1516">
        <v>3.46</v>
      </c>
      <c r="I1516">
        <v>1</v>
      </c>
      <c r="J1516">
        <v>3.46</v>
      </c>
      <c r="L1516">
        <v>0.57999999999999996</v>
      </c>
      <c r="M1516">
        <v>2.88</v>
      </c>
      <c r="N1516">
        <v>-0.64</v>
      </c>
      <c r="O1516">
        <v>0</v>
      </c>
      <c r="P1516">
        <v>2.2400000000000002</v>
      </c>
      <c r="Q1516">
        <v>0</v>
      </c>
      <c r="R1516" s="3">
        <f>VLOOKUP(All_Transactions[[#This Row],[Date]],[1]!Forex_history[#Data],MATCH(All_Transactions[[#This Row],[Currency]],[1]!Forex_history[#Headers],0),TRUE)</f>
        <v>0.87616000000000005</v>
      </c>
      <c r="S1516" s="4">
        <f>IFERROR(All_Transactions[[#This Row],[Original Price]]*All_Transactions[[#This Row],[ExRate]],0)</f>
        <v>3.0315136000000003</v>
      </c>
      <c r="T1516" s="4">
        <f>IFERROR(All_Transactions[[#This Row],[item-price]]*All_Transactions[[#This Row],[ExRate]],0)</f>
        <v>3.0315136000000003</v>
      </c>
      <c r="U1516" s="4">
        <f>IFERROR(All_Transactions[[#This Row],[item-tax]]*All_Transactions[[#This Row],[ExRate]],0)</f>
        <v>0.50817279999999998</v>
      </c>
      <c r="V1516" s="4">
        <f>IFERROR(All_Transactions[[#This Row],[Total product charges]]*All_Transactions[[#This Row],[ExRate]],0)</f>
        <v>2.5233408000000002</v>
      </c>
      <c r="W1516" s="4">
        <f>IFERROR(All_Transactions[[#This Row],[Amazon fees]]*All_Transactions[[#This Row],[ExRate]],0)</f>
        <v>-0.56074240000000009</v>
      </c>
      <c r="X1516" s="4">
        <f>IFERROR(All_Transactions[[#This Row],[Other]]*All_Transactions[[#This Row],[ExRate]],0)</f>
        <v>0</v>
      </c>
      <c r="Y1516" s="4">
        <f>IFERROR(All_Transactions[[#This Row],[Total]]*All_Transactions[[#This Row],[ExRate]],0)</f>
        <v>1.9625984000000003</v>
      </c>
      <c r="Z1516" s="1" t="s">
        <v>33</v>
      </c>
      <c r="AA1516" t="s">
        <v>4446</v>
      </c>
      <c r="AB1516" t="s">
        <v>69</v>
      </c>
      <c r="AC1516" t="s">
        <v>69</v>
      </c>
      <c r="AD1516" t="s">
        <v>70</v>
      </c>
    </row>
    <row r="1517" spans="1:30" x14ac:dyDescent="0.35">
      <c r="A1517" t="s">
        <v>34</v>
      </c>
      <c r="B1517" t="s">
        <v>4447</v>
      </c>
      <c r="C1517" s="2">
        <v>44825</v>
      </c>
      <c r="D1517" s="2">
        <v>44825</v>
      </c>
      <c r="E1517" t="s">
        <v>4448</v>
      </c>
      <c r="F1517" t="s">
        <v>4449</v>
      </c>
      <c r="G1517" t="s">
        <v>41</v>
      </c>
      <c r="H1517">
        <v>3.24</v>
      </c>
      <c r="I1517">
        <v>1</v>
      </c>
      <c r="J1517">
        <v>3.24</v>
      </c>
      <c r="L1517">
        <v>0.56000000000000005</v>
      </c>
      <c r="M1517">
        <v>2.68</v>
      </c>
      <c r="N1517">
        <v>-0.59</v>
      </c>
      <c r="O1517">
        <v>0</v>
      </c>
      <c r="P1517">
        <v>2.09</v>
      </c>
      <c r="Q1517">
        <v>0</v>
      </c>
      <c r="R1517" s="3">
        <f>VLOOKUP(All_Transactions[[#This Row],[Date]],[1]!Forex_history[#Data],MATCH(All_Transactions[[#This Row],[Currency]],[1]!Forex_history[#Headers],0),TRUE)</f>
        <v>0.87616000000000005</v>
      </c>
      <c r="S1517" s="4">
        <f>IFERROR(All_Transactions[[#This Row],[Original Price]]*All_Transactions[[#This Row],[ExRate]],0)</f>
        <v>2.8387584000000006</v>
      </c>
      <c r="T1517" s="4">
        <f>IFERROR(All_Transactions[[#This Row],[item-price]]*All_Transactions[[#This Row],[ExRate]],0)</f>
        <v>2.8387584000000006</v>
      </c>
      <c r="U1517" s="4">
        <f>IFERROR(All_Transactions[[#This Row],[item-tax]]*All_Transactions[[#This Row],[ExRate]],0)</f>
        <v>0.49064960000000007</v>
      </c>
      <c r="V1517" s="4">
        <f>IFERROR(All_Transactions[[#This Row],[Total product charges]]*All_Transactions[[#This Row],[ExRate]],0)</f>
        <v>2.3481088000000003</v>
      </c>
      <c r="W1517" s="4">
        <f>IFERROR(All_Transactions[[#This Row],[Amazon fees]]*All_Transactions[[#This Row],[ExRate]],0)</f>
        <v>-0.51693440000000002</v>
      </c>
      <c r="X1517" s="4">
        <f>IFERROR(All_Transactions[[#This Row],[Other]]*All_Transactions[[#This Row],[ExRate]],0)</f>
        <v>0</v>
      </c>
      <c r="Y1517" s="4">
        <f>IFERROR(All_Transactions[[#This Row],[Total]]*All_Transactions[[#This Row],[ExRate]],0)</f>
        <v>1.8311743999999999</v>
      </c>
      <c r="Z1517" s="1" t="s">
        <v>33</v>
      </c>
      <c r="AA1517" t="s">
        <v>4450</v>
      </c>
      <c r="AB1517" t="s">
        <v>69</v>
      </c>
      <c r="AC1517" t="s">
        <v>69</v>
      </c>
      <c r="AD1517" t="s">
        <v>70</v>
      </c>
    </row>
    <row r="1518" spans="1:30" x14ac:dyDescent="0.35">
      <c r="A1518" t="s">
        <v>34</v>
      </c>
      <c r="B1518" t="s">
        <v>4451</v>
      </c>
      <c r="C1518" s="2">
        <v>44825</v>
      </c>
      <c r="D1518" s="2">
        <v>44825</v>
      </c>
      <c r="E1518" t="s">
        <v>4452</v>
      </c>
      <c r="F1518" t="s">
        <v>4453</v>
      </c>
      <c r="G1518" t="s">
        <v>40</v>
      </c>
      <c r="H1518">
        <v>2.81</v>
      </c>
      <c r="I1518">
        <v>1</v>
      </c>
      <c r="J1518">
        <v>2.81</v>
      </c>
      <c r="L1518">
        <v>0.51</v>
      </c>
      <c r="M1518">
        <v>2.2999999999999998</v>
      </c>
      <c r="N1518">
        <v>-0.52</v>
      </c>
      <c r="O1518">
        <v>0</v>
      </c>
      <c r="P1518">
        <v>1.78</v>
      </c>
      <c r="Q1518">
        <v>0</v>
      </c>
      <c r="R1518" s="3">
        <f>VLOOKUP(All_Transactions[[#This Row],[Date]],[1]!Forex_history[#Data],MATCH(All_Transactions[[#This Row],[Currency]],[1]!Forex_history[#Headers],0),TRUE)</f>
        <v>0.87616000000000005</v>
      </c>
      <c r="S1518" s="4">
        <f>IFERROR(All_Transactions[[#This Row],[Original Price]]*All_Transactions[[#This Row],[ExRate]],0)</f>
        <v>2.4620096</v>
      </c>
      <c r="T1518" s="4">
        <f>IFERROR(All_Transactions[[#This Row],[item-price]]*All_Transactions[[#This Row],[ExRate]],0)</f>
        <v>2.4620096</v>
      </c>
      <c r="U1518" s="4">
        <f>IFERROR(All_Transactions[[#This Row],[item-tax]]*All_Transactions[[#This Row],[ExRate]],0)</f>
        <v>0.44684160000000006</v>
      </c>
      <c r="V1518" s="4">
        <f>IFERROR(All_Transactions[[#This Row],[Total product charges]]*All_Transactions[[#This Row],[ExRate]],0)</f>
        <v>2.0151680000000001</v>
      </c>
      <c r="W1518" s="4">
        <f>IFERROR(All_Transactions[[#This Row],[Amazon fees]]*All_Transactions[[#This Row],[ExRate]],0)</f>
        <v>-0.45560320000000004</v>
      </c>
      <c r="X1518" s="4">
        <f>IFERROR(All_Transactions[[#This Row],[Other]]*All_Transactions[[#This Row],[ExRate]],0)</f>
        <v>0</v>
      </c>
      <c r="Y1518" s="4">
        <f>IFERROR(All_Transactions[[#This Row],[Total]]*All_Transactions[[#This Row],[ExRate]],0)</f>
        <v>1.5595648000000002</v>
      </c>
      <c r="Z1518" s="1" t="s">
        <v>33</v>
      </c>
      <c r="AA1518" t="s">
        <v>4454</v>
      </c>
      <c r="AB1518" t="s">
        <v>69</v>
      </c>
      <c r="AC1518" t="s">
        <v>69</v>
      </c>
      <c r="AD1518" t="s">
        <v>70</v>
      </c>
    </row>
    <row r="1519" spans="1:30" x14ac:dyDescent="0.35">
      <c r="A1519" t="s">
        <v>34</v>
      </c>
      <c r="B1519" t="s">
        <v>4455</v>
      </c>
      <c r="C1519" s="2">
        <v>44825</v>
      </c>
      <c r="D1519" s="2">
        <v>44825</v>
      </c>
      <c r="E1519" t="s">
        <v>2430</v>
      </c>
      <c r="F1519" t="s">
        <v>2431</v>
      </c>
      <c r="G1519" t="s">
        <v>40</v>
      </c>
      <c r="H1519">
        <v>4.57</v>
      </c>
      <c r="I1519">
        <v>1</v>
      </c>
      <c r="J1519">
        <v>4.57</v>
      </c>
      <c r="L1519">
        <v>0.82</v>
      </c>
      <c r="M1519">
        <v>3.75</v>
      </c>
      <c r="N1519">
        <v>-0.85</v>
      </c>
      <c r="O1519">
        <v>0</v>
      </c>
      <c r="P1519">
        <v>2.9</v>
      </c>
      <c r="Q1519">
        <v>0</v>
      </c>
      <c r="R1519" s="3">
        <f>VLOOKUP(All_Transactions[[#This Row],[Date]],[1]!Forex_history[#Data],MATCH(All_Transactions[[#This Row],[Currency]],[1]!Forex_history[#Headers],0),TRUE)</f>
        <v>0.87616000000000005</v>
      </c>
      <c r="S1519" s="4">
        <f>IFERROR(All_Transactions[[#This Row],[Original Price]]*All_Transactions[[#This Row],[ExRate]],0)</f>
        <v>4.0040512000000001</v>
      </c>
      <c r="T1519" s="4">
        <f>IFERROR(All_Transactions[[#This Row],[item-price]]*All_Transactions[[#This Row],[ExRate]],0)</f>
        <v>4.0040512000000001</v>
      </c>
      <c r="U1519" s="4">
        <f>IFERROR(All_Transactions[[#This Row],[item-tax]]*All_Transactions[[#This Row],[ExRate]],0)</f>
        <v>0.71845119999999996</v>
      </c>
      <c r="V1519" s="4">
        <f>IFERROR(All_Transactions[[#This Row],[Total product charges]]*All_Transactions[[#This Row],[ExRate]],0)</f>
        <v>3.2856000000000001</v>
      </c>
      <c r="W1519" s="4">
        <f>IFERROR(All_Transactions[[#This Row],[Amazon fees]]*All_Transactions[[#This Row],[ExRate]],0)</f>
        <v>-0.74473600000000006</v>
      </c>
      <c r="X1519" s="4">
        <f>IFERROR(All_Transactions[[#This Row],[Other]]*All_Transactions[[#This Row],[ExRate]],0)</f>
        <v>0</v>
      </c>
      <c r="Y1519" s="4">
        <f>IFERROR(All_Transactions[[#This Row],[Total]]*All_Transactions[[#This Row],[ExRate]],0)</f>
        <v>2.540864</v>
      </c>
      <c r="Z1519" s="1" t="s">
        <v>33</v>
      </c>
      <c r="AA1519" t="s">
        <v>4456</v>
      </c>
      <c r="AB1519" t="s">
        <v>69</v>
      </c>
      <c r="AC1519" t="s">
        <v>69</v>
      </c>
      <c r="AD1519" t="s">
        <v>70</v>
      </c>
    </row>
    <row r="1520" spans="1:30" x14ac:dyDescent="0.35">
      <c r="A1520" t="s">
        <v>34</v>
      </c>
      <c r="B1520" t="s">
        <v>4457</v>
      </c>
      <c r="C1520" s="2">
        <v>44825</v>
      </c>
      <c r="D1520" s="2">
        <v>44825</v>
      </c>
      <c r="E1520" t="s">
        <v>4458</v>
      </c>
      <c r="F1520" t="s">
        <v>3872</v>
      </c>
      <c r="G1520" t="s">
        <v>40</v>
      </c>
      <c r="H1520">
        <v>3.65</v>
      </c>
      <c r="I1520">
        <v>1</v>
      </c>
      <c r="J1520">
        <v>3.65</v>
      </c>
      <c r="L1520">
        <v>0.66</v>
      </c>
      <c r="M1520">
        <v>2.99</v>
      </c>
      <c r="N1520">
        <v>-0.67</v>
      </c>
      <c r="O1520">
        <v>0</v>
      </c>
      <c r="P1520">
        <v>2.3199999999999998</v>
      </c>
      <c r="Q1520">
        <v>0</v>
      </c>
      <c r="R1520" s="3">
        <f>VLOOKUP(All_Transactions[[#This Row],[Date]],[1]!Forex_history[#Data],MATCH(All_Transactions[[#This Row],[Currency]],[1]!Forex_history[#Headers],0),TRUE)</f>
        <v>0.87616000000000005</v>
      </c>
      <c r="S1520" s="4">
        <f>IFERROR(All_Transactions[[#This Row],[Original Price]]*All_Transactions[[#This Row],[ExRate]],0)</f>
        <v>3.1979839999999999</v>
      </c>
      <c r="T1520" s="4">
        <f>IFERROR(All_Transactions[[#This Row],[item-price]]*All_Transactions[[#This Row],[ExRate]],0)</f>
        <v>3.1979839999999999</v>
      </c>
      <c r="U1520" s="4">
        <f>IFERROR(All_Transactions[[#This Row],[item-tax]]*All_Transactions[[#This Row],[ExRate]],0)</f>
        <v>0.57826560000000005</v>
      </c>
      <c r="V1520" s="4">
        <f>IFERROR(All_Transactions[[#This Row],[Total product charges]]*All_Transactions[[#This Row],[ExRate]],0)</f>
        <v>2.6197184000000004</v>
      </c>
      <c r="W1520" s="4">
        <f>IFERROR(All_Transactions[[#This Row],[Amazon fees]]*All_Transactions[[#This Row],[ExRate]],0)</f>
        <v>-0.58702720000000008</v>
      </c>
      <c r="X1520" s="4">
        <f>IFERROR(All_Transactions[[#This Row],[Other]]*All_Transactions[[#This Row],[ExRate]],0)</f>
        <v>0</v>
      </c>
      <c r="Y1520" s="4">
        <f>IFERROR(All_Transactions[[#This Row],[Total]]*All_Transactions[[#This Row],[ExRate]],0)</f>
        <v>2.0326911999999999</v>
      </c>
      <c r="Z1520" s="1" t="s">
        <v>33</v>
      </c>
      <c r="AA1520" t="s">
        <v>4459</v>
      </c>
      <c r="AB1520" t="s">
        <v>69</v>
      </c>
      <c r="AC1520" t="s">
        <v>69</v>
      </c>
      <c r="AD1520" t="s">
        <v>70</v>
      </c>
    </row>
    <row r="1521" spans="1:30" x14ac:dyDescent="0.35">
      <c r="A1521" t="s">
        <v>35</v>
      </c>
      <c r="B1521" t="s">
        <v>2268</v>
      </c>
      <c r="C1521" s="2">
        <v>44825</v>
      </c>
      <c r="D1521" s="2">
        <v>44774</v>
      </c>
      <c r="E1521" t="s">
        <v>58</v>
      </c>
      <c r="F1521" t="s">
        <v>59</v>
      </c>
      <c r="G1521" t="s">
        <v>40</v>
      </c>
      <c r="H1521">
        <v>2.65</v>
      </c>
      <c r="I1521">
        <v>1</v>
      </c>
      <c r="J1521">
        <v>2.65</v>
      </c>
      <c r="L1521">
        <v>0.48</v>
      </c>
      <c r="M1521">
        <v>-2.17</v>
      </c>
      <c r="N1521">
        <v>0.28999999999999998</v>
      </c>
      <c r="O1521">
        <v>0</v>
      </c>
      <c r="P1521">
        <v>-1.88</v>
      </c>
      <c r="Q1521">
        <v>0</v>
      </c>
      <c r="R1521" s="3">
        <f>VLOOKUP(All_Transactions[[#This Row],[Date]],[1]!Forex_history[#Data],MATCH(All_Transactions[[#This Row],[Currency]],[1]!Forex_history[#Headers],0),TRUE)</f>
        <v>0.87616000000000005</v>
      </c>
      <c r="S1521" s="4">
        <f>IFERROR(All_Transactions[[#This Row],[Original Price]]*All_Transactions[[#This Row],[ExRate]],0)</f>
        <v>2.3218239999999999</v>
      </c>
      <c r="T1521" s="4">
        <f>IFERROR(All_Transactions[[#This Row],[item-price]]*All_Transactions[[#This Row],[ExRate]],0)</f>
        <v>2.3218239999999999</v>
      </c>
      <c r="U1521" s="4">
        <f>IFERROR(All_Transactions[[#This Row],[item-tax]]*All_Transactions[[#This Row],[ExRate]],0)</f>
        <v>0.42055680000000001</v>
      </c>
      <c r="V1521" s="4">
        <f>IFERROR(All_Transactions[[#This Row],[Total product charges]]*All_Transactions[[#This Row],[ExRate]],0)</f>
        <v>-1.9012671999999999</v>
      </c>
      <c r="W1521" s="4">
        <f>IFERROR(All_Transactions[[#This Row],[Amazon fees]]*All_Transactions[[#This Row],[ExRate]],0)</f>
        <v>0.25408639999999999</v>
      </c>
      <c r="X1521" s="4">
        <f>IFERROR(All_Transactions[[#This Row],[Other]]*All_Transactions[[#This Row],[ExRate]],0)</f>
        <v>0</v>
      </c>
      <c r="Y1521" s="4">
        <f>IFERROR(All_Transactions[[#This Row],[Total]]*All_Transactions[[#This Row],[ExRate]],0)</f>
        <v>-1.6471807999999999</v>
      </c>
      <c r="Z1521" s="1" t="s">
        <v>33</v>
      </c>
      <c r="AA1521" t="s">
        <v>2269</v>
      </c>
      <c r="AB1521" t="s">
        <v>2270</v>
      </c>
      <c r="AC1521" t="s">
        <v>53</v>
      </c>
      <c r="AD1521" t="s">
        <v>54</v>
      </c>
    </row>
    <row r="1522" spans="1:30" x14ac:dyDescent="0.35">
      <c r="A1522" t="s">
        <v>34</v>
      </c>
      <c r="B1522" t="s">
        <v>4460</v>
      </c>
      <c r="C1522" s="2">
        <v>44825</v>
      </c>
      <c r="D1522" s="2">
        <v>44825</v>
      </c>
      <c r="E1522" t="s">
        <v>2460</v>
      </c>
      <c r="F1522" t="s">
        <v>2461</v>
      </c>
      <c r="G1522" t="s">
        <v>46</v>
      </c>
      <c r="H1522">
        <v>15.66</v>
      </c>
      <c r="I1522">
        <v>2</v>
      </c>
      <c r="J1522">
        <v>15.66</v>
      </c>
      <c r="L1522">
        <v>1.1000000000000001</v>
      </c>
      <c r="M1522">
        <v>15.66</v>
      </c>
      <c r="N1522">
        <v>-2.81</v>
      </c>
      <c r="O1522">
        <v>0</v>
      </c>
      <c r="P1522">
        <v>12.85</v>
      </c>
      <c r="Q1522">
        <v>0</v>
      </c>
      <c r="R1522" s="3">
        <f>VLOOKUP(All_Transactions[[#This Row],[Date]],[1]!Forex_history[#Data],MATCH(All_Transactions[[#This Row],[Currency]],[1]!Forex_history[#Headers],0),TRUE)</f>
        <v>0.87631999999999999</v>
      </c>
      <c r="S1522" s="4">
        <f>IFERROR(All_Transactions[[#This Row],[Original Price]]*All_Transactions[[#This Row],[ExRate]],0)</f>
        <v>13.723171199999999</v>
      </c>
      <c r="T1522" s="4">
        <f>IFERROR(All_Transactions[[#This Row],[item-price]]*All_Transactions[[#This Row],[ExRate]],0)</f>
        <v>13.723171199999999</v>
      </c>
      <c r="U1522" s="4">
        <f>IFERROR(All_Transactions[[#This Row],[item-tax]]*All_Transactions[[#This Row],[ExRate]],0)</f>
        <v>0.96395200000000003</v>
      </c>
      <c r="V1522" s="4">
        <f>IFERROR(All_Transactions[[#This Row],[Total product charges]]*All_Transactions[[#This Row],[ExRate]],0)</f>
        <v>13.723171199999999</v>
      </c>
      <c r="W1522" s="4">
        <f>IFERROR(All_Transactions[[#This Row],[Amazon fees]]*All_Transactions[[#This Row],[ExRate]],0)</f>
        <v>-2.4624592000000001</v>
      </c>
      <c r="X1522" s="4">
        <f>IFERROR(All_Transactions[[#This Row],[Other]]*All_Transactions[[#This Row],[ExRate]],0)</f>
        <v>0</v>
      </c>
      <c r="Y1522" s="4">
        <f>IFERROR(All_Transactions[[#This Row],[Total]]*All_Transactions[[#This Row],[ExRate]],0)</f>
        <v>11.260712</v>
      </c>
      <c r="Z1522" s="1" t="s">
        <v>47</v>
      </c>
      <c r="AA1522" t="s">
        <v>4461</v>
      </c>
      <c r="AB1522" t="s">
        <v>4462</v>
      </c>
      <c r="AC1522" t="s">
        <v>53</v>
      </c>
      <c r="AD1522" t="s">
        <v>54</v>
      </c>
    </row>
    <row r="1523" spans="1:30" x14ac:dyDescent="0.35">
      <c r="A1523" t="s">
        <v>34</v>
      </c>
      <c r="B1523" t="s">
        <v>4463</v>
      </c>
      <c r="C1523" s="2">
        <v>44825</v>
      </c>
      <c r="D1523" s="2">
        <v>44825</v>
      </c>
      <c r="E1523" t="s">
        <v>4167</v>
      </c>
      <c r="F1523" t="s">
        <v>4168</v>
      </c>
      <c r="G1523" t="s">
        <v>40</v>
      </c>
      <c r="H1523">
        <v>3.49</v>
      </c>
      <c r="I1523">
        <v>1</v>
      </c>
      <c r="J1523">
        <v>3.49</v>
      </c>
      <c r="L1523">
        <v>0.63</v>
      </c>
      <c r="M1523">
        <v>2.86</v>
      </c>
      <c r="N1523">
        <v>-0.65</v>
      </c>
      <c r="O1523">
        <v>0</v>
      </c>
      <c r="P1523">
        <v>2.21</v>
      </c>
      <c r="Q1523">
        <v>0</v>
      </c>
      <c r="R1523" s="3">
        <f>VLOOKUP(All_Transactions[[#This Row],[Date]],[1]!Forex_history[#Data],MATCH(All_Transactions[[#This Row],[Currency]],[1]!Forex_history[#Headers],0),TRUE)</f>
        <v>0.87616000000000005</v>
      </c>
      <c r="S1523" s="4">
        <f>IFERROR(All_Transactions[[#This Row],[Original Price]]*All_Transactions[[#This Row],[ExRate]],0)</f>
        <v>3.0577984000000002</v>
      </c>
      <c r="T1523" s="4">
        <f>IFERROR(All_Transactions[[#This Row],[item-price]]*All_Transactions[[#This Row],[ExRate]],0)</f>
        <v>3.0577984000000002</v>
      </c>
      <c r="U1523" s="4">
        <f>IFERROR(All_Transactions[[#This Row],[item-tax]]*All_Transactions[[#This Row],[ExRate]],0)</f>
        <v>0.55198080000000005</v>
      </c>
      <c r="V1523" s="4">
        <f>IFERROR(All_Transactions[[#This Row],[Total product charges]]*All_Transactions[[#This Row],[ExRate]],0)</f>
        <v>2.5058175999999999</v>
      </c>
      <c r="W1523" s="4">
        <f>IFERROR(All_Transactions[[#This Row],[Amazon fees]]*All_Transactions[[#This Row],[ExRate]],0)</f>
        <v>-0.56950400000000001</v>
      </c>
      <c r="X1523" s="4">
        <f>IFERROR(All_Transactions[[#This Row],[Other]]*All_Transactions[[#This Row],[ExRate]],0)</f>
        <v>0</v>
      </c>
      <c r="Y1523" s="4">
        <f>IFERROR(All_Transactions[[#This Row],[Total]]*All_Transactions[[#This Row],[ExRate]],0)</f>
        <v>1.9363136000000001</v>
      </c>
      <c r="Z1523" s="1" t="s">
        <v>33</v>
      </c>
      <c r="AA1523" t="s">
        <v>4464</v>
      </c>
      <c r="AB1523" t="s">
        <v>4465</v>
      </c>
      <c r="AC1523" t="s">
        <v>53</v>
      </c>
      <c r="AD1523" t="s">
        <v>54</v>
      </c>
    </row>
    <row r="1524" spans="1:30" x14ac:dyDescent="0.35">
      <c r="A1524" t="s">
        <v>35</v>
      </c>
      <c r="B1524" t="s">
        <v>622</v>
      </c>
      <c r="C1524" s="2">
        <v>44826</v>
      </c>
      <c r="D1524" s="2">
        <v>44743</v>
      </c>
      <c r="E1524" t="s">
        <v>623</v>
      </c>
      <c r="F1524" t="s">
        <v>624</v>
      </c>
      <c r="G1524" t="s">
        <v>37</v>
      </c>
      <c r="H1524">
        <v>15.42</v>
      </c>
      <c r="I1524">
        <v>1</v>
      </c>
      <c r="J1524">
        <v>15.42</v>
      </c>
      <c r="L1524">
        <v>0</v>
      </c>
      <c r="M1524">
        <v>-15.42</v>
      </c>
      <c r="N1524">
        <v>2.77</v>
      </c>
      <c r="O1524">
        <v>0</v>
      </c>
      <c r="P1524">
        <v>-12.65</v>
      </c>
      <c r="Q1524">
        <v>0</v>
      </c>
      <c r="R1524" s="3">
        <f>VLOOKUP(All_Transactions[[#This Row],[Date]],[1]!Forex_history[#Data],MATCH(All_Transactions[[#This Row],[Currency]],[1]!Forex_history[#Headers],0),TRUE)</f>
        <v>0.65863000000000005</v>
      </c>
      <c r="S1524" s="4">
        <f>IFERROR(All_Transactions[[#This Row],[Original Price]]*All_Transactions[[#This Row],[ExRate]],0)</f>
        <v>10.1560746</v>
      </c>
      <c r="T1524" s="4">
        <f>IFERROR(All_Transactions[[#This Row],[item-price]]*All_Transactions[[#This Row],[ExRate]],0)</f>
        <v>10.1560746</v>
      </c>
      <c r="U1524" s="4">
        <f>IFERROR(All_Transactions[[#This Row],[item-tax]]*All_Transactions[[#This Row],[ExRate]],0)</f>
        <v>0</v>
      </c>
      <c r="V1524" s="4">
        <f>IFERROR(All_Transactions[[#This Row],[Total product charges]]*All_Transactions[[#This Row],[ExRate]],0)</f>
        <v>-10.1560746</v>
      </c>
      <c r="W1524" s="4">
        <f>IFERROR(All_Transactions[[#This Row],[Amazon fees]]*All_Transactions[[#This Row],[ExRate]],0)</f>
        <v>1.8244051000000001</v>
      </c>
      <c r="X1524" s="4">
        <f>IFERROR(All_Transactions[[#This Row],[Other]]*All_Transactions[[#This Row],[ExRate]],0)</f>
        <v>0</v>
      </c>
      <c r="Y1524" s="4">
        <f>IFERROR(All_Transactions[[#This Row],[Total]]*All_Transactions[[#This Row],[ExRate]],0)</f>
        <v>-8.3316695000000003</v>
      </c>
      <c r="Z1524" s="1" t="s">
        <v>38</v>
      </c>
      <c r="AA1524" t="s">
        <v>625</v>
      </c>
      <c r="AB1524" t="s">
        <v>626</v>
      </c>
      <c r="AC1524" t="s">
        <v>627</v>
      </c>
      <c r="AD1524" t="s">
        <v>54</v>
      </c>
    </row>
    <row r="1525" spans="1:30" x14ac:dyDescent="0.35">
      <c r="A1525" t="s">
        <v>34</v>
      </c>
      <c r="B1525" t="s">
        <v>4466</v>
      </c>
      <c r="C1525" s="2">
        <v>44827</v>
      </c>
      <c r="D1525" s="2">
        <v>44827</v>
      </c>
      <c r="E1525" t="s">
        <v>4467</v>
      </c>
      <c r="F1525" t="s">
        <v>4468</v>
      </c>
      <c r="G1525" t="s">
        <v>46</v>
      </c>
      <c r="H1525">
        <v>3.94</v>
      </c>
      <c r="I1525">
        <v>1</v>
      </c>
      <c r="J1525">
        <v>3.94</v>
      </c>
      <c r="L1525">
        <v>0.3</v>
      </c>
      <c r="M1525">
        <v>3.94</v>
      </c>
      <c r="N1525">
        <v>-0.71</v>
      </c>
      <c r="O1525">
        <v>0</v>
      </c>
      <c r="P1525">
        <v>3.23</v>
      </c>
      <c r="Q1525">
        <v>0</v>
      </c>
      <c r="R1525" s="3">
        <f>VLOOKUP(All_Transactions[[#This Row],[Date]],[1]!Forex_history[#Data],MATCH(All_Transactions[[#This Row],[Currency]],[1]!Forex_history[#Headers],0),TRUE)</f>
        <v>0.88759999999999994</v>
      </c>
      <c r="S1525" s="4">
        <f>IFERROR(All_Transactions[[#This Row],[Original Price]]*All_Transactions[[#This Row],[ExRate]],0)</f>
        <v>3.4971439999999996</v>
      </c>
      <c r="T1525" s="4">
        <f>IFERROR(All_Transactions[[#This Row],[item-price]]*All_Transactions[[#This Row],[ExRate]],0)</f>
        <v>3.4971439999999996</v>
      </c>
      <c r="U1525" s="4">
        <f>IFERROR(All_Transactions[[#This Row],[item-tax]]*All_Transactions[[#This Row],[ExRate]],0)</f>
        <v>0.26627999999999996</v>
      </c>
      <c r="V1525" s="4">
        <f>IFERROR(All_Transactions[[#This Row],[Total product charges]]*All_Transactions[[#This Row],[ExRate]],0)</f>
        <v>3.4971439999999996</v>
      </c>
      <c r="W1525" s="4">
        <f>IFERROR(All_Transactions[[#This Row],[Amazon fees]]*All_Transactions[[#This Row],[ExRate]],0)</f>
        <v>-0.63019599999999998</v>
      </c>
      <c r="X1525" s="4">
        <f>IFERROR(All_Transactions[[#This Row],[Other]]*All_Transactions[[#This Row],[ExRate]],0)</f>
        <v>0</v>
      </c>
      <c r="Y1525" s="4">
        <f>IFERROR(All_Transactions[[#This Row],[Total]]*All_Transactions[[#This Row],[ExRate]],0)</f>
        <v>2.8669479999999998</v>
      </c>
      <c r="Z1525" s="1" t="s">
        <v>47</v>
      </c>
      <c r="AB1525" t="s">
        <v>69</v>
      </c>
      <c r="AC1525" t="s">
        <v>69</v>
      </c>
      <c r="AD1525" t="s">
        <v>70</v>
      </c>
    </row>
    <row r="1526" spans="1:30" x14ac:dyDescent="0.35">
      <c r="A1526" t="s">
        <v>34</v>
      </c>
      <c r="B1526" t="s">
        <v>4469</v>
      </c>
      <c r="C1526" s="2">
        <v>44827</v>
      </c>
      <c r="D1526" s="2">
        <v>44827</v>
      </c>
      <c r="E1526" t="s">
        <v>4197</v>
      </c>
      <c r="F1526" t="s">
        <v>4198</v>
      </c>
      <c r="G1526" t="s">
        <v>32</v>
      </c>
      <c r="H1526">
        <v>3.42</v>
      </c>
      <c r="I1526">
        <v>1</v>
      </c>
      <c r="J1526">
        <v>3.42</v>
      </c>
      <c r="L1526">
        <v>0.55000000000000004</v>
      </c>
      <c r="M1526">
        <v>2.87</v>
      </c>
      <c r="N1526">
        <v>-0.61</v>
      </c>
      <c r="O1526">
        <v>0</v>
      </c>
      <c r="P1526">
        <v>2.2599999999999998</v>
      </c>
      <c r="Q1526">
        <v>0</v>
      </c>
      <c r="R1526" s="3">
        <f>VLOOKUP(All_Transactions[[#This Row],[Date]],[1]!Forex_history[#Data],MATCH(All_Transactions[[#This Row],[Currency]],[1]!Forex_history[#Headers],0),TRUE)</f>
        <v>0.87346999999999997</v>
      </c>
      <c r="S1526" s="4">
        <f>IFERROR(All_Transactions[[#This Row],[Original Price]]*All_Transactions[[#This Row],[ExRate]],0)</f>
        <v>2.9872673999999999</v>
      </c>
      <c r="T1526" s="4">
        <f>IFERROR(All_Transactions[[#This Row],[item-price]]*All_Transactions[[#This Row],[ExRate]],0)</f>
        <v>2.9872673999999999</v>
      </c>
      <c r="U1526" s="4">
        <f>IFERROR(All_Transactions[[#This Row],[item-tax]]*All_Transactions[[#This Row],[ExRate]],0)</f>
        <v>0.48040850000000002</v>
      </c>
      <c r="V1526" s="4">
        <f>IFERROR(All_Transactions[[#This Row],[Total product charges]]*All_Transactions[[#This Row],[ExRate]],0)</f>
        <v>2.5068589000000001</v>
      </c>
      <c r="W1526" s="4">
        <f>IFERROR(All_Transactions[[#This Row],[Amazon fees]]*All_Transactions[[#This Row],[ExRate]],0)</f>
        <v>-0.53281669999999992</v>
      </c>
      <c r="X1526" s="4">
        <f>IFERROR(All_Transactions[[#This Row],[Other]]*All_Transactions[[#This Row],[ExRate]],0)</f>
        <v>0</v>
      </c>
      <c r="Y1526" s="4">
        <f>IFERROR(All_Transactions[[#This Row],[Total]]*All_Transactions[[#This Row],[ExRate]],0)</f>
        <v>1.9740421999999997</v>
      </c>
      <c r="Z1526" s="1" t="s">
        <v>33</v>
      </c>
      <c r="AB1526" t="s">
        <v>69</v>
      </c>
      <c r="AC1526" t="s">
        <v>69</v>
      </c>
      <c r="AD1526" t="s">
        <v>70</v>
      </c>
    </row>
    <row r="1527" spans="1:30" x14ac:dyDescent="0.35">
      <c r="A1527" t="s">
        <v>34</v>
      </c>
      <c r="B1527" t="s">
        <v>4470</v>
      </c>
      <c r="C1527" s="2">
        <v>44827</v>
      </c>
      <c r="D1527" s="2">
        <v>44827</v>
      </c>
      <c r="E1527" t="s">
        <v>4471</v>
      </c>
      <c r="F1527" t="s">
        <v>4472</v>
      </c>
      <c r="G1527" t="s">
        <v>32</v>
      </c>
      <c r="H1527">
        <v>2.17</v>
      </c>
      <c r="I1527">
        <v>1</v>
      </c>
      <c r="J1527">
        <v>2.17</v>
      </c>
      <c r="L1527">
        <v>0.35</v>
      </c>
      <c r="M1527">
        <v>1.82</v>
      </c>
      <c r="N1527">
        <v>-0.4</v>
      </c>
      <c r="O1527">
        <v>0</v>
      </c>
      <c r="P1527">
        <v>1.42</v>
      </c>
      <c r="Q1527">
        <v>0</v>
      </c>
      <c r="R1527" s="3">
        <f>VLOOKUP(All_Transactions[[#This Row],[Date]],[1]!Forex_history[#Data],MATCH(All_Transactions[[#This Row],[Currency]],[1]!Forex_history[#Headers],0),TRUE)</f>
        <v>0.87346999999999997</v>
      </c>
      <c r="S1527" s="4">
        <f>IFERROR(All_Transactions[[#This Row],[Original Price]]*All_Transactions[[#This Row],[ExRate]],0)</f>
        <v>1.8954298999999999</v>
      </c>
      <c r="T1527" s="4">
        <f>IFERROR(All_Transactions[[#This Row],[item-price]]*All_Transactions[[#This Row],[ExRate]],0)</f>
        <v>1.8954298999999999</v>
      </c>
      <c r="U1527" s="4">
        <f>IFERROR(All_Transactions[[#This Row],[item-tax]]*All_Transactions[[#This Row],[ExRate]],0)</f>
        <v>0.30571449999999994</v>
      </c>
      <c r="V1527" s="4">
        <f>IFERROR(All_Transactions[[#This Row],[Total product charges]]*All_Transactions[[#This Row],[ExRate]],0)</f>
        <v>1.5897154</v>
      </c>
      <c r="W1527" s="4">
        <f>IFERROR(All_Transactions[[#This Row],[Amazon fees]]*All_Transactions[[#This Row],[ExRate]],0)</f>
        <v>-0.34938800000000003</v>
      </c>
      <c r="X1527" s="4">
        <f>IFERROR(All_Transactions[[#This Row],[Other]]*All_Transactions[[#This Row],[ExRate]],0)</f>
        <v>0</v>
      </c>
      <c r="Y1527" s="4">
        <f>IFERROR(All_Transactions[[#This Row],[Total]]*All_Transactions[[#This Row],[ExRate]],0)</f>
        <v>1.2403274</v>
      </c>
      <c r="Z1527" s="1" t="s">
        <v>33</v>
      </c>
      <c r="AB1527" t="s">
        <v>69</v>
      </c>
      <c r="AC1527" t="s">
        <v>69</v>
      </c>
      <c r="AD1527" t="s">
        <v>70</v>
      </c>
    </row>
    <row r="1528" spans="1:30" x14ac:dyDescent="0.35">
      <c r="A1528" t="s">
        <v>34</v>
      </c>
      <c r="B1528" t="s">
        <v>4473</v>
      </c>
      <c r="C1528" s="2">
        <v>44827</v>
      </c>
      <c r="D1528" s="2">
        <v>44827</v>
      </c>
      <c r="E1528" t="s">
        <v>4087</v>
      </c>
      <c r="F1528" t="s">
        <v>4059</v>
      </c>
      <c r="G1528" t="s">
        <v>39</v>
      </c>
      <c r="H1528">
        <v>13.9</v>
      </c>
      <c r="I1528">
        <v>1</v>
      </c>
      <c r="J1528">
        <v>13.9</v>
      </c>
      <c r="L1528">
        <v>2.41</v>
      </c>
      <c r="M1528">
        <v>11.49</v>
      </c>
      <c r="N1528">
        <v>-2.58</v>
      </c>
      <c r="O1528">
        <v>0</v>
      </c>
      <c r="P1528">
        <v>8.91</v>
      </c>
      <c r="Q1528">
        <v>0</v>
      </c>
      <c r="R1528" s="3">
        <f>VLOOKUP(All_Transactions[[#This Row],[Date]],[1]!Forex_history[#Data],MATCH(All_Transactions[[#This Row],[Currency]],[1]!Forex_history[#Headers],0),TRUE)</f>
        <v>0.87346999999999997</v>
      </c>
      <c r="S1528" s="4">
        <f>IFERROR(All_Transactions[[#This Row],[Original Price]]*All_Transactions[[#This Row],[ExRate]],0)</f>
        <v>12.141233</v>
      </c>
      <c r="T1528" s="4">
        <f>IFERROR(All_Transactions[[#This Row],[item-price]]*All_Transactions[[#This Row],[ExRate]],0)</f>
        <v>12.141233</v>
      </c>
      <c r="U1528" s="4">
        <f>IFERROR(All_Transactions[[#This Row],[item-tax]]*All_Transactions[[#This Row],[ExRate]],0)</f>
        <v>2.1050627</v>
      </c>
      <c r="V1528" s="4">
        <f>IFERROR(All_Transactions[[#This Row],[Total product charges]]*All_Transactions[[#This Row],[ExRate]],0)</f>
        <v>10.0361703</v>
      </c>
      <c r="W1528" s="4">
        <f>IFERROR(All_Transactions[[#This Row],[Amazon fees]]*All_Transactions[[#This Row],[ExRate]],0)</f>
        <v>-2.2535525999999999</v>
      </c>
      <c r="X1528" s="4">
        <f>IFERROR(All_Transactions[[#This Row],[Other]]*All_Transactions[[#This Row],[ExRate]],0)</f>
        <v>0</v>
      </c>
      <c r="Y1528" s="4">
        <f>IFERROR(All_Transactions[[#This Row],[Total]]*All_Transactions[[#This Row],[ExRate]],0)</f>
        <v>7.7826176999999994</v>
      </c>
      <c r="Z1528" s="1" t="s">
        <v>33</v>
      </c>
      <c r="AB1528" t="s">
        <v>69</v>
      </c>
      <c r="AC1528" t="s">
        <v>69</v>
      </c>
      <c r="AD1528" t="s">
        <v>70</v>
      </c>
    </row>
    <row r="1529" spans="1:30" x14ac:dyDescent="0.35">
      <c r="A1529" t="s">
        <v>34</v>
      </c>
      <c r="B1529" t="s">
        <v>4474</v>
      </c>
      <c r="C1529" s="2">
        <v>44827</v>
      </c>
      <c r="D1529" s="2">
        <v>44827</v>
      </c>
      <c r="E1529" t="s">
        <v>4475</v>
      </c>
      <c r="F1529" t="s">
        <v>4476</v>
      </c>
      <c r="G1529" t="s">
        <v>39</v>
      </c>
      <c r="H1529">
        <v>2.71</v>
      </c>
      <c r="I1529">
        <v>1</v>
      </c>
      <c r="J1529">
        <v>2.71</v>
      </c>
      <c r="L1529">
        <v>0.45</v>
      </c>
      <c r="M1529">
        <v>2.2599999999999998</v>
      </c>
      <c r="N1529">
        <v>-0.36</v>
      </c>
      <c r="O1529">
        <v>0</v>
      </c>
      <c r="P1529">
        <v>1.9</v>
      </c>
      <c r="Q1529">
        <v>0</v>
      </c>
      <c r="R1529" s="3">
        <f>VLOOKUP(All_Transactions[[#This Row],[Date]],[1]!Forex_history[#Data],MATCH(All_Transactions[[#This Row],[Currency]],[1]!Forex_history[#Headers],0),TRUE)</f>
        <v>0.87346999999999997</v>
      </c>
      <c r="S1529" s="4">
        <f>IFERROR(All_Transactions[[#This Row],[Original Price]]*All_Transactions[[#This Row],[ExRate]],0)</f>
        <v>2.3671036999999999</v>
      </c>
      <c r="T1529" s="4">
        <f>IFERROR(All_Transactions[[#This Row],[item-price]]*All_Transactions[[#This Row],[ExRate]],0)</f>
        <v>2.3671036999999999</v>
      </c>
      <c r="U1529" s="4">
        <f>IFERROR(All_Transactions[[#This Row],[item-tax]]*All_Transactions[[#This Row],[ExRate]],0)</f>
        <v>0.39306150000000001</v>
      </c>
      <c r="V1529" s="4">
        <f>IFERROR(All_Transactions[[#This Row],[Total product charges]]*All_Transactions[[#This Row],[ExRate]],0)</f>
        <v>1.9740421999999997</v>
      </c>
      <c r="W1529" s="4">
        <f>IFERROR(All_Transactions[[#This Row],[Amazon fees]]*All_Transactions[[#This Row],[ExRate]],0)</f>
        <v>-0.31444919999999998</v>
      </c>
      <c r="X1529" s="4">
        <f>IFERROR(All_Transactions[[#This Row],[Other]]*All_Transactions[[#This Row],[ExRate]],0)</f>
        <v>0</v>
      </c>
      <c r="Y1529" s="4">
        <f>IFERROR(All_Transactions[[#This Row],[Total]]*All_Transactions[[#This Row],[ExRate]],0)</f>
        <v>1.6595929999999999</v>
      </c>
      <c r="Z1529" s="1" t="s">
        <v>33</v>
      </c>
      <c r="AB1529" t="s">
        <v>69</v>
      </c>
      <c r="AC1529" t="s">
        <v>69</v>
      </c>
      <c r="AD1529" t="s">
        <v>70</v>
      </c>
    </row>
    <row r="1530" spans="1:30" x14ac:dyDescent="0.35">
      <c r="A1530" t="s">
        <v>34</v>
      </c>
      <c r="B1530" t="s">
        <v>4477</v>
      </c>
      <c r="C1530" s="2">
        <v>44827</v>
      </c>
      <c r="D1530" s="2">
        <v>44827</v>
      </c>
      <c r="E1530" t="s">
        <v>4478</v>
      </c>
      <c r="F1530" t="s">
        <v>4206</v>
      </c>
      <c r="G1530" t="s">
        <v>44</v>
      </c>
      <c r="H1530">
        <v>27.46</v>
      </c>
      <c r="I1530">
        <v>1</v>
      </c>
      <c r="J1530">
        <v>27.46</v>
      </c>
      <c r="L1530">
        <v>4.58</v>
      </c>
      <c r="M1530">
        <v>22.88</v>
      </c>
      <c r="N1530">
        <v>-5.04</v>
      </c>
      <c r="O1530">
        <v>0</v>
      </c>
      <c r="P1530">
        <v>17.84</v>
      </c>
      <c r="Q1530">
        <v>0</v>
      </c>
      <c r="R1530" s="3">
        <f>VLOOKUP(All_Transactions[[#This Row],[Date]],[1]!Forex_history[#Data],MATCH(All_Transactions[[#This Row],[Currency]],[1]!Forex_history[#Headers],0),TRUE)</f>
        <v>1</v>
      </c>
      <c r="S1530" s="4">
        <f>IFERROR(All_Transactions[[#This Row],[Original Price]]*All_Transactions[[#This Row],[ExRate]],0)</f>
        <v>27.46</v>
      </c>
      <c r="T1530" s="4">
        <f>IFERROR(All_Transactions[[#This Row],[item-price]]*All_Transactions[[#This Row],[ExRate]],0)</f>
        <v>27.46</v>
      </c>
      <c r="U1530" s="4">
        <f>IFERROR(All_Transactions[[#This Row],[item-tax]]*All_Transactions[[#This Row],[ExRate]],0)</f>
        <v>4.58</v>
      </c>
      <c r="V1530" s="4">
        <f>IFERROR(All_Transactions[[#This Row],[Total product charges]]*All_Transactions[[#This Row],[ExRate]],0)</f>
        <v>22.88</v>
      </c>
      <c r="W1530" s="4">
        <f>IFERROR(All_Transactions[[#This Row],[Amazon fees]]*All_Transactions[[#This Row],[ExRate]],0)</f>
        <v>-5.04</v>
      </c>
      <c r="X1530" s="4">
        <f>IFERROR(All_Transactions[[#This Row],[Other]]*All_Transactions[[#This Row],[ExRate]],0)</f>
        <v>0</v>
      </c>
      <c r="Y1530" s="4">
        <f>IFERROR(All_Transactions[[#This Row],[Total]]*All_Transactions[[#This Row],[ExRate]],0)</f>
        <v>17.84</v>
      </c>
      <c r="Z1530" s="1" t="s">
        <v>45</v>
      </c>
      <c r="AB1530" t="s">
        <v>69</v>
      </c>
      <c r="AC1530" t="s">
        <v>69</v>
      </c>
      <c r="AD1530" t="s">
        <v>70</v>
      </c>
    </row>
    <row r="1531" spans="1:30" x14ac:dyDescent="0.35">
      <c r="A1531" t="s">
        <v>35</v>
      </c>
      <c r="B1531" t="s">
        <v>1126</v>
      </c>
      <c r="C1531" s="2">
        <v>44827</v>
      </c>
      <c r="D1531" s="2">
        <v>44755</v>
      </c>
      <c r="E1531" t="s">
        <v>1127</v>
      </c>
      <c r="F1531" t="s">
        <v>932</v>
      </c>
      <c r="G1531" t="s">
        <v>39</v>
      </c>
      <c r="H1531">
        <v>18.52</v>
      </c>
      <c r="I1531">
        <v>1</v>
      </c>
      <c r="J1531">
        <v>18.52</v>
      </c>
      <c r="L1531">
        <v>3.09</v>
      </c>
      <c r="M1531">
        <v>-15.43</v>
      </c>
      <c r="N1531">
        <v>2.75</v>
      </c>
      <c r="O1531">
        <v>0</v>
      </c>
      <c r="P1531">
        <v>-12.68</v>
      </c>
      <c r="Q1531">
        <v>0</v>
      </c>
      <c r="R1531" s="3">
        <f>VLOOKUP(All_Transactions[[#This Row],[Date]],[1]!Forex_history[#Data],MATCH(All_Transactions[[#This Row],[Currency]],[1]!Forex_history[#Headers],0),TRUE)</f>
        <v>0.87346999999999997</v>
      </c>
      <c r="S1531" s="4">
        <f>IFERROR(All_Transactions[[#This Row],[Original Price]]*All_Transactions[[#This Row],[ExRate]],0)</f>
        <v>16.1766644</v>
      </c>
      <c r="T1531" s="4">
        <f>IFERROR(All_Transactions[[#This Row],[item-price]]*All_Transactions[[#This Row],[ExRate]],0)</f>
        <v>16.1766644</v>
      </c>
      <c r="U1531" s="4">
        <f>IFERROR(All_Transactions[[#This Row],[item-tax]]*All_Transactions[[#This Row],[ExRate]],0)</f>
        <v>2.6990222999999998</v>
      </c>
      <c r="V1531" s="4">
        <f>IFERROR(All_Transactions[[#This Row],[Total product charges]]*All_Transactions[[#This Row],[ExRate]],0)</f>
        <v>-13.477642099999999</v>
      </c>
      <c r="W1531" s="4">
        <f>IFERROR(All_Transactions[[#This Row],[Amazon fees]]*All_Transactions[[#This Row],[ExRate]],0)</f>
        <v>2.4020424999999999</v>
      </c>
      <c r="X1531" s="4">
        <f>IFERROR(All_Transactions[[#This Row],[Other]]*All_Transactions[[#This Row],[ExRate]],0)</f>
        <v>0</v>
      </c>
      <c r="Y1531" s="4">
        <f>IFERROR(All_Transactions[[#This Row],[Total]]*All_Transactions[[#This Row],[ExRate]],0)</f>
        <v>-11.075599599999999</v>
      </c>
      <c r="Z1531" s="1" t="s">
        <v>33</v>
      </c>
      <c r="AB1531" t="s">
        <v>69</v>
      </c>
      <c r="AC1531" t="s">
        <v>69</v>
      </c>
      <c r="AD1531" t="s">
        <v>70</v>
      </c>
    </row>
    <row r="1532" spans="1:30" x14ac:dyDescent="0.35">
      <c r="A1532" t="s">
        <v>35</v>
      </c>
      <c r="B1532" t="s">
        <v>1319</v>
      </c>
      <c r="C1532" s="2">
        <v>44827</v>
      </c>
      <c r="D1532" s="2">
        <v>44757</v>
      </c>
      <c r="E1532" t="s">
        <v>1320</v>
      </c>
      <c r="F1532" t="s">
        <v>1321</v>
      </c>
      <c r="G1532" t="s">
        <v>40</v>
      </c>
      <c r="H1532">
        <v>1.7</v>
      </c>
      <c r="I1532">
        <v>1</v>
      </c>
      <c r="J1532">
        <v>1.7</v>
      </c>
      <c r="L1532">
        <v>0.31</v>
      </c>
      <c r="M1532">
        <v>-1.39</v>
      </c>
      <c r="N1532">
        <v>0.36</v>
      </c>
      <c r="O1532">
        <v>0</v>
      </c>
      <c r="P1532">
        <v>-1.03</v>
      </c>
      <c r="Q1532">
        <v>0</v>
      </c>
      <c r="R1532" s="3">
        <f>VLOOKUP(All_Transactions[[#This Row],[Date]],[1]!Forex_history[#Data],MATCH(All_Transactions[[#This Row],[Currency]],[1]!Forex_history[#Headers],0),TRUE)</f>
        <v>0.87346999999999997</v>
      </c>
      <c r="S1532" s="4">
        <f>IFERROR(All_Transactions[[#This Row],[Original Price]]*All_Transactions[[#This Row],[ExRate]],0)</f>
        <v>1.484899</v>
      </c>
      <c r="T1532" s="4">
        <f>IFERROR(All_Transactions[[#This Row],[item-price]]*All_Transactions[[#This Row],[ExRate]],0)</f>
        <v>1.484899</v>
      </c>
      <c r="U1532" s="4">
        <f>IFERROR(All_Transactions[[#This Row],[item-tax]]*All_Transactions[[#This Row],[ExRate]],0)</f>
        <v>0.27077570000000001</v>
      </c>
      <c r="V1532" s="4">
        <f>IFERROR(All_Transactions[[#This Row],[Total product charges]]*All_Transactions[[#This Row],[ExRate]],0)</f>
        <v>-1.2141232999999998</v>
      </c>
      <c r="W1532" s="4">
        <f>IFERROR(All_Transactions[[#This Row],[Amazon fees]]*All_Transactions[[#This Row],[ExRate]],0)</f>
        <v>0.31444919999999998</v>
      </c>
      <c r="X1532" s="4">
        <f>IFERROR(All_Transactions[[#This Row],[Other]]*All_Transactions[[#This Row],[ExRate]],0)</f>
        <v>0</v>
      </c>
      <c r="Y1532" s="4">
        <f>IFERROR(All_Transactions[[#This Row],[Total]]*All_Transactions[[#This Row],[ExRate]],0)</f>
        <v>-0.89967410000000003</v>
      </c>
      <c r="Z1532" s="1" t="s">
        <v>33</v>
      </c>
      <c r="AB1532" t="s">
        <v>69</v>
      </c>
      <c r="AC1532" t="s">
        <v>69</v>
      </c>
      <c r="AD1532" t="s">
        <v>70</v>
      </c>
    </row>
    <row r="1533" spans="1:30" x14ac:dyDescent="0.35">
      <c r="A1533" t="s">
        <v>35</v>
      </c>
      <c r="B1533" t="s">
        <v>950</v>
      </c>
      <c r="C1533" s="2">
        <v>44827</v>
      </c>
      <c r="D1533" s="2">
        <v>44753</v>
      </c>
      <c r="E1533" t="s">
        <v>844</v>
      </c>
      <c r="F1533" t="s">
        <v>845</v>
      </c>
      <c r="G1533" t="s">
        <v>36</v>
      </c>
      <c r="H1533">
        <v>21.44</v>
      </c>
      <c r="I1533">
        <v>2</v>
      </c>
      <c r="J1533">
        <v>21.44</v>
      </c>
      <c r="K1533" t="s">
        <v>2876</v>
      </c>
      <c r="L1533">
        <v>3.72</v>
      </c>
      <c r="M1533">
        <v>-17.72</v>
      </c>
      <c r="N1533">
        <v>3.98</v>
      </c>
      <c r="O1533">
        <v>0</v>
      </c>
      <c r="P1533">
        <v>-13.74</v>
      </c>
      <c r="Q1533">
        <v>0</v>
      </c>
      <c r="R1533" s="3">
        <f>VLOOKUP(All_Transactions[[#This Row],[Date]],[1]!Forex_history[#Data],MATCH(All_Transactions[[#This Row],[Currency]],[1]!Forex_history[#Headers],0),TRUE)</f>
        <v>0.87346999999999997</v>
      </c>
      <c r="S1533" s="4">
        <f>IFERROR(All_Transactions[[#This Row],[Original Price]]*All_Transactions[[#This Row],[ExRate]],0)</f>
        <v>18.727196800000002</v>
      </c>
      <c r="T1533" s="4">
        <f>IFERROR(All_Transactions[[#This Row],[item-price]]*All_Transactions[[#This Row],[ExRate]],0)</f>
        <v>18.727196800000002</v>
      </c>
      <c r="U1533" s="4">
        <f>IFERROR(All_Transactions[[#This Row],[item-tax]]*All_Transactions[[#This Row],[ExRate]],0)</f>
        <v>3.2493083999999999</v>
      </c>
      <c r="V1533" s="4">
        <f>IFERROR(All_Transactions[[#This Row],[Total product charges]]*All_Transactions[[#This Row],[ExRate]],0)</f>
        <v>-15.477888399999998</v>
      </c>
      <c r="W1533" s="4">
        <f>IFERROR(All_Transactions[[#This Row],[Amazon fees]]*All_Transactions[[#This Row],[ExRate]],0)</f>
        <v>3.4764105999999999</v>
      </c>
      <c r="X1533" s="4">
        <f>IFERROR(All_Transactions[[#This Row],[Other]]*All_Transactions[[#This Row],[ExRate]],0)</f>
        <v>0</v>
      </c>
      <c r="Y1533" s="4">
        <f>IFERROR(All_Transactions[[#This Row],[Total]]*All_Transactions[[#This Row],[ExRate]],0)</f>
        <v>-12.0014778</v>
      </c>
      <c r="Z1533" s="1" t="s">
        <v>33</v>
      </c>
      <c r="AB1533" t="s">
        <v>69</v>
      </c>
      <c r="AC1533" t="s">
        <v>69</v>
      </c>
      <c r="AD1533" t="s">
        <v>70</v>
      </c>
    </row>
    <row r="1534" spans="1:30" x14ac:dyDescent="0.35">
      <c r="A1534" t="s">
        <v>34</v>
      </c>
      <c r="B1534" t="s">
        <v>4479</v>
      </c>
      <c r="C1534" s="2">
        <v>44827</v>
      </c>
      <c r="D1534" s="2">
        <v>44827</v>
      </c>
      <c r="E1534" t="s">
        <v>4401</v>
      </c>
      <c r="F1534" t="s">
        <v>4402</v>
      </c>
      <c r="G1534" t="s">
        <v>32</v>
      </c>
      <c r="H1534">
        <v>10.47</v>
      </c>
      <c r="I1534">
        <v>3</v>
      </c>
      <c r="J1534">
        <v>10.47</v>
      </c>
      <c r="L1534">
        <v>1.68</v>
      </c>
      <c r="M1534">
        <v>8.7899999999999991</v>
      </c>
      <c r="N1534">
        <v>-1.87</v>
      </c>
      <c r="O1534">
        <v>0</v>
      </c>
      <c r="P1534">
        <v>6.92</v>
      </c>
      <c r="Q1534">
        <v>0</v>
      </c>
      <c r="R1534" s="3">
        <f>VLOOKUP(All_Transactions[[#This Row],[Date]],[1]!Forex_history[#Data],MATCH(All_Transactions[[#This Row],[Currency]],[1]!Forex_history[#Headers],0),TRUE)</f>
        <v>0.87346999999999997</v>
      </c>
      <c r="S1534" s="4">
        <f>IFERROR(All_Transactions[[#This Row],[Original Price]]*All_Transactions[[#This Row],[ExRate]],0)</f>
        <v>9.1452308999999996</v>
      </c>
      <c r="T1534" s="4">
        <f>IFERROR(All_Transactions[[#This Row],[item-price]]*All_Transactions[[#This Row],[ExRate]],0)</f>
        <v>9.1452308999999996</v>
      </c>
      <c r="U1534" s="4">
        <f>IFERROR(All_Transactions[[#This Row],[item-tax]]*All_Transactions[[#This Row],[ExRate]],0)</f>
        <v>1.4674296</v>
      </c>
      <c r="V1534" s="4">
        <f>IFERROR(All_Transactions[[#This Row],[Total product charges]]*All_Transactions[[#This Row],[ExRate]],0)</f>
        <v>7.6778012999999987</v>
      </c>
      <c r="W1534" s="4">
        <f>IFERROR(All_Transactions[[#This Row],[Amazon fees]]*All_Transactions[[#This Row],[ExRate]],0)</f>
        <v>-1.6333889000000001</v>
      </c>
      <c r="X1534" s="4">
        <f>IFERROR(All_Transactions[[#This Row],[Other]]*All_Transactions[[#This Row],[ExRate]],0)</f>
        <v>0</v>
      </c>
      <c r="Y1534" s="4">
        <f>IFERROR(All_Transactions[[#This Row],[Total]]*All_Transactions[[#This Row],[ExRate]],0)</f>
        <v>6.0444123999999997</v>
      </c>
      <c r="Z1534" s="1" t="s">
        <v>33</v>
      </c>
      <c r="AB1534" t="s">
        <v>69</v>
      </c>
      <c r="AC1534" t="s">
        <v>69</v>
      </c>
      <c r="AD1534" t="s">
        <v>70</v>
      </c>
    </row>
    <row r="1535" spans="1:30" x14ac:dyDescent="0.35">
      <c r="A1535" t="s">
        <v>34</v>
      </c>
      <c r="B1535" t="s">
        <v>4480</v>
      </c>
      <c r="C1535" s="2">
        <v>44827</v>
      </c>
      <c r="D1535" s="2">
        <v>44827</v>
      </c>
      <c r="E1535" t="s">
        <v>4481</v>
      </c>
      <c r="F1535" t="s">
        <v>4482</v>
      </c>
      <c r="G1535" t="s">
        <v>39</v>
      </c>
      <c r="H1535">
        <v>11.61</v>
      </c>
      <c r="I1535">
        <v>3</v>
      </c>
      <c r="J1535">
        <v>11.61</v>
      </c>
      <c r="L1535">
        <v>1.95</v>
      </c>
      <c r="M1535">
        <v>9.66</v>
      </c>
      <c r="N1535">
        <v>-2.16</v>
      </c>
      <c r="O1535">
        <v>0</v>
      </c>
      <c r="P1535">
        <v>7.5</v>
      </c>
      <c r="Q1535">
        <v>0</v>
      </c>
      <c r="R1535" s="3">
        <f>VLOOKUP(All_Transactions[[#This Row],[Date]],[1]!Forex_history[#Data],MATCH(All_Transactions[[#This Row],[Currency]],[1]!Forex_history[#Headers],0),TRUE)</f>
        <v>0.87346999999999997</v>
      </c>
      <c r="S1535" s="4">
        <f>IFERROR(All_Transactions[[#This Row],[Original Price]]*All_Transactions[[#This Row],[ExRate]],0)</f>
        <v>10.140986699999999</v>
      </c>
      <c r="T1535" s="4">
        <f>IFERROR(All_Transactions[[#This Row],[item-price]]*All_Transactions[[#This Row],[ExRate]],0)</f>
        <v>10.140986699999999</v>
      </c>
      <c r="U1535" s="4">
        <f>IFERROR(All_Transactions[[#This Row],[item-tax]]*All_Transactions[[#This Row],[ExRate]],0)</f>
        <v>1.7032664999999998</v>
      </c>
      <c r="V1535" s="4">
        <f>IFERROR(All_Transactions[[#This Row],[Total product charges]]*All_Transactions[[#This Row],[ExRate]],0)</f>
        <v>8.4377201999999993</v>
      </c>
      <c r="W1535" s="4">
        <f>IFERROR(All_Transactions[[#This Row],[Amazon fees]]*All_Transactions[[#This Row],[ExRate]],0)</f>
        <v>-1.8866952000000001</v>
      </c>
      <c r="X1535" s="4">
        <f>IFERROR(All_Transactions[[#This Row],[Other]]*All_Transactions[[#This Row],[ExRate]],0)</f>
        <v>0</v>
      </c>
      <c r="Y1535" s="4">
        <f>IFERROR(All_Transactions[[#This Row],[Total]]*All_Transactions[[#This Row],[ExRate]],0)</f>
        <v>6.5510250000000001</v>
      </c>
      <c r="Z1535" s="1" t="s">
        <v>33</v>
      </c>
      <c r="AA1535" t="s">
        <v>4483</v>
      </c>
      <c r="AB1535" t="s">
        <v>69</v>
      </c>
      <c r="AC1535" t="s">
        <v>69</v>
      </c>
      <c r="AD1535" t="s">
        <v>70</v>
      </c>
    </row>
    <row r="1536" spans="1:30" x14ac:dyDescent="0.35">
      <c r="A1536" t="s">
        <v>34</v>
      </c>
      <c r="B1536" t="s">
        <v>4484</v>
      </c>
      <c r="C1536" s="2">
        <v>44827</v>
      </c>
      <c r="D1536" s="2">
        <v>44827</v>
      </c>
      <c r="E1536" t="s">
        <v>4485</v>
      </c>
      <c r="F1536" t="s">
        <v>4486</v>
      </c>
      <c r="G1536" t="s">
        <v>36</v>
      </c>
      <c r="H1536">
        <v>2.54</v>
      </c>
      <c r="I1536">
        <v>1</v>
      </c>
      <c r="J1536">
        <v>2.54</v>
      </c>
      <c r="K1536" t="s">
        <v>2876</v>
      </c>
      <c r="L1536">
        <v>0.44</v>
      </c>
      <c r="M1536">
        <v>2.1</v>
      </c>
      <c r="N1536">
        <v>-0.47</v>
      </c>
      <c r="O1536">
        <v>0</v>
      </c>
      <c r="P1536">
        <v>1.63</v>
      </c>
      <c r="Q1536">
        <v>0</v>
      </c>
      <c r="R1536" s="3">
        <f>VLOOKUP(All_Transactions[[#This Row],[Date]],[1]!Forex_history[#Data],MATCH(All_Transactions[[#This Row],[Currency]],[1]!Forex_history[#Headers],0),TRUE)</f>
        <v>0.87346999999999997</v>
      </c>
      <c r="S1536" s="4">
        <f>IFERROR(All_Transactions[[#This Row],[Original Price]]*All_Transactions[[#This Row],[ExRate]],0)</f>
        <v>2.2186138</v>
      </c>
      <c r="T1536" s="4">
        <f>IFERROR(All_Transactions[[#This Row],[item-price]]*All_Transactions[[#This Row],[ExRate]],0)</f>
        <v>2.2186138</v>
      </c>
      <c r="U1536" s="4">
        <f>IFERROR(All_Transactions[[#This Row],[item-tax]]*All_Transactions[[#This Row],[ExRate]],0)</f>
        <v>0.38432679999999997</v>
      </c>
      <c r="V1536" s="4">
        <f>IFERROR(All_Transactions[[#This Row],[Total product charges]]*All_Transactions[[#This Row],[ExRate]],0)</f>
        <v>1.834287</v>
      </c>
      <c r="W1536" s="4">
        <f>IFERROR(All_Transactions[[#This Row],[Amazon fees]]*All_Transactions[[#This Row],[ExRate]],0)</f>
        <v>-0.41053089999999998</v>
      </c>
      <c r="X1536" s="4">
        <f>IFERROR(All_Transactions[[#This Row],[Other]]*All_Transactions[[#This Row],[ExRate]],0)</f>
        <v>0</v>
      </c>
      <c r="Y1536" s="4">
        <f>IFERROR(All_Transactions[[#This Row],[Total]]*All_Transactions[[#This Row],[ExRate]],0)</f>
        <v>1.4237560999999999</v>
      </c>
      <c r="Z1536" s="1" t="s">
        <v>33</v>
      </c>
      <c r="AA1536" t="s">
        <v>4487</v>
      </c>
      <c r="AB1536" t="s">
        <v>69</v>
      </c>
      <c r="AC1536" t="s">
        <v>69</v>
      </c>
      <c r="AD1536" t="s">
        <v>70</v>
      </c>
    </row>
    <row r="1537" spans="1:30" x14ac:dyDescent="0.35">
      <c r="A1537" t="s">
        <v>34</v>
      </c>
      <c r="B1537" t="s">
        <v>4488</v>
      </c>
      <c r="C1537" s="2">
        <v>44827</v>
      </c>
      <c r="D1537" s="2">
        <v>44827</v>
      </c>
      <c r="E1537" t="s">
        <v>4118</v>
      </c>
      <c r="F1537" t="s">
        <v>4119</v>
      </c>
      <c r="G1537" t="s">
        <v>36</v>
      </c>
      <c r="H1537">
        <v>6.02</v>
      </c>
      <c r="I1537">
        <v>1</v>
      </c>
      <c r="J1537">
        <v>6.02</v>
      </c>
      <c r="K1537" t="s">
        <v>2876</v>
      </c>
      <c r="L1537">
        <v>1.04</v>
      </c>
      <c r="M1537">
        <v>4.9800000000000004</v>
      </c>
      <c r="N1537">
        <v>-1.1200000000000001</v>
      </c>
      <c r="O1537">
        <v>0</v>
      </c>
      <c r="P1537">
        <v>3.86</v>
      </c>
      <c r="Q1537">
        <v>0</v>
      </c>
      <c r="R1537" s="3">
        <f>VLOOKUP(All_Transactions[[#This Row],[Date]],[1]!Forex_history[#Data],MATCH(All_Transactions[[#This Row],[Currency]],[1]!Forex_history[#Headers],0),TRUE)</f>
        <v>0.87346999999999997</v>
      </c>
      <c r="S1537" s="4">
        <f>IFERROR(All_Transactions[[#This Row],[Original Price]]*All_Transactions[[#This Row],[ExRate]],0)</f>
        <v>5.2582893999999998</v>
      </c>
      <c r="T1537" s="4">
        <f>IFERROR(All_Transactions[[#This Row],[item-price]]*All_Transactions[[#This Row],[ExRate]],0)</f>
        <v>5.2582893999999998</v>
      </c>
      <c r="U1537" s="4">
        <f>IFERROR(All_Transactions[[#This Row],[item-tax]]*All_Transactions[[#This Row],[ExRate]],0)</f>
        <v>0.90840880000000002</v>
      </c>
      <c r="V1537" s="4">
        <f>IFERROR(All_Transactions[[#This Row],[Total product charges]]*All_Transactions[[#This Row],[ExRate]],0)</f>
        <v>4.3498806000000005</v>
      </c>
      <c r="W1537" s="4">
        <f>IFERROR(All_Transactions[[#This Row],[Amazon fees]]*All_Transactions[[#This Row],[ExRate]],0)</f>
        <v>-0.97828640000000011</v>
      </c>
      <c r="X1537" s="4">
        <f>IFERROR(All_Transactions[[#This Row],[Other]]*All_Transactions[[#This Row],[ExRate]],0)</f>
        <v>0</v>
      </c>
      <c r="Y1537" s="4">
        <f>IFERROR(All_Transactions[[#This Row],[Total]]*All_Transactions[[#This Row],[ExRate]],0)</f>
        <v>3.3715941999999997</v>
      </c>
      <c r="Z1537" s="1" t="s">
        <v>33</v>
      </c>
      <c r="AA1537" t="s">
        <v>4489</v>
      </c>
      <c r="AB1537" t="s">
        <v>69</v>
      </c>
      <c r="AC1537" t="s">
        <v>69</v>
      </c>
      <c r="AD1537" t="s">
        <v>70</v>
      </c>
    </row>
    <row r="1538" spans="1:30" x14ac:dyDescent="0.35">
      <c r="A1538" t="s">
        <v>34</v>
      </c>
      <c r="B1538" t="s">
        <v>4490</v>
      </c>
      <c r="C1538" s="2">
        <v>44827</v>
      </c>
      <c r="D1538" s="2">
        <v>44827</v>
      </c>
      <c r="E1538" t="s">
        <v>4491</v>
      </c>
      <c r="F1538" t="s">
        <v>3781</v>
      </c>
      <c r="G1538" t="s">
        <v>36</v>
      </c>
      <c r="H1538">
        <v>9.8800000000000008</v>
      </c>
      <c r="I1538">
        <v>1</v>
      </c>
      <c r="J1538">
        <v>9.8800000000000008</v>
      </c>
      <c r="K1538" t="s">
        <v>2876</v>
      </c>
      <c r="L1538">
        <v>1.85</v>
      </c>
      <c r="M1538">
        <v>8.0299999999999994</v>
      </c>
      <c r="N1538">
        <v>-1.84</v>
      </c>
      <c r="O1538">
        <v>0</v>
      </c>
      <c r="P1538">
        <v>6.19</v>
      </c>
      <c r="Q1538">
        <v>0</v>
      </c>
      <c r="R1538" s="3">
        <f>VLOOKUP(All_Transactions[[#This Row],[Date]],[1]!Forex_history[#Data],MATCH(All_Transactions[[#This Row],[Currency]],[1]!Forex_history[#Headers],0),TRUE)</f>
        <v>0.87346999999999997</v>
      </c>
      <c r="S1538" s="4">
        <f>IFERROR(All_Transactions[[#This Row],[Original Price]]*All_Transactions[[#This Row],[ExRate]],0)</f>
        <v>8.6298836000000012</v>
      </c>
      <c r="T1538" s="4">
        <f>IFERROR(All_Transactions[[#This Row],[item-price]]*All_Transactions[[#This Row],[ExRate]],0)</f>
        <v>8.6298836000000012</v>
      </c>
      <c r="U1538" s="4">
        <f>IFERROR(All_Transactions[[#This Row],[item-tax]]*All_Transactions[[#This Row],[ExRate]],0)</f>
        <v>1.6159195</v>
      </c>
      <c r="V1538" s="4">
        <f>IFERROR(All_Transactions[[#This Row],[Total product charges]]*All_Transactions[[#This Row],[ExRate]],0)</f>
        <v>7.013964099999999</v>
      </c>
      <c r="W1538" s="4">
        <f>IFERROR(All_Transactions[[#This Row],[Amazon fees]]*All_Transactions[[#This Row],[ExRate]],0)</f>
        <v>-1.6071848</v>
      </c>
      <c r="X1538" s="4">
        <f>IFERROR(All_Transactions[[#This Row],[Other]]*All_Transactions[[#This Row],[ExRate]],0)</f>
        <v>0</v>
      </c>
      <c r="Y1538" s="4">
        <f>IFERROR(All_Transactions[[#This Row],[Total]]*All_Transactions[[#This Row],[ExRate]],0)</f>
        <v>5.4067793000000002</v>
      </c>
      <c r="Z1538" s="1" t="s">
        <v>33</v>
      </c>
      <c r="AA1538" t="s">
        <v>4492</v>
      </c>
      <c r="AB1538" t="s">
        <v>69</v>
      </c>
      <c r="AC1538" t="s">
        <v>69</v>
      </c>
      <c r="AD1538" t="s">
        <v>70</v>
      </c>
    </row>
    <row r="1539" spans="1:30" x14ac:dyDescent="0.35">
      <c r="A1539" t="s">
        <v>34</v>
      </c>
      <c r="B1539" t="s">
        <v>4493</v>
      </c>
      <c r="C1539" s="2">
        <v>44827</v>
      </c>
      <c r="D1539" s="2">
        <v>44827</v>
      </c>
      <c r="E1539" t="s">
        <v>4494</v>
      </c>
      <c r="F1539" t="s">
        <v>4495</v>
      </c>
      <c r="G1539" t="s">
        <v>46</v>
      </c>
      <c r="H1539">
        <v>10.33</v>
      </c>
      <c r="I1539">
        <v>1</v>
      </c>
      <c r="J1539">
        <v>10.33</v>
      </c>
      <c r="L1539">
        <v>0.7</v>
      </c>
      <c r="M1539">
        <v>10.33</v>
      </c>
      <c r="N1539">
        <v>-1.86</v>
      </c>
      <c r="O1539">
        <v>0</v>
      </c>
      <c r="P1539">
        <v>8.4700000000000006</v>
      </c>
      <c r="Q1539">
        <v>0</v>
      </c>
      <c r="R1539" s="3">
        <f>VLOOKUP(All_Transactions[[#This Row],[Date]],[1]!Forex_history[#Data],MATCH(All_Transactions[[#This Row],[Currency]],[1]!Forex_history[#Headers],0),TRUE)</f>
        <v>0.88759999999999994</v>
      </c>
      <c r="S1539" s="4">
        <f>IFERROR(All_Transactions[[#This Row],[Original Price]]*All_Transactions[[#This Row],[ExRate]],0)</f>
        <v>9.1689080000000001</v>
      </c>
      <c r="T1539" s="4">
        <f>IFERROR(All_Transactions[[#This Row],[item-price]]*All_Transactions[[#This Row],[ExRate]],0)</f>
        <v>9.1689080000000001</v>
      </c>
      <c r="U1539" s="4">
        <f>IFERROR(All_Transactions[[#This Row],[item-tax]]*All_Transactions[[#This Row],[ExRate]],0)</f>
        <v>0.62131999999999987</v>
      </c>
      <c r="V1539" s="4">
        <f>IFERROR(All_Transactions[[#This Row],[Total product charges]]*All_Transactions[[#This Row],[ExRate]],0)</f>
        <v>9.1689080000000001</v>
      </c>
      <c r="W1539" s="4">
        <f>IFERROR(All_Transactions[[#This Row],[Amazon fees]]*All_Transactions[[#This Row],[ExRate]],0)</f>
        <v>-1.650936</v>
      </c>
      <c r="X1539" s="4">
        <f>IFERROR(All_Transactions[[#This Row],[Other]]*All_Transactions[[#This Row],[ExRate]],0)</f>
        <v>0</v>
      </c>
      <c r="Y1539" s="4">
        <f>IFERROR(All_Transactions[[#This Row],[Total]]*All_Transactions[[#This Row],[ExRate]],0)</f>
        <v>7.5179720000000003</v>
      </c>
      <c r="Z1539" s="1" t="s">
        <v>47</v>
      </c>
      <c r="AA1539" t="s">
        <v>4496</v>
      </c>
      <c r="AB1539" t="s">
        <v>69</v>
      </c>
      <c r="AC1539" t="s">
        <v>69</v>
      </c>
      <c r="AD1539" t="s">
        <v>70</v>
      </c>
    </row>
    <row r="1540" spans="1:30" x14ac:dyDescent="0.35">
      <c r="A1540" t="s">
        <v>34</v>
      </c>
      <c r="B1540" t="s">
        <v>4497</v>
      </c>
      <c r="C1540" s="2">
        <v>44827</v>
      </c>
      <c r="D1540" s="2">
        <v>44827</v>
      </c>
      <c r="E1540" t="s">
        <v>4074</v>
      </c>
      <c r="F1540" t="s">
        <v>4075</v>
      </c>
      <c r="G1540" t="s">
        <v>44</v>
      </c>
      <c r="H1540">
        <v>7.76</v>
      </c>
      <c r="I1540">
        <v>1</v>
      </c>
      <c r="J1540">
        <v>7.76</v>
      </c>
      <c r="L1540">
        <v>1.29</v>
      </c>
      <c r="M1540">
        <v>6.47</v>
      </c>
      <c r="N1540">
        <v>-1.43</v>
      </c>
      <c r="O1540">
        <v>0</v>
      </c>
      <c r="P1540">
        <v>5.04</v>
      </c>
      <c r="Q1540">
        <v>0</v>
      </c>
      <c r="R1540" s="3">
        <f>VLOOKUP(All_Transactions[[#This Row],[Date]],[1]!Forex_history[#Data],MATCH(All_Transactions[[#This Row],[Currency]],[1]!Forex_history[#Headers],0),TRUE)</f>
        <v>1</v>
      </c>
      <c r="S1540" s="4">
        <f>IFERROR(All_Transactions[[#This Row],[Original Price]]*All_Transactions[[#This Row],[ExRate]],0)</f>
        <v>7.76</v>
      </c>
      <c r="T1540" s="4">
        <f>IFERROR(All_Transactions[[#This Row],[item-price]]*All_Transactions[[#This Row],[ExRate]],0)</f>
        <v>7.76</v>
      </c>
      <c r="U1540" s="4">
        <f>IFERROR(All_Transactions[[#This Row],[item-tax]]*All_Transactions[[#This Row],[ExRate]],0)</f>
        <v>1.29</v>
      </c>
      <c r="V1540" s="4">
        <f>IFERROR(All_Transactions[[#This Row],[Total product charges]]*All_Transactions[[#This Row],[ExRate]],0)</f>
        <v>6.47</v>
      </c>
      <c r="W1540" s="4">
        <f>IFERROR(All_Transactions[[#This Row],[Amazon fees]]*All_Transactions[[#This Row],[ExRate]],0)</f>
        <v>-1.43</v>
      </c>
      <c r="X1540" s="4">
        <f>IFERROR(All_Transactions[[#This Row],[Other]]*All_Transactions[[#This Row],[ExRate]],0)</f>
        <v>0</v>
      </c>
      <c r="Y1540" s="4">
        <f>IFERROR(All_Transactions[[#This Row],[Total]]*All_Transactions[[#This Row],[ExRate]],0)</f>
        <v>5.04</v>
      </c>
      <c r="Z1540" s="1" t="s">
        <v>45</v>
      </c>
      <c r="AA1540" t="s">
        <v>4498</v>
      </c>
      <c r="AB1540" t="s">
        <v>69</v>
      </c>
      <c r="AC1540" t="s">
        <v>69</v>
      </c>
      <c r="AD1540" t="s">
        <v>70</v>
      </c>
    </row>
    <row r="1541" spans="1:30" x14ac:dyDescent="0.35">
      <c r="A1541" t="s">
        <v>34</v>
      </c>
      <c r="B1541" t="s">
        <v>4499</v>
      </c>
      <c r="C1541" s="2">
        <v>44827</v>
      </c>
      <c r="D1541" s="2">
        <v>44827</v>
      </c>
      <c r="E1541" t="s">
        <v>4500</v>
      </c>
      <c r="F1541" t="s">
        <v>4501</v>
      </c>
      <c r="G1541" t="s">
        <v>32</v>
      </c>
      <c r="H1541">
        <v>11.56</v>
      </c>
      <c r="I1541">
        <v>1</v>
      </c>
      <c r="J1541">
        <v>11.56</v>
      </c>
      <c r="L1541">
        <v>1.85</v>
      </c>
      <c r="M1541">
        <v>9.7100000000000009</v>
      </c>
      <c r="N1541">
        <v>-2.08</v>
      </c>
      <c r="O1541">
        <v>0</v>
      </c>
      <c r="P1541">
        <v>7.63</v>
      </c>
      <c r="Q1541">
        <v>0</v>
      </c>
      <c r="R1541" s="3">
        <f>VLOOKUP(All_Transactions[[#This Row],[Date]],[1]!Forex_history[#Data],MATCH(All_Transactions[[#This Row],[Currency]],[1]!Forex_history[#Headers],0),TRUE)</f>
        <v>0.87346999999999997</v>
      </c>
      <c r="S1541" s="4">
        <f>IFERROR(All_Transactions[[#This Row],[Original Price]]*All_Transactions[[#This Row],[ExRate]],0)</f>
        <v>10.0973132</v>
      </c>
      <c r="T1541" s="4">
        <f>IFERROR(All_Transactions[[#This Row],[item-price]]*All_Transactions[[#This Row],[ExRate]],0)</f>
        <v>10.0973132</v>
      </c>
      <c r="U1541" s="4">
        <f>IFERROR(All_Transactions[[#This Row],[item-tax]]*All_Transactions[[#This Row],[ExRate]],0)</f>
        <v>1.6159195</v>
      </c>
      <c r="V1541" s="4">
        <f>IFERROR(All_Transactions[[#This Row],[Total product charges]]*All_Transactions[[#This Row],[ExRate]],0)</f>
        <v>8.4813936999999999</v>
      </c>
      <c r="W1541" s="4">
        <f>IFERROR(All_Transactions[[#This Row],[Amazon fees]]*All_Transactions[[#This Row],[ExRate]],0)</f>
        <v>-1.8168176</v>
      </c>
      <c r="X1541" s="4">
        <f>IFERROR(All_Transactions[[#This Row],[Other]]*All_Transactions[[#This Row],[ExRate]],0)</f>
        <v>0</v>
      </c>
      <c r="Y1541" s="4">
        <f>IFERROR(All_Transactions[[#This Row],[Total]]*All_Transactions[[#This Row],[ExRate]],0)</f>
        <v>6.6645760999999997</v>
      </c>
      <c r="Z1541" s="1" t="s">
        <v>33</v>
      </c>
      <c r="AA1541" t="s">
        <v>4502</v>
      </c>
      <c r="AB1541" t="s">
        <v>69</v>
      </c>
      <c r="AC1541" t="s">
        <v>69</v>
      </c>
      <c r="AD1541" t="s">
        <v>70</v>
      </c>
    </row>
    <row r="1542" spans="1:30" x14ac:dyDescent="0.35">
      <c r="A1542" t="s">
        <v>34</v>
      </c>
      <c r="B1542" t="s">
        <v>4503</v>
      </c>
      <c r="C1542" s="2">
        <v>44827</v>
      </c>
      <c r="D1542" s="2">
        <v>44827</v>
      </c>
      <c r="E1542" t="s">
        <v>4504</v>
      </c>
      <c r="F1542" t="s">
        <v>4505</v>
      </c>
      <c r="G1542" t="s">
        <v>40</v>
      </c>
      <c r="H1542">
        <v>2.41</v>
      </c>
      <c r="I1542">
        <v>1</v>
      </c>
      <c r="J1542">
        <v>2.41</v>
      </c>
      <c r="L1542">
        <v>0.43</v>
      </c>
      <c r="M1542">
        <v>1.98</v>
      </c>
      <c r="N1542">
        <v>-0.44</v>
      </c>
      <c r="O1542">
        <v>0</v>
      </c>
      <c r="P1542">
        <v>1.54</v>
      </c>
      <c r="Q1542">
        <v>0</v>
      </c>
      <c r="R1542" s="3">
        <f>VLOOKUP(All_Transactions[[#This Row],[Date]],[1]!Forex_history[#Data],MATCH(All_Transactions[[#This Row],[Currency]],[1]!Forex_history[#Headers],0),TRUE)</f>
        <v>0.87346999999999997</v>
      </c>
      <c r="S1542" s="4">
        <f>IFERROR(All_Transactions[[#This Row],[Original Price]]*All_Transactions[[#This Row],[ExRate]],0)</f>
        <v>2.1050627</v>
      </c>
      <c r="T1542" s="4">
        <f>IFERROR(All_Transactions[[#This Row],[item-price]]*All_Transactions[[#This Row],[ExRate]],0)</f>
        <v>2.1050627</v>
      </c>
      <c r="U1542" s="4">
        <f>IFERROR(All_Transactions[[#This Row],[item-tax]]*All_Transactions[[#This Row],[ExRate]],0)</f>
        <v>0.37559209999999998</v>
      </c>
      <c r="V1542" s="4">
        <f>IFERROR(All_Transactions[[#This Row],[Total product charges]]*All_Transactions[[#This Row],[ExRate]],0)</f>
        <v>1.7294706</v>
      </c>
      <c r="W1542" s="4">
        <f>IFERROR(All_Transactions[[#This Row],[Amazon fees]]*All_Transactions[[#This Row],[ExRate]],0)</f>
        <v>-0.38432679999999997</v>
      </c>
      <c r="X1542" s="4">
        <f>IFERROR(All_Transactions[[#This Row],[Other]]*All_Transactions[[#This Row],[ExRate]],0)</f>
        <v>0</v>
      </c>
      <c r="Y1542" s="4">
        <f>IFERROR(All_Transactions[[#This Row],[Total]]*All_Transactions[[#This Row],[ExRate]],0)</f>
        <v>1.3451438</v>
      </c>
      <c r="Z1542" s="1" t="s">
        <v>33</v>
      </c>
      <c r="AA1542" t="s">
        <v>4506</v>
      </c>
      <c r="AB1542" t="s">
        <v>69</v>
      </c>
      <c r="AC1542" t="s">
        <v>69</v>
      </c>
      <c r="AD1542" t="s">
        <v>70</v>
      </c>
    </row>
    <row r="1543" spans="1:30" x14ac:dyDescent="0.35">
      <c r="A1543" t="s">
        <v>34</v>
      </c>
      <c r="B1543" t="s">
        <v>4507</v>
      </c>
      <c r="C1543" s="2">
        <v>44827</v>
      </c>
      <c r="D1543" s="2">
        <v>44827</v>
      </c>
      <c r="E1543" t="s">
        <v>2430</v>
      </c>
      <c r="F1543" t="s">
        <v>2431</v>
      </c>
      <c r="G1543" t="s">
        <v>40</v>
      </c>
      <c r="H1543">
        <v>4.57</v>
      </c>
      <c r="I1543">
        <v>1</v>
      </c>
      <c r="J1543">
        <v>4.57</v>
      </c>
      <c r="L1543">
        <v>0.82</v>
      </c>
      <c r="M1543">
        <v>3.75</v>
      </c>
      <c r="N1543">
        <v>-0.85</v>
      </c>
      <c r="O1543">
        <v>0</v>
      </c>
      <c r="P1543">
        <v>2.9</v>
      </c>
      <c r="Q1543">
        <v>0</v>
      </c>
      <c r="R1543" s="3">
        <f>VLOOKUP(All_Transactions[[#This Row],[Date]],[1]!Forex_history[#Data],MATCH(All_Transactions[[#This Row],[Currency]],[1]!Forex_history[#Headers],0),TRUE)</f>
        <v>0.87346999999999997</v>
      </c>
      <c r="S1543" s="4">
        <f>IFERROR(All_Transactions[[#This Row],[Original Price]]*All_Transactions[[#This Row],[ExRate]],0)</f>
        <v>3.9917579000000001</v>
      </c>
      <c r="T1543" s="4">
        <f>IFERROR(All_Transactions[[#This Row],[item-price]]*All_Transactions[[#This Row],[ExRate]],0)</f>
        <v>3.9917579000000001</v>
      </c>
      <c r="U1543" s="4">
        <f>IFERROR(All_Transactions[[#This Row],[item-tax]]*All_Transactions[[#This Row],[ExRate]],0)</f>
        <v>0.71624539999999992</v>
      </c>
      <c r="V1543" s="4">
        <f>IFERROR(All_Transactions[[#This Row],[Total product charges]]*All_Transactions[[#This Row],[ExRate]],0)</f>
        <v>3.2755125</v>
      </c>
      <c r="W1543" s="4">
        <f>IFERROR(All_Transactions[[#This Row],[Amazon fees]]*All_Transactions[[#This Row],[ExRate]],0)</f>
        <v>-0.74244949999999998</v>
      </c>
      <c r="X1543" s="4">
        <f>IFERROR(All_Transactions[[#This Row],[Other]]*All_Transactions[[#This Row],[ExRate]],0)</f>
        <v>0</v>
      </c>
      <c r="Y1543" s="4">
        <f>IFERROR(All_Transactions[[#This Row],[Total]]*All_Transactions[[#This Row],[ExRate]],0)</f>
        <v>2.5330629999999998</v>
      </c>
      <c r="Z1543" s="1" t="s">
        <v>33</v>
      </c>
      <c r="AA1543" t="s">
        <v>4508</v>
      </c>
      <c r="AB1543" t="s">
        <v>69</v>
      </c>
      <c r="AC1543" t="s">
        <v>69</v>
      </c>
      <c r="AD1543" t="s">
        <v>70</v>
      </c>
    </row>
    <row r="1544" spans="1:30" x14ac:dyDescent="0.35">
      <c r="A1544" t="s">
        <v>35</v>
      </c>
      <c r="B1544" t="s">
        <v>3309</v>
      </c>
      <c r="C1544" s="2">
        <v>44827</v>
      </c>
      <c r="D1544" s="2">
        <v>44795</v>
      </c>
      <c r="E1544" t="s">
        <v>3310</v>
      </c>
      <c r="F1544" t="s">
        <v>3311</v>
      </c>
      <c r="G1544" t="s">
        <v>32</v>
      </c>
      <c r="H1544">
        <v>4.04</v>
      </c>
      <c r="I1544">
        <v>1</v>
      </c>
      <c r="J1544">
        <v>4.04</v>
      </c>
      <c r="L1544">
        <v>0.65</v>
      </c>
      <c r="M1544">
        <v>-3.39</v>
      </c>
      <c r="N1544">
        <v>0.31</v>
      </c>
      <c r="O1544">
        <v>0</v>
      </c>
      <c r="P1544">
        <v>-3.08</v>
      </c>
      <c r="Q1544">
        <v>0</v>
      </c>
      <c r="R1544" s="3">
        <f>VLOOKUP(All_Transactions[[#This Row],[Date]],[1]!Forex_history[#Data],MATCH(All_Transactions[[#This Row],[Currency]],[1]!Forex_history[#Headers],0),TRUE)</f>
        <v>0.87346999999999997</v>
      </c>
      <c r="S1544" s="4">
        <f>IFERROR(All_Transactions[[#This Row],[Original Price]]*All_Transactions[[#This Row],[ExRate]],0)</f>
        <v>3.5288187999999998</v>
      </c>
      <c r="T1544" s="4">
        <f>IFERROR(All_Transactions[[#This Row],[item-price]]*All_Transactions[[#This Row],[ExRate]],0)</f>
        <v>3.5288187999999998</v>
      </c>
      <c r="U1544" s="4">
        <f>IFERROR(All_Transactions[[#This Row],[item-tax]]*All_Transactions[[#This Row],[ExRate]],0)</f>
        <v>0.56775549999999997</v>
      </c>
      <c r="V1544" s="4">
        <f>IFERROR(All_Transactions[[#This Row],[Total product charges]]*All_Transactions[[#This Row],[ExRate]],0)</f>
        <v>-2.9610633000000002</v>
      </c>
      <c r="W1544" s="4">
        <f>IFERROR(All_Transactions[[#This Row],[Amazon fees]]*All_Transactions[[#This Row],[ExRate]],0)</f>
        <v>0.27077570000000001</v>
      </c>
      <c r="X1544" s="4">
        <f>IFERROR(All_Transactions[[#This Row],[Other]]*All_Transactions[[#This Row],[ExRate]],0)</f>
        <v>0</v>
      </c>
      <c r="Y1544" s="4">
        <f>IFERROR(All_Transactions[[#This Row],[Total]]*All_Transactions[[#This Row],[ExRate]],0)</f>
        <v>-2.6902876</v>
      </c>
      <c r="Z1544" s="1" t="s">
        <v>33</v>
      </c>
      <c r="AA1544" t="s">
        <v>3312</v>
      </c>
      <c r="AB1544" t="s">
        <v>3313</v>
      </c>
      <c r="AC1544" t="s">
        <v>53</v>
      </c>
      <c r="AD1544" t="s">
        <v>54</v>
      </c>
    </row>
    <row r="1545" spans="1:30" x14ac:dyDescent="0.35">
      <c r="A1545" t="s">
        <v>34</v>
      </c>
      <c r="B1545" t="s">
        <v>4509</v>
      </c>
      <c r="C1545" s="2">
        <v>44827</v>
      </c>
      <c r="D1545" s="2">
        <v>44827</v>
      </c>
      <c r="E1545" t="s">
        <v>4510</v>
      </c>
      <c r="F1545" t="s">
        <v>4511</v>
      </c>
      <c r="G1545" t="s">
        <v>41</v>
      </c>
      <c r="H1545">
        <v>15.12</v>
      </c>
      <c r="I1545">
        <v>4</v>
      </c>
      <c r="J1545">
        <v>15.12</v>
      </c>
      <c r="L1545">
        <v>2.64</v>
      </c>
      <c r="M1545">
        <v>12.48</v>
      </c>
      <c r="N1545">
        <v>-2.74</v>
      </c>
      <c r="O1545">
        <v>0</v>
      </c>
      <c r="P1545">
        <v>9.74</v>
      </c>
      <c r="Q1545">
        <v>0</v>
      </c>
      <c r="R1545" s="3">
        <f>VLOOKUP(All_Transactions[[#This Row],[Date]],[1]!Forex_history[#Data],MATCH(All_Transactions[[#This Row],[Currency]],[1]!Forex_history[#Headers],0),TRUE)</f>
        <v>0.87346999999999997</v>
      </c>
      <c r="S1545" s="4">
        <f>IFERROR(All_Transactions[[#This Row],[Original Price]]*All_Transactions[[#This Row],[ExRate]],0)</f>
        <v>13.206866399999999</v>
      </c>
      <c r="T1545" s="4">
        <f>IFERROR(All_Transactions[[#This Row],[item-price]]*All_Transactions[[#This Row],[ExRate]],0)</f>
        <v>13.206866399999999</v>
      </c>
      <c r="U1545" s="4">
        <f>IFERROR(All_Transactions[[#This Row],[item-tax]]*All_Transactions[[#This Row],[ExRate]],0)</f>
        <v>2.3059607999999998</v>
      </c>
      <c r="V1545" s="4">
        <f>IFERROR(All_Transactions[[#This Row],[Total product charges]]*All_Transactions[[#This Row],[ExRate]],0)</f>
        <v>10.9009056</v>
      </c>
      <c r="W1545" s="4">
        <f>IFERROR(All_Transactions[[#This Row],[Amazon fees]]*All_Transactions[[#This Row],[ExRate]],0)</f>
        <v>-2.3933078000000001</v>
      </c>
      <c r="X1545" s="4">
        <f>IFERROR(All_Transactions[[#This Row],[Other]]*All_Transactions[[#This Row],[ExRate]],0)</f>
        <v>0</v>
      </c>
      <c r="Y1545" s="4">
        <f>IFERROR(All_Transactions[[#This Row],[Total]]*All_Transactions[[#This Row],[ExRate]],0)</f>
        <v>8.5075977999999992</v>
      </c>
      <c r="Z1545" s="1" t="s">
        <v>33</v>
      </c>
      <c r="AA1545" t="s">
        <v>4512</v>
      </c>
      <c r="AB1545" t="s">
        <v>4513</v>
      </c>
      <c r="AC1545" t="s">
        <v>53</v>
      </c>
      <c r="AD1545" t="s">
        <v>54</v>
      </c>
    </row>
    <row r="1546" spans="1:30" x14ac:dyDescent="0.35">
      <c r="A1546" t="s">
        <v>34</v>
      </c>
      <c r="B1546" t="s">
        <v>4514</v>
      </c>
      <c r="C1546" s="2">
        <v>44827</v>
      </c>
      <c r="D1546" s="2">
        <v>44827</v>
      </c>
      <c r="E1546" t="s">
        <v>4515</v>
      </c>
      <c r="F1546" t="s">
        <v>4516</v>
      </c>
      <c r="G1546" t="s">
        <v>37</v>
      </c>
      <c r="H1546">
        <v>12.91</v>
      </c>
      <c r="I1546">
        <v>1</v>
      </c>
      <c r="J1546">
        <v>12.91</v>
      </c>
      <c r="L1546">
        <v>0</v>
      </c>
      <c r="M1546">
        <v>12.91</v>
      </c>
      <c r="N1546">
        <v>-2.33</v>
      </c>
      <c r="O1546">
        <v>0</v>
      </c>
      <c r="P1546">
        <v>10.58</v>
      </c>
      <c r="Q1546">
        <v>0</v>
      </c>
      <c r="R1546" s="3">
        <f>VLOOKUP(All_Transactions[[#This Row],[Date]],[1]!Forex_history[#Data],MATCH(All_Transactions[[#This Row],[Currency]],[1]!Forex_history[#Headers],0),TRUE)</f>
        <v>0.65800000000000003</v>
      </c>
      <c r="S1546" s="4">
        <f>IFERROR(All_Transactions[[#This Row],[Original Price]]*All_Transactions[[#This Row],[ExRate]],0)</f>
        <v>8.4947800000000004</v>
      </c>
      <c r="T1546" s="4">
        <f>IFERROR(All_Transactions[[#This Row],[item-price]]*All_Transactions[[#This Row],[ExRate]],0)</f>
        <v>8.4947800000000004</v>
      </c>
      <c r="U1546" s="4">
        <f>IFERROR(All_Transactions[[#This Row],[item-tax]]*All_Transactions[[#This Row],[ExRate]],0)</f>
        <v>0</v>
      </c>
      <c r="V1546" s="4">
        <f>IFERROR(All_Transactions[[#This Row],[Total product charges]]*All_Transactions[[#This Row],[ExRate]],0)</f>
        <v>8.4947800000000004</v>
      </c>
      <c r="W1546" s="4">
        <f>IFERROR(All_Transactions[[#This Row],[Amazon fees]]*All_Transactions[[#This Row],[ExRate]],0)</f>
        <v>-1.5331400000000002</v>
      </c>
      <c r="X1546" s="4">
        <f>IFERROR(All_Transactions[[#This Row],[Other]]*All_Transactions[[#This Row],[ExRate]],0)</f>
        <v>0</v>
      </c>
      <c r="Y1546" s="4">
        <f>IFERROR(All_Transactions[[#This Row],[Total]]*All_Transactions[[#This Row],[ExRate]],0)</f>
        <v>6.9616400000000001</v>
      </c>
      <c r="Z1546" s="1" t="s">
        <v>38</v>
      </c>
      <c r="AA1546" t="s">
        <v>4517</v>
      </c>
      <c r="AB1546" t="s">
        <v>4518</v>
      </c>
      <c r="AC1546" t="s">
        <v>53</v>
      </c>
      <c r="AD1546" t="s">
        <v>54</v>
      </c>
    </row>
    <row r="1547" spans="1:30" x14ac:dyDescent="0.35">
      <c r="A1547" t="s">
        <v>34</v>
      </c>
      <c r="B1547" t="s">
        <v>4519</v>
      </c>
      <c r="C1547" s="2">
        <v>44827</v>
      </c>
      <c r="D1547" s="2">
        <v>44827</v>
      </c>
      <c r="E1547" t="s">
        <v>4520</v>
      </c>
      <c r="F1547" t="s">
        <v>4521</v>
      </c>
      <c r="G1547" t="s">
        <v>37</v>
      </c>
      <c r="H1547">
        <v>6.13</v>
      </c>
      <c r="I1547">
        <v>1</v>
      </c>
      <c r="J1547">
        <v>6.13</v>
      </c>
      <c r="L1547">
        <v>0</v>
      </c>
      <c r="M1547">
        <v>6.13</v>
      </c>
      <c r="N1547">
        <v>-1.1000000000000001</v>
      </c>
      <c r="O1547">
        <v>0</v>
      </c>
      <c r="P1547">
        <v>5.03</v>
      </c>
      <c r="Q1547">
        <v>0</v>
      </c>
      <c r="R1547" s="3">
        <f>VLOOKUP(All_Transactions[[#This Row],[Date]],[1]!Forex_history[#Data],MATCH(All_Transactions[[#This Row],[Currency]],[1]!Forex_history[#Headers],0),TRUE)</f>
        <v>0.65800000000000003</v>
      </c>
      <c r="S1547" s="4">
        <f>IFERROR(All_Transactions[[#This Row],[Original Price]]*All_Transactions[[#This Row],[ExRate]],0)</f>
        <v>4.0335400000000003</v>
      </c>
      <c r="T1547" s="4">
        <f>IFERROR(All_Transactions[[#This Row],[item-price]]*All_Transactions[[#This Row],[ExRate]],0)</f>
        <v>4.0335400000000003</v>
      </c>
      <c r="U1547" s="4">
        <f>IFERROR(All_Transactions[[#This Row],[item-tax]]*All_Transactions[[#This Row],[ExRate]],0)</f>
        <v>0</v>
      </c>
      <c r="V1547" s="4">
        <f>IFERROR(All_Transactions[[#This Row],[Total product charges]]*All_Transactions[[#This Row],[ExRate]],0)</f>
        <v>4.0335400000000003</v>
      </c>
      <c r="W1547" s="4">
        <f>IFERROR(All_Transactions[[#This Row],[Amazon fees]]*All_Transactions[[#This Row],[ExRate]],0)</f>
        <v>-0.72380000000000011</v>
      </c>
      <c r="X1547" s="4">
        <f>IFERROR(All_Transactions[[#This Row],[Other]]*All_Transactions[[#This Row],[ExRate]],0)</f>
        <v>0</v>
      </c>
      <c r="Y1547" s="4">
        <f>IFERROR(All_Transactions[[#This Row],[Total]]*All_Transactions[[#This Row],[ExRate]],0)</f>
        <v>3.3097400000000001</v>
      </c>
      <c r="Z1547" s="1" t="s">
        <v>38</v>
      </c>
      <c r="AA1547" t="s">
        <v>4522</v>
      </c>
      <c r="AB1547" t="s">
        <v>4523</v>
      </c>
      <c r="AC1547" t="s">
        <v>53</v>
      </c>
      <c r="AD1547" t="s">
        <v>54</v>
      </c>
    </row>
    <row r="1548" spans="1:30" x14ac:dyDescent="0.35">
      <c r="A1548" t="s">
        <v>34</v>
      </c>
      <c r="B1548" t="s">
        <v>4524</v>
      </c>
      <c r="C1548" s="2">
        <v>44827</v>
      </c>
      <c r="D1548" s="2">
        <v>44827</v>
      </c>
      <c r="E1548" t="s">
        <v>3951</v>
      </c>
      <c r="F1548" t="s">
        <v>3952</v>
      </c>
      <c r="G1548" t="s">
        <v>32</v>
      </c>
      <c r="H1548">
        <v>3.48</v>
      </c>
      <c r="I1548">
        <v>1</v>
      </c>
      <c r="J1548">
        <v>3.48</v>
      </c>
      <c r="L1548">
        <v>0.56000000000000005</v>
      </c>
      <c r="M1548">
        <v>2.92</v>
      </c>
      <c r="N1548">
        <v>-0.62</v>
      </c>
      <c r="O1548">
        <v>0</v>
      </c>
      <c r="P1548">
        <v>2.2999999999999998</v>
      </c>
      <c r="Q1548">
        <v>0</v>
      </c>
      <c r="R1548" s="3">
        <f>VLOOKUP(All_Transactions[[#This Row],[Date]],[1]!Forex_history[#Data],MATCH(All_Transactions[[#This Row],[Currency]],[1]!Forex_history[#Headers],0),TRUE)</f>
        <v>0.87346999999999997</v>
      </c>
      <c r="S1548" s="4">
        <f>IFERROR(All_Transactions[[#This Row],[Original Price]]*All_Transactions[[#This Row],[ExRate]],0)</f>
        <v>3.0396755999999998</v>
      </c>
      <c r="T1548" s="4">
        <f>IFERROR(All_Transactions[[#This Row],[item-price]]*All_Transactions[[#This Row],[ExRate]],0)</f>
        <v>3.0396755999999998</v>
      </c>
      <c r="U1548" s="4">
        <f>IFERROR(All_Transactions[[#This Row],[item-tax]]*All_Transactions[[#This Row],[ExRate]],0)</f>
        <v>0.48914320000000006</v>
      </c>
      <c r="V1548" s="4">
        <f>IFERROR(All_Transactions[[#This Row],[Total product charges]]*All_Transactions[[#This Row],[ExRate]],0)</f>
        <v>2.5505323999999998</v>
      </c>
      <c r="W1548" s="4">
        <f>IFERROR(All_Transactions[[#This Row],[Amazon fees]]*All_Transactions[[#This Row],[ExRate]],0)</f>
        <v>-0.54155140000000002</v>
      </c>
      <c r="X1548" s="4">
        <f>IFERROR(All_Transactions[[#This Row],[Other]]*All_Transactions[[#This Row],[ExRate]],0)</f>
        <v>0</v>
      </c>
      <c r="Y1548" s="4">
        <f>IFERROR(All_Transactions[[#This Row],[Total]]*All_Transactions[[#This Row],[ExRate]],0)</f>
        <v>2.0089809999999999</v>
      </c>
      <c r="Z1548" s="1" t="s">
        <v>33</v>
      </c>
      <c r="AA1548" t="s">
        <v>4525</v>
      </c>
      <c r="AB1548" t="s">
        <v>4526</v>
      </c>
      <c r="AC1548" t="s">
        <v>53</v>
      </c>
      <c r="AD1548" t="s">
        <v>54</v>
      </c>
    </row>
    <row r="1549" spans="1:30" x14ac:dyDescent="0.35">
      <c r="A1549" t="s">
        <v>34</v>
      </c>
      <c r="B1549" t="s">
        <v>4527</v>
      </c>
      <c r="C1549" s="2">
        <v>44827</v>
      </c>
      <c r="D1549" s="2">
        <v>44827</v>
      </c>
      <c r="E1549" t="s">
        <v>4289</v>
      </c>
      <c r="F1549" t="s">
        <v>4290</v>
      </c>
      <c r="G1549" t="s">
        <v>32</v>
      </c>
      <c r="H1549">
        <v>4.51</v>
      </c>
      <c r="I1549">
        <v>1</v>
      </c>
      <c r="J1549">
        <v>4.51</v>
      </c>
      <c r="L1549">
        <v>0.69</v>
      </c>
      <c r="M1549">
        <v>3.82</v>
      </c>
      <c r="N1549">
        <v>-0.82</v>
      </c>
      <c r="O1549">
        <v>0</v>
      </c>
      <c r="P1549">
        <v>3</v>
      </c>
      <c r="Q1549">
        <v>0</v>
      </c>
      <c r="R1549" s="3">
        <f>VLOOKUP(All_Transactions[[#This Row],[Date]],[1]!Forex_history[#Data],MATCH(All_Transactions[[#This Row],[Currency]],[1]!Forex_history[#Headers],0),TRUE)</f>
        <v>0.87346999999999997</v>
      </c>
      <c r="S1549" s="4">
        <f>IFERROR(All_Transactions[[#This Row],[Original Price]]*All_Transactions[[#This Row],[ExRate]],0)</f>
        <v>3.9393496999999997</v>
      </c>
      <c r="T1549" s="4">
        <f>IFERROR(All_Transactions[[#This Row],[item-price]]*All_Transactions[[#This Row],[ExRate]],0)</f>
        <v>3.9393496999999997</v>
      </c>
      <c r="U1549" s="4">
        <f>IFERROR(All_Transactions[[#This Row],[item-tax]]*All_Transactions[[#This Row],[ExRate]],0)</f>
        <v>0.60269429999999991</v>
      </c>
      <c r="V1549" s="4">
        <f>IFERROR(All_Transactions[[#This Row],[Total product charges]]*All_Transactions[[#This Row],[ExRate]],0)</f>
        <v>3.3366553999999997</v>
      </c>
      <c r="W1549" s="4">
        <f>IFERROR(All_Transactions[[#This Row],[Amazon fees]]*All_Transactions[[#This Row],[ExRate]],0)</f>
        <v>-0.71624539999999992</v>
      </c>
      <c r="X1549" s="4">
        <f>IFERROR(All_Transactions[[#This Row],[Other]]*All_Transactions[[#This Row],[ExRate]],0)</f>
        <v>0</v>
      </c>
      <c r="Y1549" s="4">
        <f>IFERROR(All_Transactions[[#This Row],[Total]]*All_Transactions[[#This Row],[ExRate]],0)</f>
        <v>2.6204099999999997</v>
      </c>
      <c r="Z1549" s="1" t="s">
        <v>33</v>
      </c>
      <c r="AA1549" t="s">
        <v>4528</v>
      </c>
      <c r="AB1549" t="s">
        <v>4529</v>
      </c>
      <c r="AC1549" t="s">
        <v>53</v>
      </c>
      <c r="AD1549" t="s">
        <v>54</v>
      </c>
    </row>
    <row r="1550" spans="1:30" x14ac:dyDescent="0.35">
      <c r="A1550" t="s">
        <v>34</v>
      </c>
      <c r="B1550" t="s">
        <v>4530</v>
      </c>
      <c r="C1550" s="2">
        <v>44827</v>
      </c>
      <c r="D1550" s="2">
        <v>44827</v>
      </c>
      <c r="E1550" t="s">
        <v>3372</v>
      </c>
      <c r="F1550" t="s">
        <v>3373</v>
      </c>
      <c r="G1550" t="s">
        <v>32</v>
      </c>
      <c r="H1550">
        <v>4.8600000000000003</v>
      </c>
      <c r="I1550">
        <v>1</v>
      </c>
      <c r="J1550">
        <v>4.8600000000000003</v>
      </c>
      <c r="L1550">
        <v>0.78</v>
      </c>
      <c r="M1550">
        <v>4.08</v>
      </c>
      <c r="N1550">
        <v>-0.88</v>
      </c>
      <c r="O1550">
        <v>0</v>
      </c>
      <c r="P1550">
        <v>3.2</v>
      </c>
      <c r="Q1550">
        <v>0</v>
      </c>
      <c r="R1550" s="3">
        <f>VLOOKUP(All_Transactions[[#This Row],[Date]],[1]!Forex_history[#Data],MATCH(All_Transactions[[#This Row],[Currency]],[1]!Forex_history[#Headers],0),TRUE)</f>
        <v>0.87346999999999997</v>
      </c>
      <c r="S1550" s="4">
        <f>IFERROR(All_Transactions[[#This Row],[Original Price]]*All_Transactions[[#This Row],[ExRate]],0)</f>
        <v>4.2450641999999998</v>
      </c>
      <c r="T1550" s="4">
        <f>IFERROR(All_Transactions[[#This Row],[item-price]]*All_Transactions[[#This Row],[ExRate]],0)</f>
        <v>4.2450641999999998</v>
      </c>
      <c r="U1550" s="4">
        <f>IFERROR(All_Transactions[[#This Row],[item-tax]]*All_Transactions[[#This Row],[ExRate]],0)</f>
        <v>0.68130659999999998</v>
      </c>
      <c r="V1550" s="4">
        <f>IFERROR(All_Transactions[[#This Row],[Total product charges]]*All_Transactions[[#This Row],[ExRate]],0)</f>
        <v>3.5637575999999997</v>
      </c>
      <c r="W1550" s="4">
        <f>IFERROR(All_Transactions[[#This Row],[Amazon fees]]*All_Transactions[[#This Row],[ExRate]],0)</f>
        <v>-0.76865359999999994</v>
      </c>
      <c r="X1550" s="4">
        <f>IFERROR(All_Transactions[[#This Row],[Other]]*All_Transactions[[#This Row],[ExRate]],0)</f>
        <v>0</v>
      </c>
      <c r="Y1550" s="4">
        <f>IFERROR(All_Transactions[[#This Row],[Total]]*All_Transactions[[#This Row],[ExRate]],0)</f>
        <v>2.7951040000000003</v>
      </c>
      <c r="Z1550" s="1" t="s">
        <v>33</v>
      </c>
      <c r="AA1550" t="s">
        <v>4531</v>
      </c>
      <c r="AB1550" t="s">
        <v>4532</v>
      </c>
      <c r="AC1550" t="s">
        <v>53</v>
      </c>
      <c r="AD1550" t="s">
        <v>54</v>
      </c>
    </row>
    <row r="1551" spans="1:30" x14ac:dyDescent="0.35">
      <c r="A1551" t="s">
        <v>34</v>
      </c>
      <c r="B1551" t="s">
        <v>4533</v>
      </c>
      <c r="C1551" s="2">
        <v>44827</v>
      </c>
      <c r="D1551" s="2">
        <v>44827</v>
      </c>
      <c r="E1551" t="s">
        <v>4534</v>
      </c>
      <c r="F1551" t="s">
        <v>2722</v>
      </c>
      <c r="G1551" t="s">
        <v>39</v>
      </c>
      <c r="H1551">
        <v>2.5499999999999998</v>
      </c>
      <c r="I1551">
        <v>1</v>
      </c>
      <c r="J1551">
        <v>2.5499999999999998</v>
      </c>
      <c r="L1551">
        <v>0.44</v>
      </c>
      <c r="M1551">
        <v>2.11</v>
      </c>
      <c r="N1551">
        <v>-0.47</v>
      </c>
      <c r="O1551">
        <v>0</v>
      </c>
      <c r="P1551">
        <v>1.64</v>
      </c>
      <c r="Q1551">
        <v>0</v>
      </c>
      <c r="R1551" s="3">
        <f>VLOOKUP(All_Transactions[[#This Row],[Date]],[1]!Forex_history[#Data],MATCH(All_Transactions[[#This Row],[Currency]],[1]!Forex_history[#Headers],0),TRUE)</f>
        <v>0.87346999999999997</v>
      </c>
      <c r="S1551" s="4">
        <f>IFERROR(All_Transactions[[#This Row],[Original Price]]*All_Transactions[[#This Row],[ExRate]],0)</f>
        <v>2.2273484999999997</v>
      </c>
      <c r="T1551" s="4">
        <f>IFERROR(All_Transactions[[#This Row],[item-price]]*All_Transactions[[#This Row],[ExRate]],0)</f>
        <v>2.2273484999999997</v>
      </c>
      <c r="U1551" s="4">
        <f>IFERROR(All_Transactions[[#This Row],[item-tax]]*All_Transactions[[#This Row],[ExRate]],0)</f>
        <v>0.38432679999999997</v>
      </c>
      <c r="V1551" s="4">
        <f>IFERROR(All_Transactions[[#This Row],[Total product charges]]*All_Transactions[[#This Row],[ExRate]],0)</f>
        <v>1.8430216999999998</v>
      </c>
      <c r="W1551" s="4">
        <f>IFERROR(All_Transactions[[#This Row],[Amazon fees]]*All_Transactions[[#This Row],[ExRate]],0)</f>
        <v>-0.41053089999999998</v>
      </c>
      <c r="X1551" s="4">
        <f>IFERROR(All_Transactions[[#This Row],[Other]]*All_Transactions[[#This Row],[ExRate]],0)</f>
        <v>0</v>
      </c>
      <c r="Y1551" s="4">
        <f>IFERROR(All_Transactions[[#This Row],[Total]]*All_Transactions[[#This Row],[ExRate]],0)</f>
        <v>1.4324907999999998</v>
      </c>
      <c r="Z1551" s="1" t="s">
        <v>33</v>
      </c>
      <c r="AA1551" t="s">
        <v>4535</v>
      </c>
      <c r="AB1551" t="s">
        <v>4536</v>
      </c>
      <c r="AC1551" t="s">
        <v>53</v>
      </c>
      <c r="AD1551" t="s">
        <v>54</v>
      </c>
    </row>
    <row r="1552" spans="1:30" x14ac:dyDescent="0.35">
      <c r="A1552" t="s">
        <v>34</v>
      </c>
      <c r="B1552" t="s">
        <v>4537</v>
      </c>
      <c r="C1552" s="2">
        <v>44827</v>
      </c>
      <c r="D1552" s="2">
        <v>44827</v>
      </c>
      <c r="E1552" t="s">
        <v>4266</v>
      </c>
      <c r="F1552" t="s">
        <v>4267</v>
      </c>
      <c r="G1552" t="s">
        <v>40</v>
      </c>
      <c r="H1552">
        <v>3.69</v>
      </c>
      <c r="I1552">
        <v>1</v>
      </c>
      <c r="J1552">
        <v>3.69</v>
      </c>
      <c r="L1552">
        <v>0.67</v>
      </c>
      <c r="M1552">
        <v>3.02</v>
      </c>
      <c r="N1552">
        <v>-0.68</v>
      </c>
      <c r="O1552">
        <v>0</v>
      </c>
      <c r="P1552">
        <v>2.34</v>
      </c>
      <c r="Q1552">
        <v>0</v>
      </c>
      <c r="R1552" s="3">
        <f>VLOOKUP(All_Transactions[[#This Row],[Date]],[1]!Forex_history[#Data],MATCH(All_Transactions[[#This Row],[Currency]],[1]!Forex_history[#Headers],0),TRUE)</f>
        <v>0.87346999999999997</v>
      </c>
      <c r="S1552" s="4">
        <f>IFERROR(All_Transactions[[#This Row],[Original Price]]*All_Transactions[[#This Row],[ExRate]],0)</f>
        <v>3.2231042999999997</v>
      </c>
      <c r="T1552" s="4">
        <f>IFERROR(All_Transactions[[#This Row],[item-price]]*All_Transactions[[#This Row],[ExRate]],0)</f>
        <v>3.2231042999999997</v>
      </c>
      <c r="U1552" s="4">
        <f>IFERROR(All_Transactions[[#This Row],[item-tax]]*All_Transactions[[#This Row],[ExRate]],0)</f>
        <v>0.58522490000000005</v>
      </c>
      <c r="V1552" s="4">
        <f>IFERROR(All_Transactions[[#This Row],[Total product charges]]*All_Transactions[[#This Row],[ExRate]],0)</f>
        <v>2.6378794000000001</v>
      </c>
      <c r="W1552" s="4">
        <f>IFERROR(All_Transactions[[#This Row],[Amazon fees]]*All_Transactions[[#This Row],[ExRate]],0)</f>
        <v>-0.59395960000000003</v>
      </c>
      <c r="X1552" s="4">
        <f>IFERROR(All_Transactions[[#This Row],[Other]]*All_Transactions[[#This Row],[ExRate]],0)</f>
        <v>0</v>
      </c>
      <c r="Y1552" s="4">
        <f>IFERROR(All_Transactions[[#This Row],[Total]]*All_Transactions[[#This Row],[ExRate]],0)</f>
        <v>2.0439197999999998</v>
      </c>
      <c r="Z1552" s="1" t="s">
        <v>33</v>
      </c>
      <c r="AA1552" t="s">
        <v>4538</v>
      </c>
      <c r="AB1552" t="s">
        <v>4539</v>
      </c>
      <c r="AC1552" t="s">
        <v>53</v>
      </c>
      <c r="AD1552" t="s">
        <v>54</v>
      </c>
    </row>
    <row r="1553" spans="1:30" x14ac:dyDescent="0.35">
      <c r="A1553" t="s">
        <v>35</v>
      </c>
      <c r="B1553" t="s">
        <v>949</v>
      </c>
      <c r="C1553" s="2">
        <v>44828</v>
      </c>
      <c r="D1553" s="2">
        <v>44753</v>
      </c>
      <c r="E1553" t="s">
        <v>835</v>
      </c>
      <c r="F1553" t="s">
        <v>836</v>
      </c>
      <c r="G1553" t="s">
        <v>46</v>
      </c>
      <c r="H1553">
        <v>105.6</v>
      </c>
      <c r="I1553">
        <v>12</v>
      </c>
      <c r="J1553">
        <v>105.6</v>
      </c>
      <c r="L1553">
        <v>7.44</v>
      </c>
      <c r="M1553">
        <v>-105.6</v>
      </c>
      <c r="N1553">
        <v>15.21</v>
      </c>
      <c r="O1553">
        <v>0</v>
      </c>
      <c r="P1553">
        <v>-90.39</v>
      </c>
      <c r="Q1553">
        <v>0</v>
      </c>
      <c r="R1553" s="3">
        <f>VLOOKUP(All_Transactions[[#This Row],[Date]],[1]!Forex_history[#Data],MATCH(All_Transactions[[#This Row],[Currency]],[1]!Forex_history[#Headers],0),TRUE)</f>
        <v>0.80452000000000001</v>
      </c>
      <c r="S1553" s="4">
        <f>IFERROR(All_Transactions[[#This Row],[Original Price]]*All_Transactions[[#This Row],[ExRate]],0)</f>
        <v>84.957312000000002</v>
      </c>
      <c r="T1553" s="4">
        <f>IFERROR(All_Transactions[[#This Row],[item-price]]*All_Transactions[[#This Row],[ExRate]],0)</f>
        <v>84.957312000000002</v>
      </c>
      <c r="U1553" s="4">
        <f>IFERROR(All_Transactions[[#This Row],[item-tax]]*All_Transactions[[#This Row],[ExRate]],0)</f>
        <v>5.9856288000000006</v>
      </c>
      <c r="V1553" s="4">
        <f>IFERROR(All_Transactions[[#This Row],[Total product charges]]*All_Transactions[[#This Row],[ExRate]],0)</f>
        <v>-84.957312000000002</v>
      </c>
      <c r="W1553" s="4">
        <f>IFERROR(All_Transactions[[#This Row],[Amazon fees]]*All_Transactions[[#This Row],[ExRate]],0)</f>
        <v>12.2367492</v>
      </c>
      <c r="X1553" s="4">
        <f>IFERROR(All_Transactions[[#This Row],[Other]]*All_Transactions[[#This Row],[ExRate]],0)</f>
        <v>0</v>
      </c>
      <c r="Y1553" s="4">
        <f>IFERROR(All_Transactions[[#This Row],[Total]]*All_Transactions[[#This Row],[ExRate]],0)</f>
        <v>-72.720562799999996</v>
      </c>
      <c r="Z1553" s="1" t="s">
        <v>47</v>
      </c>
      <c r="AB1553" t="s">
        <v>69</v>
      </c>
      <c r="AC1553" t="s">
        <v>69</v>
      </c>
      <c r="AD1553" t="s">
        <v>70</v>
      </c>
    </row>
    <row r="1554" spans="1:30" x14ac:dyDescent="0.35">
      <c r="A1554" t="s">
        <v>35</v>
      </c>
      <c r="B1554" t="s">
        <v>2093</v>
      </c>
      <c r="C1554" s="2">
        <v>44828</v>
      </c>
      <c r="D1554" s="2">
        <v>44771</v>
      </c>
      <c r="E1554" t="s">
        <v>1760</v>
      </c>
      <c r="F1554" t="s">
        <v>1761</v>
      </c>
      <c r="G1554" t="s">
        <v>32</v>
      </c>
      <c r="H1554">
        <v>2.48</v>
      </c>
      <c r="I1554">
        <v>1</v>
      </c>
      <c r="J1554">
        <v>2.48</v>
      </c>
      <c r="L1554">
        <v>0.4</v>
      </c>
      <c r="M1554">
        <v>-2.08</v>
      </c>
      <c r="N1554">
        <v>0.36</v>
      </c>
      <c r="O1554">
        <v>0</v>
      </c>
      <c r="P1554">
        <v>-1.72</v>
      </c>
      <c r="Q1554">
        <v>0</v>
      </c>
      <c r="R1554" s="3">
        <f>VLOOKUP(All_Transactions[[#This Row],[Date]],[1]!Forex_history[#Data],MATCH(All_Transactions[[#This Row],[Currency]],[1]!Forex_history[#Headers],0),TRUE)</f>
        <v>0.88253000000000004</v>
      </c>
      <c r="S1554" s="4">
        <f>IFERROR(All_Transactions[[#This Row],[Original Price]]*All_Transactions[[#This Row],[ExRate]],0)</f>
        <v>2.1886744</v>
      </c>
      <c r="T1554" s="4">
        <f>IFERROR(All_Transactions[[#This Row],[item-price]]*All_Transactions[[#This Row],[ExRate]],0)</f>
        <v>2.1886744</v>
      </c>
      <c r="U1554" s="4">
        <f>IFERROR(All_Transactions[[#This Row],[item-tax]]*All_Transactions[[#This Row],[ExRate]],0)</f>
        <v>0.35301200000000005</v>
      </c>
      <c r="V1554" s="4">
        <f>IFERROR(All_Transactions[[#This Row],[Total product charges]]*All_Transactions[[#This Row],[ExRate]],0)</f>
        <v>-1.8356624000000001</v>
      </c>
      <c r="W1554" s="4">
        <f>IFERROR(All_Transactions[[#This Row],[Amazon fees]]*All_Transactions[[#This Row],[ExRate]],0)</f>
        <v>0.31771080000000002</v>
      </c>
      <c r="X1554" s="4">
        <f>IFERROR(All_Transactions[[#This Row],[Other]]*All_Transactions[[#This Row],[ExRate]],0)</f>
        <v>0</v>
      </c>
      <c r="Y1554" s="4">
        <f>IFERROR(All_Transactions[[#This Row],[Total]]*All_Transactions[[#This Row],[ExRate]],0)</f>
        <v>-1.5179516</v>
      </c>
      <c r="Z1554" s="1" t="s">
        <v>33</v>
      </c>
      <c r="AA1554" t="s">
        <v>2094</v>
      </c>
      <c r="AB1554" t="s">
        <v>69</v>
      </c>
      <c r="AC1554" t="s">
        <v>69</v>
      </c>
      <c r="AD1554" t="s">
        <v>70</v>
      </c>
    </row>
    <row r="1555" spans="1:30" x14ac:dyDescent="0.35">
      <c r="A1555" t="s">
        <v>35</v>
      </c>
      <c r="B1555" t="s">
        <v>843</v>
      </c>
      <c r="C1555" s="2">
        <v>44829</v>
      </c>
      <c r="D1555" s="2">
        <v>44750</v>
      </c>
      <c r="E1555" t="s">
        <v>844</v>
      </c>
      <c r="F1555" t="s">
        <v>845</v>
      </c>
      <c r="G1555" t="s">
        <v>36</v>
      </c>
      <c r="H1555">
        <v>10.72</v>
      </c>
      <c r="I1555">
        <v>1</v>
      </c>
      <c r="J1555">
        <v>10.72</v>
      </c>
      <c r="K1555" t="s">
        <v>2876</v>
      </c>
      <c r="L1555">
        <v>1.86</v>
      </c>
      <c r="M1555">
        <v>-8.86</v>
      </c>
      <c r="N1555">
        <v>1.99</v>
      </c>
      <c r="O1555">
        <v>0</v>
      </c>
      <c r="P1555">
        <v>-6.87</v>
      </c>
      <c r="Q1555">
        <v>0</v>
      </c>
      <c r="R1555" s="3">
        <f>VLOOKUP(All_Transactions[[#This Row],[Date]],[1]!Forex_history[#Data],MATCH(All_Transactions[[#This Row],[Currency]],[1]!Forex_history[#Headers],0),TRUE)</f>
        <v>0.89271</v>
      </c>
      <c r="S1555" s="4">
        <f>IFERROR(All_Transactions[[#This Row],[Original Price]]*All_Transactions[[#This Row],[ExRate]],0)</f>
        <v>9.5698512000000004</v>
      </c>
      <c r="T1555" s="4">
        <f>IFERROR(All_Transactions[[#This Row],[item-price]]*All_Transactions[[#This Row],[ExRate]],0)</f>
        <v>9.5698512000000004</v>
      </c>
      <c r="U1555" s="4">
        <f>IFERROR(All_Transactions[[#This Row],[item-tax]]*All_Transactions[[#This Row],[ExRate]],0)</f>
        <v>1.6604406</v>
      </c>
      <c r="V1555" s="4">
        <f>IFERROR(All_Transactions[[#This Row],[Total product charges]]*All_Transactions[[#This Row],[ExRate]],0)</f>
        <v>-7.9094105999999993</v>
      </c>
      <c r="W1555" s="4">
        <f>IFERROR(All_Transactions[[#This Row],[Amazon fees]]*All_Transactions[[#This Row],[ExRate]],0)</f>
        <v>1.7764929</v>
      </c>
      <c r="X1555" s="4">
        <f>IFERROR(All_Transactions[[#This Row],[Other]]*All_Transactions[[#This Row],[ExRate]],0)</f>
        <v>0</v>
      </c>
      <c r="Y1555" s="4">
        <f>IFERROR(All_Transactions[[#This Row],[Total]]*All_Transactions[[#This Row],[ExRate]],0)</f>
        <v>-6.1329177000000001</v>
      </c>
      <c r="Z1555" s="1" t="s">
        <v>33</v>
      </c>
      <c r="AB1555" t="s">
        <v>69</v>
      </c>
      <c r="AC1555" t="s">
        <v>69</v>
      </c>
      <c r="AD1555" t="s">
        <v>70</v>
      </c>
    </row>
    <row r="1556" spans="1:30" x14ac:dyDescent="0.35">
      <c r="A1556" t="s">
        <v>35</v>
      </c>
      <c r="B1556" t="s">
        <v>1765</v>
      </c>
      <c r="C1556" s="2">
        <v>44829</v>
      </c>
      <c r="D1556" s="2">
        <v>44767</v>
      </c>
      <c r="E1556" t="s">
        <v>931</v>
      </c>
      <c r="F1556" t="s">
        <v>932</v>
      </c>
      <c r="G1556" t="s">
        <v>39</v>
      </c>
      <c r="H1556">
        <v>18.52</v>
      </c>
      <c r="I1556">
        <v>1</v>
      </c>
      <c r="J1556">
        <v>18.52</v>
      </c>
      <c r="L1556">
        <v>3.09</v>
      </c>
      <c r="M1556">
        <v>-15.43</v>
      </c>
      <c r="N1556">
        <v>3.43</v>
      </c>
      <c r="O1556">
        <v>0</v>
      </c>
      <c r="P1556">
        <v>-12</v>
      </c>
      <c r="Q1556">
        <v>0</v>
      </c>
      <c r="R1556" s="3">
        <f>VLOOKUP(All_Transactions[[#This Row],[Date]],[1]!Forex_history[#Data],MATCH(All_Transactions[[#This Row],[Currency]],[1]!Forex_history[#Headers],0),TRUE)</f>
        <v>0.89271</v>
      </c>
      <c r="S1556" s="4">
        <f>IFERROR(All_Transactions[[#This Row],[Original Price]]*All_Transactions[[#This Row],[ExRate]],0)</f>
        <v>16.532989199999999</v>
      </c>
      <c r="T1556" s="4">
        <f>IFERROR(All_Transactions[[#This Row],[item-price]]*All_Transactions[[#This Row],[ExRate]],0)</f>
        <v>16.532989199999999</v>
      </c>
      <c r="U1556" s="4">
        <f>IFERROR(All_Transactions[[#This Row],[item-tax]]*All_Transactions[[#This Row],[ExRate]],0)</f>
        <v>2.7584738999999998</v>
      </c>
      <c r="V1556" s="4">
        <f>IFERROR(All_Transactions[[#This Row],[Total product charges]]*All_Transactions[[#This Row],[ExRate]],0)</f>
        <v>-13.774515299999999</v>
      </c>
      <c r="W1556" s="4">
        <f>IFERROR(All_Transactions[[#This Row],[Amazon fees]]*All_Transactions[[#This Row],[ExRate]],0)</f>
        <v>3.0619953</v>
      </c>
      <c r="X1556" s="4">
        <f>IFERROR(All_Transactions[[#This Row],[Other]]*All_Transactions[[#This Row],[ExRate]],0)</f>
        <v>0</v>
      </c>
      <c r="Y1556" s="4">
        <f>IFERROR(All_Transactions[[#This Row],[Total]]*All_Transactions[[#This Row],[ExRate]],0)</f>
        <v>-10.71252</v>
      </c>
      <c r="Z1556" s="1" t="s">
        <v>33</v>
      </c>
      <c r="AB1556" t="s">
        <v>69</v>
      </c>
      <c r="AC1556" t="s">
        <v>69</v>
      </c>
      <c r="AD1556" t="s">
        <v>70</v>
      </c>
    </row>
    <row r="1557" spans="1:30" x14ac:dyDescent="0.35">
      <c r="A1557" t="s">
        <v>35</v>
      </c>
      <c r="B1557" t="s">
        <v>1185</v>
      </c>
      <c r="C1557" s="2">
        <v>44829</v>
      </c>
      <c r="D1557" s="2">
        <v>44755</v>
      </c>
      <c r="E1557" t="s">
        <v>1186</v>
      </c>
      <c r="F1557" t="s">
        <v>1187</v>
      </c>
      <c r="G1557" t="s">
        <v>44</v>
      </c>
      <c r="H1557">
        <v>4.66</v>
      </c>
      <c r="I1557">
        <v>1</v>
      </c>
      <c r="J1557">
        <v>4.66</v>
      </c>
      <c r="L1557">
        <v>0.78</v>
      </c>
      <c r="M1557">
        <v>-3.88</v>
      </c>
      <c r="N1557">
        <v>0.85</v>
      </c>
      <c r="O1557">
        <v>0</v>
      </c>
      <c r="P1557">
        <v>-3.03</v>
      </c>
      <c r="Q1557">
        <v>0</v>
      </c>
      <c r="R1557" s="3">
        <f>VLOOKUP(All_Transactions[[#This Row],[Date]],[1]!Forex_history[#Data],MATCH(All_Transactions[[#This Row],[Currency]],[1]!Forex_history[#Headers],0),TRUE)</f>
        <v>1</v>
      </c>
      <c r="S1557" s="4">
        <f>IFERROR(All_Transactions[[#This Row],[Original Price]]*All_Transactions[[#This Row],[ExRate]],0)</f>
        <v>4.66</v>
      </c>
      <c r="T1557" s="4">
        <f>IFERROR(All_Transactions[[#This Row],[item-price]]*All_Transactions[[#This Row],[ExRate]],0)</f>
        <v>4.66</v>
      </c>
      <c r="U1557" s="4">
        <f>IFERROR(All_Transactions[[#This Row],[item-tax]]*All_Transactions[[#This Row],[ExRate]],0)</f>
        <v>0.78</v>
      </c>
      <c r="V1557" s="4">
        <f>IFERROR(All_Transactions[[#This Row],[Total product charges]]*All_Transactions[[#This Row],[ExRate]],0)</f>
        <v>-3.88</v>
      </c>
      <c r="W1557" s="4">
        <f>IFERROR(All_Transactions[[#This Row],[Amazon fees]]*All_Transactions[[#This Row],[ExRate]],0)</f>
        <v>0.85</v>
      </c>
      <c r="X1557" s="4">
        <f>IFERROR(All_Transactions[[#This Row],[Other]]*All_Transactions[[#This Row],[ExRate]],0)</f>
        <v>0</v>
      </c>
      <c r="Y1557" s="4">
        <f>IFERROR(All_Transactions[[#This Row],[Total]]*All_Transactions[[#This Row],[ExRate]],0)</f>
        <v>-3.03</v>
      </c>
      <c r="Z1557" s="1" t="s">
        <v>45</v>
      </c>
      <c r="AA1557" t="s">
        <v>1188</v>
      </c>
      <c r="AB1557" t="s">
        <v>1189</v>
      </c>
      <c r="AD1557" t="s">
        <v>54</v>
      </c>
    </row>
    <row r="1558" spans="1:30" x14ac:dyDescent="0.35">
      <c r="A1558" t="s">
        <v>34</v>
      </c>
      <c r="B1558" t="s">
        <v>4540</v>
      </c>
      <c r="C1558" s="2">
        <v>44830</v>
      </c>
      <c r="D1558" s="2">
        <v>44830</v>
      </c>
      <c r="E1558" t="s">
        <v>4155</v>
      </c>
      <c r="F1558" t="s">
        <v>4156</v>
      </c>
      <c r="G1558" t="s">
        <v>40</v>
      </c>
      <c r="H1558">
        <v>37.200000000000003</v>
      </c>
      <c r="I1558">
        <v>4</v>
      </c>
      <c r="J1558">
        <v>37.200000000000003</v>
      </c>
      <c r="L1558">
        <v>6.72</v>
      </c>
      <c r="M1558">
        <v>30.48</v>
      </c>
      <c r="N1558">
        <v>-6.91</v>
      </c>
      <c r="O1558">
        <v>0</v>
      </c>
      <c r="P1558">
        <v>23.57</v>
      </c>
      <c r="Q1558">
        <v>0</v>
      </c>
      <c r="R1558" s="3">
        <f>VLOOKUP(All_Transactions[[#This Row],[Date]],[1]!Forex_history[#Data],MATCH(All_Transactions[[#This Row],[Currency]],[1]!Forex_history[#Headers],0),TRUE)</f>
        <v>0.89298999999999995</v>
      </c>
      <c r="S1558" s="4">
        <f>IFERROR(All_Transactions[[#This Row],[Original Price]]*All_Transactions[[#This Row],[ExRate]],0)</f>
        <v>33.219228000000001</v>
      </c>
      <c r="T1558" s="4">
        <f>IFERROR(All_Transactions[[#This Row],[item-price]]*All_Transactions[[#This Row],[ExRate]],0)</f>
        <v>33.219228000000001</v>
      </c>
      <c r="U1558" s="4">
        <f>IFERROR(All_Transactions[[#This Row],[item-tax]]*All_Transactions[[#This Row],[ExRate]],0)</f>
        <v>6.000892799999999</v>
      </c>
      <c r="V1558" s="4">
        <f>IFERROR(All_Transactions[[#This Row],[Total product charges]]*All_Transactions[[#This Row],[ExRate]],0)</f>
        <v>27.218335199999999</v>
      </c>
      <c r="W1558" s="4">
        <f>IFERROR(All_Transactions[[#This Row],[Amazon fees]]*All_Transactions[[#This Row],[ExRate]],0)</f>
        <v>-6.1705608999999999</v>
      </c>
      <c r="X1558" s="4">
        <f>IFERROR(All_Transactions[[#This Row],[Other]]*All_Transactions[[#This Row],[ExRate]],0)</f>
        <v>0</v>
      </c>
      <c r="Y1558" s="4">
        <f>IFERROR(All_Transactions[[#This Row],[Total]]*All_Transactions[[#This Row],[ExRate]],0)</f>
        <v>21.0477743</v>
      </c>
      <c r="Z1558" s="1" t="s">
        <v>33</v>
      </c>
      <c r="AB1558" t="s">
        <v>69</v>
      </c>
      <c r="AC1558" t="s">
        <v>69</v>
      </c>
      <c r="AD1558" t="s">
        <v>70</v>
      </c>
    </row>
    <row r="1559" spans="1:30" x14ac:dyDescent="0.35">
      <c r="A1559" t="s">
        <v>34</v>
      </c>
      <c r="B1559" t="s">
        <v>4541</v>
      </c>
      <c r="C1559" s="2">
        <v>44830</v>
      </c>
      <c r="D1559" s="2">
        <v>44830</v>
      </c>
      <c r="E1559" t="s">
        <v>4375</v>
      </c>
      <c r="F1559" t="s">
        <v>4376</v>
      </c>
      <c r="G1559" t="s">
        <v>32</v>
      </c>
      <c r="H1559">
        <v>4.78</v>
      </c>
      <c r="I1559">
        <v>2</v>
      </c>
      <c r="J1559">
        <v>4.78</v>
      </c>
      <c r="L1559">
        <v>0.76</v>
      </c>
      <c r="M1559">
        <v>4.0199999999999996</v>
      </c>
      <c r="N1559">
        <v>-0.86</v>
      </c>
      <c r="O1559">
        <v>0</v>
      </c>
      <c r="P1559">
        <v>3.16</v>
      </c>
      <c r="Q1559">
        <v>0</v>
      </c>
      <c r="R1559" s="3">
        <f>VLOOKUP(All_Transactions[[#This Row],[Date]],[1]!Forex_history[#Data],MATCH(All_Transactions[[#This Row],[Currency]],[1]!Forex_history[#Headers],0),TRUE)</f>
        <v>0.89298999999999995</v>
      </c>
      <c r="S1559" s="4">
        <f>IFERROR(All_Transactions[[#This Row],[Original Price]]*All_Transactions[[#This Row],[ExRate]],0)</f>
        <v>4.2684921999999998</v>
      </c>
      <c r="T1559" s="4">
        <f>IFERROR(All_Transactions[[#This Row],[item-price]]*All_Transactions[[#This Row],[ExRate]],0)</f>
        <v>4.2684921999999998</v>
      </c>
      <c r="U1559" s="4">
        <f>IFERROR(All_Transactions[[#This Row],[item-tax]]*All_Transactions[[#This Row],[ExRate]],0)</f>
        <v>0.67867239999999995</v>
      </c>
      <c r="V1559" s="4">
        <f>IFERROR(All_Transactions[[#This Row],[Total product charges]]*All_Transactions[[#This Row],[ExRate]],0)</f>
        <v>3.5898197999999995</v>
      </c>
      <c r="W1559" s="4">
        <f>IFERROR(All_Transactions[[#This Row],[Amazon fees]]*All_Transactions[[#This Row],[ExRate]],0)</f>
        <v>-0.76797139999999997</v>
      </c>
      <c r="X1559" s="4">
        <f>IFERROR(All_Transactions[[#This Row],[Other]]*All_Transactions[[#This Row],[ExRate]],0)</f>
        <v>0</v>
      </c>
      <c r="Y1559" s="4">
        <f>IFERROR(All_Transactions[[#This Row],[Total]]*All_Transactions[[#This Row],[ExRate]],0)</f>
        <v>2.8218483999999999</v>
      </c>
      <c r="Z1559" s="1" t="s">
        <v>33</v>
      </c>
      <c r="AA1559" t="s">
        <v>4542</v>
      </c>
      <c r="AB1559" t="s">
        <v>69</v>
      </c>
      <c r="AC1559" t="s">
        <v>69</v>
      </c>
      <c r="AD1559" t="s">
        <v>70</v>
      </c>
    </row>
    <row r="1560" spans="1:30" x14ac:dyDescent="0.35">
      <c r="A1560" t="s">
        <v>34</v>
      </c>
      <c r="B1560" t="s">
        <v>4543</v>
      </c>
      <c r="C1560" s="2">
        <v>44830</v>
      </c>
      <c r="D1560" s="2">
        <v>44830</v>
      </c>
      <c r="E1560" t="s">
        <v>4544</v>
      </c>
      <c r="F1560" t="s">
        <v>881</v>
      </c>
      <c r="G1560" t="s">
        <v>32</v>
      </c>
      <c r="H1560">
        <v>9.16</v>
      </c>
      <c r="I1560">
        <v>4</v>
      </c>
      <c r="J1560">
        <v>9.16</v>
      </c>
      <c r="L1560">
        <v>1.48</v>
      </c>
      <c r="M1560">
        <v>7.68</v>
      </c>
      <c r="N1560">
        <v>-1.63</v>
      </c>
      <c r="O1560">
        <v>0</v>
      </c>
      <c r="P1560">
        <v>6.05</v>
      </c>
      <c r="Q1560">
        <v>0</v>
      </c>
      <c r="R1560" s="3">
        <f>VLOOKUP(All_Transactions[[#This Row],[Date]],[1]!Forex_history[#Data],MATCH(All_Transactions[[#This Row],[Currency]],[1]!Forex_history[#Headers],0),TRUE)</f>
        <v>0.89298999999999995</v>
      </c>
      <c r="S1560" s="4">
        <f>IFERROR(All_Transactions[[#This Row],[Original Price]]*All_Transactions[[#This Row],[ExRate]],0)</f>
        <v>8.1797883999999996</v>
      </c>
      <c r="T1560" s="4">
        <f>IFERROR(All_Transactions[[#This Row],[item-price]]*All_Transactions[[#This Row],[ExRate]],0)</f>
        <v>8.1797883999999996</v>
      </c>
      <c r="U1560" s="4">
        <f>IFERROR(All_Transactions[[#This Row],[item-tax]]*All_Transactions[[#This Row],[ExRate]],0)</f>
        <v>1.3216251999999999</v>
      </c>
      <c r="V1560" s="4">
        <f>IFERROR(All_Transactions[[#This Row],[Total product charges]]*All_Transactions[[#This Row],[ExRate]],0)</f>
        <v>6.858163199999999</v>
      </c>
      <c r="W1560" s="4">
        <f>IFERROR(All_Transactions[[#This Row],[Amazon fees]]*All_Transactions[[#This Row],[ExRate]],0)</f>
        <v>-1.4555736999999997</v>
      </c>
      <c r="X1560" s="4">
        <f>IFERROR(All_Transactions[[#This Row],[Other]]*All_Transactions[[#This Row],[ExRate]],0)</f>
        <v>0</v>
      </c>
      <c r="Y1560" s="4">
        <f>IFERROR(All_Transactions[[#This Row],[Total]]*All_Transactions[[#This Row],[ExRate]],0)</f>
        <v>5.4025894999999995</v>
      </c>
      <c r="Z1560" s="1" t="s">
        <v>33</v>
      </c>
      <c r="AA1560" t="s">
        <v>4545</v>
      </c>
      <c r="AB1560" t="s">
        <v>69</v>
      </c>
      <c r="AC1560" t="s">
        <v>69</v>
      </c>
      <c r="AD1560" t="s">
        <v>70</v>
      </c>
    </row>
    <row r="1561" spans="1:30" x14ac:dyDescent="0.35">
      <c r="A1561" t="s">
        <v>34</v>
      </c>
      <c r="B1561" t="s">
        <v>4546</v>
      </c>
      <c r="C1561" s="2">
        <v>44830</v>
      </c>
      <c r="D1561" s="2">
        <v>44830</v>
      </c>
      <c r="E1561" t="s">
        <v>4544</v>
      </c>
      <c r="F1561" t="s">
        <v>881</v>
      </c>
      <c r="G1561" t="s">
        <v>32</v>
      </c>
      <c r="H1561">
        <v>4.58</v>
      </c>
      <c r="I1561">
        <v>2</v>
      </c>
      <c r="J1561">
        <v>4.58</v>
      </c>
      <c r="L1561">
        <v>0.74</v>
      </c>
      <c r="M1561">
        <v>3.84</v>
      </c>
      <c r="N1561">
        <v>-0.82</v>
      </c>
      <c r="O1561">
        <v>0</v>
      </c>
      <c r="P1561">
        <v>3.02</v>
      </c>
      <c r="Q1561">
        <v>0</v>
      </c>
      <c r="R1561" s="3">
        <f>VLOOKUP(All_Transactions[[#This Row],[Date]],[1]!Forex_history[#Data],MATCH(All_Transactions[[#This Row],[Currency]],[1]!Forex_history[#Headers],0),TRUE)</f>
        <v>0.89298999999999995</v>
      </c>
      <c r="S1561" s="4">
        <f>IFERROR(All_Transactions[[#This Row],[Original Price]]*All_Transactions[[#This Row],[ExRate]],0)</f>
        <v>4.0898941999999998</v>
      </c>
      <c r="T1561" s="4">
        <f>IFERROR(All_Transactions[[#This Row],[item-price]]*All_Transactions[[#This Row],[ExRate]],0)</f>
        <v>4.0898941999999998</v>
      </c>
      <c r="U1561" s="4">
        <f>IFERROR(All_Transactions[[#This Row],[item-tax]]*All_Transactions[[#This Row],[ExRate]],0)</f>
        <v>0.66081259999999997</v>
      </c>
      <c r="V1561" s="4">
        <f>IFERROR(All_Transactions[[#This Row],[Total product charges]]*All_Transactions[[#This Row],[ExRate]],0)</f>
        <v>3.4290815999999995</v>
      </c>
      <c r="W1561" s="4">
        <f>IFERROR(All_Transactions[[#This Row],[Amazon fees]]*All_Transactions[[#This Row],[ExRate]],0)</f>
        <v>-0.7322517999999999</v>
      </c>
      <c r="X1561" s="4">
        <f>IFERROR(All_Transactions[[#This Row],[Other]]*All_Transactions[[#This Row],[ExRate]],0)</f>
        <v>0</v>
      </c>
      <c r="Y1561" s="4">
        <f>IFERROR(All_Transactions[[#This Row],[Total]]*All_Transactions[[#This Row],[ExRate]],0)</f>
        <v>2.6968297999999997</v>
      </c>
      <c r="Z1561" s="1" t="s">
        <v>33</v>
      </c>
      <c r="AA1561" t="s">
        <v>4547</v>
      </c>
      <c r="AB1561" t="s">
        <v>69</v>
      </c>
      <c r="AC1561" t="s">
        <v>69</v>
      </c>
      <c r="AD1561" t="s">
        <v>70</v>
      </c>
    </row>
    <row r="1562" spans="1:30" x14ac:dyDescent="0.35">
      <c r="A1562" t="s">
        <v>34</v>
      </c>
      <c r="B1562" t="s">
        <v>4548</v>
      </c>
      <c r="C1562" s="2">
        <v>44830</v>
      </c>
      <c r="D1562" s="2">
        <v>44830</v>
      </c>
      <c r="E1562" t="s">
        <v>4549</v>
      </c>
      <c r="F1562" t="s">
        <v>967</v>
      </c>
      <c r="G1562" t="s">
        <v>36</v>
      </c>
      <c r="H1562">
        <v>2.31</v>
      </c>
      <c r="I1562">
        <v>1</v>
      </c>
      <c r="J1562">
        <v>2.31</v>
      </c>
      <c r="K1562" t="s">
        <v>2876</v>
      </c>
      <c r="L1562">
        <v>0.4</v>
      </c>
      <c r="M1562">
        <v>1.91</v>
      </c>
      <c r="N1562">
        <v>-0.36</v>
      </c>
      <c r="O1562">
        <v>0</v>
      </c>
      <c r="P1562">
        <v>1.55</v>
      </c>
      <c r="Q1562">
        <v>0</v>
      </c>
      <c r="R1562" s="3">
        <f>VLOOKUP(All_Transactions[[#This Row],[Date]],[1]!Forex_history[#Data],MATCH(All_Transactions[[#This Row],[Currency]],[1]!Forex_history[#Headers],0),TRUE)</f>
        <v>0.89298999999999995</v>
      </c>
      <c r="S1562" s="4">
        <f>IFERROR(All_Transactions[[#This Row],[Original Price]]*All_Transactions[[#This Row],[ExRate]],0)</f>
        <v>2.0628069</v>
      </c>
      <c r="T1562" s="4">
        <f>IFERROR(All_Transactions[[#This Row],[item-price]]*All_Transactions[[#This Row],[ExRate]],0)</f>
        <v>2.0628069</v>
      </c>
      <c r="U1562" s="4">
        <f>IFERROR(All_Transactions[[#This Row],[item-tax]]*All_Transactions[[#This Row],[ExRate]],0)</f>
        <v>0.35719600000000001</v>
      </c>
      <c r="V1562" s="4">
        <f>IFERROR(All_Transactions[[#This Row],[Total product charges]]*All_Transactions[[#This Row],[ExRate]],0)</f>
        <v>1.7056108999999999</v>
      </c>
      <c r="W1562" s="4">
        <f>IFERROR(All_Transactions[[#This Row],[Amazon fees]]*All_Transactions[[#This Row],[ExRate]],0)</f>
        <v>-0.3214764</v>
      </c>
      <c r="X1562" s="4">
        <f>IFERROR(All_Transactions[[#This Row],[Other]]*All_Transactions[[#This Row],[ExRate]],0)</f>
        <v>0</v>
      </c>
      <c r="Y1562" s="4">
        <f>IFERROR(All_Transactions[[#This Row],[Total]]*All_Transactions[[#This Row],[ExRate]],0)</f>
        <v>1.3841345</v>
      </c>
      <c r="Z1562" s="1" t="s">
        <v>33</v>
      </c>
      <c r="AA1562" t="s">
        <v>4550</v>
      </c>
      <c r="AB1562" t="s">
        <v>69</v>
      </c>
      <c r="AC1562" t="s">
        <v>69</v>
      </c>
      <c r="AD1562" t="s">
        <v>70</v>
      </c>
    </row>
    <row r="1563" spans="1:30" x14ac:dyDescent="0.35">
      <c r="A1563" t="s">
        <v>34</v>
      </c>
      <c r="B1563" t="s">
        <v>4551</v>
      </c>
      <c r="C1563" s="2">
        <v>44830</v>
      </c>
      <c r="D1563" s="2">
        <v>44830</v>
      </c>
      <c r="E1563" t="s">
        <v>4552</v>
      </c>
      <c r="F1563" t="s">
        <v>1145</v>
      </c>
      <c r="G1563" t="s">
        <v>44</v>
      </c>
      <c r="H1563">
        <v>6.79</v>
      </c>
      <c r="I1563">
        <v>1</v>
      </c>
      <c r="J1563">
        <v>6.79</v>
      </c>
      <c r="L1563">
        <v>1.1299999999999999</v>
      </c>
      <c r="M1563">
        <v>5.66</v>
      </c>
      <c r="N1563">
        <v>-1.25</v>
      </c>
      <c r="O1563">
        <v>0</v>
      </c>
      <c r="P1563">
        <v>4.41</v>
      </c>
      <c r="Q1563">
        <v>0</v>
      </c>
      <c r="R1563" s="3">
        <f>VLOOKUP(All_Transactions[[#This Row],[Date]],[1]!Forex_history[#Data],MATCH(All_Transactions[[#This Row],[Currency]],[1]!Forex_history[#Headers],0),TRUE)</f>
        <v>1</v>
      </c>
      <c r="S1563" s="4">
        <f>IFERROR(All_Transactions[[#This Row],[Original Price]]*All_Transactions[[#This Row],[ExRate]],0)</f>
        <v>6.79</v>
      </c>
      <c r="T1563" s="4">
        <f>IFERROR(All_Transactions[[#This Row],[item-price]]*All_Transactions[[#This Row],[ExRate]],0)</f>
        <v>6.79</v>
      </c>
      <c r="U1563" s="4">
        <f>IFERROR(All_Transactions[[#This Row],[item-tax]]*All_Transactions[[#This Row],[ExRate]],0)</f>
        <v>1.1299999999999999</v>
      </c>
      <c r="V1563" s="4">
        <f>IFERROR(All_Transactions[[#This Row],[Total product charges]]*All_Transactions[[#This Row],[ExRate]],0)</f>
        <v>5.66</v>
      </c>
      <c r="W1563" s="4">
        <f>IFERROR(All_Transactions[[#This Row],[Amazon fees]]*All_Transactions[[#This Row],[ExRate]],0)</f>
        <v>-1.25</v>
      </c>
      <c r="X1563" s="4">
        <f>IFERROR(All_Transactions[[#This Row],[Other]]*All_Transactions[[#This Row],[ExRate]],0)</f>
        <v>0</v>
      </c>
      <c r="Y1563" s="4">
        <f>IFERROR(All_Transactions[[#This Row],[Total]]*All_Transactions[[#This Row],[ExRate]],0)</f>
        <v>4.41</v>
      </c>
      <c r="Z1563" s="1" t="s">
        <v>45</v>
      </c>
      <c r="AA1563" t="s">
        <v>4553</v>
      </c>
      <c r="AB1563" t="s">
        <v>69</v>
      </c>
      <c r="AC1563" t="s">
        <v>69</v>
      </c>
      <c r="AD1563" t="s">
        <v>70</v>
      </c>
    </row>
    <row r="1564" spans="1:30" x14ac:dyDescent="0.35">
      <c r="A1564" t="s">
        <v>34</v>
      </c>
      <c r="B1564" t="s">
        <v>4554</v>
      </c>
      <c r="C1564" s="2">
        <v>44830</v>
      </c>
      <c r="D1564" s="2">
        <v>44830</v>
      </c>
      <c r="E1564" t="s">
        <v>4555</v>
      </c>
      <c r="F1564" t="s">
        <v>4556</v>
      </c>
      <c r="G1564" t="s">
        <v>32</v>
      </c>
      <c r="H1564">
        <v>6.27</v>
      </c>
      <c r="I1564">
        <v>1</v>
      </c>
      <c r="J1564">
        <v>6.27</v>
      </c>
      <c r="L1564">
        <v>1</v>
      </c>
      <c r="M1564">
        <v>5.27</v>
      </c>
      <c r="N1564">
        <v>-1.1299999999999999</v>
      </c>
      <c r="O1564">
        <v>0</v>
      </c>
      <c r="P1564">
        <v>4.1399999999999997</v>
      </c>
      <c r="Q1564">
        <v>0</v>
      </c>
      <c r="R1564" s="3">
        <f>VLOOKUP(All_Transactions[[#This Row],[Date]],[1]!Forex_history[#Data],MATCH(All_Transactions[[#This Row],[Currency]],[1]!Forex_history[#Headers],0),TRUE)</f>
        <v>0.89298999999999995</v>
      </c>
      <c r="S1564" s="4">
        <f>IFERROR(All_Transactions[[#This Row],[Original Price]]*All_Transactions[[#This Row],[ExRate]],0)</f>
        <v>5.5990472999999996</v>
      </c>
      <c r="T1564" s="4">
        <f>IFERROR(All_Transactions[[#This Row],[item-price]]*All_Transactions[[#This Row],[ExRate]],0)</f>
        <v>5.5990472999999996</v>
      </c>
      <c r="U1564" s="4">
        <f>IFERROR(All_Transactions[[#This Row],[item-tax]]*All_Transactions[[#This Row],[ExRate]],0)</f>
        <v>0.89298999999999995</v>
      </c>
      <c r="V1564" s="4">
        <f>IFERROR(All_Transactions[[#This Row],[Total product charges]]*All_Transactions[[#This Row],[ExRate]],0)</f>
        <v>4.7060572999999994</v>
      </c>
      <c r="W1564" s="4">
        <f>IFERROR(All_Transactions[[#This Row],[Amazon fees]]*All_Transactions[[#This Row],[ExRate]],0)</f>
        <v>-1.0090786999999999</v>
      </c>
      <c r="X1564" s="4">
        <f>IFERROR(All_Transactions[[#This Row],[Other]]*All_Transactions[[#This Row],[ExRate]],0)</f>
        <v>0</v>
      </c>
      <c r="Y1564" s="4">
        <f>IFERROR(All_Transactions[[#This Row],[Total]]*All_Transactions[[#This Row],[ExRate]],0)</f>
        <v>3.6969785999999996</v>
      </c>
      <c r="Z1564" s="1" t="s">
        <v>33</v>
      </c>
      <c r="AA1564" t="s">
        <v>4557</v>
      </c>
      <c r="AB1564" t="s">
        <v>69</v>
      </c>
      <c r="AC1564" t="s">
        <v>69</v>
      </c>
      <c r="AD1564" t="s">
        <v>70</v>
      </c>
    </row>
    <row r="1565" spans="1:30" x14ac:dyDescent="0.35">
      <c r="A1565" t="s">
        <v>34</v>
      </c>
      <c r="B1565" t="s">
        <v>4558</v>
      </c>
      <c r="C1565" s="2">
        <v>44830</v>
      </c>
      <c r="D1565" s="2">
        <v>44830</v>
      </c>
      <c r="E1565" t="s">
        <v>4559</v>
      </c>
      <c r="F1565" t="s">
        <v>4560</v>
      </c>
      <c r="G1565" t="s">
        <v>39</v>
      </c>
      <c r="H1565">
        <v>2.97</v>
      </c>
      <c r="I1565">
        <v>1</v>
      </c>
      <c r="J1565">
        <v>2.97</v>
      </c>
      <c r="L1565">
        <v>0.5</v>
      </c>
      <c r="M1565">
        <v>2.4700000000000002</v>
      </c>
      <c r="N1565">
        <v>-0.55000000000000004</v>
      </c>
      <c r="O1565">
        <v>0</v>
      </c>
      <c r="P1565">
        <v>1.92</v>
      </c>
      <c r="Q1565">
        <v>0</v>
      </c>
      <c r="R1565" s="3">
        <f>VLOOKUP(All_Transactions[[#This Row],[Date]],[1]!Forex_history[#Data],MATCH(All_Transactions[[#This Row],[Currency]],[1]!Forex_history[#Headers],0),TRUE)</f>
        <v>0.89298999999999995</v>
      </c>
      <c r="S1565" s="4">
        <f>IFERROR(All_Transactions[[#This Row],[Original Price]]*All_Transactions[[#This Row],[ExRate]],0)</f>
        <v>2.6521802999999999</v>
      </c>
      <c r="T1565" s="4">
        <f>IFERROR(All_Transactions[[#This Row],[item-price]]*All_Transactions[[#This Row],[ExRate]],0)</f>
        <v>2.6521802999999999</v>
      </c>
      <c r="U1565" s="4">
        <f>IFERROR(All_Transactions[[#This Row],[item-tax]]*All_Transactions[[#This Row],[ExRate]],0)</f>
        <v>0.44649499999999998</v>
      </c>
      <c r="V1565" s="4">
        <f>IFERROR(All_Transactions[[#This Row],[Total product charges]]*All_Transactions[[#This Row],[ExRate]],0)</f>
        <v>2.2056852999999998</v>
      </c>
      <c r="W1565" s="4">
        <f>IFERROR(All_Transactions[[#This Row],[Amazon fees]]*All_Transactions[[#This Row],[ExRate]],0)</f>
        <v>-0.49114450000000004</v>
      </c>
      <c r="X1565" s="4">
        <f>IFERROR(All_Transactions[[#This Row],[Other]]*All_Transactions[[#This Row],[ExRate]],0)</f>
        <v>0</v>
      </c>
      <c r="Y1565" s="4">
        <f>IFERROR(All_Transactions[[#This Row],[Total]]*All_Transactions[[#This Row],[ExRate]],0)</f>
        <v>1.7145407999999998</v>
      </c>
      <c r="Z1565" s="1" t="s">
        <v>33</v>
      </c>
      <c r="AA1565" t="s">
        <v>4561</v>
      </c>
      <c r="AB1565" t="s">
        <v>69</v>
      </c>
      <c r="AC1565" t="s">
        <v>69</v>
      </c>
      <c r="AD1565" t="s">
        <v>70</v>
      </c>
    </row>
    <row r="1566" spans="1:30" x14ac:dyDescent="0.35">
      <c r="A1566" t="s">
        <v>34</v>
      </c>
      <c r="B1566" t="s">
        <v>4562</v>
      </c>
      <c r="C1566" s="2">
        <v>44830</v>
      </c>
      <c r="D1566" s="2">
        <v>44830</v>
      </c>
      <c r="E1566" t="s">
        <v>4563</v>
      </c>
      <c r="F1566" t="s">
        <v>4564</v>
      </c>
      <c r="G1566" t="s">
        <v>40</v>
      </c>
      <c r="H1566">
        <v>4.0199999999999996</v>
      </c>
      <c r="I1566">
        <v>1</v>
      </c>
      <c r="J1566">
        <v>4.0199999999999996</v>
      </c>
      <c r="L1566">
        <v>0.72</v>
      </c>
      <c r="M1566">
        <v>3.3</v>
      </c>
      <c r="N1566">
        <v>-0.74</v>
      </c>
      <c r="O1566">
        <v>0</v>
      </c>
      <c r="P1566">
        <v>2.56</v>
      </c>
      <c r="Q1566">
        <v>0</v>
      </c>
      <c r="R1566" s="3">
        <f>VLOOKUP(All_Transactions[[#This Row],[Date]],[1]!Forex_history[#Data],MATCH(All_Transactions[[#This Row],[Currency]],[1]!Forex_history[#Headers],0),TRUE)</f>
        <v>0.89298999999999995</v>
      </c>
      <c r="S1566" s="4">
        <f>IFERROR(All_Transactions[[#This Row],[Original Price]]*All_Transactions[[#This Row],[ExRate]],0)</f>
        <v>3.5898197999999995</v>
      </c>
      <c r="T1566" s="4">
        <f>IFERROR(All_Transactions[[#This Row],[item-price]]*All_Transactions[[#This Row],[ExRate]],0)</f>
        <v>3.5898197999999995</v>
      </c>
      <c r="U1566" s="4">
        <f>IFERROR(All_Transactions[[#This Row],[item-tax]]*All_Transactions[[#This Row],[ExRate]],0)</f>
        <v>0.64295279999999999</v>
      </c>
      <c r="V1566" s="4">
        <f>IFERROR(All_Transactions[[#This Row],[Total product charges]]*All_Transactions[[#This Row],[ExRate]],0)</f>
        <v>2.9468669999999997</v>
      </c>
      <c r="W1566" s="4">
        <f>IFERROR(All_Transactions[[#This Row],[Amazon fees]]*All_Transactions[[#This Row],[ExRate]],0)</f>
        <v>-0.66081259999999997</v>
      </c>
      <c r="X1566" s="4">
        <f>IFERROR(All_Transactions[[#This Row],[Other]]*All_Transactions[[#This Row],[ExRate]],0)</f>
        <v>0</v>
      </c>
      <c r="Y1566" s="4">
        <f>IFERROR(All_Transactions[[#This Row],[Total]]*All_Transactions[[#This Row],[ExRate]],0)</f>
        <v>2.2860543999999998</v>
      </c>
      <c r="Z1566" s="1" t="s">
        <v>33</v>
      </c>
      <c r="AA1566" t="s">
        <v>4565</v>
      </c>
      <c r="AB1566" t="s">
        <v>69</v>
      </c>
      <c r="AC1566" t="s">
        <v>69</v>
      </c>
      <c r="AD1566" t="s">
        <v>70</v>
      </c>
    </row>
    <row r="1567" spans="1:30" x14ac:dyDescent="0.35">
      <c r="A1567" t="s">
        <v>34</v>
      </c>
      <c r="B1567" t="s">
        <v>4566</v>
      </c>
      <c r="C1567" s="2">
        <v>44830</v>
      </c>
      <c r="D1567" s="2">
        <v>44830</v>
      </c>
      <c r="E1567" t="s">
        <v>254</v>
      </c>
      <c r="F1567" t="s">
        <v>255</v>
      </c>
      <c r="G1567" t="s">
        <v>41</v>
      </c>
      <c r="H1567">
        <v>3.01</v>
      </c>
      <c r="I1567">
        <v>1</v>
      </c>
      <c r="J1567">
        <v>3.01</v>
      </c>
      <c r="L1567">
        <v>0.52</v>
      </c>
      <c r="M1567">
        <v>2.4900000000000002</v>
      </c>
      <c r="N1567">
        <v>-0.54</v>
      </c>
      <c r="O1567">
        <v>0</v>
      </c>
      <c r="P1567">
        <v>1.95</v>
      </c>
      <c r="Q1567">
        <v>0</v>
      </c>
      <c r="R1567" s="3">
        <f>VLOOKUP(All_Transactions[[#This Row],[Date]],[1]!Forex_history[#Data],MATCH(All_Transactions[[#This Row],[Currency]],[1]!Forex_history[#Headers],0),TRUE)</f>
        <v>0.89298999999999995</v>
      </c>
      <c r="S1567" s="4">
        <f>IFERROR(All_Transactions[[#This Row],[Original Price]]*All_Transactions[[#This Row],[ExRate]],0)</f>
        <v>2.6878998999999997</v>
      </c>
      <c r="T1567" s="4">
        <f>IFERROR(All_Transactions[[#This Row],[item-price]]*All_Transactions[[#This Row],[ExRate]],0)</f>
        <v>2.6878998999999997</v>
      </c>
      <c r="U1567" s="4">
        <f>IFERROR(All_Transactions[[#This Row],[item-tax]]*All_Transactions[[#This Row],[ExRate]],0)</f>
        <v>0.46435480000000001</v>
      </c>
      <c r="V1567" s="4">
        <f>IFERROR(All_Transactions[[#This Row],[Total product charges]]*All_Transactions[[#This Row],[ExRate]],0)</f>
        <v>2.2235450999999999</v>
      </c>
      <c r="W1567" s="4">
        <f>IFERROR(All_Transactions[[#This Row],[Amazon fees]]*All_Transactions[[#This Row],[ExRate]],0)</f>
        <v>-0.48221459999999999</v>
      </c>
      <c r="X1567" s="4">
        <f>IFERROR(All_Transactions[[#This Row],[Other]]*All_Transactions[[#This Row],[ExRate]],0)</f>
        <v>0</v>
      </c>
      <c r="Y1567" s="4">
        <f>IFERROR(All_Transactions[[#This Row],[Total]]*All_Transactions[[#This Row],[ExRate]],0)</f>
        <v>1.7413304999999999</v>
      </c>
      <c r="Z1567" s="1" t="s">
        <v>33</v>
      </c>
      <c r="AA1567" t="s">
        <v>4567</v>
      </c>
      <c r="AB1567" t="s">
        <v>69</v>
      </c>
      <c r="AC1567" t="s">
        <v>69</v>
      </c>
      <c r="AD1567" t="s">
        <v>70</v>
      </c>
    </row>
    <row r="1568" spans="1:30" x14ac:dyDescent="0.35">
      <c r="A1568" t="s">
        <v>34</v>
      </c>
      <c r="B1568" t="s">
        <v>4568</v>
      </c>
      <c r="C1568" s="2">
        <v>44830</v>
      </c>
      <c r="D1568" s="2">
        <v>44830</v>
      </c>
      <c r="E1568" t="s">
        <v>4569</v>
      </c>
      <c r="F1568" t="s">
        <v>255</v>
      </c>
      <c r="G1568" t="s">
        <v>40</v>
      </c>
      <c r="H1568">
        <v>3.04</v>
      </c>
      <c r="I1568">
        <v>1</v>
      </c>
      <c r="J1568">
        <v>3.04</v>
      </c>
      <c r="L1568">
        <v>0.55000000000000004</v>
      </c>
      <c r="M1568">
        <v>2.4900000000000002</v>
      </c>
      <c r="N1568">
        <v>-0.56000000000000005</v>
      </c>
      <c r="O1568">
        <v>0</v>
      </c>
      <c r="P1568">
        <v>1.93</v>
      </c>
      <c r="Q1568">
        <v>0</v>
      </c>
      <c r="R1568" s="3">
        <f>VLOOKUP(All_Transactions[[#This Row],[Date]],[1]!Forex_history[#Data],MATCH(All_Transactions[[#This Row],[Currency]],[1]!Forex_history[#Headers],0),TRUE)</f>
        <v>0.89298999999999995</v>
      </c>
      <c r="S1568" s="4">
        <f>IFERROR(All_Transactions[[#This Row],[Original Price]]*All_Transactions[[#This Row],[ExRate]],0)</f>
        <v>2.7146895999999998</v>
      </c>
      <c r="T1568" s="4">
        <f>IFERROR(All_Transactions[[#This Row],[item-price]]*All_Transactions[[#This Row],[ExRate]],0)</f>
        <v>2.7146895999999998</v>
      </c>
      <c r="U1568" s="4">
        <f>IFERROR(All_Transactions[[#This Row],[item-tax]]*All_Transactions[[#This Row],[ExRate]],0)</f>
        <v>0.49114450000000004</v>
      </c>
      <c r="V1568" s="4">
        <f>IFERROR(All_Transactions[[#This Row],[Total product charges]]*All_Transactions[[#This Row],[ExRate]],0)</f>
        <v>2.2235450999999999</v>
      </c>
      <c r="W1568" s="4">
        <f>IFERROR(All_Transactions[[#This Row],[Amazon fees]]*All_Transactions[[#This Row],[ExRate]],0)</f>
        <v>-0.50007440000000003</v>
      </c>
      <c r="X1568" s="4">
        <f>IFERROR(All_Transactions[[#This Row],[Other]]*All_Transactions[[#This Row],[ExRate]],0)</f>
        <v>0</v>
      </c>
      <c r="Y1568" s="4">
        <f>IFERROR(All_Transactions[[#This Row],[Total]]*All_Transactions[[#This Row],[ExRate]],0)</f>
        <v>1.7234706999999998</v>
      </c>
      <c r="Z1568" s="1" t="s">
        <v>33</v>
      </c>
      <c r="AA1568" t="s">
        <v>4570</v>
      </c>
      <c r="AB1568" t="s">
        <v>69</v>
      </c>
      <c r="AC1568" t="s">
        <v>69</v>
      </c>
      <c r="AD1568" t="s">
        <v>70</v>
      </c>
    </row>
    <row r="1569" spans="1:30" x14ac:dyDescent="0.35">
      <c r="A1569" t="s">
        <v>34</v>
      </c>
      <c r="B1569" t="s">
        <v>4571</v>
      </c>
      <c r="C1569" s="2">
        <v>44830</v>
      </c>
      <c r="D1569" s="2">
        <v>44830</v>
      </c>
      <c r="E1569" t="s">
        <v>4572</v>
      </c>
      <c r="F1569" t="s">
        <v>4573</v>
      </c>
      <c r="G1569" t="s">
        <v>32</v>
      </c>
      <c r="H1569">
        <v>3.95</v>
      </c>
      <c r="I1569">
        <v>1</v>
      </c>
      <c r="J1569">
        <v>3.95</v>
      </c>
      <c r="L1569">
        <v>0.63</v>
      </c>
      <c r="M1569">
        <v>3.32</v>
      </c>
      <c r="N1569">
        <v>-0.71</v>
      </c>
      <c r="O1569">
        <v>0</v>
      </c>
      <c r="P1569">
        <v>2.61</v>
      </c>
      <c r="Q1569">
        <v>0</v>
      </c>
      <c r="R1569" s="3">
        <f>VLOOKUP(All_Transactions[[#This Row],[Date]],[1]!Forex_history[#Data],MATCH(All_Transactions[[#This Row],[Currency]],[1]!Forex_history[#Headers],0),TRUE)</f>
        <v>0.89298999999999995</v>
      </c>
      <c r="S1569" s="4">
        <f>IFERROR(All_Transactions[[#This Row],[Original Price]]*All_Transactions[[#This Row],[ExRate]],0)</f>
        <v>3.5273105</v>
      </c>
      <c r="T1569" s="4">
        <f>IFERROR(All_Transactions[[#This Row],[item-price]]*All_Transactions[[#This Row],[ExRate]],0)</f>
        <v>3.5273105</v>
      </c>
      <c r="U1569" s="4">
        <f>IFERROR(All_Transactions[[#This Row],[item-tax]]*All_Transactions[[#This Row],[ExRate]],0)</f>
        <v>0.56258370000000002</v>
      </c>
      <c r="V1569" s="4">
        <f>IFERROR(All_Transactions[[#This Row],[Total product charges]]*All_Transactions[[#This Row],[ExRate]],0)</f>
        <v>2.9647267999999998</v>
      </c>
      <c r="W1569" s="4">
        <f>IFERROR(All_Transactions[[#This Row],[Amazon fees]]*All_Transactions[[#This Row],[ExRate]],0)</f>
        <v>-0.63402289999999994</v>
      </c>
      <c r="X1569" s="4">
        <f>IFERROR(All_Transactions[[#This Row],[Other]]*All_Transactions[[#This Row],[ExRate]],0)</f>
        <v>0</v>
      </c>
      <c r="Y1569" s="4">
        <f>IFERROR(All_Transactions[[#This Row],[Total]]*All_Transactions[[#This Row],[ExRate]],0)</f>
        <v>2.3307038999999996</v>
      </c>
      <c r="Z1569" s="1" t="s">
        <v>33</v>
      </c>
      <c r="AA1569" t="s">
        <v>4574</v>
      </c>
      <c r="AB1569" t="s">
        <v>69</v>
      </c>
      <c r="AC1569" t="s">
        <v>69</v>
      </c>
      <c r="AD1569" t="s">
        <v>70</v>
      </c>
    </row>
    <row r="1570" spans="1:30" x14ac:dyDescent="0.35">
      <c r="A1570" t="s">
        <v>34</v>
      </c>
      <c r="B1570" t="s">
        <v>4575</v>
      </c>
      <c r="C1570" s="2">
        <v>44830</v>
      </c>
      <c r="D1570" s="2">
        <v>44830</v>
      </c>
      <c r="E1570" t="s">
        <v>4098</v>
      </c>
      <c r="F1570" t="s">
        <v>4099</v>
      </c>
      <c r="G1570" t="s">
        <v>39</v>
      </c>
      <c r="H1570">
        <v>2.72</v>
      </c>
      <c r="I1570">
        <v>1</v>
      </c>
      <c r="J1570">
        <v>2.72</v>
      </c>
      <c r="L1570">
        <v>0.45</v>
      </c>
      <c r="M1570">
        <v>2.27</v>
      </c>
      <c r="N1570">
        <v>-0.5</v>
      </c>
      <c r="O1570">
        <v>0</v>
      </c>
      <c r="P1570">
        <v>1.77</v>
      </c>
      <c r="Q1570">
        <v>0</v>
      </c>
      <c r="R1570" s="3">
        <f>VLOOKUP(All_Transactions[[#This Row],[Date]],[1]!Forex_history[#Data],MATCH(All_Transactions[[#This Row],[Currency]],[1]!Forex_history[#Headers],0),TRUE)</f>
        <v>0.89298999999999995</v>
      </c>
      <c r="S1570" s="4">
        <f>IFERROR(All_Transactions[[#This Row],[Original Price]]*All_Transactions[[#This Row],[ExRate]],0)</f>
        <v>2.4289328000000001</v>
      </c>
      <c r="T1570" s="4">
        <f>IFERROR(All_Transactions[[#This Row],[item-price]]*All_Transactions[[#This Row],[ExRate]],0)</f>
        <v>2.4289328000000001</v>
      </c>
      <c r="U1570" s="4">
        <f>IFERROR(All_Transactions[[#This Row],[item-tax]]*All_Transactions[[#This Row],[ExRate]],0)</f>
        <v>0.40184549999999997</v>
      </c>
      <c r="V1570" s="4">
        <f>IFERROR(All_Transactions[[#This Row],[Total product charges]]*All_Transactions[[#This Row],[ExRate]],0)</f>
        <v>2.0270872999999998</v>
      </c>
      <c r="W1570" s="4">
        <f>IFERROR(All_Transactions[[#This Row],[Amazon fees]]*All_Transactions[[#This Row],[ExRate]],0)</f>
        <v>-0.44649499999999998</v>
      </c>
      <c r="X1570" s="4">
        <f>IFERROR(All_Transactions[[#This Row],[Other]]*All_Transactions[[#This Row],[ExRate]],0)</f>
        <v>0</v>
      </c>
      <c r="Y1570" s="4">
        <f>IFERROR(All_Transactions[[#This Row],[Total]]*All_Transactions[[#This Row],[ExRate]],0)</f>
        <v>1.5805923</v>
      </c>
      <c r="Z1570" s="1" t="s">
        <v>33</v>
      </c>
      <c r="AA1570" t="s">
        <v>4576</v>
      </c>
      <c r="AB1570" t="s">
        <v>4577</v>
      </c>
      <c r="AC1570" t="s">
        <v>213</v>
      </c>
      <c r="AD1570" t="s">
        <v>54</v>
      </c>
    </row>
    <row r="1571" spans="1:30" x14ac:dyDescent="0.35">
      <c r="A1571" t="s">
        <v>34</v>
      </c>
      <c r="B1571" t="s">
        <v>4578</v>
      </c>
      <c r="C1571" s="2">
        <v>44830</v>
      </c>
      <c r="D1571" s="2">
        <v>44830</v>
      </c>
      <c r="E1571" t="s">
        <v>4289</v>
      </c>
      <c r="F1571" t="s">
        <v>4290</v>
      </c>
      <c r="G1571" t="s">
        <v>32</v>
      </c>
      <c r="H1571">
        <v>9.02</v>
      </c>
      <c r="I1571">
        <v>2</v>
      </c>
      <c r="J1571">
        <v>9.02</v>
      </c>
      <c r="L1571">
        <v>1.44</v>
      </c>
      <c r="M1571">
        <v>7.58</v>
      </c>
      <c r="N1571">
        <v>-1.63</v>
      </c>
      <c r="O1571">
        <v>0</v>
      </c>
      <c r="P1571">
        <v>5.95</v>
      </c>
      <c r="Q1571">
        <v>0</v>
      </c>
      <c r="R1571" s="3">
        <f>VLOOKUP(All_Transactions[[#This Row],[Date]],[1]!Forex_history[#Data],MATCH(All_Transactions[[#This Row],[Currency]],[1]!Forex_history[#Headers],0),TRUE)</f>
        <v>0.89298999999999995</v>
      </c>
      <c r="S1571" s="4">
        <f>IFERROR(All_Transactions[[#This Row],[Original Price]]*All_Transactions[[#This Row],[ExRate]],0)</f>
        <v>8.054769799999999</v>
      </c>
      <c r="T1571" s="4">
        <f>IFERROR(All_Transactions[[#This Row],[item-price]]*All_Transactions[[#This Row],[ExRate]],0)</f>
        <v>8.054769799999999</v>
      </c>
      <c r="U1571" s="4">
        <f>IFERROR(All_Transactions[[#This Row],[item-tax]]*All_Transactions[[#This Row],[ExRate]],0)</f>
        <v>1.2859056</v>
      </c>
      <c r="V1571" s="4">
        <f>IFERROR(All_Transactions[[#This Row],[Total product charges]]*All_Transactions[[#This Row],[ExRate]],0)</f>
        <v>6.7688641999999994</v>
      </c>
      <c r="W1571" s="4">
        <f>IFERROR(All_Transactions[[#This Row],[Amazon fees]]*All_Transactions[[#This Row],[ExRate]],0)</f>
        <v>-1.4555736999999997</v>
      </c>
      <c r="X1571" s="4">
        <f>IFERROR(All_Transactions[[#This Row],[Other]]*All_Transactions[[#This Row],[ExRate]],0)</f>
        <v>0</v>
      </c>
      <c r="Y1571" s="4">
        <f>IFERROR(All_Transactions[[#This Row],[Total]]*All_Transactions[[#This Row],[ExRate]],0)</f>
        <v>5.3132904999999999</v>
      </c>
      <c r="Z1571" s="1" t="s">
        <v>33</v>
      </c>
      <c r="AA1571" t="s">
        <v>4579</v>
      </c>
      <c r="AB1571" t="s">
        <v>4580</v>
      </c>
      <c r="AD1571" t="s">
        <v>54</v>
      </c>
    </row>
    <row r="1572" spans="1:30" x14ac:dyDescent="0.35">
      <c r="A1572" t="s">
        <v>34</v>
      </c>
      <c r="B1572" t="s">
        <v>4581</v>
      </c>
      <c r="C1572" s="2">
        <v>44830</v>
      </c>
      <c r="D1572" s="2">
        <v>44830</v>
      </c>
      <c r="E1572" t="s">
        <v>4282</v>
      </c>
      <c r="F1572" t="s">
        <v>4283</v>
      </c>
      <c r="G1572" t="s">
        <v>40</v>
      </c>
      <c r="H1572">
        <v>3.97</v>
      </c>
      <c r="I1572">
        <v>1</v>
      </c>
      <c r="J1572">
        <v>3.97</v>
      </c>
      <c r="L1572">
        <v>0.72</v>
      </c>
      <c r="M1572">
        <v>3.25</v>
      </c>
      <c r="N1572">
        <v>-0.73</v>
      </c>
      <c r="O1572">
        <v>0</v>
      </c>
      <c r="P1572">
        <v>2.52</v>
      </c>
      <c r="Q1572">
        <v>0</v>
      </c>
      <c r="R1572" s="3">
        <f>VLOOKUP(All_Transactions[[#This Row],[Date]],[1]!Forex_history[#Data],MATCH(All_Transactions[[#This Row],[Currency]],[1]!Forex_history[#Headers],0),TRUE)</f>
        <v>0.89298999999999995</v>
      </c>
      <c r="S1572" s="4">
        <f>IFERROR(All_Transactions[[#This Row],[Original Price]]*All_Transactions[[#This Row],[ExRate]],0)</f>
        <v>3.5451703000000001</v>
      </c>
      <c r="T1572" s="4">
        <f>IFERROR(All_Transactions[[#This Row],[item-price]]*All_Transactions[[#This Row],[ExRate]],0)</f>
        <v>3.5451703000000001</v>
      </c>
      <c r="U1572" s="4">
        <f>IFERROR(All_Transactions[[#This Row],[item-tax]]*All_Transactions[[#This Row],[ExRate]],0)</f>
        <v>0.64295279999999999</v>
      </c>
      <c r="V1572" s="4">
        <f>IFERROR(All_Transactions[[#This Row],[Total product charges]]*All_Transactions[[#This Row],[ExRate]],0)</f>
        <v>2.9022174999999999</v>
      </c>
      <c r="W1572" s="4">
        <f>IFERROR(All_Transactions[[#This Row],[Amazon fees]]*All_Transactions[[#This Row],[ExRate]],0)</f>
        <v>-0.65188269999999993</v>
      </c>
      <c r="X1572" s="4">
        <f>IFERROR(All_Transactions[[#This Row],[Other]]*All_Transactions[[#This Row],[ExRate]],0)</f>
        <v>0</v>
      </c>
      <c r="Y1572" s="4">
        <f>IFERROR(All_Transactions[[#This Row],[Total]]*All_Transactions[[#This Row],[ExRate]],0)</f>
        <v>2.2503348000000001</v>
      </c>
      <c r="Z1572" s="1" t="s">
        <v>33</v>
      </c>
      <c r="AA1572" t="s">
        <v>4582</v>
      </c>
      <c r="AB1572" t="s">
        <v>4583</v>
      </c>
      <c r="AD1572" t="s">
        <v>54</v>
      </c>
    </row>
    <row r="1573" spans="1:30" x14ac:dyDescent="0.35">
      <c r="A1573" t="s">
        <v>34</v>
      </c>
      <c r="B1573" t="s">
        <v>4584</v>
      </c>
      <c r="C1573" s="2">
        <v>44830</v>
      </c>
      <c r="D1573" s="2">
        <v>44830</v>
      </c>
      <c r="E1573" t="s">
        <v>4485</v>
      </c>
      <c r="F1573" t="s">
        <v>4486</v>
      </c>
      <c r="G1573" t="s">
        <v>36</v>
      </c>
      <c r="H1573">
        <v>2.54</v>
      </c>
      <c r="I1573">
        <v>1</v>
      </c>
      <c r="J1573">
        <v>2.54</v>
      </c>
      <c r="K1573" t="s">
        <v>2876</v>
      </c>
      <c r="L1573">
        <v>0.47</v>
      </c>
      <c r="M1573">
        <v>2.0699999999999998</v>
      </c>
      <c r="N1573">
        <v>-0.47</v>
      </c>
      <c r="O1573">
        <v>0</v>
      </c>
      <c r="P1573">
        <v>1.6</v>
      </c>
      <c r="Q1573">
        <v>0</v>
      </c>
      <c r="R1573" s="3">
        <f>VLOOKUP(All_Transactions[[#This Row],[Date]],[1]!Forex_history[#Data],MATCH(All_Transactions[[#This Row],[Currency]],[1]!Forex_history[#Headers],0),TRUE)</f>
        <v>0.89298999999999995</v>
      </c>
      <c r="S1573" s="4">
        <f>IFERROR(All_Transactions[[#This Row],[Original Price]]*All_Transactions[[#This Row],[ExRate]],0)</f>
        <v>2.2681945999999997</v>
      </c>
      <c r="T1573" s="4">
        <f>IFERROR(All_Transactions[[#This Row],[item-price]]*All_Transactions[[#This Row],[ExRate]],0)</f>
        <v>2.2681945999999997</v>
      </c>
      <c r="U1573" s="4">
        <f>IFERROR(All_Transactions[[#This Row],[item-tax]]*All_Transactions[[#This Row],[ExRate]],0)</f>
        <v>0.41970529999999995</v>
      </c>
      <c r="V1573" s="4">
        <f>IFERROR(All_Transactions[[#This Row],[Total product charges]]*All_Transactions[[#This Row],[ExRate]],0)</f>
        <v>1.8484892999999998</v>
      </c>
      <c r="W1573" s="4">
        <f>IFERROR(All_Transactions[[#This Row],[Amazon fees]]*All_Transactions[[#This Row],[ExRate]],0)</f>
        <v>-0.41970529999999995</v>
      </c>
      <c r="X1573" s="4">
        <f>IFERROR(All_Transactions[[#This Row],[Other]]*All_Transactions[[#This Row],[ExRate]],0)</f>
        <v>0</v>
      </c>
      <c r="Y1573" s="4">
        <f>IFERROR(All_Transactions[[#This Row],[Total]]*All_Transactions[[#This Row],[ExRate]],0)</f>
        <v>1.4287840000000001</v>
      </c>
      <c r="Z1573" s="1" t="s">
        <v>33</v>
      </c>
      <c r="AA1573" t="s">
        <v>4585</v>
      </c>
      <c r="AB1573" t="s">
        <v>4586</v>
      </c>
      <c r="AC1573" t="s">
        <v>1468</v>
      </c>
      <c r="AD1573" t="s">
        <v>54</v>
      </c>
    </row>
    <row r="1574" spans="1:30" x14ac:dyDescent="0.35">
      <c r="A1574" t="s">
        <v>34</v>
      </c>
      <c r="B1574" t="s">
        <v>4587</v>
      </c>
      <c r="C1574" s="2">
        <v>44830</v>
      </c>
      <c r="D1574" s="2">
        <v>44830</v>
      </c>
      <c r="E1574" t="s">
        <v>4588</v>
      </c>
      <c r="F1574" t="s">
        <v>4589</v>
      </c>
      <c r="G1574" t="s">
        <v>32</v>
      </c>
      <c r="H1574">
        <v>4.71</v>
      </c>
      <c r="I1574">
        <v>1</v>
      </c>
      <c r="J1574">
        <v>4.71</v>
      </c>
      <c r="L1574">
        <v>0.75</v>
      </c>
      <c r="M1574">
        <v>3.96</v>
      </c>
      <c r="N1574">
        <v>-0.85</v>
      </c>
      <c r="O1574">
        <v>0</v>
      </c>
      <c r="P1574">
        <v>3.11</v>
      </c>
      <c r="Q1574">
        <v>0</v>
      </c>
      <c r="R1574" s="3">
        <f>VLOOKUP(All_Transactions[[#This Row],[Date]],[1]!Forex_history[#Data],MATCH(All_Transactions[[#This Row],[Currency]],[1]!Forex_history[#Headers],0),TRUE)</f>
        <v>0.89298999999999995</v>
      </c>
      <c r="S1574" s="4">
        <f>IFERROR(All_Transactions[[#This Row],[Original Price]]*All_Transactions[[#This Row],[ExRate]],0)</f>
        <v>4.2059828999999995</v>
      </c>
      <c r="T1574" s="4">
        <f>IFERROR(All_Transactions[[#This Row],[item-price]]*All_Transactions[[#This Row],[ExRate]],0)</f>
        <v>4.2059828999999995</v>
      </c>
      <c r="U1574" s="4">
        <f>IFERROR(All_Transactions[[#This Row],[item-tax]]*All_Transactions[[#This Row],[ExRate]],0)</f>
        <v>0.66974249999999991</v>
      </c>
      <c r="V1574" s="4">
        <f>IFERROR(All_Transactions[[#This Row],[Total product charges]]*All_Transactions[[#This Row],[ExRate]],0)</f>
        <v>3.5362403999999996</v>
      </c>
      <c r="W1574" s="4">
        <f>IFERROR(All_Transactions[[#This Row],[Amazon fees]]*All_Transactions[[#This Row],[ExRate]],0)</f>
        <v>-0.75904149999999992</v>
      </c>
      <c r="X1574" s="4">
        <f>IFERROR(All_Transactions[[#This Row],[Other]]*All_Transactions[[#This Row],[ExRate]],0)</f>
        <v>0</v>
      </c>
      <c r="Y1574" s="4">
        <f>IFERROR(All_Transactions[[#This Row],[Total]]*All_Transactions[[#This Row],[ExRate]],0)</f>
        <v>2.7771988999999997</v>
      </c>
      <c r="Z1574" s="1" t="s">
        <v>33</v>
      </c>
      <c r="AA1574" t="s">
        <v>4590</v>
      </c>
      <c r="AB1574" t="s">
        <v>4591</v>
      </c>
      <c r="AD1574" t="s">
        <v>54</v>
      </c>
    </row>
    <row r="1575" spans="1:30" x14ac:dyDescent="0.35">
      <c r="A1575" t="s">
        <v>34</v>
      </c>
      <c r="B1575" t="s">
        <v>4592</v>
      </c>
      <c r="C1575" s="2">
        <v>44830</v>
      </c>
      <c r="D1575" s="2">
        <v>44830</v>
      </c>
      <c r="E1575" t="s">
        <v>4593</v>
      </c>
      <c r="F1575" t="s">
        <v>4594</v>
      </c>
      <c r="G1575" t="s">
        <v>44</v>
      </c>
      <c r="H1575">
        <v>5.08</v>
      </c>
      <c r="I1575">
        <v>2</v>
      </c>
      <c r="J1575">
        <v>5.08</v>
      </c>
      <c r="L1575">
        <v>0.84</v>
      </c>
      <c r="M1575">
        <v>4.24</v>
      </c>
      <c r="N1575">
        <v>-0.94</v>
      </c>
      <c r="O1575">
        <v>0</v>
      </c>
      <c r="P1575">
        <v>3.3</v>
      </c>
      <c r="Q1575">
        <v>0</v>
      </c>
      <c r="R1575" s="3">
        <f>VLOOKUP(All_Transactions[[#This Row],[Date]],[1]!Forex_history[#Data],MATCH(All_Transactions[[#This Row],[Currency]],[1]!Forex_history[#Headers],0),TRUE)</f>
        <v>1</v>
      </c>
      <c r="S1575" s="4">
        <f>IFERROR(All_Transactions[[#This Row],[Original Price]]*All_Transactions[[#This Row],[ExRate]],0)</f>
        <v>5.08</v>
      </c>
      <c r="T1575" s="4">
        <f>IFERROR(All_Transactions[[#This Row],[item-price]]*All_Transactions[[#This Row],[ExRate]],0)</f>
        <v>5.08</v>
      </c>
      <c r="U1575" s="4">
        <f>IFERROR(All_Transactions[[#This Row],[item-tax]]*All_Transactions[[#This Row],[ExRate]],0)</f>
        <v>0.84</v>
      </c>
      <c r="V1575" s="4">
        <f>IFERROR(All_Transactions[[#This Row],[Total product charges]]*All_Transactions[[#This Row],[ExRate]],0)</f>
        <v>4.24</v>
      </c>
      <c r="W1575" s="4">
        <f>IFERROR(All_Transactions[[#This Row],[Amazon fees]]*All_Transactions[[#This Row],[ExRate]],0)</f>
        <v>-0.94</v>
      </c>
      <c r="X1575" s="4">
        <f>IFERROR(All_Transactions[[#This Row],[Other]]*All_Transactions[[#This Row],[ExRate]],0)</f>
        <v>0</v>
      </c>
      <c r="Y1575" s="4">
        <f>IFERROR(All_Transactions[[#This Row],[Total]]*All_Transactions[[#This Row],[ExRate]],0)</f>
        <v>3.3</v>
      </c>
      <c r="Z1575" s="1" t="s">
        <v>45</v>
      </c>
      <c r="AA1575" t="s">
        <v>4595</v>
      </c>
      <c r="AB1575" t="s">
        <v>4596</v>
      </c>
      <c r="AC1575" t="s">
        <v>53</v>
      </c>
      <c r="AD1575" t="s">
        <v>54</v>
      </c>
    </row>
    <row r="1576" spans="1:30" x14ac:dyDescent="0.35">
      <c r="A1576" t="s">
        <v>34</v>
      </c>
      <c r="B1576" t="s">
        <v>4597</v>
      </c>
      <c r="C1576" s="2">
        <v>44830</v>
      </c>
      <c r="D1576" s="2">
        <v>44830</v>
      </c>
      <c r="E1576" t="s">
        <v>4598</v>
      </c>
      <c r="F1576" t="s">
        <v>4599</v>
      </c>
      <c r="G1576" t="s">
        <v>32</v>
      </c>
      <c r="H1576">
        <v>13.84</v>
      </c>
      <c r="I1576">
        <v>4</v>
      </c>
      <c r="J1576">
        <v>13.84</v>
      </c>
      <c r="L1576">
        <v>0</v>
      </c>
      <c r="M1576">
        <v>13.84</v>
      </c>
      <c r="N1576">
        <v>-2.5</v>
      </c>
      <c r="O1576">
        <v>0</v>
      </c>
      <c r="P1576">
        <v>11.34</v>
      </c>
      <c r="Q1576">
        <v>0</v>
      </c>
      <c r="R1576" s="3">
        <f>VLOOKUP(All_Transactions[[#This Row],[Date]],[1]!Forex_history[#Data],MATCH(All_Transactions[[#This Row],[Currency]],[1]!Forex_history[#Headers],0),TRUE)</f>
        <v>0.89298999999999995</v>
      </c>
      <c r="S1576" s="4">
        <f>IFERROR(All_Transactions[[#This Row],[Original Price]]*All_Transactions[[#This Row],[ExRate]],0)</f>
        <v>12.3589816</v>
      </c>
      <c r="T1576" s="4">
        <f>IFERROR(All_Transactions[[#This Row],[item-price]]*All_Transactions[[#This Row],[ExRate]],0)</f>
        <v>12.3589816</v>
      </c>
      <c r="U1576" s="4">
        <f>IFERROR(All_Transactions[[#This Row],[item-tax]]*All_Transactions[[#This Row],[ExRate]],0)</f>
        <v>0</v>
      </c>
      <c r="V1576" s="4">
        <f>IFERROR(All_Transactions[[#This Row],[Total product charges]]*All_Transactions[[#This Row],[ExRate]],0)</f>
        <v>12.3589816</v>
      </c>
      <c r="W1576" s="4">
        <f>IFERROR(All_Transactions[[#This Row],[Amazon fees]]*All_Transactions[[#This Row],[ExRate]],0)</f>
        <v>-2.232475</v>
      </c>
      <c r="X1576" s="4">
        <f>IFERROR(All_Transactions[[#This Row],[Other]]*All_Transactions[[#This Row],[ExRate]],0)</f>
        <v>0</v>
      </c>
      <c r="Y1576" s="4">
        <f>IFERROR(All_Transactions[[#This Row],[Total]]*All_Transactions[[#This Row],[ExRate]],0)</f>
        <v>10.126506599999999</v>
      </c>
      <c r="Z1576" s="1" t="s">
        <v>33</v>
      </c>
      <c r="AA1576" t="s">
        <v>4600</v>
      </c>
      <c r="AB1576" t="s">
        <v>4601</v>
      </c>
      <c r="AC1576" t="s">
        <v>53</v>
      </c>
      <c r="AD1576" t="s">
        <v>54</v>
      </c>
    </row>
    <row r="1577" spans="1:30" x14ac:dyDescent="0.35">
      <c r="A1577" t="s">
        <v>34</v>
      </c>
      <c r="B1577" t="s">
        <v>4602</v>
      </c>
      <c r="C1577" s="2">
        <v>44830</v>
      </c>
      <c r="D1577" s="2">
        <v>44830</v>
      </c>
      <c r="E1577" t="s">
        <v>4603</v>
      </c>
      <c r="F1577" t="s">
        <v>4604</v>
      </c>
      <c r="G1577" t="s">
        <v>36</v>
      </c>
      <c r="H1577">
        <v>2.4300000000000002</v>
      </c>
      <c r="I1577">
        <v>1</v>
      </c>
      <c r="J1577">
        <v>2.4300000000000002</v>
      </c>
      <c r="K1577" t="s">
        <v>2876</v>
      </c>
      <c r="L1577">
        <v>0.42</v>
      </c>
      <c r="M1577">
        <v>2.0099999999999998</v>
      </c>
      <c r="N1577">
        <v>-0.46</v>
      </c>
      <c r="O1577">
        <v>0</v>
      </c>
      <c r="P1577">
        <v>1.55</v>
      </c>
      <c r="Q1577">
        <v>0</v>
      </c>
      <c r="R1577" s="3">
        <f>VLOOKUP(All_Transactions[[#This Row],[Date]],[1]!Forex_history[#Data],MATCH(All_Transactions[[#This Row],[Currency]],[1]!Forex_history[#Headers],0),TRUE)</f>
        <v>0.89298999999999995</v>
      </c>
      <c r="S1577" s="4">
        <f>IFERROR(All_Transactions[[#This Row],[Original Price]]*All_Transactions[[#This Row],[ExRate]],0)</f>
        <v>2.1699657000000001</v>
      </c>
      <c r="T1577" s="4">
        <f>IFERROR(All_Transactions[[#This Row],[item-price]]*All_Transactions[[#This Row],[ExRate]],0)</f>
        <v>2.1699657000000001</v>
      </c>
      <c r="U1577" s="4">
        <f>IFERROR(All_Transactions[[#This Row],[item-tax]]*All_Transactions[[#This Row],[ExRate]],0)</f>
        <v>0.37505579999999994</v>
      </c>
      <c r="V1577" s="4">
        <f>IFERROR(All_Transactions[[#This Row],[Total product charges]]*All_Transactions[[#This Row],[ExRate]],0)</f>
        <v>1.7949098999999997</v>
      </c>
      <c r="W1577" s="4">
        <f>IFERROR(All_Transactions[[#This Row],[Amazon fees]]*All_Transactions[[#This Row],[ExRate]],0)</f>
        <v>-0.41077540000000001</v>
      </c>
      <c r="X1577" s="4">
        <f>IFERROR(All_Transactions[[#This Row],[Other]]*All_Transactions[[#This Row],[ExRate]],0)</f>
        <v>0</v>
      </c>
      <c r="Y1577" s="4">
        <f>IFERROR(All_Transactions[[#This Row],[Total]]*All_Transactions[[#This Row],[ExRate]],0)</f>
        <v>1.3841345</v>
      </c>
      <c r="Z1577" s="1" t="s">
        <v>33</v>
      </c>
      <c r="AA1577" t="s">
        <v>4605</v>
      </c>
      <c r="AB1577" t="s">
        <v>4606</v>
      </c>
      <c r="AC1577" t="s">
        <v>53</v>
      </c>
      <c r="AD1577" t="s">
        <v>54</v>
      </c>
    </row>
    <row r="1578" spans="1:30" x14ac:dyDescent="0.35">
      <c r="A1578" t="s">
        <v>34</v>
      </c>
      <c r="B1578" t="s">
        <v>4607</v>
      </c>
      <c r="C1578" s="2">
        <v>44830</v>
      </c>
      <c r="D1578" s="2">
        <v>44830</v>
      </c>
      <c r="E1578" t="s">
        <v>4352</v>
      </c>
      <c r="F1578" t="s">
        <v>4353</v>
      </c>
      <c r="G1578" t="s">
        <v>36</v>
      </c>
      <c r="H1578">
        <v>3.52</v>
      </c>
      <c r="I1578">
        <v>1</v>
      </c>
      <c r="J1578">
        <v>3.52</v>
      </c>
      <c r="K1578" t="s">
        <v>2876</v>
      </c>
      <c r="L1578">
        <v>0.61</v>
      </c>
      <c r="M1578">
        <v>2.91</v>
      </c>
      <c r="N1578">
        <v>-0.65</v>
      </c>
      <c r="O1578">
        <v>0</v>
      </c>
      <c r="P1578">
        <v>2.2599999999999998</v>
      </c>
      <c r="Q1578">
        <v>0</v>
      </c>
      <c r="R1578" s="3">
        <f>VLOOKUP(All_Transactions[[#This Row],[Date]],[1]!Forex_history[#Data],MATCH(All_Transactions[[#This Row],[Currency]],[1]!Forex_history[#Headers],0),TRUE)</f>
        <v>0.89298999999999995</v>
      </c>
      <c r="S1578" s="4">
        <f>IFERROR(All_Transactions[[#This Row],[Original Price]]*All_Transactions[[#This Row],[ExRate]],0)</f>
        <v>3.1433247999999998</v>
      </c>
      <c r="T1578" s="4">
        <f>IFERROR(All_Transactions[[#This Row],[item-price]]*All_Transactions[[#This Row],[ExRate]],0)</f>
        <v>3.1433247999999998</v>
      </c>
      <c r="U1578" s="4">
        <f>IFERROR(All_Transactions[[#This Row],[item-tax]]*All_Transactions[[#This Row],[ExRate]],0)</f>
        <v>0.54472389999999993</v>
      </c>
      <c r="V1578" s="4">
        <f>IFERROR(All_Transactions[[#This Row],[Total product charges]]*All_Transactions[[#This Row],[ExRate]],0)</f>
        <v>2.5986009000000001</v>
      </c>
      <c r="W1578" s="4">
        <f>IFERROR(All_Transactions[[#This Row],[Amazon fees]]*All_Transactions[[#This Row],[ExRate]],0)</f>
        <v>-0.5804435</v>
      </c>
      <c r="X1578" s="4">
        <f>IFERROR(All_Transactions[[#This Row],[Other]]*All_Transactions[[#This Row],[ExRate]],0)</f>
        <v>0</v>
      </c>
      <c r="Y1578" s="4">
        <f>IFERROR(All_Transactions[[#This Row],[Total]]*All_Transactions[[#This Row],[ExRate]],0)</f>
        <v>2.0181573999999998</v>
      </c>
      <c r="Z1578" s="1" t="s">
        <v>33</v>
      </c>
      <c r="AA1578" t="s">
        <v>4608</v>
      </c>
      <c r="AB1578" t="s">
        <v>4609</v>
      </c>
      <c r="AC1578" t="s">
        <v>53</v>
      </c>
      <c r="AD1578" t="s">
        <v>54</v>
      </c>
    </row>
    <row r="1579" spans="1:30" x14ac:dyDescent="0.35">
      <c r="A1579" t="s">
        <v>34</v>
      </c>
      <c r="B1579" t="s">
        <v>4610</v>
      </c>
      <c r="C1579" s="2">
        <v>44830</v>
      </c>
      <c r="D1579" s="2">
        <v>44830</v>
      </c>
      <c r="E1579" t="s">
        <v>4611</v>
      </c>
      <c r="F1579" t="s">
        <v>4000</v>
      </c>
      <c r="G1579" t="s">
        <v>36</v>
      </c>
      <c r="H1579">
        <v>4.84</v>
      </c>
      <c r="I1579">
        <v>1</v>
      </c>
      <c r="J1579">
        <v>4.84</v>
      </c>
      <c r="K1579" t="s">
        <v>2876</v>
      </c>
      <c r="L1579">
        <v>0.84</v>
      </c>
      <c r="M1579">
        <v>4</v>
      </c>
      <c r="N1579">
        <v>-0.9</v>
      </c>
      <c r="O1579">
        <v>0</v>
      </c>
      <c r="P1579">
        <v>3.1</v>
      </c>
      <c r="Q1579">
        <v>0</v>
      </c>
      <c r="R1579" s="3">
        <f>VLOOKUP(All_Transactions[[#This Row],[Date]],[1]!Forex_history[#Data],MATCH(All_Transactions[[#This Row],[Currency]],[1]!Forex_history[#Headers],0),TRUE)</f>
        <v>0.89298999999999995</v>
      </c>
      <c r="S1579" s="4">
        <f>IFERROR(All_Transactions[[#This Row],[Original Price]]*All_Transactions[[#This Row],[ExRate]],0)</f>
        <v>4.3220715999999992</v>
      </c>
      <c r="T1579" s="4">
        <f>IFERROR(All_Transactions[[#This Row],[item-price]]*All_Transactions[[#This Row],[ExRate]],0)</f>
        <v>4.3220715999999992</v>
      </c>
      <c r="U1579" s="4">
        <f>IFERROR(All_Transactions[[#This Row],[item-tax]]*All_Transactions[[#This Row],[ExRate]],0)</f>
        <v>0.75011159999999988</v>
      </c>
      <c r="V1579" s="4">
        <f>IFERROR(All_Transactions[[#This Row],[Total product charges]]*All_Transactions[[#This Row],[ExRate]],0)</f>
        <v>3.5719599999999998</v>
      </c>
      <c r="W1579" s="4">
        <f>IFERROR(All_Transactions[[#This Row],[Amazon fees]]*All_Transactions[[#This Row],[ExRate]],0)</f>
        <v>-0.80369099999999993</v>
      </c>
      <c r="X1579" s="4">
        <f>IFERROR(All_Transactions[[#This Row],[Other]]*All_Transactions[[#This Row],[ExRate]],0)</f>
        <v>0</v>
      </c>
      <c r="Y1579" s="4">
        <f>IFERROR(All_Transactions[[#This Row],[Total]]*All_Transactions[[#This Row],[ExRate]],0)</f>
        <v>2.7682690000000001</v>
      </c>
      <c r="Z1579" s="1" t="s">
        <v>33</v>
      </c>
      <c r="AA1579" t="s">
        <v>4612</v>
      </c>
      <c r="AB1579" t="s">
        <v>4613</v>
      </c>
      <c r="AC1579" t="s">
        <v>53</v>
      </c>
      <c r="AD1579" t="s">
        <v>54</v>
      </c>
    </row>
    <row r="1580" spans="1:30" x14ac:dyDescent="0.35">
      <c r="A1580" t="s">
        <v>34</v>
      </c>
      <c r="B1580" t="s">
        <v>4614</v>
      </c>
      <c r="C1580" s="2">
        <v>44830</v>
      </c>
      <c r="D1580" s="2">
        <v>44830</v>
      </c>
      <c r="E1580" t="s">
        <v>4615</v>
      </c>
      <c r="F1580" t="s">
        <v>4616</v>
      </c>
      <c r="G1580" t="s">
        <v>36</v>
      </c>
      <c r="H1580">
        <v>3.51</v>
      </c>
      <c r="I1580">
        <v>1</v>
      </c>
      <c r="J1580">
        <v>3.51</v>
      </c>
      <c r="K1580" t="s">
        <v>2876</v>
      </c>
      <c r="L1580">
        <v>0.61</v>
      </c>
      <c r="M1580">
        <v>2.9</v>
      </c>
      <c r="N1580">
        <v>-0.65</v>
      </c>
      <c r="O1580">
        <v>0</v>
      </c>
      <c r="P1580">
        <v>2.25</v>
      </c>
      <c r="Q1580">
        <v>0</v>
      </c>
      <c r="R1580" s="3">
        <f>VLOOKUP(All_Transactions[[#This Row],[Date]],[1]!Forex_history[#Data],MATCH(All_Transactions[[#This Row],[Currency]],[1]!Forex_history[#Headers],0),TRUE)</f>
        <v>0.89298999999999995</v>
      </c>
      <c r="S1580" s="4">
        <f>IFERROR(All_Transactions[[#This Row],[Original Price]]*All_Transactions[[#This Row],[ExRate]],0)</f>
        <v>3.1343948999999998</v>
      </c>
      <c r="T1580" s="4">
        <f>IFERROR(All_Transactions[[#This Row],[item-price]]*All_Transactions[[#This Row],[ExRate]],0)</f>
        <v>3.1343948999999998</v>
      </c>
      <c r="U1580" s="4">
        <f>IFERROR(All_Transactions[[#This Row],[item-tax]]*All_Transactions[[#This Row],[ExRate]],0)</f>
        <v>0.54472389999999993</v>
      </c>
      <c r="V1580" s="4">
        <f>IFERROR(All_Transactions[[#This Row],[Total product charges]]*All_Transactions[[#This Row],[ExRate]],0)</f>
        <v>2.5896709999999996</v>
      </c>
      <c r="W1580" s="4">
        <f>IFERROR(All_Transactions[[#This Row],[Amazon fees]]*All_Transactions[[#This Row],[ExRate]],0)</f>
        <v>-0.5804435</v>
      </c>
      <c r="X1580" s="4">
        <f>IFERROR(All_Transactions[[#This Row],[Other]]*All_Transactions[[#This Row],[ExRate]],0)</f>
        <v>0</v>
      </c>
      <c r="Y1580" s="4">
        <f>IFERROR(All_Transactions[[#This Row],[Total]]*All_Transactions[[#This Row],[ExRate]],0)</f>
        <v>2.0092274999999997</v>
      </c>
      <c r="Z1580" s="1" t="s">
        <v>33</v>
      </c>
      <c r="AA1580" t="s">
        <v>4617</v>
      </c>
      <c r="AB1580" t="s">
        <v>4618</v>
      </c>
      <c r="AC1580" t="s">
        <v>53</v>
      </c>
      <c r="AD1580" t="s">
        <v>54</v>
      </c>
    </row>
    <row r="1581" spans="1:30" x14ac:dyDescent="0.35">
      <c r="A1581" t="s">
        <v>34</v>
      </c>
      <c r="B1581" t="s">
        <v>4619</v>
      </c>
      <c r="C1581" s="2">
        <v>44830</v>
      </c>
      <c r="D1581" s="2">
        <v>44830</v>
      </c>
      <c r="E1581" t="s">
        <v>4620</v>
      </c>
      <c r="F1581" t="s">
        <v>4621</v>
      </c>
      <c r="G1581" t="s">
        <v>46</v>
      </c>
      <c r="H1581">
        <v>3.1</v>
      </c>
      <c r="I1581">
        <v>1</v>
      </c>
      <c r="J1581">
        <v>3.1</v>
      </c>
      <c r="L1581">
        <v>0.21</v>
      </c>
      <c r="M1581">
        <v>3.1</v>
      </c>
      <c r="N1581">
        <v>-0.56000000000000005</v>
      </c>
      <c r="O1581">
        <v>0</v>
      </c>
      <c r="P1581">
        <v>2.54</v>
      </c>
      <c r="Q1581">
        <v>0</v>
      </c>
      <c r="R1581" s="3">
        <f>VLOOKUP(All_Transactions[[#This Row],[Date]],[1]!Forex_history[#Data],MATCH(All_Transactions[[#This Row],[Currency]],[1]!Forex_history[#Headers],0),TRUE)</f>
        <v>0.92171999999999998</v>
      </c>
      <c r="S1581" s="4">
        <f>IFERROR(All_Transactions[[#This Row],[Original Price]]*All_Transactions[[#This Row],[ExRate]],0)</f>
        <v>2.857332</v>
      </c>
      <c r="T1581" s="4">
        <f>IFERROR(All_Transactions[[#This Row],[item-price]]*All_Transactions[[#This Row],[ExRate]],0)</f>
        <v>2.857332</v>
      </c>
      <c r="U1581" s="4">
        <f>IFERROR(All_Transactions[[#This Row],[item-tax]]*All_Transactions[[#This Row],[ExRate]],0)</f>
        <v>0.19356119999999999</v>
      </c>
      <c r="V1581" s="4">
        <f>IFERROR(All_Transactions[[#This Row],[Total product charges]]*All_Transactions[[#This Row],[ExRate]],0)</f>
        <v>2.857332</v>
      </c>
      <c r="W1581" s="4">
        <f>IFERROR(All_Transactions[[#This Row],[Amazon fees]]*All_Transactions[[#This Row],[ExRate]],0)</f>
        <v>-0.51616320000000004</v>
      </c>
      <c r="X1581" s="4">
        <f>IFERROR(All_Transactions[[#This Row],[Other]]*All_Transactions[[#This Row],[ExRate]],0)</f>
        <v>0</v>
      </c>
      <c r="Y1581" s="4">
        <f>IFERROR(All_Transactions[[#This Row],[Total]]*All_Transactions[[#This Row],[ExRate]],0)</f>
        <v>2.3411688000000002</v>
      </c>
      <c r="Z1581" s="1" t="s">
        <v>47</v>
      </c>
      <c r="AA1581" t="s">
        <v>4622</v>
      </c>
      <c r="AB1581" t="s">
        <v>4623</v>
      </c>
      <c r="AC1581" t="s">
        <v>53</v>
      </c>
      <c r="AD1581" t="s">
        <v>54</v>
      </c>
    </row>
    <row r="1582" spans="1:30" x14ac:dyDescent="0.35">
      <c r="A1582" t="s">
        <v>34</v>
      </c>
      <c r="B1582" t="s">
        <v>4624</v>
      </c>
      <c r="C1582" s="2">
        <v>44830</v>
      </c>
      <c r="D1582" s="2">
        <v>44830</v>
      </c>
      <c r="E1582" t="s">
        <v>88</v>
      </c>
      <c r="F1582" t="s">
        <v>89</v>
      </c>
      <c r="G1582" t="s">
        <v>37</v>
      </c>
      <c r="H1582">
        <v>2.56</v>
      </c>
      <c r="I1582">
        <v>1</v>
      </c>
      <c r="J1582">
        <v>2.56</v>
      </c>
      <c r="L1582">
        <v>0</v>
      </c>
      <c r="M1582">
        <v>2.56</v>
      </c>
      <c r="N1582">
        <v>-0.48</v>
      </c>
      <c r="O1582">
        <v>0</v>
      </c>
      <c r="P1582">
        <v>2.08</v>
      </c>
      <c r="Q1582">
        <v>0</v>
      </c>
      <c r="R1582" s="3">
        <f>VLOOKUP(All_Transactions[[#This Row],[Date]],[1]!Forex_history[#Data],MATCH(All_Transactions[[#This Row],[Currency]],[1]!Forex_history[#Headers],0),TRUE)</f>
        <v>0.67805000000000004</v>
      </c>
      <c r="S1582" s="4">
        <f>IFERROR(All_Transactions[[#This Row],[Original Price]]*All_Transactions[[#This Row],[ExRate]],0)</f>
        <v>1.7358080000000002</v>
      </c>
      <c r="T1582" s="4">
        <f>IFERROR(All_Transactions[[#This Row],[item-price]]*All_Transactions[[#This Row],[ExRate]],0)</f>
        <v>1.7358080000000002</v>
      </c>
      <c r="U1582" s="4">
        <f>IFERROR(All_Transactions[[#This Row],[item-tax]]*All_Transactions[[#This Row],[ExRate]],0)</f>
        <v>0</v>
      </c>
      <c r="V1582" s="4">
        <f>IFERROR(All_Transactions[[#This Row],[Total product charges]]*All_Transactions[[#This Row],[ExRate]],0)</f>
        <v>1.7358080000000002</v>
      </c>
      <c r="W1582" s="4">
        <f>IFERROR(All_Transactions[[#This Row],[Amazon fees]]*All_Transactions[[#This Row],[ExRate]],0)</f>
        <v>-0.32546400000000003</v>
      </c>
      <c r="X1582" s="4">
        <f>IFERROR(All_Transactions[[#This Row],[Other]]*All_Transactions[[#This Row],[ExRate]],0)</f>
        <v>0</v>
      </c>
      <c r="Y1582" s="4">
        <f>IFERROR(All_Transactions[[#This Row],[Total]]*All_Transactions[[#This Row],[ExRate]],0)</f>
        <v>1.410344</v>
      </c>
      <c r="Z1582" s="1" t="s">
        <v>38</v>
      </c>
      <c r="AA1582" t="s">
        <v>4625</v>
      </c>
      <c r="AB1582" t="s">
        <v>4626</v>
      </c>
      <c r="AC1582" t="s">
        <v>53</v>
      </c>
      <c r="AD1582" t="s">
        <v>54</v>
      </c>
    </row>
    <row r="1583" spans="1:30" x14ac:dyDescent="0.35">
      <c r="A1583" t="s">
        <v>34</v>
      </c>
      <c r="B1583" t="s">
        <v>4627</v>
      </c>
      <c r="C1583" s="2">
        <v>44830</v>
      </c>
      <c r="D1583" s="2">
        <v>44830</v>
      </c>
      <c r="E1583" t="s">
        <v>4628</v>
      </c>
      <c r="F1583" t="s">
        <v>4045</v>
      </c>
      <c r="G1583" t="s">
        <v>44</v>
      </c>
      <c r="H1583">
        <v>32.08</v>
      </c>
      <c r="I1583">
        <v>1</v>
      </c>
      <c r="J1583">
        <v>32.08</v>
      </c>
      <c r="L1583">
        <v>6.82</v>
      </c>
      <c r="M1583">
        <v>25.26</v>
      </c>
      <c r="N1583">
        <v>-5.89</v>
      </c>
      <c r="O1583">
        <v>0</v>
      </c>
      <c r="P1583">
        <v>19.37</v>
      </c>
      <c r="Q1583">
        <v>0</v>
      </c>
      <c r="R1583" s="3">
        <f>VLOOKUP(All_Transactions[[#This Row],[Date]],[1]!Forex_history[#Data],MATCH(All_Transactions[[#This Row],[Currency]],[1]!Forex_history[#Headers],0),TRUE)</f>
        <v>1</v>
      </c>
      <c r="S1583" s="4">
        <f>IFERROR(All_Transactions[[#This Row],[Original Price]]*All_Transactions[[#This Row],[ExRate]],0)</f>
        <v>32.08</v>
      </c>
      <c r="T1583" s="4">
        <f>IFERROR(All_Transactions[[#This Row],[item-price]]*All_Transactions[[#This Row],[ExRate]],0)</f>
        <v>32.08</v>
      </c>
      <c r="U1583" s="4">
        <f>IFERROR(All_Transactions[[#This Row],[item-tax]]*All_Transactions[[#This Row],[ExRate]],0)</f>
        <v>6.82</v>
      </c>
      <c r="V1583" s="4">
        <f>IFERROR(All_Transactions[[#This Row],[Total product charges]]*All_Transactions[[#This Row],[ExRate]],0)</f>
        <v>25.26</v>
      </c>
      <c r="W1583" s="4">
        <f>IFERROR(All_Transactions[[#This Row],[Amazon fees]]*All_Transactions[[#This Row],[ExRate]],0)</f>
        <v>-5.89</v>
      </c>
      <c r="X1583" s="4">
        <f>IFERROR(All_Transactions[[#This Row],[Other]]*All_Transactions[[#This Row],[ExRate]],0)</f>
        <v>0</v>
      </c>
      <c r="Y1583" s="4">
        <f>IFERROR(All_Transactions[[#This Row],[Total]]*All_Transactions[[#This Row],[ExRate]],0)</f>
        <v>19.37</v>
      </c>
      <c r="Z1583" s="1" t="s">
        <v>45</v>
      </c>
      <c r="AA1583" t="s">
        <v>4629</v>
      </c>
      <c r="AB1583" t="s">
        <v>4630</v>
      </c>
      <c r="AC1583" t="s">
        <v>53</v>
      </c>
      <c r="AD1583" t="s">
        <v>54</v>
      </c>
    </row>
    <row r="1584" spans="1:30" x14ac:dyDescent="0.35">
      <c r="A1584" t="s">
        <v>34</v>
      </c>
      <c r="B1584" t="s">
        <v>4631</v>
      </c>
      <c r="C1584" s="2">
        <v>44830</v>
      </c>
      <c r="D1584" s="2">
        <v>44830</v>
      </c>
      <c r="E1584" t="s">
        <v>4632</v>
      </c>
      <c r="F1584" t="s">
        <v>4633</v>
      </c>
      <c r="G1584" t="s">
        <v>44</v>
      </c>
      <c r="H1584">
        <v>2.57</v>
      </c>
      <c r="I1584">
        <v>1</v>
      </c>
      <c r="J1584">
        <v>2.57</v>
      </c>
      <c r="L1584">
        <v>0.43</v>
      </c>
      <c r="M1584">
        <v>2.14</v>
      </c>
      <c r="N1584">
        <v>-0.47</v>
      </c>
      <c r="O1584">
        <v>0</v>
      </c>
      <c r="P1584">
        <v>1.67</v>
      </c>
      <c r="Q1584">
        <v>0</v>
      </c>
      <c r="R1584" s="3">
        <f>VLOOKUP(All_Transactions[[#This Row],[Date]],[1]!Forex_history[#Data],MATCH(All_Transactions[[#This Row],[Currency]],[1]!Forex_history[#Headers],0),TRUE)</f>
        <v>1</v>
      </c>
      <c r="S1584" s="4">
        <f>IFERROR(All_Transactions[[#This Row],[Original Price]]*All_Transactions[[#This Row],[ExRate]],0)</f>
        <v>2.57</v>
      </c>
      <c r="T1584" s="4">
        <f>IFERROR(All_Transactions[[#This Row],[item-price]]*All_Transactions[[#This Row],[ExRate]],0)</f>
        <v>2.57</v>
      </c>
      <c r="U1584" s="4">
        <f>IFERROR(All_Transactions[[#This Row],[item-tax]]*All_Transactions[[#This Row],[ExRate]],0)</f>
        <v>0.43</v>
      </c>
      <c r="V1584" s="4">
        <f>IFERROR(All_Transactions[[#This Row],[Total product charges]]*All_Transactions[[#This Row],[ExRate]],0)</f>
        <v>2.14</v>
      </c>
      <c r="W1584" s="4">
        <f>IFERROR(All_Transactions[[#This Row],[Amazon fees]]*All_Transactions[[#This Row],[ExRate]],0)</f>
        <v>-0.47</v>
      </c>
      <c r="X1584" s="4">
        <f>IFERROR(All_Transactions[[#This Row],[Other]]*All_Transactions[[#This Row],[ExRate]],0)</f>
        <v>0</v>
      </c>
      <c r="Y1584" s="4">
        <f>IFERROR(All_Transactions[[#This Row],[Total]]*All_Transactions[[#This Row],[ExRate]],0)</f>
        <v>1.67</v>
      </c>
      <c r="Z1584" s="1" t="s">
        <v>45</v>
      </c>
      <c r="AA1584" t="s">
        <v>4634</v>
      </c>
      <c r="AB1584" t="s">
        <v>4635</v>
      </c>
      <c r="AC1584" t="s">
        <v>53</v>
      </c>
      <c r="AD1584" t="s">
        <v>54</v>
      </c>
    </row>
    <row r="1585" spans="1:30" x14ac:dyDescent="0.35">
      <c r="A1585" t="s">
        <v>34</v>
      </c>
      <c r="B1585" t="s">
        <v>4636</v>
      </c>
      <c r="C1585" s="2">
        <v>44830</v>
      </c>
      <c r="D1585" s="2">
        <v>44830</v>
      </c>
      <c r="E1585" t="s">
        <v>4637</v>
      </c>
      <c r="F1585" t="s">
        <v>4638</v>
      </c>
      <c r="G1585" t="s">
        <v>39</v>
      </c>
      <c r="H1585">
        <v>3.59</v>
      </c>
      <c r="I1585">
        <v>1</v>
      </c>
      <c r="J1585">
        <v>3.59</v>
      </c>
      <c r="L1585">
        <v>0.62</v>
      </c>
      <c r="M1585">
        <v>2.97</v>
      </c>
      <c r="N1585">
        <v>-0.66</v>
      </c>
      <c r="O1585">
        <v>0</v>
      </c>
      <c r="P1585">
        <v>2.31</v>
      </c>
      <c r="Q1585">
        <v>0</v>
      </c>
      <c r="R1585" s="3">
        <f>VLOOKUP(All_Transactions[[#This Row],[Date]],[1]!Forex_history[#Data],MATCH(All_Transactions[[#This Row],[Currency]],[1]!Forex_history[#Headers],0),TRUE)</f>
        <v>0.89298999999999995</v>
      </c>
      <c r="S1585" s="4">
        <f>IFERROR(All_Transactions[[#This Row],[Original Price]]*All_Transactions[[#This Row],[ExRate]],0)</f>
        <v>3.2058340999999997</v>
      </c>
      <c r="T1585" s="4">
        <f>IFERROR(All_Transactions[[#This Row],[item-price]]*All_Transactions[[#This Row],[ExRate]],0)</f>
        <v>3.2058340999999997</v>
      </c>
      <c r="U1585" s="4">
        <f>IFERROR(All_Transactions[[#This Row],[item-tax]]*All_Transactions[[#This Row],[ExRate]],0)</f>
        <v>0.55365379999999997</v>
      </c>
      <c r="V1585" s="4">
        <f>IFERROR(All_Transactions[[#This Row],[Total product charges]]*All_Transactions[[#This Row],[ExRate]],0)</f>
        <v>2.6521802999999999</v>
      </c>
      <c r="W1585" s="4">
        <f>IFERROR(All_Transactions[[#This Row],[Amazon fees]]*All_Transactions[[#This Row],[ExRate]],0)</f>
        <v>-0.58937340000000005</v>
      </c>
      <c r="X1585" s="4">
        <f>IFERROR(All_Transactions[[#This Row],[Other]]*All_Transactions[[#This Row],[ExRate]],0)</f>
        <v>0</v>
      </c>
      <c r="Y1585" s="4">
        <f>IFERROR(All_Transactions[[#This Row],[Total]]*All_Transactions[[#This Row],[ExRate]],0)</f>
        <v>2.0628069</v>
      </c>
      <c r="Z1585" s="1" t="s">
        <v>33</v>
      </c>
      <c r="AA1585" t="s">
        <v>4639</v>
      </c>
      <c r="AB1585" t="s">
        <v>4640</v>
      </c>
      <c r="AC1585" t="s">
        <v>53</v>
      </c>
      <c r="AD1585" t="s">
        <v>54</v>
      </c>
    </row>
    <row r="1586" spans="1:30" x14ac:dyDescent="0.35">
      <c r="A1586" t="s">
        <v>34</v>
      </c>
      <c r="B1586" t="s">
        <v>4641</v>
      </c>
      <c r="C1586" s="2">
        <v>44830</v>
      </c>
      <c r="D1586" s="2">
        <v>44830</v>
      </c>
      <c r="E1586" t="s">
        <v>3906</v>
      </c>
      <c r="F1586" t="s">
        <v>2243</v>
      </c>
      <c r="G1586" t="s">
        <v>40</v>
      </c>
      <c r="H1586">
        <v>3.34</v>
      </c>
      <c r="I1586">
        <v>1</v>
      </c>
      <c r="J1586">
        <v>3.34</v>
      </c>
      <c r="L1586">
        <v>0.6</v>
      </c>
      <c r="M1586">
        <v>2.74</v>
      </c>
      <c r="N1586">
        <v>-0.62</v>
      </c>
      <c r="O1586">
        <v>0</v>
      </c>
      <c r="P1586">
        <v>2.12</v>
      </c>
      <c r="Q1586">
        <v>0</v>
      </c>
      <c r="R1586" s="3">
        <f>VLOOKUP(All_Transactions[[#This Row],[Date]],[1]!Forex_history[#Data],MATCH(All_Transactions[[#This Row],[Currency]],[1]!Forex_history[#Headers],0),TRUE)</f>
        <v>0.89298999999999995</v>
      </c>
      <c r="S1586" s="4">
        <f>IFERROR(All_Transactions[[#This Row],[Original Price]]*All_Transactions[[#This Row],[ExRate]],0)</f>
        <v>2.9825865999999999</v>
      </c>
      <c r="T1586" s="4">
        <f>IFERROR(All_Transactions[[#This Row],[item-price]]*All_Transactions[[#This Row],[ExRate]],0)</f>
        <v>2.9825865999999999</v>
      </c>
      <c r="U1586" s="4">
        <f>IFERROR(All_Transactions[[#This Row],[item-tax]]*All_Transactions[[#This Row],[ExRate]],0)</f>
        <v>0.53579399999999999</v>
      </c>
      <c r="V1586" s="4">
        <f>IFERROR(All_Transactions[[#This Row],[Total product charges]]*All_Transactions[[#This Row],[ExRate]],0)</f>
        <v>2.4467926000000002</v>
      </c>
      <c r="W1586" s="4">
        <f>IFERROR(All_Transactions[[#This Row],[Amazon fees]]*All_Transactions[[#This Row],[ExRate]],0)</f>
        <v>-0.55365379999999997</v>
      </c>
      <c r="X1586" s="4">
        <f>IFERROR(All_Transactions[[#This Row],[Other]]*All_Transactions[[#This Row],[ExRate]],0)</f>
        <v>0</v>
      </c>
      <c r="Y1586" s="4">
        <f>IFERROR(All_Transactions[[#This Row],[Total]]*All_Transactions[[#This Row],[ExRate]],0)</f>
        <v>1.8931388</v>
      </c>
      <c r="Z1586" s="1" t="s">
        <v>33</v>
      </c>
      <c r="AA1586" t="s">
        <v>4642</v>
      </c>
      <c r="AB1586" t="s">
        <v>4643</v>
      </c>
      <c r="AC1586" t="s">
        <v>53</v>
      </c>
      <c r="AD1586" t="s">
        <v>54</v>
      </c>
    </row>
    <row r="1587" spans="1:30" x14ac:dyDescent="0.35">
      <c r="A1587" t="s">
        <v>34</v>
      </c>
      <c r="B1587" t="s">
        <v>4644</v>
      </c>
      <c r="C1587" s="2">
        <v>44830</v>
      </c>
      <c r="D1587" s="2">
        <v>44830</v>
      </c>
      <c r="E1587" t="s">
        <v>4458</v>
      </c>
      <c r="F1587" t="s">
        <v>3872</v>
      </c>
      <c r="G1587" t="s">
        <v>40</v>
      </c>
      <c r="H1587">
        <v>3.81</v>
      </c>
      <c r="I1587">
        <v>1</v>
      </c>
      <c r="J1587">
        <v>3.81</v>
      </c>
      <c r="L1587">
        <v>0.69</v>
      </c>
      <c r="M1587">
        <v>3.12</v>
      </c>
      <c r="N1587">
        <v>-0.71</v>
      </c>
      <c r="O1587">
        <v>0</v>
      </c>
      <c r="P1587">
        <v>2.41</v>
      </c>
      <c r="Q1587">
        <v>0</v>
      </c>
      <c r="R1587" s="3">
        <f>VLOOKUP(All_Transactions[[#This Row],[Date]],[1]!Forex_history[#Data],MATCH(All_Transactions[[#This Row],[Currency]],[1]!Forex_history[#Headers],0),TRUE)</f>
        <v>0.89298999999999995</v>
      </c>
      <c r="S1587" s="4">
        <f>IFERROR(All_Transactions[[#This Row],[Original Price]]*All_Transactions[[#This Row],[ExRate]],0)</f>
        <v>3.4022918999999998</v>
      </c>
      <c r="T1587" s="4">
        <f>IFERROR(All_Transactions[[#This Row],[item-price]]*All_Transactions[[#This Row],[ExRate]],0)</f>
        <v>3.4022918999999998</v>
      </c>
      <c r="U1587" s="4">
        <f>IFERROR(All_Transactions[[#This Row],[item-tax]]*All_Transactions[[#This Row],[ExRate]],0)</f>
        <v>0.61616309999999996</v>
      </c>
      <c r="V1587" s="4">
        <f>IFERROR(All_Transactions[[#This Row],[Total product charges]]*All_Transactions[[#This Row],[ExRate]],0)</f>
        <v>2.7861287999999997</v>
      </c>
      <c r="W1587" s="4">
        <f>IFERROR(All_Transactions[[#This Row],[Amazon fees]]*All_Transactions[[#This Row],[ExRate]],0)</f>
        <v>-0.63402289999999994</v>
      </c>
      <c r="X1587" s="4">
        <f>IFERROR(All_Transactions[[#This Row],[Other]]*All_Transactions[[#This Row],[ExRate]],0)</f>
        <v>0</v>
      </c>
      <c r="Y1587" s="4">
        <f>IFERROR(All_Transactions[[#This Row],[Total]]*All_Transactions[[#This Row],[ExRate]],0)</f>
        <v>2.1521059</v>
      </c>
      <c r="Z1587" s="1" t="s">
        <v>33</v>
      </c>
      <c r="AA1587" t="s">
        <v>4645</v>
      </c>
      <c r="AB1587" t="s">
        <v>4646</v>
      </c>
      <c r="AC1587" t="s">
        <v>53</v>
      </c>
      <c r="AD1587" t="s">
        <v>54</v>
      </c>
    </row>
    <row r="1588" spans="1:30" x14ac:dyDescent="0.35">
      <c r="A1588" t="s">
        <v>34</v>
      </c>
      <c r="B1588" t="s">
        <v>4647</v>
      </c>
      <c r="C1588" s="2">
        <v>44830</v>
      </c>
      <c r="D1588" s="2">
        <v>44830</v>
      </c>
      <c r="E1588" t="s">
        <v>4266</v>
      </c>
      <c r="F1588" t="s">
        <v>4267</v>
      </c>
      <c r="G1588" t="s">
        <v>40</v>
      </c>
      <c r="H1588">
        <v>3.69</v>
      </c>
      <c r="I1588">
        <v>1</v>
      </c>
      <c r="J1588">
        <v>3.69</v>
      </c>
      <c r="L1588">
        <v>0.67</v>
      </c>
      <c r="M1588">
        <v>3.02</v>
      </c>
      <c r="N1588">
        <v>-0.68</v>
      </c>
      <c r="O1588">
        <v>0</v>
      </c>
      <c r="P1588">
        <v>2.34</v>
      </c>
      <c r="Q1588">
        <v>0</v>
      </c>
      <c r="R1588" s="3">
        <f>VLOOKUP(All_Transactions[[#This Row],[Date]],[1]!Forex_history[#Data],MATCH(All_Transactions[[#This Row],[Currency]],[1]!Forex_history[#Headers],0),TRUE)</f>
        <v>0.89298999999999995</v>
      </c>
      <c r="S1588" s="4">
        <f>IFERROR(All_Transactions[[#This Row],[Original Price]]*All_Transactions[[#This Row],[ExRate]],0)</f>
        <v>3.2951330999999997</v>
      </c>
      <c r="T1588" s="4">
        <f>IFERROR(All_Transactions[[#This Row],[item-price]]*All_Transactions[[#This Row],[ExRate]],0)</f>
        <v>3.2951330999999997</v>
      </c>
      <c r="U1588" s="4">
        <f>IFERROR(All_Transactions[[#This Row],[item-tax]]*All_Transactions[[#This Row],[ExRate]],0)</f>
        <v>0.59830329999999998</v>
      </c>
      <c r="V1588" s="4">
        <f>IFERROR(All_Transactions[[#This Row],[Total product charges]]*All_Transactions[[#This Row],[ExRate]],0)</f>
        <v>2.6968297999999997</v>
      </c>
      <c r="W1588" s="4">
        <f>IFERROR(All_Transactions[[#This Row],[Amazon fees]]*All_Transactions[[#This Row],[ExRate]],0)</f>
        <v>-0.60723320000000003</v>
      </c>
      <c r="X1588" s="4">
        <f>IFERROR(All_Transactions[[#This Row],[Other]]*All_Transactions[[#This Row],[ExRate]],0)</f>
        <v>0</v>
      </c>
      <c r="Y1588" s="4">
        <f>IFERROR(All_Transactions[[#This Row],[Total]]*All_Transactions[[#This Row],[ExRate]],0)</f>
        <v>2.0895965999999997</v>
      </c>
      <c r="Z1588" s="1" t="s">
        <v>33</v>
      </c>
      <c r="AA1588" t="s">
        <v>4648</v>
      </c>
      <c r="AB1588" t="s">
        <v>4649</v>
      </c>
      <c r="AC1588" t="s">
        <v>53</v>
      </c>
      <c r="AD1588" t="s">
        <v>54</v>
      </c>
    </row>
    <row r="1589" spans="1:30" x14ac:dyDescent="0.35">
      <c r="A1589" t="s">
        <v>34</v>
      </c>
      <c r="B1589" t="s">
        <v>4650</v>
      </c>
      <c r="C1589" s="2">
        <v>44830</v>
      </c>
      <c r="D1589" s="2">
        <v>44830</v>
      </c>
      <c r="E1589" t="s">
        <v>4651</v>
      </c>
      <c r="F1589" t="s">
        <v>4652</v>
      </c>
      <c r="G1589" t="s">
        <v>41</v>
      </c>
      <c r="H1589">
        <v>3.25</v>
      </c>
      <c r="I1589">
        <v>1</v>
      </c>
      <c r="J1589">
        <v>3.25</v>
      </c>
      <c r="L1589">
        <v>0.56000000000000005</v>
      </c>
      <c r="M1589">
        <v>2.69</v>
      </c>
      <c r="N1589">
        <v>-0.59</v>
      </c>
      <c r="O1589">
        <v>0</v>
      </c>
      <c r="P1589">
        <v>2.1</v>
      </c>
      <c r="Q1589">
        <v>0</v>
      </c>
      <c r="R1589" s="3">
        <f>VLOOKUP(All_Transactions[[#This Row],[Date]],[1]!Forex_history[#Data],MATCH(All_Transactions[[#This Row],[Currency]],[1]!Forex_history[#Headers],0),TRUE)</f>
        <v>0.89298999999999995</v>
      </c>
      <c r="S1589" s="4">
        <f>IFERROR(All_Transactions[[#This Row],[Original Price]]*All_Transactions[[#This Row],[ExRate]],0)</f>
        <v>2.9022174999999999</v>
      </c>
      <c r="T1589" s="4">
        <f>IFERROR(All_Transactions[[#This Row],[item-price]]*All_Transactions[[#This Row],[ExRate]],0)</f>
        <v>2.9022174999999999</v>
      </c>
      <c r="U1589" s="4">
        <f>IFERROR(All_Transactions[[#This Row],[item-tax]]*All_Transactions[[#This Row],[ExRate]],0)</f>
        <v>0.50007440000000003</v>
      </c>
      <c r="V1589" s="4">
        <f>IFERROR(All_Transactions[[#This Row],[Total product charges]]*All_Transactions[[#This Row],[ExRate]],0)</f>
        <v>2.4021431</v>
      </c>
      <c r="W1589" s="4">
        <f>IFERROR(All_Transactions[[#This Row],[Amazon fees]]*All_Transactions[[#This Row],[ExRate]],0)</f>
        <v>-0.52686409999999995</v>
      </c>
      <c r="X1589" s="4">
        <f>IFERROR(All_Transactions[[#This Row],[Other]]*All_Transactions[[#This Row],[ExRate]],0)</f>
        <v>0</v>
      </c>
      <c r="Y1589" s="4">
        <f>IFERROR(All_Transactions[[#This Row],[Total]]*All_Transactions[[#This Row],[ExRate]],0)</f>
        <v>1.8752789999999999</v>
      </c>
      <c r="Z1589" s="1" t="s">
        <v>33</v>
      </c>
      <c r="AA1589" t="s">
        <v>4653</v>
      </c>
      <c r="AB1589" t="s">
        <v>4654</v>
      </c>
      <c r="AC1589" t="s">
        <v>53</v>
      </c>
      <c r="AD1589" t="s">
        <v>54</v>
      </c>
    </row>
    <row r="1590" spans="1:30" x14ac:dyDescent="0.35">
      <c r="A1590" t="s">
        <v>34</v>
      </c>
      <c r="B1590" t="s">
        <v>4655</v>
      </c>
      <c r="C1590" s="2">
        <v>44830</v>
      </c>
      <c r="D1590" s="2">
        <v>44830</v>
      </c>
      <c r="E1590" t="s">
        <v>4656</v>
      </c>
      <c r="F1590" t="s">
        <v>4657</v>
      </c>
      <c r="G1590" t="s">
        <v>32</v>
      </c>
      <c r="H1590">
        <v>3.48</v>
      </c>
      <c r="I1590">
        <v>1</v>
      </c>
      <c r="J1590">
        <v>3.48</v>
      </c>
      <c r="L1590">
        <v>0.6</v>
      </c>
      <c r="M1590">
        <v>2.88</v>
      </c>
      <c r="N1590">
        <v>-0.62</v>
      </c>
      <c r="O1590">
        <v>0</v>
      </c>
      <c r="P1590">
        <v>2.2599999999999998</v>
      </c>
      <c r="Q1590">
        <v>0</v>
      </c>
      <c r="R1590" s="3">
        <f>VLOOKUP(All_Transactions[[#This Row],[Date]],[1]!Forex_history[#Data],MATCH(All_Transactions[[#This Row],[Currency]],[1]!Forex_history[#Headers],0),TRUE)</f>
        <v>0.89298999999999995</v>
      </c>
      <c r="S1590" s="4">
        <f>IFERROR(All_Transactions[[#This Row],[Original Price]]*All_Transactions[[#This Row],[ExRate]],0)</f>
        <v>3.1076051999999996</v>
      </c>
      <c r="T1590" s="4">
        <f>IFERROR(All_Transactions[[#This Row],[item-price]]*All_Transactions[[#This Row],[ExRate]],0)</f>
        <v>3.1076051999999996</v>
      </c>
      <c r="U1590" s="4">
        <f>IFERROR(All_Transactions[[#This Row],[item-tax]]*All_Transactions[[#This Row],[ExRate]],0)</f>
        <v>0.53579399999999999</v>
      </c>
      <c r="V1590" s="4">
        <f>IFERROR(All_Transactions[[#This Row],[Total product charges]]*All_Transactions[[#This Row],[ExRate]],0)</f>
        <v>2.5718112</v>
      </c>
      <c r="W1590" s="4">
        <f>IFERROR(All_Transactions[[#This Row],[Amazon fees]]*All_Transactions[[#This Row],[ExRate]],0)</f>
        <v>-0.55365379999999997</v>
      </c>
      <c r="X1590" s="4">
        <f>IFERROR(All_Transactions[[#This Row],[Other]]*All_Transactions[[#This Row],[ExRate]],0)</f>
        <v>0</v>
      </c>
      <c r="Y1590" s="4">
        <f>IFERROR(All_Transactions[[#This Row],[Total]]*All_Transactions[[#This Row],[ExRate]],0)</f>
        <v>2.0181573999999998</v>
      </c>
      <c r="Z1590" s="1" t="s">
        <v>33</v>
      </c>
      <c r="AA1590" t="s">
        <v>4658</v>
      </c>
      <c r="AB1590" t="s">
        <v>4659</v>
      </c>
      <c r="AC1590" t="s">
        <v>53</v>
      </c>
      <c r="AD1590" t="s">
        <v>54</v>
      </c>
    </row>
    <row r="1591" spans="1:30" x14ac:dyDescent="0.35">
      <c r="A1591" t="s">
        <v>34</v>
      </c>
      <c r="B1591" t="s">
        <v>4660</v>
      </c>
      <c r="C1591" s="2">
        <v>44830</v>
      </c>
      <c r="D1591" s="2">
        <v>44830</v>
      </c>
      <c r="E1591" t="s">
        <v>4661</v>
      </c>
      <c r="F1591" t="s">
        <v>4662</v>
      </c>
      <c r="G1591" t="s">
        <v>32</v>
      </c>
      <c r="H1591">
        <v>8.27</v>
      </c>
      <c r="I1591">
        <v>1</v>
      </c>
      <c r="J1591">
        <v>8.27</v>
      </c>
      <c r="L1591">
        <v>0</v>
      </c>
      <c r="M1591">
        <v>8.27</v>
      </c>
      <c r="N1591">
        <v>-1.49</v>
      </c>
      <c r="O1591">
        <v>0</v>
      </c>
      <c r="P1591">
        <v>6.78</v>
      </c>
      <c r="Q1591">
        <v>0</v>
      </c>
      <c r="R1591" s="3">
        <f>VLOOKUP(All_Transactions[[#This Row],[Date]],[1]!Forex_history[#Data],MATCH(All_Transactions[[#This Row],[Currency]],[1]!Forex_history[#Headers],0),TRUE)</f>
        <v>0.89298999999999995</v>
      </c>
      <c r="S1591" s="4">
        <f>IFERROR(All_Transactions[[#This Row],[Original Price]]*All_Transactions[[#This Row],[ExRate]],0)</f>
        <v>7.3850272999999991</v>
      </c>
      <c r="T1591" s="4">
        <f>IFERROR(All_Transactions[[#This Row],[item-price]]*All_Transactions[[#This Row],[ExRate]],0)</f>
        <v>7.3850272999999991</v>
      </c>
      <c r="U1591" s="4">
        <f>IFERROR(All_Transactions[[#This Row],[item-tax]]*All_Transactions[[#This Row],[ExRate]],0)</f>
        <v>0</v>
      </c>
      <c r="V1591" s="4">
        <f>IFERROR(All_Transactions[[#This Row],[Total product charges]]*All_Transactions[[#This Row],[ExRate]],0)</f>
        <v>7.3850272999999991</v>
      </c>
      <c r="W1591" s="4">
        <f>IFERROR(All_Transactions[[#This Row],[Amazon fees]]*All_Transactions[[#This Row],[ExRate]],0)</f>
        <v>-1.3305551</v>
      </c>
      <c r="X1591" s="4">
        <f>IFERROR(All_Transactions[[#This Row],[Other]]*All_Transactions[[#This Row],[ExRate]],0)</f>
        <v>0</v>
      </c>
      <c r="Y1591" s="4">
        <f>IFERROR(All_Transactions[[#This Row],[Total]]*All_Transactions[[#This Row],[ExRate]],0)</f>
        <v>6.0544722000000002</v>
      </c>
      <c r="Z1591" s="1" t="s">
        <v>33</v>
      </c>
      <c r="AA1591" t="s">
        <v>4663</v>
      </c>
      <c r="AB1591" t="s">
        <v>4664</v>
      </c>
      <c r="AC1591" t="s">
        <v>53</v>
      </c>
      <c r="AD1591" t="s">
        <v>54</v>
      </c>
    </row>
    <row r="1592" spans="1:30" x14ac:dyDescent="0.35">
      <c r="A1592" t="s">
        <v>55</v>
      </c>
      <c r="B1592" t="s">
        <v>31</v>
      </c>
      <c r="C1592" s="2">
        <v>44830</v>
      </c>
      <c r="D1592" s="2"/>
      <c r="G1592" t="s">
        <v>46</v>
      </c>
      <c r="M1592">
        <v>0</v>
      </c>
      <c r="N1592">
        <v>0</v>
      </c>
      <c r="O1592">
        <v>596.69000000000005</v>
      </c>
      <c r="P1592">
        <v>596.69000000000005</v>
      </c>
      <c r="Q1592">
        <v>0</v>
      </c>
      <c r="R1592" s="3">
        <f>VLOOKUP(All_Transactions[[#This Row],[Date]],[1]!Forex_history[#Data],MATCH(All_Transactions[[#This Row],[Currency]],[1]!Forex_history[#Headers],0),TRUE)</f>
        <v>0.92171999999999998</v>
      </c>
      <c r="S1592" s="4">
        <f>IFERROR(All_Transactions[[#This Row],[Original Price]]*All_Transactions[[#This Row],[ExRate]],0)</f>
        <v>0</v>
      </c>
      <c r="T1592" s="4">
        <f>IFERROR(All_Transactions[[#This Row],[item-price]]*All_Transactions[[#This Row],[ExRate]],0)</f>
        <v>0</v>
      </c>
      <c r="U1592" s="4">
        <f>IFERROR(All_Transactions[[#This Row],[item-tax]]*All_Transactions[[#This Row],[ExRate]],0)</f>
        <v>0</v>
      </c>
      <c r="V1592" s="4">
        <f>IFERROR(All_Transactions[[#This Row],[Total product charges]]*All_Transactions[[#This Row],[ExRate]],0)</f>
        <v>0</v>
      </c>
      <c r="W1592" s="4">
        <f>IFERROR(All_Transactions[[#This Row],[Amazon fees]]*All_Transactions[[#This Row],[ExRate]],0)</f>
        <v>0</v>
      </c>
      <c r="X1592" s="4">
        <f>IFERROR(All_Transactions[[#This Row],[Other]]*All_Transactions[[#This Row],[ExRate]],0)</f>
        <v>549.98110680000002</v>
      </c>
      <c r="Y1592" s="4">
        <f>IFERROR(All_Transactions[[#This Row],[Total]]*All_Transactions[[#This Row],[ExRate]],0)</f>
        <v>549.98110680000002</v>
      </c>
      <c r="Z1592" s="1" t="s">
        <v>47</v>
      </c>
    </row>
    <row r="1593" spans="1:30" x14ac:dyDescent="0.35">
      <c r="A1593" t="s">
        <v>55</v>
      </c>
      <c r="B1593" t="s">
        <v>31</v>
      </c>
      <c r="C1593" s="2">
        <v>44830</v>
      </c>
      <c r="D1593" s="2"/>
      <c r="G1593" t="s">
        <v>37</v>
      </c>
      <c r="M1593">
        <v>0</v>
      </c>
      <c r="N1593">
        <v>0</v>
      </c>
      <c r="O1593">
        <v>645.15</v>
      </c>
      <c r="P1593">
        <v>645.15</v>
      </c>
      <c r="Q1593">
        <v>0</v>
      </c>
      <c r="R1593" s="3">
        <f>VLOOKUP(All_Transactions[[#This Row],[Date]],[1]!Forex_history[#Data],MATCH(All_Transactions[[#This Row],[Currency]],[1]!Forex_history[#Headers],0),TRUE)</f>
        <v>0.67805000000000004</v>
      </c>
      <c r="S1593" s="4">
        <f>IFERROR(All_Transactions[[#This Row],[Original Price]]*All_Transactions[[#This Row],[ExRate]],0)</f>
        <v>0</v>
      </c>
      <c r="T1593" s="4">
        <f>IFERROR(All_Transactions[[#This Row],[item-price]]*All_Transactions[[#This Row],[ExRate]],0)</f>
        <v>0</v>
      </c>
      <c r="U1593" s="4">
        <f>IFERROR(All_Transactions[[#This Row],[item-tax]]*All_Transactions[[#This Row],[ExRate]],0)</f>
        <v>0</v>
      </c>
      <c r="V1593" s="4">
        <f>IFERROR(All_Transactions[[#This Row],[Total product charges]]*All_Transactions[[#This Row],[ExRate]],0)</f>
        <v>0</v>
      </c>
      <c r="W1593" s="4">
        <f>IFERROR(All_Transactions[[#This Row],[Amazon fees]]*All_Transactions[[#This Row],[ExRate]],0)</f>
        <v>0</v>
      </c>
      <c r="X1593" s="4">
        <f>IFERROR(All_Transactions[[#This Row],[Other]]*All_Transactions[[#This Row],[ExRate]],0)</f>
        <v>437.44395750000001</v>
      </c>
      <c r="Y1593" s="4">
        <f>IFERROR(All_Transactions[[#This Row],[Total]]*All_Transactions[[#This Row],[ExRate]],0)</f>
        <v>437.44395750000001</v>
      </c>
      <c r="Z1593" s="1" t="s">
        <v>38</v>
      </c>
    </row>
    <row r="1594" spans="1:30" x14ac:dyDescent="0.35">
      <c r="A1594" t="s">
        <v>56</v>
      </c>
      <c r="B1594" t="s">
        <v>31</v>
      </c>
      <c r="C1594" s="2">
        <v>44830</v>
      </c>
      <c r="D1594" s="2"/>
      <c r="G1594" t="s">
        <v>46</v>
      </c>
      <c r="M1594">
        <v>0</v>
      </c>
      <c r="N1594">
        <v>0</v>
      </c>
      <c r="O1594">
        <v>-596.69000000000005</v>
      </c>
      <c r="P1594">
        <v>-596.69000000000005</v>
      </c>
      <c r="Q1594">
        <v>0</v>
      </c>
      <c r="R1594" s="3">
        <f>VLOOKUP(All_Transactions[[#This Row],[Date]],[1]!Forex_history[#Data],MATCH(All_Transactions[[#This Row],[Currency]],[1]!Forex_history[#Headers],0),TRUE)</f>
        <v>0.92171999999999998</v>
      </c>
      <c r="S1594" s="4">
        <f>IFERROR(All_Transactions[[#This Row],[Original Price]]*All_Transactions[[#This Row],[ExRate]],0)</f>
        <v>0</v>
      </c>
      <c r="T1594" s="4">
        <f>IFERROR(All_Transactions[[#This Row],[item-price]]*All_Transactions[[#This Row],[ExRate]],0)</f>
        <v>0</v>
      </c>
      <c r="U1594" s="4">
        <f>IFERROR(All_Transactions[[#This Row],[item-tax]]*All_Transactions[[#This Row],[ExRate]],0)</f>
        <v>0</v>
      </c>
      <c r="V1594" s="4">
        <f>IFERROR(All_Transactions[[#This Row],[Total product charges]]*All_Transactions[[#This Row],[ExRate]],0)</f>
        <v>0</v>
      </c>
      <c r="W1594" s="4">
        <f>IFERROR(All_Transactions[[#This Row],[Amazon fees]]*All_Transactions[[#This Row],[ExRate]],0)</f>
        <v>0</v>
      </c>
      <c r="X1594" s="4">
        <f>IFERROR(All_Transactions[[#This Row],[Other]]*All_Transactions[[#This Row],[ExRate]],0)</f>
        <v>-549.98110680000002</v>
      </c>
      <c r="Y1594" s="4">
        <f>IFERROR(All_Transactions[[#This Row],[Total]]*All_Transactions[[#This Row],[ExRate]],0)</f>
        <v>-549.98110680000002</v>
      </c>
      <c r="Z1594" s="1" t="s">
        <v>47</v>
      </c>
    </row>
    <row r="1595" spans="1:30" x14ac:dyDescent="0.35">
      <c r="A1595" t="s">
        <v>56</v>
      </c>
      <c r="B1595" t="s">
        <v>31</v>
      </c>
      <c r="C1595" s="2">
        <v>44830</v>
      </c>
      <c r="D1595" s="2"/>
      <c r="G1595" t="s">
        <v>37</v>
      </c>
      <c r="M1595">
        <v>0</v>
      </c>
      <c r="N1595">
        <v>0</v>
      </c>
      <c r="O1595">
        <v>-645.15</v>
      </c>
      <c r="P1595">
        <v>-645.15</v>
      </c>
      <c r="Q1595">
        <v>0</v>
      </c>
      <c r="R1595" s="3">
        <f>VLOOKUP(All_Transactions[[#This Row],[Date]],[1]!Forex_history[#Data],MATCH(All_Transactions[[#This Row],[Currency]],[1]!Forex_history[#Headers],0),TRUE)</f>
        <v>0.67805000000000004</v>
      </c>
      <c r="S1595" s="4">
        <f>IFERROR(All_Transactions[[#This Row],[Original Price]]*All_Transactions[[#This Row],[ExRate]],0)</f>
        <v>0</v>
      </c>
      <c r="T1595" s="4">
        <f>IFERROR(All_Transactions[[#This Row],[item-price]]*All_Transactions[[#This Row],[ExRate]],0)</f>
        <v>0</v>
      </c>
      <c r="U1595" s="4">
        <f>IFERROR(All_Transactions[[#This Row],[item-tax]]*All_Transactions[[#This Row],[ExRate]],0)</f>
        <v>0</v>
      </c>
      <c r="V1595" s="4">
        <f>IFERROR(All_Transactions[[#This Row],[Total product charges]]*All_Transactions[[#This Row],[ExRate]],0)</f>
        <v>0</v>
      </c>
      <c r="W1595" s="4">
        <f>IFERROR(All_Transactions[[#This Row],[Amazon fees]]*All_Transactions[[#This Row],[ExRate]],0)</f>
        <v>0</v>
      </c>
      <c r="X1595" s="4">
        <f>IFERROR(All_Transactions[[#This Row],[Other]]*All_Transactions[[#This Row],[ExRate]],0)</f>
        <v>-437.44395750000001</v>
      </c>
      <c r="Y1595" s="4">
        <f>IFERROR(All_Transactions[[#This Row],[Total]]*All_Transactions[[#This Row],[ExRate]],0)</f>
        <v>-437.44395750000001</v>
      </c>
      <c r="Z1595" s="1" t="s">
        <v>38</v>
      </c>
    </row>
    <row r="1596" spans="1:30" x14ac:dyDescent="0.35">
      <c r="A1596" t="s">
        <v>35</v>
      </c>
      <c r="B1596" t="s">
        <v>1351</v>
      </c>
      <c r="C1596" s="2">
        <v>44831</v>
      </c>
      <c r="D1596" s="2">
        <v>44757</v>
      </c>
      <c r="E1596" t="s">
        <v>1127</v>
      </c>
      <c r="F1596" t="s">
        <v>932</v>
      </c>
      <c r="G1596" t="s">
        <v>39</v>
      </c>
      <c r="H1596">
        <v>37.04</v>
      </c>
      <c r="I1596">
        <v>2</v>
      </c>
      <c r="J1596">
        <v>37.04</v>
      </c>
      <c r="L1596">
        <v>6.18</v>
      </c>
      <c r="M1596">
        <v>-30.86</v>
      </c>
      <c r="N1596">
        <v>6.86</v>
      </c>
      <c r="O1596">
        <v>0</v>
      </c>
      <c r="P1596">
        <v>-24</v>
      </c>
      <c r="Q1596">
        <v>0</v>
      </c>
      <c r="R1596" s="3">
        <f>VLOOKUP(All_Transactions[[#This Row],[Date]],[1]!Forex_history[#Data],MATCH(All_Transactions[[#This Row],[Currency]],[1]!Forex_history[#Headers],0),TRUE)</f>
        <v>0.90195000000000003</v>
      </c>
      <c r="S1596" s="4">
        <f>IFERROR(All_Transactions[[#This Row],[Original Price]]*All_Transactions[[#This Row],[ExRate]],0)</f>
        <v>33.408228000000001</v>
      </c>
      <c r="T1596" s="4">
        <f>IFERROR(All_Transactions[[#This Row],[item-price]]*All_Transactions[[#This Row],[ExRate]],0)</f>
        <v>33.408228000000001</v>
      </c>
      <c r="U1596" s="4">
        <f>IFERROR(All_Transactions[[#This Row],[item-tax]]*All_Transactions[[#This Row],[ExRate]],0)</f>
        <v>5.5740509999999999</v>
      </c>
      <c r="V1596" s="4">
        <f>IFERROR(All_Transactions[[#This Row],[Total product charges]]*All_Transactions[[#This Row],[ExRate]],0)</f>
        <v>-27.834177</v>
      </c>
      <c r="W1596" s="4">
        <f>IFERROR(All_Transactions[[#This Row],[Amazon fees]]*All_Transactions[[#This Row],[ExRate]],0)</f>
        <v>6.1873770000000006</v>
      </c>
      <c r="X1596" s="4">
        <f>IFERROR(All_Transactions[[#This Row],[Other]]*All_Transactions[[#This Row],[ExRate]],0)</f>
        <v>0</v>
      </c>
      <c r="Y1596" s="4">
        <f>IFERROR(All_Transactions[[#This Row],[Total]]*All_Transactions[[#This Row],[ExRate]],0)</f>
        <v>-21.646799999999999</v>
      </c>
      <c r="Z1596" s="1" t="s">
        <v>33</v>
      </c>
      <c r="AB1596" t="s">
        <v>69</v>
      </c>
      <c r="AC1596" t="s">
        <v>69</v>
      </c>
      <c r="AD1596" t="s">
        <v>70</v>
      </c>
    </row>
    <row r="1597" spans="1:30" x14ac:dyDescent="0.35">
      <c r="A1597" t="s">
        <v>55</v>
      </c>
      <c r="B1597" t="s">
        <v>31</v>
      </c>
      <c r="C1597" s="2">
        <v>44831</v>
      </c>
      <c r="D1597" s="2"/>
      <c r="G1597" t="s">
        <v>36</v>
      </c>
      <c r="K1597" t="s">
        <v>2876</v>
      </c>
      <c r="M1597">
        <v>0</v>
      </c>
      <c r="N1597">
        <v>0</v>
      </c>
      <c r="O1597">
        <v>353.21</v>
      </c>
      <c r="P1597">
        <v>353.21</v>
      </c>
      <c r="Q1597">
        <v>0</v>
      </c>
      <c r="R1597" s="3">
        <f>VLOOKUP(All_Transactions[[#This Row],[Date]],[1]!Forex_history[#Data],MATCH(All_Transactions[[#This Row],[Currency]],[1]!Forex_history[#Headers],0),TRUE)</f>
        <v>0.90195000000000003</v>
      </c>
      <c r="S1597" s="4">
        <f>IFERROR(All_Transactions[[#This Row],[Original Price]]*All_Transactions[[#This Row],[ExRate]],0)</f>
        <v>0</v>
      </c>
      <c r="T1597" s="4">
        <f>IFERROR(All_Transactions[[#This Row],[item-price]]*All_Transactions[[#This Row],[ExRate]],0)</f>
        <v>0</v>
      </c>
      <c r="U1597" s="4">
        <f>IFERROR(All_Transactions[[#This Row],[item-tax]]*All_Transactions[[#This Row],[ExRate]],0)</f>
        <v>0</v>
      </c>
      <c r="V1597" s="4">
        <f>IFERROR(All_Transactions[[#This Row],[Total product charges]]*All_Transactions[[#This Row],[ExRate]],0)</f>
        <v>0</v>
      </c>
      <c r="W1597" s="4">
        <f>IFERROR(All_Transactions[[#This Row],[Amazon fees]]*All_Transactions[[#This Row],[ExRate]],0)</f>
        <v>0</v>
      </c>
      <c r="X1597" s="4">
        <f>IFERROR(All_Transactions[[#This Row],[Other]]*All_Transactions[[#This Row],[ExRate]],0)</f>
        <v>318.57775950000001</v>
      </c>
      <c r="Y1597" s="4">
        <f>IFERROR(All_Transactions[[#This Row],[Total]]*All_Transactions[[#This Row],[ExRate]],0)</f>
        <v>318.57775950000001</v>
      </c>
      <c r="Z1597" s="1" t="s">
        <v>33</v>
      </c>
    </row>
    <row r="1598" spans="1:30" x14ac:dyDescent="0.35">
      <c r="A1598" t="s">
        <v>55</v>
      </c>
      <c r="B1598" t="s">
        <v>31</v>
      </c>
      <c r="C1598" s="2">
        <v>44831</v>
      </c>
      <c r="D1598" s="2"/>
      <c r="G1598" t="s">
        <v>32</v>
      </c>
      <c r="M1598">
        <v>0</v>
      </c>
      <c r="N1598">
        <v>0</v>
      </c>
      <c r="O1598">
        <v>882.05</v>
      </c>
      <c r="P1598">
        <v>882.05</v>
      </c>
      <c r="Q1598">
        <v>0</v>
      </c>
      <c r="R1598" s="3">
        <f>VLOOKUP(All_Transactions[[#This Row],[Date]],[1]!Forex_history[#Data],MATCH(All_Transactions[[#This Row],[Currency]],[1]!Forex_history[#Headers],0),TRUE)</f>
        <v>0.90195000000000003</v>
      </c>
      <c r="S1598" s="4">
        <f>IFERROR(All_Transactions[[#This Row],[Original Price]]*All_Transactions[[#This Row],[ExRate]],0)</f>
        <v>0</v>
      </c>
      <c r="T1598" s="4">
        <f>IFERROR(All_Transactions[[#This Row],[item-price]]*All_Transactions[[#This Row],[ExRate]],0)</f>
        <v>0</v>
      </c>
      <c r="U1598" s="4">
        <f>IFERROR(All_Transactions[[#This Row],[item-tax]]*All_Transactions[[#This Row],[ExRate]],0)</f>
        <v>0</v>
      </c>
      <c r="V1598" s="4">
        <f>IFERROR(All_Transactions[[#This Row],[Total product charges]]*All_Transactions[[#This Row],[ExRate]],0)</f>
        <v>0</v>
      </c>
      <c r="W1598" s="4">
        <f>IFERROR(All_Transactions[[#This Row],[Amazon fees]]*All_Transactions[[#This Row],[ExRate]],0)</f>
        <v>0</v>
      </c>
      <c r="X1598" s="4">
        <f>IFERROR(All_Transactions[[#This Row],[Other]]*All_Transactions[[#This Row],[ExRate]],0)</f>
        <v>795.5649975</v>
      </c>
      <c r="Y1598" s="4">
        <f>IFERROR(All_Transactions[[#This Row],[Total]]*All_Transactions[[#This Row],[ExRate]],0)</f>
        <v>795.5649975</v>
      </c>
      <c r="Z1598" s="1" t="s">
        <v>33</v>
      </c>
    </row>
    <row r="1599" spans="1:30" x14ac:dyDescent="0.35">
      <c r="A1599" t="s">
        <v>55</v>
      </c>
      <c r="B1599" t="s">
        <v>31</v>
      </c>
      <c r="C1599" s="2">
        <v>44831</v>
      </c>
      <c r="D1599" s="2"/>
      <c r="G1599" t="s">
        <v>39</v>
      </c>
      <c r="M1599">
        <v>0</v>
      </c>
      <c r="N1599">
        <v>0</v>
      </c>
      <c r="O1599">
        <v>443.43</v>
      </c>
      <c r="P1599">
        <v>443.43</v>
      </c>
      <c r="Q1599">
        <v>0</v>
      </c>
      <c r="R1599" s="3">
        <f>VLOOKUP(All_Transactions[[#This Row],[Date]],[1]!Forex_history[#Data],MATCH(All_Transactions[[#This Row],[Currency]],[1]!Forex_history[#Headers],0),TRUE)</f>
        <v>0.90195000000000003</v>
      </c>
      <c r="S1599" s="4">
        <f>IFERROR(All_Transactions[[#This Row],[Original Price]]*All_Transactions[[#This Row],[ExRate]],0)</f>
        <v>0</v>
      </c>
      <c r="T1599" s="4">
        <f>IFERROR(All_Transactions[[#This Row],[item-price]]*All_Transactions[[#This Row],[ExRate]],0)</f>
        <v>0</v>
      </c>
      <c r="U1599" s="4">
        <f>IFERROR(All_Transactions[[#This Row],[item-tax]]*All_Transactions[[#This Row],[ExRate]],0)</f>
        <v>0</v>
      </c>
      <c r="V1599" s="4">
        <f>IFERROR(All_Transactions[[#This Row],[Total product charges]]*All_Transactions[[#This Row],[ExRate]],0)</f>
        <v>0</v>
      </c>
      <c r="W1599" s="4">
        <f>IFERROR(All_Transactions[[#This Row],[Amazon fees]]*All_Transactions[[#This Row],[ExRate]],0)</f>
        <v>0</v>
      </c>
      <c r="X1599" s="4">
        <f>IFERROR(All_Transactions[[#This Row],[Other]]*All_Transactions[[#This Row],[ExRate]],0)</f>
        <v>399.95168850000005</v>
      </c>
      <c r="Y1599" s="4">
        <f>IFERROR(All_Transactions[[#This Row],[Total]]*All_Transactions[[#This Row],[ExRate]],0)</f>
        <v>399.95168850000005</v>
      </c>
      <c r="Z1599" s="1" t="s">
        <v>33</v>
      </c>
    </row>
    <row r="1600" spans="1:30" x14ac:dyDescent="0.35">
      <c r="A1600" t="s">
        <v>55</v>
      </c>
      <c r="B1600" t="s">
        <v>31</v>
      </c>
      <c r="C1600" s="2">
        <v>44831</v>
      </c>
      <c r="D1600" s="2"/>
      <c r="G1600" t="s">
        <v>40</v>
      </c>
      <c r="M1600">
        <v>0</v>
      </c>
      <c r="N1600">
        <v>0</v>
      </c>
      <c r="O1600">
        <v>596.42999999999995</v>
      </c>
      <c r="P1600">
        <v>596.42999999999995</v>
      </c>
      <c r="Q1600">
        <v>0</v>
      </c>
      <c r="R1600" s="3">
        <f>VLOOKUP(All_Transactions[[#This Row],[Date]],[1]!Forex_history[#Data],MATCH(All_Transactions[[#This Row],[Currency]],[1]!Forex_history[#Headers],0),TRUE)</f>
        <v>0.90195000000000003</v>
      </c>
      <c r="S1600" s="4">
        <f>IFERROR(All_Transactions[[#This Row],[Original Price]]*All_Transactions[[#This Row],[ExRate]],0)</f>
        <v>0</v>
      </c>
      <c r="T1600" s="4">
        <f>IFERROR(All_Transactions[[#This Row],[item-price]]*All_Transactions[[#This Row],[ExRate]],0)</f>
        <v>0</v>
      </c>
      <c r="U1600" s="4">
        <f>IFERROR(All_Transactions[[#This Row],[item-tax]]*All_Transactions[[#This Row],[ExRate]],0)</f>
        <v>0</v>
      </c>
      <c r="V1600" s="4">
        <f>IFERROR(All_Transactions[[#This Row],[Total product charges]]*All_Transactions[[#This Row],[ExRate]],0)</f>
        <v>0</v>
      </c>
      <c r="W1600" s="4">
        <f>IFERROR(All_Transactions[[#This Row],[Amazon fees]]*All_Transactions[[#This Row],[ExRate]],0)</f>
        <v>0</v>
      </c>
      <c r="X1600" s="4">
        <f>IFERROR(All_Transactions[[#This Row],[Other]]*All_Transactions[[#This Row],[ExRate]],0)</f>
        <v>537.95003850000001</v>
      </c>
      <c r="Y1600" s="4">
        <f>IFERROR(All_Transactions[[#This Row],[Total]]*All_Transactions[[#This Row],[ExRate]],0)</f>
        <v>537.95003850000001</v>
      </c>
      <c r="Z1600" s="1" t="s">
        <v>33</v>
      </c>
    </row>
    <row r="1601" spans="1:30" x14ac:dyDescent="0.35">
      <c r="A1601" t="s">
        <v>55</v>
      </c>
      <c r="B1601" t="s">
        <v>31</v>
      </c>
      <c r="C1601" s="2">
        <v>44831</v>
      </c>
      <c r="D1601" s="2"/>
      <c r="G1601" t="s">
        <v>41</v>
      </c>
      <c r="M1601">
        <v>0</v>
      </c>
      <c r="N1601">
        <v>0</v>
      </c>
      <c r="O1601">
        <v>231.68</v>
      </c>
      <c r="P1601">
        <v>231.68</v>
      </c>
      <c r="Q1601">
        <v>0</v>
      </c>
      <c r="R1601" s="3">
        <f>VLOOKUP(All_Transactions[[#This Row],[Date]],[1]!Forex_history[#Data],MATCH(All_Transactions[[#This Row],[Currency]],[1]!Forex_history[#Headers],0),TRUE)</f>
        <v>0.90195000000000003</v>
      </c>
      <c r="S1601" s="4">
        <f>IFERROR(All_Transactions[[#This Row],[Original Price]]*All_Transactions[[#This Row],[ExRate]],0)</f>
        <v>0</v>
      </c>
      <c r="T1601" s="4">
        <f>IFERROR(All_Transactions[[#This Row],[item-price]]*All_Transactions[[#This Row],[ExRate]],0)</f>
        <v>0</v>
      </c>
      <c r="U1601" s="4">
        <f>IFERROR(All_Transactions[[#This Row],[item-tax]]*All_Transactions[[#This Row],[ExRate]],0)</f>
        <v>0</v>
      </c>
      <c r="V1601" s="4">
        <f>IFERROR(All_Transactions[[#This Row],[Total product charges]]*All_Transactions[[#This Row],[ExRate]],0)</f>
        <v>0</v>
      </c>
      <c r="W1601" s="4">
        <f>IFERROR(All_Transactions[[#This Row],[Amazon fees]]*All_Transactions[[#This Row],[ExRate]],0)</f>
        <v>0</v>
      </c>
      <c r="X1601" s="4">
        <f>IFERROR(All_Transactions[[#This Row],[Other]]*All_Transactions[[#This Row],[ExRate]],0)</f>
        <v>208.96377600000002</v>
      </c>
      <c r="Y1601" s="4">
        <f>IFERROR(All_Transactions[[#This Row],[Total]]*All_Transactions[[#This Row],[ExRate]],0)</f>
        <v>208.96377600000002</v>
      </c>
      <c r="Z1601" s="1" t="s">
        <v>33</v>
      </c>
    </row>
    <row r="1602" spans="1:30" x14ac:dyDescent="0.35">
      <c r="A1602" t="s">
        <v>56</v>
      </c>
      <c r="B1602" t="s">
        <v>31</v>
      </c>
      <c r="C1602" s="2">
        <v>44831</v>
      </c>
      <c r="D1602" s="2"/>
      <c r="G1602" t="s">
        <v>32</v>
      </c>
      <c r="M1602">
        <v>0</v>
      </c>
      <c r="N1602">
        <v>0</v>
      </c>
      <c r="O1602">
        <v>-882.05</v>
      </c>
      <c r="P1602">
        <v>-882.05</v>
      </c>
      <c r="Q1602">
        <v>0</v>
      </c>
      <c r="R1602" s="3">
        <f>VLOOKUP(All_Transactions[[#This Row],[Date]],[1]!Forex_history[#Data],MATCH(All_Transactions[[#This Row],[Currency]],[1]!Forex_history[#Headers],0),TRUE)</f>
        <v>0.90195000000000003</v>
      </c>
      <c r="S1602" s="4">
        <f>IFERROR(All_Transactions[[#This Row],[Original Price]]*All_Transactions[[#This Row],[ExRate]],0)</f>
        <v>0</v>
      </c>
      <c r="T1602" s="4">
        <f>IFERROR(All_Transactions[[#This Row],[item-price]]*All_Transactions[[#This Row],[ExRate]],0)</f>
        <v>0</v>
      </c>
      <c r="U1602" s="4">
        <f>IFERROR(All_Transactions[[#This Row],[item-tax]]*All_Transactions[[#This Row],[ExRate]],0)</f>
        <v>0</v>
      </c>
      <c r="V1602" s="4">
        <f>IFERROR(All_Transactions[[#This Row],[Total product charges]]*All_Transactions[[#This Row],[ExRate]],0)</f>
        <v>0</v>
      </c>
      <c r="W1602" s="4">
        <f>IFERROR(All_Transactions[[#This Row],[Amazon fees]]*All_Transactions[[#This Row],[ExRate]],0)</f>
        <v>0</v>
      </c>
      <c r="X1602" s="4">
        <f>IFERROR(All_Transactions[[#This Row],[Other]]*All_Transactions[[#This Row],[ExRate]],0)</f>
        <v>-795.5649975</v>
      </c>
      <c r="Y1602" s="4">
        <f>IFERROR(All_Transactions[[#This Row],[Total]]*All_Transactions[[#This Row],[ExRate]],0)</f>
        <v>-795.5649975</v>
      </c>
      <c r="Z1602" s="1" t="s">
        <v>33</v>
      </c>
    </row>
    <row r="1603" spans="1:30" x14ac:dyDescent="0.35">
      <c r="A1603" t="s">
        <v>56</v>
      </c>
      <c r="B1603" t="s">
        <v>31</v>
      </c>
      <c r="C1603" s="2">
        <v>44831</v>
      </c>
      <c r="D1603" s="2"/>
      <c r="G1603" t="s">
        <v>39</v>
      </c>
      <c r="M1603">
        <v>0</v>
      </c>
      <c r="N1603">
        <v>0</v>
      </c>
      <c r="O1603">
        <v>-443.43</v>
      </c>
      <c r="P1603">
        <v>-443.43</v>
      </c>
      <c r="Q1603">
        <v>0</v>
      </c>
      <c r="R1603" s="3">
        <f>VLOOKUP(All_Transactions[[#This Row],[Date]],[1]!Forex_history[#Data],MATCH(All_Transactions[[#This Row],[Currency]],[1]!Forex_history[#Headers],0),TRUE)</f>
        <v>0.90195000000000003</v>
      </c>
      <c r="S1603" s="4">
        <f>IFERROR(All_Transactions[[#This Row],[Original Price]]*All_Transactions[[#This Row],[ExRate]],0)</f>
        <v>0</v>
      </c>
      <c r="T1603" s="4">
        <f>IFERROR(All_Transactions[[#This Row],[item-price]]*All_Transactions[[#This Row],[ExRate]],0)</f>
        <v>0</v>
      </c>
      <c r="U1603" s="4">
        <f>IFERROR(All_Transactions[[#This Row],[item-tax]]*All_Transactions[[#This Row],[ExRate]],0)</f>
        <v>0</v>
      </c>
      <c r="V1603" s="4">
        <f>IFERROR(All_Transactions[[#This Row],[Total product charges]]*All_Transactions[[#This Row],[ExRate]],0)</f>
        <v>0</v>
      </c>
      <c r="W1603" s="4">
        <f>IFERROR(All_Transactions[[#This Row],[Amazon fees]]*All_Transactions[[#This Row],[ExRate]],0)</f>
        <v>0</v>
      </c>
      <c r="X1603" s="4">
        <f>IFERROR(All_Transactions[[#This Row],[Other]]*All_Transactions[[#This Row],[ExRate]],0)</f>
        <v>-399.95168850000005</v>
      </c>
      <c r="Y1603" s="4">
        <f>IFERROR(All_Transactions[[#This Row],[Total]]*All_Transactions[[#This Row],[ExRate]],0)</f>
        <v>-399.95168850000005</v>
      </c>
      <c r="Z1603" s="1" t="s">
        <v>33</v>
      </c>
    </row>
    <row r="1604" spans="1:30" x14ac:dyDescent="0.35">
      <c r="A1604" t="s">
        <v>56</v>
      </c>
      <c r="B1604" t="s">
        <v>31</v>
      </c>
      <c r="C1604" s="2">
        <v>44831</v>
      </c>
      <c r="D1604" s="2"/>
      <c r="G1604" t="s">
        <v>40</v>
      </c>
      <c r="M1604">
        <v>0</v>
      </c>
      <c r="N1604">
        <v>0</v>
      </c>
      <c r="O1604">
        <v>-596.42999999999995</v>
      </c>
      <c r="P1604">
        <v>-596.42999999999995</v>
      </c>
      <c r="Q1604">
        <v>0</v>
      </c>
      <c r="R1604" s="3">
        <f>VLOOKUP(All_Transactions[[#This Row],[Date]],[1]!Forex_history[#Data],MATCH(All_Transactions[[#This Row],[Currency]],[1]!Forex_history[#Headers],0),TRUE)</f>
        <v>0.90195000000000003</v>
      </c>
      <c r="S1604" s="4">
        <f>IFERROR(All_Transactions[[#This Row],[Original Price]]*All_Transactions[[#This Row],[ExRate]],0)</f>
        <v>0</v>
      </c>
      <c r="T1604" s="4">
        <f>IFERROR(All_Transactions[[#This Row],[item-price]]*All_Transactions[[#This Row],[ExRate]],0)</f>
        <v>0</v>
      </c>
      <c r="U1604" s="4">
        <f>IFERROR(All_Transactions[[#This Row],[item-tax]]*All_Transactions[[#This Row],[ExRate]],0)</f>
        <v>0</v>
      </c>
      <c r="V1604" s="4">
        <f>IFERROR(All_Transactions[[#This Row],[Total product charges]]*All_Transactions[[#This Row],[ExRate]],0)</f>
        <v>0</v>
      </c>
      <c r="W1604" s="4">
        <f>IFERROR(All_Transactions[[#This Row],[Amazon fees]]*All_Transactions[[#This Row],[ExRate]],0)</f>
        <v>0</v>
      </c>
      <c r="X1604" s="4">
        <f>IFERROR(All_Transactions[[#This Row],[Other]]*All_Transactions[[#This Row],[ExRate]],0)</f>
        <v>-537.95003850000001</v>
      </c>
      <c r="Y1604" s="4">
        <f>IFERROR(All_Transactions[[#This Row],[Total]]*All_Transactions[[#This Row],[ExRate]],0)</f>
        <v>-537.95003850000001</v>
      </c>
      <c r="Z1604" s="1" t="s">
        <v>33</v>
      </c>
    </row>
    <row r="1605" spans="1:30" x14ac:dyDescent="0.35">
      <c r="A1605" t="s">
        <v>56</v>
      </c>
      <c r="B1605" t="s">
        <v>31</v>
      </c>
      <c r="C1605" s="2">
        <v>44831</v>
      </c>
      <c r="D1605" s="2"/>
      <c r="G1605" t="s">
        <v>41</v>
      </c>
      <c r="M1605">
        <v>0</v>
      </c>
      <c r="N1605">
        <v>0</v>
      </c>
      <c r="O1605">
        <v>-231.68</v>
      </c>
      <c r="P1605">
        <v>-231.68</v>
      </c>
      <c r="Q1605">
        <v>0</v>
      </c>
      <c r="R1605" s="3">
        <f>VLOOKUP(All_Transactions[[#This Row],[Date]],[1]!Forex_history[#Data],MATCH(All_Transactions[[#This Row],[Currency]],[1]!Forex_history[#Headers],0),TRUE)</f>
        <v>0.90195000000000003</v>
      </c>
      <c r="S1605" s="4">
        <f>IFERROR(All_Transactions[[#This Row],[Original Price]]*All_Transactions[[#This Row],[ExRate]],0)</f>
        <v>0</v>
      </c>
      <c r="T1605" s="4">
        <f>IFERROR(All_Transactions[[#This Row],[item-price]]*All_Transactions[[#This Row],[ExRate]],0)</f>
        <v>0</v>
      </c>
      <c r="U1605" s="4">
        <f>IFERROR(All_Transactions[[#This Row],[item-tax]]*All_Transactions[[#This Row],[ExRate]],0)</f>
        <v>0</v>
      </c>
      <c r="V1605" s="4">
        <f>IFERROR(All_Transactions[[#This Row],[Total product charges]]*All_Transactions[[#This Row],[ExRate]],0)</f>
        <v>0</v>
      </c>
      <c r="W1605" s="4">
        <f>IFERROR(All_Transactions[[#This Row],[Amazon fees]]*All_Transactions[[#This Row],[ExRate]],0)</f>
        <v>0</v>
      </c>
      <c r="X1605" s="4">
        <f>IFERROR(All_Transactions[[#This Row],[Other]]*All_Transactions[[#This Row],[ExRate]],0)</f>
        <v>-208.96377600000002</v>
      </c>
      <c r="Y1605" s="4">
        <f>IFERROR(All_Transactions[[#This Row],[Total]]*All_Transactions[[#This Row],[ExRate]],0)</f>
        <v>-208.96377600000002</v>
      </c>
      <c r="Z1605" s="1" t="s">
        <v>33</v>
      </c>
    </row>
    <row r="1606" spans="1:30" x14ac:dyDescent="0.35">
      <c r="A1606" t="s">
        <v>56</v>
      </c>
      <c r="B1606" t="s">
        <v>31</v>
      </c>
      <c r="C1606" s="2">
        <v>44831</v>
      </c>
      <c r="D1606" s="2"/>
      <c r="G1606" t="s">
        <v>36</v>
      </c>
      <c r="K1606" t="s">
        <v>2876</v>
      </c>
      <c r="M1606">
        <v>0</v>
      </c>
      <c r="N1606">
        <v>0</v>
      </c>
      <c r="O1606">
        <v>-353.21</v>
      </c>
      <c r="P1606">
        <v>-353.21</v>
      </c>
      <c r="Q1606">
        <v>0</v>
      </c>
      <c r="R1606" s="3">
        <f>VLOOKUP(All_Transactions[[#This Row],[Date]],[1]!Forex_history[#Data],MATCH(All_Transactions[[#This Row],[Currency]],[1]!Forex_history[#Headers],0),TRUE)</f>
        <v>0.90195000000000003</v>
      </c>
      <c r="S1606" s="4">
        <f>IFERROR(All_Transactions[[#This Row],[Original Price]]*All_Transactions[[#This Row],[ExRate]],0)</f>
        <v>0</v>
      </c>
      <c r="T1606" s="4">
        <f>IFERROR(All_Transactions[[#This Row],[item-price]]*All_Transactions[[#This Row],[ExRate]],0)</f>
        <v>0</v>
      </c>
      <c r="U1606" s="4">
        <f>IFERROR(All_Transactions[[#This Row],[item-tax]]*All_Transactions[[#This Row],[ExRate]],0)</f>
        <v>0</v>
      </c>
      <c r="V1606" s="4">
        <f>IFERROR(All_Transactions[[#This Row],[Total product charges]]*All_Transactions[[#This Row],[ExRate]],0)</f>
        <v>0</v>
      </c>
      <c r="W1606" s="4">
        <f>IFERROR(All_Transactions[[#This Row],[Amazon fees]]*All_Transactions[[#This Row],[ExRate]],0)</f>
        <v>0</v>
      </c>
      <c r="X1606" s="4">
        <f>IFERROR(All_Transactions[[#This Row],[Other]]*All_Transactions[[#This Row],[ExRate]],0)</f>
        <v>-318.57775950000001</v>
      </c>
      <c r="Y1606" s="4">
        <f>IFERROR(All_Transactions[[#This Row],[Total]]*All_Transactions[[#This Row],[ExRate]],0)</f>
        <v>-318.57775950000001</v>
      </c>
      <c r="Z1606" s="1" t="s">
        <v>33</v>
      </c>
    </row>
    <row r="1607" spans="1:30" x14ac:dyDescent="0.35">
      <c r="A1607" t="s">
        <v>34</v>
      </c>
      <c r="B1607" t="s">
        <v>4665</v>
      </c>
      <c r="C1607" s="2">
        <v>44832</v>
      </c>
      <c r="D1607" s="2">
        <v>44832</v>
      </c>
      <c r="E1607" t="s">
        <v>4666</v>
      </c>
      <c r="F1607" t="s">
        <v>4667</v>
      </c>
      <c r="G1607" t="s">
        <v>37</v>
      </c>
      <c r="H1607">
        <v>3.5</v>
      </c>
      <c r="I1607">
        <v>1</v>
      </c>
      <c r="J1607">
        <v>3.5</v>
      </c>
      <c r="L1607">
        <v>0</v>
      </c>
      <c r="M1607">
        <v>3.5</v>
      </c>
      <c r="N1607">
        <v>-0.64</v>
      </c>
      <c r="O1607">
        <v>0</v>
      </c>
      <c r="P1607">
        <v>2.86</v>
      </c>
      <c r="Q1607">
        <v>0</v>
      </c>
      <c r="R1607" s="3">
        <f>VLOOKUP(All_Transactions[[#This Row],[Date]],[1]!Forex_history[#Data],MATCH(All_Transactions[[#This Row],[Currency]],[1]!Forex_history[#Headers],0),TRUE)</f>
        <v>0.67784999999999995</v>
      </c>
      <c r="S1607" s="4">
        <f>IFERROR(All_Transactions[[#This Row],[Original Price]]*All_Transactions[[#This Row],[ExRate]],0)</f>
        <v>2.3724749999999997</v>
      </c>
      <c r="T1607" s="4">
        <f>IFERROR(All_Transactions[[#This Row],[item-price]]*All_Transactions[[#This Row],[ExRate]],0)</f>
        <v>2.3724749999999997</v>
      </c>
      <c r="U1607" s="4">
        <f>IFERROR(All_Transactions[[#This Row],[item-tax]]*All_Transactions[[#This Row],[ExRate]],0)</f>
        <v>0</v>
      </c>
      <c r="V1607" s="4">
        <f>IFERROR(All_Transactions[[#This Row],[Total product charges]]*All_Transactions[[#This Row],[ExRate]],0)</f>
        <v>2.3724749999999997</v>
      </c>
      <c r="W1607" s="4">
        <f>IFERROR(All_Transactions[[#This Row],[Amazon fees]]*All_Transactions[[#This Row],[ExRate]],0)</f>
        <v>-0.43382399999999999</v>
      </c>
      <c r="X1607" s="4">
        <f>IFERROR(All_Transactions[[#This Row],[Other]]*All_Transactions[[#This Row],[ExRate]],0)</f>
        <v>0</v>
      </c>
      <c r="Y1607" s="4">
        <f>IFERROR(All_Transactions[[#This Row],[Total]]*All_Transactions[[#This Row],[ExRate]],0)</f>
        <v>1.9386509999999997</v>
      </c>
      <c r="Z1607" s="1" t="s">
        <v>38</v>
      </c>
      <c r="AB1607" t="s">
        <v>69</v>
      </c>
      <c r="AC1607" t="s">
        <v>69</v>
      </c>
      <c r="AD1607" t="s">
        <v>70</v>
      </c>
    </row>
    <row r="1608" spans="1:30" x14ac:dyDescent="0.35">
      <c r="A1608" t="s">
        <v>34</v>
      </c>
      <c r="B1608" t="s">
        <v>4668</v>
      </c>
      <c r="C1608" s="2">
        <v>44832</v>
      </c>
      <c r="D1608" s="2">
        <v>44832</v>
      </c>
      <c r="E1608" t="s">
        <v>4669</v>
      </c>
      <c r="F1608" t="s">
        <v>4670</v>
      </c>
      <c r="G1608" t="s">
        <v>37</v>
      </c>
      <c r="H1608">
        <v>13.45</v>
      </c>
      <c r="I1608">
        <v>1</v>
      </c>
      <c r="J1608">
        <v>13.45</v>
      </c>
      <c r="L1608">
        <v>0</v>
      </c>
      <c r="M1608">
        <v>13.45</v>
      </c>
      <c r="N1608">
        <v>-2.42</v>
      </c>
      <c r="O1608">
        <v>0</v>
      </c>
      <c r="P1608">
        <v>11.03</v>
      </c>
      <c r="Q1608">
        <v>0</v>
      </c>
      <c r="R1608" s="3">
        <f>VLOOKUP(All_Transactions[[#This Row],[Date]],[1]!Forex_history[#Data],MATCH(All_Transactions[[#This Row],[Currency]],[1]!Forex_history[#Headers],0),TRUE)</f>
        <v>0.67784999999999995</v>
      </c>
      <c r="S1608" s="4">
        <f>IFERROR(All_Transactions[[#This Row],[Original Price]]*All_Transactions[[#This Row],[ExRate]],0)</f>
        <v>9.1170824999999986</v>
      </c>
      <c r="T1608" s="4">
        <f>IFERROR(All_Transactions[[#This Row],[item-price]]*All_Transactions[[#This Row],[ExRate]],0)</f>
        <v>9.1170824999999986</v>
      </c>
      <c r="U1608" s="4">
        <f>IFERROR(All_Transactions[[#This Row],[item-tax]]*All_Transactions[[#This Row],[ExRate]],0)</f>
        <v>0</v>
      </c>
      <c r="V1608" s="4">
        <f>IFERROR(All_Transactions[[#This Row],[Total product charges]]*All_Transactions[[#This Row],[ExRate]],0)</f>
        <v>9.1170824999999986</v>
      </c>
      <c r="W1608" s="4">
        <f>IFERROR(All_Transactions[[#This Row],[Amazon fees]]*All_Transactions[[#This Row],[ExRate]],0)</f>
        <v>-1.6403969999999999</v>
      </c>
      <c r="X1608" s="4">
        <f>IFERROR(All_Transactions[[#This Row],[Other]]*All_Transactions[[#This Row],[ExRate]],0)</f>
        <v>0</v>
      </c>
      <c r="Y1608" s="4">
        <f>IFERROR(All_Transactions[[#This Row],[Total]]*All_Transactions[[#This Row],[ExRate]],0)</f>
        <v>7.4766854999999994</v>
      </c>
      <c r="Z1608" s="1" t="s">
        <v>38</v>
      </c>
      <c r="AB1608" t="s">
        <v>69</v>
      </c>
      <c r="AC1608" t="s">
        <v>69</v>
      </c>
      <c r="AD1608" t="s">
        <v>70</v>
      </c>
    </row>
    <row r="1609" spans="1:30" x14ac:dyDescent="0.35">
      <c r="A1609" t="s">
        <v>34</v>
      </c>
      <c r="B1609" t="s">
        <v>4671</v>
      </c>
      <c r="C1609" s="2">
        <v>44832</v>
      </c>
      <c r="D1609" s="2">
        <v>44832</v>
      </c>
      <c r="E1609" t="s">
        <v>4672</v>
      </c>
      <c r="F1609" t="s">
        <v>4673</v>
      </c>
      <c r="G1609" t="s">
        <v>44</v>
      </c>
      <c r="H1609">
        <v>5.64</v>
      </c>
      <c r="I1609">
        <v>1</v>
      </c>
      <c r="J1609">
        <v>5.64</v>
      </c>
      <c r="L1609">
        <v>0.94</v>
      </c>
      <c r="M1609">
        <v>4.7</v>
      </c>
      <c r="N1609">
        <v>-1.03</v>
      </c>
      <c r="O1609">
        <v>0</v>
      </c>
      <c r="P1609">
        <v>3.67</v>
      </c>
      <c r="Q1609">
        <v>0</v>
      </c>
      <c r="R1609" s="3">
        <f>VLOOKUP(All_Transactions[[#This Row],[Date]],[1]!Forex_history[#Data],MATCH(All_Transactions[[#This Row],[Currency]],[1]!Forex_history[#Headers],0),TRUE)</f>
        <v>1</v>
      </c>
      <c r="S1609" s="4">
        <f>IFERROR(All_Transactions[[#This Row],[Original Price]]*All_Transactions[[#This Row],[ExRate]],0)</f>
        <v>5.64</v>
      </c>
      <c r="T1609" s="4">
        <f>IFERROR(All_Transactions[[#This Row],[item-price]]*All_Transactions[[#This Row],[ExRate]],0)</f>
        <v>5.64</v>
      </c>
      <c r="U1609" s="4">
        <f>IFERROR(All_Transactions[[#This Row],[item-tax]]*All_Transactions[[#This Row],[ExRate]],0)</f>
        <v>0.94</v>
      </c>
      <c r="V1609" s="4">
        <f>IFERROR(All_Transactions[[#This Row],[Total product charges]]*All_Transactions[[#This Row],[ExRate]],0)</f>
        <v>4.7</v>
      </c>
      <c r="W1609" s="4">
        <f>IFERROR(All_Transactions[[#This Row],[Amazon fees]]*All_Transactions[[#This Row],[ExRate]],0)</f>
        <v>-1.03</v>
      </c>
      <c r="X1609" s="4">
        <f>IFERROR(All_Transactions[[#This Row],[Other]]*All_Transactions[[#This Row],[ExRate]],0)</f>
        <v>0</v>
      </c>
      <c r="Y1609" s="4">
        <f>IFERROR(All_Transactions[[#This Row],[Total]]*All_Transactions[[#This Row],[ExRate]],0)</f>
        <v>3.67</v>
      </c>
      <c r="Z1609" s="1" t="s">
        <v>45</v>
      </c>
      <c r="AB1609" t="s">
        <v>69</v>
      </c>
      <c r="AC1609" t="s">
        <v>69</v>
      </c>
      <c r="AD1609" t="s">
        <v>70</v>
      </c>
    </row>
    <row r="1610" spans="1:30" x14ac:dyDescent="0.35">
      <c r="A1610" t="s">
        <v>34</v>
      </c>
      <c r="B1610" t="s">
        <v>4674</v>
      </c>
      <c r="C1610" s="2">
        <v>44832</v>
      </c>
      <c r="D1610" s="2">
        <v>44832</v>
      </c>
      <c r="E1610" t="s">
        <v>4675</v>
      </c>
      <c r="F1610" t="s">
        <v>4676</v>
      </c>
      <c r="G1610" t="s">
        <v>44</v>
      </c>
      <c r="H1610">
        <v>6.36</v>
      </c>
      <c r="I1610">
        <v>1</v>
      </c>
      <c r="J1610">
        <v>6.36</v>
      </c>
      <c r="L1610">
        <v>1.06</v>
      </c>
      <c r="M1610">
        <v>5.3</v>
      </c>
      <c r="N1610">
        <v>-1.1599999999999999</v>
      </c>
      <c r="O1610">
        <v>0</v>
      </c>
      <c r="P1610">
        <v>4.1399999999999997</v>
      </c>
      <c r="Q1610">
        <v>0</v>
      </c>
      <c r="R1610" s="3">
        <f>VLOOKUP(All_Transactions[[#This Row],[Date]],[1]!Forex_history[#Data],MATCH(All_Transactions[[#This Row],[Currency]],[1]!Forex_history[#Headers],0),TRUE)</f>
        <v>1</v>
      </c>
      <c r="S1610" s="4">
        <f>IFERROR(All_Transactions[[#This Row],[Original Price]]*All_Transactions[[#This Row],[ExRate]],0)</f>
        <v>6.36</v>
      </c>
      <c r="T1610" s="4">
        <f>IFERROR(All_Transactions[[#This Row],[item-price]]*All_Transactions[[#This Row],[ExRate]],0)</f>
        <v>6.36</v>
      </c>
      <c r="U1610" s="4">
        <f>IFERROR(All_Transactions[[#This Row],[item-tax]]*All_Transactions[[#This Row],[ExRate]],0)</f>
        <v>1.06</v>
      </c>
      <c r="V1610" s="4">
        <f>IFERROR(All_Transactions[[#This Row],[Total product charges]]*All_Transactions[[#This Row],[ExRate]],0)</f>
        <v>5.3</v>
      </c>
      <c r="W1610" s="4">
        <f>IFERROR(All_Transactions[[#This Row],[Amazon fees]]*All_Transactions[[#This Row],[ExRate]],0)</f>
        <v>-1.1599999999999999</v>
      </c>
      <c r="X1610" s="4">
        <f>IFERROR(All_Transactions[[#This Row],[Other]]*All_Transactions[[#This Row],[ExRate]],0)</f>
        <v>0</v>
      </c>
      <c r="Y1610" s="4">
        <f>IFERROR(All_Transactions[[#This Row],[Total]]*All_Transactions[[#This Row],[ExRate]],0)</f>
        <v>4.1399999999999997</v>
      </c>
      <c r="Z1610" s="1" t="s">
        <v>45</v>
      </c>
      <c r="AB1610" t="s">
        <v>69</v>
      </c>
      <c r="AC1610" t="s">
        <v>69</v>
      </c>
      <c r="AD1610" t="s">
        <v>70</v>
      </c>
    </row>
    <row r="1611" spans="1:30" x14ac:dyDescent="0.35">
      <c r="A1611" t="s">
        <v>34</v>
      </c>
      <c r="B1611" t="s">
        <v>4677</v>
      </c>
      <c r="C1611" s="2">
        <v>44832</v>
      </c>
      <c r="D1611" s="2">
        <v>44832</v>
      </c>
      <c r="E1611" t="s">
        <v>4678</v>
      </c>
      <c r="F1611" t="s">
        <v>4053</v>
      </c>
      <c r="G1611" t="s">
        <v>44</v>
      </c>
      <c r="H1611">
        <v>4.18</v>
      </c>
      <c r="I1611">
        <v>1</v>
      </c>
      <c r="J1611">
        <v>4.18</v>
      </c>
      <c r="L1611">
        <v>0.7</v>
      </c>
      <c r="M1611">
        <v>3.48</v>
      </c>
      <c r="N1611">
        <v>-0.77</v>
      </c>
      <c r="O1611">
        <v>0</v>
      </c>
      <c r="P1611">
        <v>2.71</v>
      </c>
      <c r="Q1611">
        <v>0</v>
      </c>
      <c r="R1611" s="3">
        <f>VLOOKUP(All_Transactions[[#This Row],[Date]],[1]!Forex_history[#Data],MATCH(All_Transactions[[#This Row],[Currency]],[1]!Forex_history[#Headers],0),TRUE)</f>
        <v>1</v>
      </c>
      <c r="S1611" s="4">
        <f>IFERROR(All_Transactions[[#This Row],[Original Price]]*All_Transactions[[#This Row],[ExRate]],0)</f>
        <v>4.18</v>
      </c>
      <c r="T1611" s="4">
        <f>IFERROR(All_Transactions[[#This Row],[item-price]]*All_Transactions[[#This Row],[ExRate]],0)</f>
        <v>4.18</v>
      </c>
      <c r="U1611" s="4">
        <f>IFERROR(All_Transactions[[#This Row],[item-tax]]*All_Transactions[[#This Row],[ExRate]],0)</f>
        <v>0.7</v>
      </c>
      <c r="V1611" s="4">
        <f>IFERROR(All_Transactions[[#This Row],[Total product charges]]*All_Transactions[[#This Row],[ExRate]],0)</f>
        <v>3.48</v>
      </c>
      <c r="W1611" s="4">
        <f>IFERROR(All_Transactions[[#This Row],[Amazon fees]]*All_Transactions[[#This Row],[ExRate]],0)</f>
        <v>-0.77</v>
      </c>
      <c r="X1611" s="4">
        <f>IFERROR(All_Transactions[[#This Row],[Other]]*All_Transactions[[#This Row],[ExRate]],0)</f>
        <v>0</v>
      </c>
      <c r="Y1611" s="4">
        <f>IFERROR(All_Transactions[[#This Row],[Total]]*All_Transactions[[#This Row],[ExRate]],0)</f>
        <v>2.71</v>
      </c>
      <c r="Z1611" s="1" t="s">
        <v>45</v>
      </c>
      <c r="AB1611" t="s">
        <v>69</v>
      </c>
      <c r="AC1611" t="s">
        <v>69</v>
      </c>
      <c r="AD1611" t="s">
        <v>70</v>
      </c>
    </row>
    <row r="1612" spans="1:30" x14ac:dyDescent="0.35">
      <c r="A1612" t="s">
        <v>34</v>
      </c>
      <c r="B1612" t="s">
        <v>4679</v>
      </c>
      <c r="C1612" s="2">
        <v>44832</v>
      </c>
      <c r="D1612" s="2">
        <v>44832</v>
      </c>
      <c r="E1612" t="s">
        <v>4680</v>
      </c>
      <c r="F1612" t="s">
        <v>4681</v>
      </c>
      <c r="G1612" t="s">
        <v>40</v>
      </c>
      <c r="H1612">
        <v>3.2</v>
      </c>
      <c r="I1612">
        <v>1</v>
      </c>
      <c r="J1612">
        <v>3.2</v>
      </c>
      <c r="L1612">
        <v>0.57999999999999996</v>
      </c>
      <c r="M1612">
        <v>2.62</v>
      </c>
      <c r="N1612">
        <v>-0.59</v>
      </c>
      <c r="O1612">
        <v>0</v>
      </c>
      <c r="P1612">
        <v>2.0299999999999998</v>
      </c>
      <c r="Q1612">
        <v>0</v>
      </c>
      <c r="R1612" s="3">
        <f>VLOOKUP(All_Transactions[[#This Row],[Date]],[1]!Forex_history[#Data],MATCH(All_Transactions[[#This Row],[Currency]],[1]!Forex_history[#Headers],0),TRUE)</f>
        <v>0.89378000000000002</v>
      </c>
      <c r="S1612" s="4">
        <f>IFERROR(All_Transactions[[#This Row],[Original Price]]*All_Transactions[[#This Row],[ExRate]],0)</f>
        <v>2.8600960000000004</v>
      </c>
      <c r="T1612" s="4">
        <f>IFERROR(All_Transactions[[#This Row],[item-price]]*All_Transactions[[#This Row],[ExRate]],0)</f>
        <v>2.8600960000000004</v>
      </c>
      <c r="U1612" s="4">
        <f>IFERROR(All_Transactions[[#This Row],[item-tax]]*All_Transactions[[#This Row],[ExRate]],0)</f>
        <v>0.51839239999999998</v>
      </c>
      <c r="V1612" s="4">
        <f>IFERROR(All_Transactions[[#This Row],[Total product charges]]*All_Transactions[[#This Row],[ExRate]],0)</f>
        <v>2.3417036000000002</v>
      </c>
      <c r="W1612" s="4">
        <f>IFERROR(All_Transactions[[#This Row],[Amazon fees]]*All_Transactions[[#This Row],[ExRate]],0)</f>
        <v>-0.52733019999999997</v>
      </c>
      <c r="X1612" s="4">
        <f>IFERROR(All_Transactions[[#This Row],[Other]]*All_Transactions[[#This Row],[ExRate]],0)</f>
        <v>0</v>
      </c>
      <c r="Y1612" s="4">
        <f>IFERROR(All_Transactions[[#This Row],[Total]]*All_Transactions[[#This Row],[ExRate]],0)</f>
        <v>1.8143733999999998</v>
      </c>
      <c r="Z1612" s="1" t="s">
        <v>33</v>
      </c>
      <c r="AB1612" t="s">
        <v>69</v>
      </c>
      <c r="AC1612" t="s">
        <v>69</v>
      </c>
      <c r="AD1612" t="s">
        <v>70</v>
      </c>
    </row>
    <row r="1613" spans="1:30" x14ac:dyDescent="0.35">
      <c r="A1613" t="s">
        <v>34</v>
      </c>
      <c r="B1613" t="s">
        <v>4682</v>
      </c>
      <c r="C1613" s="2">
        <v>44832</v>
      </c>
      <c r="D1613" s="2">
        <v>44832</v>
      </c>
      <c r="E1613" t="s">
        <v>4683</v>
      </c>
      <c r="F1613" t="s">
        <v>4684</v>
      </c>
      <c r="G1613" t="s">
        <v>40</v>
      </c>
      <c r="H1613">
        <v>3.76</v>
      </c>
      <c r="I1613">
        <v>1</v>
      </c>
      <c r="J1613">
        <v>3.76</v>
      </c>
      <c r="L1613">
        <v>0.68</v>
      </c>
      <c r="M1613">
        <v>3.08</v>
      </c>
      <c r="N1613">
        <v>-0.7</v>
      </c>
      <c r="O1613">
        <v>0</v>
      </c>
      <c r="P1613">
        <v>2.38</v>
      </c>
      <c r="Q1613">
        <v>0</v>
      </c>
      <c r="R1613" s="3">
        <f>VLOOKUP(All_Transactions[[#This Row],[Date]],[1]!Forex_history[#Data],MATCH(All_Transactions[[#This Row],[Currency]],[1]!Forex_history[#Headers],0),TRUE)</f>
        <v>0.89378000000000002</v>
      </c>
      <c r="S1613" s="4">
        <f>IFERROR(All_Transactions[[#This Row],[Original Price]]*All_Transactions[[#This Row],[ExRate]],0)</f>
        <v>3.3606127999999997</v>
      </c>
      <c r="T1613" s="4">
        <f>IFERROR(All_Transactions[[#This Row],[item-price]]*All_Transactions[[#This Row],[ExRate]],0)</f>
        <v>3.3606127999999997</v>
      </c>
      <c r="U1613" s="4">
        <f>IFERROR(All_Transactions[[#This Row],[item-tax]]*All_Transactions[[#This Row],[ExRate]],0)</f>
        <v>0.60777040000000004</v>
      </c>
      <c r="V1613" s="4">
        <f>IFERROR(All_Transactions[[#This Row],[Total product charges]]*All_Transactions[[#This Row],[ExRate]],0)</f>
        <v>2.7528424</v>
      </c>
      <c r="W1613" s="4">
        <f>IFERROR(All_Transactions[[#This Row],[Amazon fees]]*All_Transactions[[#This Row],[ExRate]],0)</f>
        <v>-0.62564599999999992</v>
      </c>
      <c r="X1613" s="4">
        <f>IFERROR(All_Transactions[[#This Row],[Other]]*All_Transactions[[#This Row],[ExRate]],0)</f>
        <v>0</v>
      </c>
      <c r="Y1613" s="4">
        <f>IFERROR(All_Transactions[[#This Row],[Total]]*All_Transactions[[#This Row],[ExRate]],0)</f>
        <v>2.1271963999999999</v>
      </c>
      <c r="Z1613" s="1" t="s">
        <v>33</v>
      </c>
      <c r="AB1613" t="s">
        <v>69</v>
      </c>
      <c r="AC1613" t="s">
        <v>69</v>
      </c>
      <c r="AD1613" t="s">
        <v>70</v>
      </c>
    </row>
    <row r="1614" spans="1:30" x14ac:dyDescent="0.35">
      <c r="A1614" t="s">
        <v>34</v>
      </c>
      <c r="B1614" t="s">
        <v>4685</v>
      </c>
      <c r="C1614" s="2">
        <v>44832</v>
      </c>
      <c r="D1614" s="2">
        <v>44832</v>
      </c>
      <c r="E1614" t="s">
        <v>4398</v>
      </c>
      <c r="F1614" t="s">
        <v>4399</v>
      </c>
      <c r="G1614" t="s">
        <v>32</v>
      </c>
      <c r="H1614">
        <v>3.6</v>
      </c>
      <c r="I1614">
        <v>1</v>
      </c>
      <c r="J1614">
        <v>3.6</v>
      </c>
      <c r="L1614">
        <v>0.65</v>
      </c>
      <c r="M1614">
        <v>2.95</v>
      </c>
      <c r="N1614">
        <v>-0.65</v>
      </c>
      <c r="O1614">
        <v>0</v>
      </c>
      <c r="P1614">
        <v>2.2999999999999998</v>
      </c>
      <c r="Q1614">
        <v>0</v>
      </c>
      <c r="R1614" s="3">
        <f>VLOOKUP(All_Transactions[[#This Row],[Date]],[1]!Forex_history[#Data],MATCH(All_Transactions[[#This Row],[Currency]],[1]!Forex_history[#Headers],0),TRUE)</f>
        <v>0.89378000000000002</v>
      </c>
      <c r="S1614" s="4">
        <f>IFERROR(All_Transactions[[#This Row],[Original Price]]*All_Transactions[[#This Row],[ExRate]],0)</f>
        <v>3.2176080000000002</v>
      </c>
      <c r="T1614" s="4">
        <f>IFERROR(All_Transactions[[#This Row],[item-price]]*All_Transactions[[#This Row],[ExRate]],0)</f>
        <v>3.2176080000000002</v>
      </c>
      <c r="U1614" s="4">
        <f>IFERROR(All_Transactions[[#This Row],[item-tax]]*All_Transactions[[#This Row],[ExRate]],0)</f>
        <v>0.58095700000000006</v>
      </c>
      <c r="V1614" s="4">
        <f>IFERROR(All_Transactions[[#This Row],[Total product charges]]*All_Transactions[[#This Row],[ExRate]],0)</f>
        <v>2.6366510000000001</v>
      </c>
      <c r="W1614" s="4">
        <f>IFERROR(All_Transactions[[#This Row],[Amazon fees]]*All_Transactions[[#This Row],[ExRate]],0)</f>
        <v>-0.58095700000000006</v>
      </c>
      <c r="X1614" s="4">
        <f>IFERROR(All_Transactions[[#This Row],[Other]]*All_Transactions[[#This Row],[ExRate]],0)</f>
        <v>0</v>
      </c>
      <c r="Y1614" s="4">
        <f>IFERROR(All_Transactions[[#This Row],[Total]]*All_Transactions[[#This Row],[ExRate]],0)</f>
        <v>2.0556939999999999</v>
      </c>
      <c r="Z1614" s="1" t="s">
        <v>33</v>
      </c>
      <c r="AB1614" t="s">
        <v>69</v>
      </c>
      <c r="AC1614" t="s">
        <v>69</v>
      </c>
      <c r="AD1614" t="s">
        <v>70</v>
      </c>
    </row>
    <row r="1615" spans="1:30" x14ac:dyDescent="0.35">
      <c r="A1615" t="s">
        <v>34</v>
      </c>
      <c r="B1615" t="s">
        <v>4686</v>
      </c>
      <c r="C1615" s="2">
        <v>44832</v>
      </c>
      <c r="D1615" s="2">
        <v>44832</v>
      </c>
      <c r="E1615" t="s">
        <v>4687</v>
      </c>
      <c r="F1615" t="s">
        <v>4688</v>
      </c>
      <c r="G1615" t="s">
        <v>40</v>
      </c>
      <c r="H1615">
        <v>16.38</v>
      </c>
      <c r="I1615">
        <v>1</v>
      </c>
      <c r="J1615">
        <v>16.38</v>
      </c>
      <c r="L1615">
        <v>2.95</v>
      </c>
      <c r="M1615">
        <v>13.43</v>
      </c>
      <c r="N1615">
        <v>-3.04</v>
      </c>
      <c r="O1615">
        <v>0</v>
      </c>
      <c r="P1615">
        <v>10.39</v>
      </c>
      <c r="Q1615">
        <v>0</v>
      </c>
      <c r="R1615" s="3">
        <f>VLOOKUP(All_Transactions[[#This Row],[Date]],[1]!Forex_history[#Data],MATCH(All_Transactions[[#This Row],[Currency]],[1]!Forex_history[#Headers],0),TRUE)</f>
        <v>0.89378000000000002</v>
      </c>
      <c r="S1615" s="4">
        <f>IFERROR(All_Transactions[[#This Row],[Original Price]]*All_Transactions[[#This Row],[ExRate]],0)</f>
        <v>14.6401164</v>
      </c>
      <c r="T1615" s="4">
        <f>IFERROR(All_Transactions[[#This Row],[item-price]]*All_Transactions[[#This Row],[ExRate]],0)</f>
        <v>14.6401164</v>
      </c>
      <c r="U1615" s="4">
        <f>IFERROR(All_Transactions[[#This Row],[item-tax]]*All_Transactions[[#This Row],[ExRate]],0)</f>
        <v>2.6366510000000001</v>
      </c>
      <c r="V1615" s="4">
        <f>IFERROR(All_Transactions[[#This Row],[Total product charges]]*All_Transactions[[#This Row],[ExRate]],0)</f>
        <v>12.0034654</v>
      </c>
      <c r="W1615" s="4">
        <f>IFERROR(All_Transactions[[#This Row],[Amazon fees]]*All_Transactions[[#This Row],[ExRate]],0)</f>
        <v>-2.7170912</v>
      </c>
      <c r="X1615" s="4">
        <f>IFERROR(All_Transactions[[#This Row],[Other]]*All_Transactions[[#This Row],[ExRate]],0)</f>
        <v>0</v>
      </c>
      <c r="Y1615" s="4">
        <f>IFERROR(All_Transactions[[#This Row],[Total]]*All_Transactions[[#This Row],[ExRate]],0)</f>
        <v>9.2863742000000009</v>
      </c>
      <c r="Z1615" s="1" t="s">
        <v>33</v>
      </c>
      <c r="AB1615" t="s">
        <v>69</v>
      </c>
      <c r="AC1615" t="s">
        <v>69</v>
      </c>
      <c r="AD1615" t="s">
        <v>70</v>
      </c>
    </row>
    <row r="1616" spans="1:30" x14ac:dyDescent="0.35">
      <c r="A1616" t="s">
        <v>34</v>
      </c>
      <c r="B1616" t="s">
        <v>4689</v>
      </c>
      <c r="C1616" s="2">
        <v>44832</v>
      </c>
      <c r="D1616" s="2">
        <v>44832</v>
      </c>
      <c r="E1616" t="s">
        <v>4425</v>
      </c>
      <c r="F1616" t="s">
        <v>4333</v>
      </c>
      <c r="G1616" t="s">
        <v>36</v>
      </c>
      <c r="H1616">
        <v>3.49</v>
      </c>
      <c r="I1616">
        <v>1</v>
      </c>
      <c r="J1616">
        <v>3.49</v>
      </c>
      <c r="K1616" t="s">
        <v>2876</v>
      </c>
      <c r="L1616">
        <v>0.61</v>
      </c>
      <c r="M1616">
        <v>2.88</v>
      </c>
      <c r="N1616">
        <v>-0.65</v>
      </c>
      <c r="O1616">
        <v>0</v>
      </c>
      <c r="P1616">
        <v>2.23</v>
      </c>
      <c r="Q1616">
        <v>0</v>
      </c>
      <c r="R1616" s="3">
        <f>VLOOKUP(All_Transactions[[#This Row],[Date]],[1]!Forex_history[#Data],MATCH(All_Transactions[[#This Row],[Currency]],[1]!Forex_history[#Headers],0),TRUE)</f>
        <v>0.89378000000000002</v>
      </c>
      <c r="S1616" s="4">
        <f>IFERROR(All_Transactions[[#This Row],[Original Price]]*All_Transactions[[#This Row],[ExRate]],0)</f>
        <v>3.1192922000000003</v>
      </c>
      <c r="T1616" s="4">
        <f>IFERROR(All_Transactions[[#This Row],[item-price]]*All_Transactions[[#This Row],[ExRate]],0)</f>
        <v>3.1192922000000003</v>
      </c>
      <c r="U1616" s="4">
        <f>IFERROR(All_Transactions[[#This Row],[item-tax]]*All_Transactions[[#This Row],[ExRate]],0)</f>
        <v>0.54520579999999996</v>
      </c>
      <c r="V1616" s="4">
        <f>IFERROR(All_Transactions[[#This Row],[Total product charges]]*All_Transactions[[#This Row],[ExRate]],0)</f>
        <v>2.5740864000000001</v>
      </c>
      <c r="W1616" s="4">
        <f>IFERROR(All_Transactions[[#This Row],[Amazon fees]]*All_Transactions[[#This Row],[ExRate]],0)</f>
        <v>-0.58095700000000006</v>
      </c>
      <c r="X1616" s="4">
        <f>IFERROR(All_Transactions[[#This Row],[Other]]*All_Transactions[[#This Row],[ExRate]],0)</f>
        <v>0</v>
      </c>
      <c r="Y1616" s="4">
        <f>IFERROR(All_Transactions[[#This Row],[Total]]*All_Transactions[[#This Row],[ExRate]],0)</f>
        <v>1.9931293999999999</v>
      </c>
      <c r="Z1616" s="1" t="s">
        <v>33</v>
      </c>
      <c r="AB1616" t="s">
        <v>69</v>
      </c>
      <c r="AC1616" t="s">
        <v>69</v>
      </c>
      <c r="AD1616" t="s">
        <v>70</v>
      </c>
    </row>
    <row r="1617" spans="1:30" x14ac:dyDescent="0.35">
      <c r="A1617" t="s">
        <v>34</v>
      </c>
      <c r="B1617" t="s">
        <v>4690</v>
      </c>
      <c r="C1617" s="2">
        <v>44832</v>
      </c>
      <c r="D1617" s="2">
        <v>44832</v>
      </c>
      <c r="E1617" t="s">
        <v>4208</v>
      </c>
      <c r="F1617" t="s">
        <v>4059</v>
      </c>
      <c r="G1617" t="s">
        <v>40</v>
      </c>
      <c r="H1617">
        <v>14.13</v>
      </c>
      <c r="I1617">
        <v>1</v>
      </c>
      <c r="J1617">
        <v>14.13</v>
      </c>
      <c r="L1617">
        <v>2.5499999999999998</v>
      </c>
      <c r="M1617">
        <v>11.58</v>
      </c>
      <c r="N1617">
        <v>-2.62</v>
      </c>
      <c r="O1617">
        <v>0</v>
      </c>
      <c r="P1617">
        <v>8.9600000000000009</v>
      </c>
      <c r="Q1617">
        <v>0</v>
      </c>
      <c r="R1617" s="3">
        <f>VLOOKUP(All_Transactions[[#This Row],[Date]],[1]!Forex_history[#Data],MATCH(All_Transactions[[#This Row],[Currency]],[1]!Forex_history[#Headers],0),TRUE)</f>
        <v>0.89378000000000002</v>
      </c>
      <c r="S1617" s="4">
        <f>IFERROR(All_Transactions[[#This Row],[Original Price]]*All_Transactions[[#This Row],[ExRate]],0)</f>
        <v>12.629111400000001</v>
      </c>
      <c r="T1617" s="4">
        <f>IFERROR(All_Transactions[[#This Row],[item-price]]*All_Transactions[[#This Row],[ExRate]],0)</f>
        <v>12.629111400000001</v>
      </c>
      <c r="U1617" s="4">
        <f>IFERROR(All_Transactions[[#This Row],[item-tax]]*All_Transactions[[#This Row],[ExRate]],0)</f>
        <v>2.2791389999999998</v>
      </c>
      <c r="V1617" s="4">
        <f>IFERROR(All_Transactions[[#This Row],[Total product charges]]*All_Transactions[[#This Row],[ExRate]],0)</f>
        <v>10.3499724</v>
      </c>
      <c r="W1617" s="4">
        <f>IFERROR(All_Transactions[[#This Row],[Amazon fees]]*All_Transactions[[#This Row],[ExRate]],0)</f>
        <v>-2.3417036000000002</v>
      </c>
      <c r="X1617" s="4">
        <f>IFERROR(All_Transactions[[#This Row],[Other]]*All_Transactions[[#This Row],[ExRate]],0)</f>
        <v>0</v>
      </c>
      <c r="Y1617" s="4">
        <f>IFERROR(All_Transactions[[#This Row],[Total]]*All_Transactions[[#This Row],[ExRate]],0)</f>
        <v>8.0082688000000015</v>
      </c>
      <c r="Z1617" s="1" t="s">
        <v>33</v>
      </c>
      <c r="AB1617" t="s">
        <v>69</v>
      </c>
      <c r="AC1617" t="s">
        <v>69</v>
      </c>
      <c r="AD1617" t="s">
        <v>70</v>
      </c>
    </row>
    <row r="1618" spans="1:30" x14ac:dyDescent="0.35">
      <c r="A1618" t="s">
        <v>34</v>
      </c>
      <c r="B1618" t="s">
        <v>4691</v>
      </c>
      <c r="C1618" s="2">
        <v>44832</v>
      </c>
      <c r="D1618" s="2">
        <v>44832</v>
      </c>
      <c r="E1618" t="s">
        <v>4692</v>
      </c>
      <c r="F1618" t="s">
        <v>4693</v>
      </c>
      <c r="G1618" t="s">
        <v>44</v>
      </c>
      <c r="H1618">
        <v>6.44</v>
      </c>
      <c r="I1618">
        <v>1</v>
      </c>
      <c r="J1618">
        <v>6.44</v>
      </c>
      <c r="L1618">
        <v>1.07</v>
      </c>
      <c r="M1618">
        <v>5.37</v>
      </c>
      <c r="N1618">
        <v>-1.19</v>
      </c>
      <c r="O1618">
        <v>0</v>
      </c>
      <c r="P1618">
        <v>4.18</v>
      </c>
      <c r="Q1618">
        <v>0</v>
      </c>
      <c r="R1618" s="3">
        <f>VLOOKUP(All_Transactions[[#This Row],[Date]],[1]!Forex_history[#Data],MATCH(All_Transactions[[#This Row],[Currency]],[1]!Forex_history[#Headers],0),TRUE)</f>
        <v>1</v>
      </c>
      <c r="S1618" s="4">
        <f>IFERROR(All_Transactions[[#This Row],[Original Price]]*All_Transactions[[#This Row],[ExRate]],0)</f>
        <v>6.44</v>
      </c>
      <c r="T1618" s="4">
        <f>IFERROR(All_Transactions[[#This Row],[item-price]]*All_Transactions[[#This Row],[ExRate]],0)</f>
        <v>6.44</v>
      </c>
      <c r="U1618" s="4">
        <f>IFERROR(All_Transactions[[#This Row],[item-tax]]*All_Transactions[[#This Row],[ExRate]],0)</f>
        <v>1.07</v>
      </c>
      <c r="V1618" s="4">
        <f>IFERROR(All_Transactions[[#This Row],[Total product charges]]*All_Transactions[[#This Row],[ExRate]],0)</f>
        <v>5.37</v>
      </c>
      <c r="W1618" s="4">
        <f>IFERROR(All_Transactions[[#This Row],[Amazon fees]]*All_Transactions[[#This Row],[ExRate]],0)</f>
        <v>-1.19</v>
      </c>
      <c r="X1618" s="4">
        <f>IFERROR(All_Transactions[[#This Row],[Other]]*All_Transactions[[#This Row],[ExRate]],0)</f>
        <v>0</v>
      </c>
      <c r="Y1618" s="4">
        <f>IFERROR(All_Transactions[[#This Row],[Total]]*All_Transactions[[#This Row],[ExRate]],0)</f>
        <v>4.18</v>
      </c>
      <c r="Z1618" s="1" t="s">
        <v>45</v>
      </c>
      <c r="AB1618" t="s">
        <v>69</v>
      </c>
      <c r="AC1618" t="s">
        <v>69</v>
      </c>
      <c r="AD1618" t="s">
        <v>70</v>
      </c>
    </row>
    <row r="1619" spans="1:30" x14ac:dyDescent="0.35">
      <c r="A1619" t="s">
        <v>35</v>
      </c>
      <c r="B1619" t="s">
        <v>685</v>
      </c>
      <c r="C1619" s="2">
        <v>44832</v>
      </c>
      <c r="D1619" s="2">
        <v>44746</v>
      </c>
      <c r="E1619" t="s">
        <v>683</v>
      </c>
      <c r="F1619" t="s">
        <v>684</v>
      </c>
      <c r="G1619" t="s">
        <v>36</v>
      </c>
      <c r="H1619">
        <v>13.63</v>
      </c>
      <c r="I1619">
        <v>1</v>
      </c>
      <c r="J1619">
        <v>13.63</v>
      </c>
      <c r="K1619" t="s">
        <v>2876</v>
      </c>
      <c r="L1619">
        <v>2.37</v>
      </c>
      <c r="M1619">
        <v>-11.26</v>
      </c>
      <c r="N1619">
        <v>2.0299999999999998</v>
      </c>
      <c r="O1619">
        <v>0</v>
      </c>
      <c r="P1619">
        <v>-9.23</v>
      </c>
      <c r="Q1619">
        <v>0</v>
      </c>
      <c r="R1619" s="3">
        <f>VLOOKUP(All_Transactions[[#This Row],[Date]],[1]!Forex_history[#Data],MATCH(All_Transactions[[#This Row],[Currency]],[1]!Forex_history[#Headers],0),TRUE)</f>
        <v>0.89378000000000002</v>
      </c>
      <c r="S1619" s="4">
        <f>IFERROR(All_Transactions[[#This Row],[Original Price]]*All_Transactions[[#This Row],[ExRate]],0)</f>
        <v>12.182221400000001</v>
      </c>
      <c r="T1619" s="4">
        <f>IFERROR(All_Transactions[[#This Row],[item-price]]*All_Transactions[[#This Row],[ExRate]],0)</f>
        <v>12.182221400000001</v>
      </c>
      <c r="U1619" s="4">
        <f>IFERROR(All_Transactions[[#This Row],[item-tax]]*All_Transactions[[#This Row],[ExRate]],0)</f>
        <v>2.1182586000000003</v>
      </c>
      <c r="V1619" s="4">
        <f>IFERROR(All_Transactions[[#This Row],[Total product charges]]*All_Transactions[[#This Row],[ExRate]],0)</f>
        <v>-10.063962800000001</v>
      </c>
      <c r="W1619" s="4">
        <f>IFERROR(All_Transactions[[#This Row],[Amazon fees]]*All_Transactions[[#This Row],[ExRate]],0)</f>
        <v>1.8143733999999998</v>
      </c>
      <c r="X1619" s="4">
        <f>IFERROR(All_Transactions[[#This Row],[Other]]*All_Transactions[[#This Row],[ExRate]],0)</f>
        <v>0</v>
      </c>
      <c r="Y1619" s="4">
        <f>IFERROR(All_Transactions[[#This Row],[Total]]*All_Transactions[[#This Row],[ExRate]],0)</f>
        <v>-8.2495894000000014</v>
      </c>
      <c r="Z1619" s="1" t="s">
        <v>33</v>
      </c>
      <c r="AB1619" t="s">
        <v>69</v>
      </c>
      <c r="AC1619" t="s">
        <v>69</v>
      </c>
      <c r="AD1619" t="s">
        <v>70</v>
      </c>
    </row>
    <row r="1620" spans="1:30" x14ac:dyDescent="0.35">
      <c r="A1620" t="s">
        <v>34</v>
      </c>
      <c r="B1620" t="s">
        <v>4694</v>
      </c>
      <c r="C1620" s="2">
        <v>44832</v>
      </c>
      <c r="D1620" s="2">
        <v>44832</v>
      </c>
      <c r="E1620" t="s">
        <v>4200</v>
      </c>
      <c r="F1620" t="s">
        <v>4150</v>
      </c>
      <c r="G1620" t="s">
        <v>32</v>
      </c>
      <c r="H1620">
        <v>56.56</v>
      </c>
      <c r="I1620">
        <v>2</v>
      </c>
      <c r="J1620">
        <v>56.56</v>
      </c>
      <c r="L1620">
        <v>9.0399999999999991</v>
      </c>
      <c r="M1620">
        <v>47.52</v>
      </c>
      <c r="N1620">
        <v>-10.18</v>
      </c>
      <c r="O1620">
        <v>0</v>
      </c>
      <c r="P1620">
        <v>37.340000000000003</v>
      </c>
      <c r="Q1620">
        <v>0</v>
      </c>
      <c r="R1620" s="3">
        <f>VLOOKUP(All_Transactions[[#This Row],[Date]],[1]!Forex_history[#Data],MATCH(All_Transactions[[#This Row],[Currency]],[1]!Forex_history[#Headers],0),TRUE)</f>
        <v>0.89378000000000002</v>
      </c>
      <c r="S1620" s="4">
        <f>IFERROR(All_Transactions[[#This Row],[Original Price]]*All_Transactions[[#This Row],[ExRate]],0)</f>
        <v>50.552196800000004</v>
      </c>
      <c r="T1620" s="4">
        <f>IFERROR(All_Transactions[[#This Row],[item-price]]*All_Transactions[[#This Row],[ExRate]],0)</f>
        <v>50.552196800000004</v>
      </c>
      <c r="U1620" s="4">
        <f>IFERROR(All_Transactions[[#This Row],[item-tax]]*All_Transactions[[#This Row],[ExRate]],0)</f>
        <v>8.0797711999999997</v>
      </c>
      <c r="V1620" s="4">
        <f>IFERROR(All_Transactions[[#This Row],[Total product charges]]*All_Transactions[[#This Row],[ExRate]],0)</f>
        <v>42.472425600000001</v>
      </c>
      <c r="W1620" s="4">
        <f>IFERROR(All_Transactions[[#This Row],[Amazon fees]]*All_Transactions[[#This Row],[ExRate]],0)</f>
        <v>-9.0986803999999992</v>
      </c>
      <c r="X1620" s="4">
        <f>IFERROR(All_Transactions[[#This Row],[Other]]*All_Transactions[[#This Row],[ExRate]],0)</f>
        <v>0</v>
      </c>
      <c r="Y1620" s="4">
        <f>IFERROR(All_Transactions[[#This Row],[Total]]*All_Transactions[[#This Row],[ExRate]],0)</f>
        <v>33.373745200000002</v>
      </c>
      <c r="Z1620" s="1" t="s">
        <v>33</v>
      </c>
      <c r="AB1620" t="s">
        <v>69</v>
      </c>
      <c r="AC1620" t="s">
        <v>69</v>
      </c>
      <c r="AD1620" t="s">
        <v>70</v>
      </c>
    </row>
    <row r="1621" spans="1:30" x14ac:dyDescent="0.35">
      <c r="A1621" t="s">
        <v>34</v>
      </c>
      <c r="B1621" t="s">
        <v>4695</v>
      </c>
      <c r="C1621" s="2">
        <v>44832</v>
      </c>
      <c r="D1621" s="2">
        <v>44832</v>
      </c>
      <c r="E1621" t="s">
        <v>3886</v>
      </c>
      <c r="F1621" t="s">
        <v>3887</v>
      </c>
      <c r="G1621" t="s">
        <v>32</v>
      </c>
      <c r="H1621">
        <v>5</v>
      </c>
      <c r="I1621">
        <v>2</v>
      </c>
      <c r="J1621">
        <v>5</v>
      </c>
      <c r="L1621">
        <v>0.8</v>
      </c>
      <c r="M1621">
        <v>4.2</v>
      </c>
      <c r="N1621">
        <v>-0.91</v>
      </c>
      <c r="O1621">
        <v>0</v>
      </c>
      <c r="P1621">
        <v>3.29</v>
      </c>
      <c r="Q1621">
        <v>0</v>
      </c>
      <c r="R1621" s="3">
        <f>VLOOKUP(All_Transactions[[#This Row],[Date]],[1]!Forex_history[#Data],MATCH(All_Transactions[[#This Row],[Currency]],[1]!Forex_history[#Headers],0),TRUE)</f>
        <v>0.89378000000000002</v>
      </c>
      <c r="S1621" s="4">
        <f>IFERROR(All_Transactions[[#This Row],[Original Price]]*All_Transactions[[#This Row],[ExRate]],0)</f>
        <v>4.4688999999999997</v>
      </c>
      <c r="T1621" s="4">
        <f>IFERROR(All_Transactions[[#This Row],[item-price]]*All_Transactions[[#This Row],[ExRate]],0)</f>
        <v>4.4688999999999997</v>
      </c>
      <c r="U1621" s="4">
        <f>IFERROR(All_Transactions[[#This Row],[item-tax]]*All_Transactions[[#This Row],[ExRate]],0)</f>
        <v>0.7150240000000001</v>
      </c>
      <c r="V1621" s="4">
        <f>IFERROR(All_Transactions[[#This Row],[Total product charges]]*All_Transactions[[#This Row],[ExRate]],0)</f>
        <v>3.7538760000000004</v>
      </c>
      <c r="W1621" s="4">
        <f>IFERROR(All_Transactions[[#This Row],[Amazon fees]]*All_Transactions[[#This Row],[ExRate]],0)</f>
        <v>-0.81333980000000006</v>
      </c>
      <c r="X1621" s="4">
        <f>IFERROR(All_Transactions[[#This Row],[Other]]*All_Transactions[[#This Row],[ExRate]],0)</f>
        <v>0</v>
      </c>
      <c r="Y1621" s="4">
        <f>IFERROR(All_Transactions[[#This Row],[Total]]*All_Transactions[[#This Row],[ExRate]],0)</f>
        <v>2.9405361999999999</v>
      </c>
      <c r="Z1621" s="1" t="s">
        <v>33</v>
      </c>
      <c r="AB1621" t="s">
        <v>69</v>
      </c>
      <c r="AC1621" t="s">
        <v>69</v>
      </c>
      <c r="AD1621" t="s">
        <v>70</v>
      </c>
    </row>
    <row r="1622" spans="1:30" x14ac:dyDescent="0.35">
      <c r="A1622" t="s">
        <v>34</v>
      </c>
      <c r="B1622" t="s">
        <v>4696</v>
      </c>
      <c r="C1622" s="2">
        <v>44832</v>
      </c>
      <c r="D1622" s="2">
        <v>44832</v>
      </c>
      <c r="E1622" t="s">
        <v>4697</v>
      </c>
      <c r="F1622" t="s">
        <v>4698</v>
      </c>
      <c r="G1622" t="s">
        <v>44</v>
      </c>
      <c r="H1622">
        <v>6.34</v>
      </c>
      <c r="I1622">
        <v>2</v>
      </c>
      <c r="J1622">
        <v>6.34</v>
      </c>
      <c r="L1622">
        <v>1.06</v>
      </c>
      <c r="M1622">
        <v>5.28</v>
      </c>
      <c r="N1622">
        <v>-1.18</v>
      </c>
      <c r="O1622">
        <v>0</v>
      </c>
      <c r="P1622">
        <v>4.0999999999999996</v>
      </c>
      <c r="Q1622">
        <v>0</v>
      </c>
      <c r="R1622" s="3">
        <f>VLOOKUP(All_Transactions[[#This Row],[Date]],[1]!Forex_history[#Data],MATCH(All_Transactions[[#This Row],[Currency]],[1]!Forex_history[#Headers],0),TRUE)</f>
        <v>1</v>
      </c>
      <c r="S1622" s="4">
        <f>IFERROR(All_Transactions[[#This Row],[Original Price]]*All_Transactions[[#This Row],[ExRate]],0)</f>
        <v>6.34</v>
      </c>
      <c r="T1622" s="4">
        <f>IFERROR(All_Transactions[[#This Row],[item-price]]*All_Transactions[[#This Row],[ExRate]],0)</f>
        <v>6.34</v>
      </c>
      <c r="U1622" s="4">
        <f>IFERROR(All_Transactions[[#This Row],[item-tax]]*All_Transactions[[#This Row],[ExRate]],0)</f>
        <v>1.06</v>
      </c>
      <c r="V1622" s="4">
        <f>IFERROR(All_Transactions[[#This Row],[Total product charges]]*All_Transactions[[#This Row],[ExRate]],0)</f>
        <v>5.28</v>
      </c>
      <c r="W1622" s="4">
        <f>IFERROR(All_Transactions[[#This Row],[Amazon fees]]*All_Transactions[[#This Row],[ExRate]],0)</f>
        <v>-1.18</v>
      </c>
      <c r="X1622" s="4">
        <f>IFERROR(All_Transactions[[#This Row],[Other]]*All_Transactions[[#This Row],[ExRate]],0)</f>
        <v>0</v>
      </c>
      <c r="Y1622" s="4">
        <f>IFERROR(All_Transactions[[#This Row],[Total]]*All_Transactions[[#This Row],[ExRate]],0)</f>
        <v>4.0999999999999996</v>
      </c>
      <c r="Z1622" s="1" t="s">
        <v>45</v>
      </c>
      <c r="AB1622" t="s">
        <v>69</v>
      </c>
      <c r="AC1622" t="s">
        <v>69</v>
      </c>
      <c r="AD1622" t="s">
        <v>70</v>
      </c>
    </row>
    <row r="1623" spans="1:30" x14ac:dyDescent="0.35">
      <c r="A1623" t="s">
        <v>34</v>
      </c>
      <c r="B1623" t="s">
        <v>4699</v>
      </c>
      <c r="C1623" s="2">
        <v>44832</v>
      </c>
      <c r="D1623" s="2">
        <v>44832</v>
      </c>
      <c r="E1623" t="s">
        <v>4200</v>
      </c>
      <c r="F1623" t="s">
        <v>4150</v>
      </c>
      <c r="G1623" t="s">
        <v>32</v>
      </c>
      <c r="H1623">
        <v>56.56</v>
      </c>
      <c r="I1623">
        <v>2</v>
      </c>
      <c r="J1623">
        <v>56.56</v>
      </c>
      <c r="L1623">
        <v>9.0399999999999991</v>
      </c>
      <c r="M1623">
        <v>47.52</v>
      </c>
      <c r="N1623">
        <v>-10.18</v>
      </c>
      <c r="O1623">
        <v>0</v>
      </c>
      <c r="P1623">
        <v>37.340000000000003</v>
      </c>
      <c r="Q1623">
        <v>0</v>
      </c>
      <c r="R1623" s="3">
        <f>VLOOKUP(All_Transactions[[#This Row],[Date]],[1]!Forex_history[#Data],MATCH(All_Transactions[[#This Row],[Currency]],[1]!Forex_history[#Headers],0),TRUE)</f>
        <v>0.89378000000000002</v>
      </c>
      <c r="S1623" s="4">
        <f>IFERROR(All_Transactions[[#This Row],[Original Price]]*All_Transactions[[#This Row],[ExRate]],0)</f>
        <v>50.552196800000004</v>
      </c>
      <c r="T1623" s="4">
        <f>IFERROR(All_Transactions[[#This Row],[item-price]]*All_Transactions[[#This Row],[ExRate]],0)</f>
        <v>50.552196800000004</v>
      </c>
      <c r="U1623" s="4">
        <f>IFERROR(All_Transactions[[#This Row],[item-tax]]*All_Transactions[[#This Row],[ExRate]],0)</f>
        <v>8.0797711999999997</v>
      </c>
      <c r="V1623" s="4">
        <f>IFERROR(All_Transactions[[#This Row],[Total product charges]]*All_Transactions[[#This Row],[ExRate]],0)</f>
        <v>42.472425600000001</v>
      </c>
      <c r="W1623" s="4">
        <f>IFERROR(All_Transactions[[#This Row],[Amazon fees]]*All_Transactions[[#This Row],[ExRate]],0)</f>
        <v>-9.0986803999999992</v>
      </c>
      <c r="X1623" s="4">
        <f>IFERROR(All_Transactions[[#This Row],[Other]]*All_Transactions[[#This Row],[ExRate]],0)</f>
        <v>0</v>
      </c>
      <c r="Y1623" s="4">
        <f>IFERROR(All_Transactions[[#This Row],[Total]]*All_Transactions[[#This Row],[ExRate]],0)</f>
        <v>33.373745200000002</v>
      </c>
      <c r="Z1623" s="1" t="s">
        <v>33</v>
      </c>
      <c r="AB1623" t="s">
        <v>69</v>
      </c>
      <c r="AC1623" t="s">
        <v>69</v>
      </c>
      <c r="AD1623" t="s">
        <v>70</v>
      </c>
    </row>
    <row r="1624" spans="1:30" x14ac:dyDescent="0.35">
      <c r="A1624" t="s">
        <v>34</v>
      </c>
      <c r="B1624" t="s">
        <v>4700</v>
      </c>
      <c r="C1624" s="2">
        <v>44832</v>
      </c>
      <c r="D1624" s="2">
        <v>44832</v>
      </c>
      <c r="E1624" t="s">
        <v>4611</v>
      </c>
      <c r="F1624" t="s">
        <v>4000</v>
      </c>
      <c r="G1624" t="s">
        <v>36</v>
      </c>
      <c r="H1624">
        <v>4.84</v>
      </c>
      <c r="I1624">
        <v>1</v>
      </c>
      <c r="J1624">
        <v>4.84</v>
      </c>
      <c r="K1624" t="s">
        <v>2876</v>
      </c>
      <c r="L1624">
        <v>0.84</v>
      </c>
      <c r="M1624">
        <v>4</v>
      </c>
      <c r="N1624">
        <v>-0.9</v>
      </c>
      <c r="O1624">
        <v>0</v>
      </c>
      <c r="P1624">
        <v>3.1</v>
      </c>
      <c r="Q1624">
        <v>0</v>
      </c>
      <c r="R1624" s="3">
        <f>VLOOKUP(All_Transactions[[#This Row],[Date]],[1]!Forex_history[#Data],MATCH(All_Transactions[[#This Row],[Currency]],[1]!Forex_history[#Headers],0),TRUE)</f>
        <v>0.89378000000000002</v>
      </c>
      <c r="S1624" s="4">
        <f>IFERROR(All_Transactions[[#This Row],[Original Price]]*All_Transactions[[#This Row],[ExRate]],0)</f>
        <v>4.3258951999999997</v>
      </c>
      <c r="T1624" s="4">
        <f>IFERROR(All_Transactions[[#This Row],[item-price]]*All_Transactions[[#This Row],[ExRate]],0)</f>
        <v>4.3258951999999997</v>
      </c>
      <c r="U1624" s="4">
        <f>IFERROR(All_Transactions[[#This Row],[item-tax]]*All_Transactions[[#This Row],[ExRate]],0)</f>
        <v>0.75077519999999998</v>
      </c>
      <c r="V1624" s="4">
        <f>IFERROR(All_Transactions[[#This Row],[Total product charges]]*All_Transactions[[#This Row],[ExRate]],0)</f>
        <v>3.5751200000000001</v>
      </c>
      <c r="W1624" s="4">
        <f>IFERROR(All_Transactions[[#This Row],[Amazon fees]]*All_Transactions[[#This Row],[ExRate]],0)</f>
        <v>-0.80440200000000006</v>
      </c>
      <c r="X1624" s="4">
        <f>IFERROR(All_Transactions[[#This Row],[Other]]*All_Transactions[[#This Row],[ExRate]],0)</f>
        <v>0</v>
      </c>
      <c r="Y1624" s="4">
        <f>IFERROR(All_Transactions[[#This Row],[Total]]*All_Transactions[[#This Row],[ExRate]],0)</f>
        <v>2.770718</v>
      </c>
      <c r="Z1624" s="1" t="s">
        <v>33</v>
      </c>
      <c r="AA1624" t="s">
        <v>4701</v>
      </c>
      <c r="AB1624" t="s">
        <v>69</v>
      </c>
      <c r="AC1624" t="s">
        <v>69</v>
      </c>
      <c r="AD1624" t="s">
        <v>70</v>
      </c>
    </row>
    <row r="1625" spans="1:30" x14ac:dyDescent="0.35">
      <c r="A1625" t="s">
        <v>34</v>
      </c>
      <c r="B1625" t="s">
        <v>4702</v>
      </c>
      <c r="C1625" s="2">
        <v>44832</v>
      </c>
      <c r="D1625" s="2">
        <v>44832</v>
      </c>
      <c r="E1625" t="s">
        <v>3906</v>
      </c>
      <c r="F1625" t="s">
        <v>2243</v>
      </c>
      <c r="G1625" t="s">
        <v>40</v>
      </c>
      <c r="H1625">
        <v>3.34</v>
      </c>
      <c r="I1625">
        <v>1</v>
      </c>
      <c r="J1625">
        <v>3.34</v>
      </c>
      <c r="L1625">
        <v>0.6</v>
      </c>
      <c r="M1625">
        <v>2.74</v>
      </c>
      <c r="N1625">
        <v>-0.62</v>
      </c>
      <c r="O1625">
        <v>0</v>
      </c>
      <c r="P1625">
        <v>2.12</v>
      </c>
      <c r="Q1625">
        <v>0</v>
      </c>
      <c r="R1625" s="3">
        <f>VLOOKUP(All_Transactions[[#This Row],[Date]],[1]!Forex_history[#Data],MATCH(All_Transactions[[#This Row],[Currency]],[1]!Forex_history[#Headers],0),TRUE)</f>
        <v>0.89378000000000002</v>
      </c>
      <c r="S1625" s="4">
        <f>IFERROR(All_Transactions[[#This Row],[Original Price]]*All_Transactions[[#This Row],[ExRate]],0)</f>
        <v>2.9852251999999999</v>
      </c>
      <c r="T1625" s="4">
        <f>IFERROR(All_Transactions[[#This Row],[item-price]]*All_Transactions[[#This Row],[ExRate]],0)</f>
        <v>2.9852251999999999</v>
      </c>
      <c r="U1625" s="4">
        <f>IFERROR(All_Transactions[[#This Row],[item-tax]]*All_Transactions[[#This Row],[ExRate]],0)</f>
        <v>0.53626799999999997</v>
      </c>
      <c r="V1625" s="4">
        <f>IFERROR(All_Transactions[[#This Row],[Total product charges]]*All_Transactions[[#This Row],[ExRate]],0)</f>
        <v>2.4489572000000002</v>
      </c>
      <c r="W1625" s="4">
        <f>IFERROR(All_Transactions[[#This Row],[Amazon fees]]*All_Transactions[[#This Row],[ExRate]],0)</f>
        <v>-0.55414359999999996</v>
      </c>
      <c r="X1625" s="4">
        <f>IFERROR(All_Transactions[[#This Row],[Other]]*All_Transactions[[#This Row],[ExRate]],0)</f>
        <v>0</v>
      </c>
      <c r="Y1625" s="4">
        <f>IFERROR(All_Transactions[[#This Row],[Total]]*All_Transactions[[#This Row],[ExRate]],0)</f>
        <v>1.8948136000000002</v>
      </c>
      <c r="Z1625" s="1" t="s">
        <v>33</v>
      </c>
      <c r="AA1625" t="s">
        <v>4703</v>
      </c>
      <c r="AB1625" t="s">
        <v>69</v>
      </c>
      <c r="AC1625" t="s">
        <v>69</v>
      </c>
      <c r="AD1625" t="s">
        <v>70</v>
      </c>
    </row>
    <row r="1626" spans="1:30" x14ac:dyDescent="0.35">
      <c r="A1626" t="s">
        <v>4704</v>
      </c>
      <c r="B1626" t="s">
        <v>31</v>
      </c>
      <c r="C1626" s="2">
        <v>44832</v>
      </c>
      <c r="D1626" s="2"/>
      <c r="G1626" t="s">
        <v>36</v>
      </c>
      <c r="K1626" t="s">
        <v>2876</v>
      </c>
      <c r="M1626">
        <v>0</v>
      </c>
      <c r="N1626">
        <v>0</v>
      </c>
      <c r="O1626">
        <v>9.83</v>
      </c>
      <c r="P1626">
        <v>9.83</v>
      </c>
      <c r="Q1626">
        <v>0</v>
      </c>
      <c r="R1626" s="3">
        <f>VLOOKUP(All_Transactions[[#This Row],[Date]],[1]!Forex_history[#Data],MATCH(All_Transactions[[#This Row],[Currency]],[1]!Forex_history[#Headers],0),TRUE)</f>
        <v>0.89378000000000002</v>
      </c>
      <c r="S1626" s="4">
        <f>IFERROR(All_Transactions[[#This Row],[Original Price]]*All_Transactions[[#This Row],[ExRate]],0)</f>
        <v>0</v>
      </c>
      <c r="T1626" s="4">
        <f>IFERROR(All_Transactions[[#This Row],[item-price]]*All_Transactions[[#This Row],[ExRate]],0)</f>
        <v>0</v>
      </c>
      <c r="U1626" s="4">
        <f>IFERROR(All_Transactions[[#This Row],[item-tax]]*All_Transactions[[#This Row],[ExRate]],0)</f>
        <v>0</v>
      </c>
      <c r="V1626" s="4">
        <f>IFERROR(All_Transactions[[#This Row],[Total product charges]]*All_Transactions[[#This Row],[ExRate]],0)</f>
        <v>0</v>
      </c>
      <c r="W1626" s="4">
        <f>IFERROR(All_Transactions[[#This Row],[Amazon fees]]*All_Transactions[[#This Row],[ExRate]],0)</f>
        <v>0</v>
      </c>
      <c r="X1626" s="4">
        <f>IFERROR(All_Transactions[[#This Row],[Other]]*All_Transactions[[#This Row],[ExRate]],0)</f>
        <v>8.7858573999999994</v>
      </c>
      <c r="Y1626" s="4">
        <f>IFERROR(All_Transactions[[#This Row],[Total]]*All_Transactions[[#This Row],[ExRate]],0)</f>
        <v>8.7858573999999994</v>
      </c>
      <c r="Z1626" s="1" t="s">
        <v>33</v>
      </c>
    </row>
    <row r="1627" spans="1:30" x14ac:dyDescent="0.35">
      <c r="A1627" t="s">
        <v>35</v>
      </c>
      <c r="B1627" t="s">
        <v>922</v>
      </c>
      <c r="C1627" s="2">
        <v>44833</v>
      </c>
      <c r="D1627" s="2">
        <v>44753</v>
      </c>
      <c r="E1627" t="s">
        <v>683</v>
      </c>
      <c r="F1627" t="s">
        <v>684</v>
      </c>
      <c r="G1627" t="s">
        <v>36</v>
      </c>
      <c r="H1627">
        <v>13.63</v>
      </c>
      <c r="I1627">
        <v>1</v>
      </c>
      <c r="J1627">
        <v>13.63</v>
      </c>
      <c r="K1627" t="s">
        <v>2876</v>
      </c>
      <c r="L1627">
        <v>2.37</v>
      </c>
      <c r="M1627">
        <v>-11.26</v>
      </c>
      <c r="N1627">
        <v>2.5299999999999998</v>
      </c>
      <c r="O1627">
        <v>0</v>
      </c>
      <c r="P1627">
        <v>-8.73</v>
      </c>
      <c r="Q1627">
        <v>0</v>
      </c>
      <c r="R1627" s="3">
        <f>VLOOKUP(All_Transactions[[#This Row],[Date]],[1]!Forex_history[#Data],MATCH(All_Transactions[[#This Row],[Currency]],[1]!Forex_history[#Headers],0),TRUE)</f>
        <v>0.89607999999999999</v>
      </c>
      <c r="S1627" s="4">
        <f>IFERROR(All_Transactions[[#This Row],[Original Price]]*All_Transactions[[#This Row],[ExRate]],0)</f>
        <v>12.2135704</v>
      </c>
      <c r="T1627" s="4">
        <f>IFERROR(All_Transactions[[#This Row],[item-price]]*All_Transactions[[#This Row],[ExRate]],0)</f>
        <v>12.2135704</v>
      </c>
      <c r="U1627" s="4">
        <f>IFERROR(All_Transactions[[#This Row],[item-tax]]*All_Transactions[[#This Row],[ExRate]],0)</f>
        <v>2.1237096000000002</v>
      </c>
      <c r="V1627" s="4">
        <f>IFERROR(All_Transactions[[#This Row],[Total product charges]]*All_Transactions[[#This Row],[ExRate]],0)</f>
        <v>-10.0898608</v>
      </c>
      <c r="W1627" s="4">
        <f>IFERROR(All_Transactions[[#This Row],[Amazon fees]]*All_Transactions[[#This Row],[ExRate]],0)</f>
        <v>2.2670823999999996</v>
      </c>
      <c r="X1627" s="4">
        <f>IFERROR(All_Transactions[[#This Row],[Other]]*All_Transactions[[#This Row],[ExRate]],0)</f>
        <v>0</v>
      </c>
      <c r="Y1627" s="4">
        <f>IFERROR(All_Transactions[[#This Row],[Total]]*All_Transactions[[#This Row],[ExRate]],0)</f>
        <v>-7.8227784000000007</v>
      </c>
      <c r="Z1627" s="1" t="s">
        <v>33</v>
      </c>
      <c r="AB1627" t="s">
        <v>69</v>
      </c>
      <c r="AC1627" t="s">
        <v>69</v>
      </c>
      <c r="AD1627" t="s">
        <v>70</v>
      </c>
    </row>
    <row r="1628" spans="1:30" x14ac:dyDescent="0.35">
      <c r="A1628" t="s">
        <v>35</v>
      </c>
      <c r="B1628" t="s">
        <v>1413</v>
      </c>
      <c r="C1628" s="2">
        <v>44833</v>
      </c>
      <c r="D1628" s="2">
        <v>44757</v>
      </c>
      <c r="E1628" t="s">
        <v>1414</v>
      </c>
      <c r="F1628" t="s">
        <v>168</v>
      </c>
      <c r="G1628" t="s">
        <v>40</v>
      </c>
      <c r="H1628">
        <v>2.34</v>
      </c>
      <c r="I1628">
        <v>1</v>
      </c>
      <c r="J1628">
        <v>2.34</v>
      </c>
      <c r="L1628">
        <v>0.42</v>
      </c>
      <c r="M1628">
        <v>-1.92</v>
      </c>
      <c r="N1628">
        <v>0.36</v>
      </c>
      <c r="O1628">
        <v>0</v>
      </c>
      <c r="P1628">
        <v>-1.56</v>
      </c>
      <c r="Q1628">
        <v>0</v>
      </c>
      <c r="R1628" s="3">
        <f>VLOOKUP(All_Transactions[[#This Row],[Date]],[1]!Forex_history[#Data],MATCH(All_Transactions[[#This Row],[Currency]],[1]!Forex_history[#Headers],0),TRUE)</f>
        <v>0.89607999999999999</v>
      </c>
      <c r="S1628" s="4">
        <f>IFERROR(All_Transactions[[#This Row],[Original Price]]*All_Transactions[[#This Row],[ExRate]],0)</f>
        <v>2.0968271999999999</v>
      </c>
      <c r="T1628" s="4">
        <f>IFERROR(All_Transactions[[#This Row],[item-price]]*All_Transactions[[#This Row],[ExRate]],0)</f>
        <v>2.0968271999999999</v>
      </c>
      <c r="U1628" s="4">
        <f>IFERROR(All_Transactions[[#This Row],[item-tax]]*All_Transactions[[#This Row],[ExRate]],0)</f>
        <v>0.37635359999999995</v>
      </c>
      <c r="V1628" s="4">
        <f>IFERROR(All_Transactions[[#This Row],[Total product charges]]*All_Transactions[[#This Row],[ExRate]],0)</f>
        <v>-1.7204735999999998</v>
      </c>
      <c r="W1628" s="4">
        <f>IFERROR(All_Transactions[[#This Row],[Amazon fees]]*All_Transactions[[#This Row],[ExRate]],0)</f>
        <v>0.32258880000000001</v>
      </c>
      <c r="X1628" s="4">
        <f>IFERROR(All_Transactions[[#This Row],[Other]]*All_Transactions[[#This Row],[ExRate]],0)</f>
        <v>0</v>
      </c>
      <c r="Y1628" s="4">
        <f>IFERROR(All_Transactions[[#This Row],[Total]]*All_Transactions[[#This Row],[ExRate]],0)</f>
        <v>-1.3978847999999999</v>
      </c>
      <c r="Z1628" s="1" t="s">
        <v>33</v>
      </c>
      <c r="AA1628" t="s">
        <v>1415</v>
      </c>
      <c r="AB1628" t="s">
        <v>1416</v>
      </c>
      <c r="AC1628" t="s">
        <v>53</v>
      </c>
      <c r="AD1628" t="s">
        <v>54</v>
      </c>
    </row>
    <row r="1629" spans="1:30" x14ac:dyDescent="0.35">
      <c r="A1629" t="s">
        <v>34</v>
      </c>
      <c r="B1629" t="s">
        <v>4705</v>
      </c>
      <c r="C1629" s="2">
        <v>44834</v>
      </c>
      <c r="D1629" s="2">
        <v>44834</v>
      </c>
      <c r="E1629" t="s">
        <v>4337</v>
      </c>
      <c r="F1629" t="s">
        <v>4338</v>
      </c>
      <c r="G1629" t="s">
        <v>36</v>
      </c>
      <c r="H1629">
        <v>2.41</v>
      </c>
      <c r="I1629">
        <v>1</v>
      </c>
      <c r="J1629">
        <v>2.41</v>
      </c>
      <c r="K1629" t="s">
        <v>2876</v>
      </c>
      <c r="L1629">
        <v>0.42</v>
      </c>
      <c r="M1629">
        <v>1.99</v>
      </c>
      <c r="N1629">
        <v>-0.44</v>
      </c>
      <c r="O1629">
        <v>0</v>
      </c>
      <c r="P1629">
        <v>1.55</v>
      </c>
      <c r="Q1629">
        <v>0</v>
      </c>
      <c r="R1629" s="3">
        <f>VLOOKUP(All_Transactions[[#This Row],[Date]],[1]!Forex_history[#Data],MATCH(All_Transactions[[#This Row],[Currency]],[1]!Forex_history[#Headers],0),TRUE)</f>
        <v>0.89027999999999996</v>
      </c>
      <c r="S1629" s="4">
        <f>IFERROR(All_Transactions[[#This Row],[Original Price]]*All_Transactions[[#This Row],[ExRate]],0)</f>
        <v>2.1455747999999999</v>
      </c>
      <c r="T1629" s="4">
        <f>IFERROR(All_Transactions[[#This Row],[item-price]]*All_Transactions[[#This Row],[ExRate]],0)</f>
        <v>2.1455747999999999</v>
      </c>
      <c r="U1629" s="4">
        <f>IFERROR(All_Transactions[[#This Row],[item-tax]]*All_Transactions[[#This Row],[ExRate]],0)</f>
        <v>0.37391759999999996</v>
      </c>
      <c r="V1629" s="4">
        <f>IFERROR(All_Transactions[[#This Row],[Total product charges]]*All_Transactions[[#This Row],[ExRate]],0)</f>
        <v>1.7716571999999999</v>
      </c>
      <c r="W1629" s="4">
        <f>IFERROR(All_Transactions[[#This Row],[Amazon fees]]*All_Transactions[[#This Row],[ExRate]],0)</f>
        <v>-0.39172319999999999</v>
      </c>
      <c r="X1629" s="4">
        <f>IFERROR(All_Transactions[[#This Row],[Other]]*All_Transactions[[#This Row],[ExRate]],0)</f>
        <v>0</v>
      </c>
      <c r="Y1629" s="4">
        <f>IFERROR(All_Transactions[[#This Row],[Total]]*All_Transactions[[#This Row],[ExRate]],0)</f>
        <v>1.379934</v>
      </c>
      <c r="Z1629" s="1" t="s">
        <v>33</v>
      </c>
      <c r="AB1629" t="s">
        <v>69</v>
      </c>
      <c r="AC1629" t="s">
        <v>69</v>
      </c>
    </row>
    <row r="1630" spans="1:30" x14ac:dyDescent="0.35">
      <c r="A1630" t="s">
        <v>34</v>
      </c>
      <c r="B1630" t="s">
        <v>4706</v>
      </c>
      <c r="C1630" s="2">
        <v>44834</v>
      </c>
      <c r="D1630" s="2">
        <v>44834</v>
      </c>
      <c r="E1630" t="s">
        <v>2421</v>
      </c>
      <c r="F1630" t="s">
        <v>2105</v>
      </c>
      <c r="G1630" t="s">
        <v>36</v>
      </c>
      <c r="H1630">
        <v>4.2</v>
      </c>
      <c r="I1630">
        <v>1</v>
      </c>
      <c r="J1630">
        <v>4.2</v>
      </c>
      <c r="K1630" t="s">
        <v>2876</v>
      </c>
      <c r="L1630">
        <v>0.73</v>
      </c>
      <c r="M1630">
        <v>3.47</v>
      </c>
      <c r="N1630">
        <v>-0.42</v>
      </c>
      <c r="O1630">
        <v>0</v>
      </c>
      <c r="P1630">
        <v>3.05</v>
      </c>
      <c r="Q1630">
        <v>0</v>
      </c>
      <c r="R1630" s="3">
        <f>VLOOKUP(All_Transactions[[#This Row],[Date]],[1]!Forex_history[#Data],MATCH(All_Transactions[[#This Row],[Currency]],[1]!Forex_history[#Headers],0),TRUE)</f>
        <v>0.89027999999999996</v>
      </c>
      <c r="S1630" s="4">
        <f>IFERROR(All_Transactions[[#This Row],[Original Price]]*All_Transactions[[#This Row],[ExRate]],0)</f>
        <v>3.7391760000000001</v>
      </c>
      <c r="T1630" s="4">
        <f>IFERROR(All_Transactions[[#This Row],[item-price]]*All_Transactions[[#This Row],[ExRate]],0)</f>
        <v>3.7391760000000001</v>
      </c>
      <c r="U1630" s="4">
        <f>IFERROR(All_Transactions[[#This Row],[item-tax]]*All_Transactions[[#This Row],[ExRate]],0)</f>
        <v>0.64990439999999994</v>
      </c>
      <c r="V1630" s="4">
        <f>IFERROR(All_Transactions[[#This Row],[Total product charges]]*All_Transactions[[#This Row],[ExRate]],0)</f>
        <v>3.0892716</v>
      </c>
      <c r="W1630" s="4">
        <f>IFERROR(All_Transactions[[#This Row],[Amazon fees]]*All_Transactions[[#This Row],[ExRate]],0)</f>
        <v>-0.37391759999999996</v>
      </c>
      <c r="X1630" s="4">
        <f>IFERROR(All_Transactions[[#This Row],[Other]]*All_Transactions[[#This Row],[ExRate]],0)</f>
        <v>0</v>
      </c>
      <c r="Y1630" s="4">
        <f>IFERROR(All_Transactions[[#This Row],[Total]]*All_Transactions[[#This Row],[ExRate]],0)</f>
        <v>2.7153539999999996</v>
      </c>
      <c r="Z1630" s="1" t="s">
        <v>33</v>
      </c>
      <c r="AB1630" t="s">
        <v>69</v>
      </c>
      <c r="AC1630" t="s">
        <v>69</v>
      </c>
    </row>
    <row r="1631" spans="1:30" x14ac:dyDescent="0.35">
      <c r="A1631" t="s">
        <v>34</v>
      </c>
      <c r="B1631" t="s">
        <v>4707</v>
      </c>
      <c r="C1631" s="2">
        <v>44834</v>
      </c>
      <c r="D1631" s="2">
        <v>44834</v>
      </c>
      <c r="E1631" t="s">
        <v>4680</v>
      </c>
      <c r="F1631" t="s">
        <v>4681</v>
      </c>
      <c r="G1631" t="s">
        <v>40</v>
      </c>
      <c r="H1631">
        <v>3.2</v>
      </c>
      <c r="I1631">
        <v>1</v>
      </c>
      <c r="J1631">
        <v>3.2</v>
      </c>
      <c r="L1631">
        <v>0.57999999999999996</v>
      </c>
      <c r="M1631">
        <v>2.62</v>
      </c>
      <c r="N1631">
        <v>-0.59</v>
      </c>
      <c r="O1631">
        <v>0</v>
      </c>
      <c r="P1631">
        <v>2.0299999999999998</v>
      </c>
      <c r="Q1631">
        <v>0</v>
      </c>
      <c r="R1631" s="3">
        <f>VLOOKUP(All_Transactions[[#This Row],[Date]],[1]!Forex_history[#Data],MATCH(All_Transactions[[#This Row],[Currency]],[1]!Forex_history[#Headers],0),TRUE)</f>
        <v>0.89027999999999996</v>
      </c>
      <c r="S1631" s="4">
        <f>IFERROR(All_Transactions[[#This Row],[Original Price]]*All_Transactions[[#This Row],[ExRate]],0)</f>
        <v>2.8488959999999999</v>
      </c>
      <c r="T1631" s="4">
        <f>IFERROR(All_Transactions[[#This Row],[item-price]]*All_Transactions[[#This Row],[ExRate]],0)</f>
        <v>2.8488959999999999</v>
      </c>
      <c r="U1631" s="4">
        <f>IFERROR(All_Transactions[[#This Row],[item-tax]]*All_Transactions[[#This Row],[ExRate]],0)</f>
        <v>0.51636239999999989</v>
      </c>
      <c r="V1631" s="4">
        <f>IFERROR(All_Transactions[[#This Row],[Total product charges]]*All_Transactions[[#This Row],[ExRate]],0)</f>
        <v>2.3325336000000001</v>
      </c>
      <c r="W1631" s="4">
        <f>IFERROR(All_Transactions[[#This Row],[Amazon fees]]*All_Transactions[[#This Row],[ExRate]],0)</f>
        <v>-0.52526519999999999</v>
      </c>
      <c r="X1631" s="4">
        <f>IFERROR(All_Transactions[[#This Row],[Other]]*All_Transactions[[#This Row],[ExRate]],0)</f>
        <v>0</v>
      </c>
      <c r="Y1631" s="4">
        <f>IFERROR(All_Transactions[[#This Row],[Total]]*All_Transactions[[#This Row],[ExRate]],0)</f>
        <v>1.8072683999999997</v>
      </c>
      <c r="Z1631" s="1" t="s">
        <v>33</v>
      </c>
      <c r="AB1631" t="s">
        <v>69</v>
      </c>
      <c r="AC1631" t="s">
        <v>69</v>
      </c>
    </row>
    <row r="1632" spans="1:30" x14ac:dyDescent="0.35">
      <c r="A1632" t="s">
        <v>34</v>
      </c>
      <c r="B1632" t="s">
        <v>4708</v>
      </c>
      <c r="C1632" s="2">
        <v>44834</v>
      </c>
      <c r="D1632" s="2">
        <v>44834</v>
      </c>
      <c r="E1632" t="s">
        <v>4208</v>
      </c>
      <c r="F1632" t="s">
        <v>4059</v>
      </c>
      <c r="G1632" t="s">
        <v>40</v>
      </c>
      <c r="H1632">
        <v>14.13</v>
      </c>
      <c r="I1632">
        <v>1</v>
      </c>
      <c r="J1632">
        <v>14.13</v>
      </c>
      <c r="L1632">
        <v>2.5499999999999998</v>
      </c>
      <c r="M1632">
        <v>11.58</v>
      </c>
      <c r="N1632">
        <v>-2.62</v>
      </c>
      <c r="O1632">
        <v>0</v>
      </c>
      <c r="P1632">
        <v>8.9600000000000009</v>
      </c>
      <c r="Q1632">
        <v>0</v>
      </c>
      <c r="R1632" s="3">
        <f>VLOOKUP(All_Transactions[[#This Row],[Date]],[1]!Forex_history[#Data],MATCH(All_Transactions[[#This Row],[Currency]],[1]!Forex_history[#Headers],0),TRUE)</f>
        <v>0.89027999999999996</v>
      </c>
      <c r="S1632" s="4">
        <f>IFERROR(All_Transactions[[#This Row],[Original Price]]*All_Transactions[[#This Row],[ExRate]],0)</f>
        <v>12.579656399999999</v>
      </c>
      <c r="T1632" s="4">
        <f>IFERROR(All_Transactions[[#This Row],[item-price]]*All_Transactions[[#This Row],[ExRate]],0)</f>
        <v>12.579656399999999</v>
      </c>
      <c r="U1632" s="4">
        <f>IFERROR(All_Transactions[[#This Row],[item-tax]]*All_Transactions[[#This Row],[ExRate]],0)</f>
        <v>2.2702139999999997</v>
      </c>
      <c r="V1632" s="4">
        <f>IFERROR(All_Transactions[[#This Row],[Total product charges]]*All_Transactions[[#This Row],[ExRate]],0)</f>
        <v>10.3094424</v>
      </c>
      <c r="W1632" s="4">
        <f>IFERROR(All_Transactions[[#This Row],[Amazon fees]]*All_Transactions[[#This Row],[ExRate]],0)</f>
        <v>-2.3325336000000001</v>
      </c>
      <c r="X1632" s="4">
        <f>IFERROR(All_Transactions[[#This Row],[Other]]*All_Transactions[[#This Row],[ExRate]],0)</f>
        <v>0</v>
      </c>
      <c r="Y1632" s="4">
        <f>IFERROR(All_Transactions[[#This Row],[Total]]*All_Transactions[[#This Row],[ExRate]],0)</f>
        <v>7.9769088000000004</v>
      </c>
      <c r="Z1632" s="1" t="s">
        <v>33</v>
      </c>
      <c r="AB1632" t="s">
        <v>69</v>
      </c>
      <c r="AC1632" t="s">
        <v>69</v>
      </c>
    </row>
    <row r="1633" spans="1:30" x14ac:dyDescent="0.35">
      <c r="A1633" t="s">
        <v>34</v>
      </c>
      <c r="B1633" t="s">
        <v>4709</v>
      </c>
      <c r="C1633" s="2">
        <v>44834</v>
      </c>
      <c r="D1633" s="2">
        <v>44834</v>
      </c>
      <c r="E1633" t="s">
        <v>4710</v>
      </c>
      <c r="F1633" t="s">
        <v>2712</v>
      </c>
      <c r="G1633" t="s">
        <v>36</v>
      </c>
      <c r="H1633">
        <v>3.69</v>
      </c>
      <c r="I1633">
        <v>1</v>
      </c>
      <c r="J1633">
        <v>3.69</v>
      </c>
      <c r="K1633" t="s">
        <v>2876</v>
      </c>
      <c r="L1633">
        <v>0.64</v>
      </c>
      <c r="M1633">
        <v>3.05</v>
      </c>
      <c r="N1633">
        <v>-0.68</v>
      </c>
      <c r="O1633">
        <v>0</v>
      </c>
      <c r="P1633">
        <v>2.37</v>
      </c>
      <c r="Q1633">
        <v>0</v>
      </c>
      <c r="R1633" s="3">
        <f>VLOOKUP(All_Transactions[[#This Row],[Date]],[1]!Forex_history[#Data],MATCH(All_Transactions[[#This Row],[Currency]],[1]!Forex_history[#Headers],0),TRUE)</f>
        <v>0.89027999999999996</v>
      </c>
      <c r="S1633" s="4">
        <f>IFERROR(All_Transactions[[#This Row],[Original Price]]*All_Transactions[[#This Row],[ExRate]],0)</f>
        <v>3.2851331999999998</v>
      </c>
      <c r="T1633" s="4">
        <f>IFERROR(All_Transactions[[#This Row],[item-price]]*All_Transactions[[#This Row],[ExRate]],0)</f>
        <v>3.2851331999999998</v>
      </c>
      <c r="U1633" s="4">
        <f>IFERROR(All_Transactions[[#This Row],[item-tax]]*All_Transactions[[#This Row],[ExRate]],0)</f>
        <v>0.56977920000000004</v>
      </c>
      <c r="V1633" s="4">
        <f>IFERROR(All_Transactions[[#This Row],[Total product charges]]*All_Transactions[[#This Row],[ExRate]],0)</f>
        <v>2.7153539999999996</v>
      </c>
      <c r="W1633" s="4">
        <f>IFERROR(All_Transactions[[#This Row],[Amazon fees]]*All_Transactions[[#This Row],[ExRate]],0)</f>
        <v>-0.6053904</v>
      </c>
      <c r="X1633" s="4">
        <f>IFERROR(All_Transactions[[#This Row],[Other]]*All_Transactions[[#This Row],[ExRate]],0)</f>
        <v>0</v>
      </c>
      <c r="Y1633" s="4">
        <f>IFERROR(All_Transactions[[#This Row],[Total]]*All_Transactions[[#This Row],[ExRate]],0)</f>
        <v>2.1099635999999999</v>
      </c>
      <c r="Z1633" s="1" t="s">
        <v>33</v>
      </c>
      <c r="AB1633" t="s">
        <v>69</v>
      </c>
      <c r="AC1633" t="s">
        <v>69</v>
      </c>
    </row>
    <row r="1634" spans="1:30" x14ac:dyDescent="0.35">
      <c r="A1634" t="s">
        <v>34</v>
      </c>
      <c r="B1634" t="s">
        <v>4711</v>
      </c>
      <c r="C1634" s="2">
        <v>44834</v>
      </c>
      <c r="D1634" s="2">
        <v>44834</v>
      </c>
      <c r="E1634" t="s">
        <v>4712</v>
      </c>
      <c r="F1634" t="s">
        <v>4713</v>
      </c>
      <c r="G1634" t="s">
        <v>41</v>
      </c>
      <c r="H1634">
        <v>12.99</v>
      </c>
      <c r="I1634">
        <v>1</v>
      </c>
      <c r="J1634">
        <v>12.99</v>
      </c>
      <c r="L1634">
        <v>2.25</v>
      </c>
      <c r="M1634">
        <v>10.74</v>
      </c>
      <c r="N1634">
        <v>-1.87</v>
      </c>
      <c r="O1634">
        <v>0</v>
      </c>
      <c r="P1634">
        <v>8.8699999999999992</v>
      </c>
      <c r="Q1634">
        <v>0</v>
      </c>
      <c r="R1634" s="3">
        <f>VLOOKUP(All_Transactions[[#This Row],[Date]],[1]!Forex_history[#Data],MATCH(All_Transactions[[#This Row],[Currency]],[1]!Forex_history[#Headers],0),TRUE)</f>
        <v>0.89027999999999996</v>
      </c>
      <c r="S1634" s="4">
        <f>IFERROR(All_Transactions[[#This Row],[Original Price]]*All_Transactions[[#This Row],[ExRate]],0)</f>
        <v>11.5647372</v>
      </c>
      <c r="T1634" s="4">
        <f>IFERROR(All_Transactions[[#This Row],[item-price]]*All_Transactions[[#This Row],[ExRate]],0)</f>
        <v>11.5647372</v>
      </c>
      <c r="U1634" s="4">
        <f>IFERROR(All_Transactions[[#This Row],[item-tax]]*All_Transactions[[#This Row],[ExRate]],0)</f>
        <v>2.0031300000000001</v>
      </c>
      <c r="V1634" s="4">
        <f>IFERROR(All_Transactions[[#This Row],[Total product charges]]*All_Transactions[[#This Row],[ExRate]],0)</f>
        <v>9.5616071999999992</v>
      </c>
      <c r="W1634" s="4">
        <f>IFERROR(All_Transactions[[#This Row],[Amazon fees]]*All_Transactions[[#This Row],[ExRate]],0)</f>
        <v>-1.6648236000000001</v>
      </c>
      <c r="X1634" s="4">
        <f>IFERROR(All_Transactions[[#This Row],[Other]]*All_Transactions[[#This Row],[ExRate]],0)</f>
        <v>0</v>
      </c>
      <c r="Y1634" s="4">
        <f>IFERROR(All_Transactions[[#This Row],[Total]]*All_Transactions[[#This Row],[ExRate]],0)</f>
        <v>7.8967835999999991</v>
      </c>
      <c r="Z1634" s="1" t="s">
        <v>33</v>
      </c>
      <c r="AB1634" t="s">
        <v>69</v>
      </c>
      <c r="AC1634" t="s">
        <v>69</v>
      </c>
    </row>
    <row r="1635" spans="1:30" x14ac:dyDescent="0.35">
      <c r="A1635" t="s">
        <v>34</v>
      </c>
      <c r="B1635" t="s">
        <v>4714</v>
      </c>
      <c r="C1635" s="2">
        <v>44834</v>
      </c>
      <c r="D1635" s="2">
        <v>44834</v>
      </c>
      <c r="E1635" t="s">
        <v>4611</v>
      </c>
      <c r="F1635" t="s">
        <v>4000</v>
      </c>
      <c r="G1635" t="s">
        <v>36</v>
      </c>
      <c r="H1635">
        <v>33.880000000000003</v>
      </c>
      <c r="I1635">
        <v>7</v>
      </c>
      <c r="J1635">
        <v>33.880000000000003</v>
      </c>
      <c r="K1635" t="s">
        <v>2876</v>
      </c>
      <c r="L1635">
        <v>5.88</v>
      </c>
      <c r="M1635">
        <v>28</v>
      </c>
      <c r="N1635">
        <v>-6.3</v>
      </c>
      <c r="O1635">
        <v>0</v>
      </c>
      <c r="P1635">
        <v>21.7</v>
      </c>
      <c r="Q1635">
        <v>0</v>
      </c>
      <c r="R1635" s="3">
        <f>VLOOKUP(All_Transactions[[#This Row],[Date]],[1]!Forex_history[#Data],MATCH(All_Transactions[[#This Row],[Currency]],[1]!Forex_history[#Headers],0),TRUE)</f>
        <v>0.89027999999999996</v>
      </c>
      <c r="S1635" s="4">
        <f>IFERROR(All_Transactions[[#This Row],[Original Price]]*All_Transactions[[#This Row],[ExRate]],0)</f>
        <v>30.162686400000002</v>
      </c>
      <c r="T1635" s="4">
        <f>IFERROR(All_Transactions[[#This Row],[item-price]]*All_Transactions[[#This Row],[ExRate]],0)</f>
        <v>30.162686400000002</v>
      </c>
      <c r="U1635" s="4">
        <f>IFERROR(All_Transactions[[#This Row],[item-tax]]*All_Transactions[[#This Row],[ExRate]],0)</f>
        <v>5.2348463999999995</v>
      </c>
      <c r="V1635" s="4">
        <f>IFERROR(All_Transactions[[#This Row],[Total product charges]]*All_Transactions[[#This Row],[ExRate]],0)</f>
        <v>24.92784</v>
      </c>
      <c r="W1635" s="4">
        <f>IFERROR(All_Transactions[[#This Row],[Amazon fees]]*All_Transactions[[#This Row],[ExRate]],0)</f>
        <v>-5.6087639999999999</v>
      </c>
      <c r="X1635" s="4">
        <f>IFERROR(All_Transactions[[#This Row],[Other]]*All_Transactions[[#This Row],[ExRate]],0)</f>
        <v>0</v>
      </c>
      <c r="Y1635" s="4">
        <f>IFERROR(All_Transactions[[#This Row],[Total]]*All_Transactions[[#This Row],[ExRate]],0)</f>
        <v>19.319075999999999</v>
      </c>
      <c r="Z1635" s="1" t="s">
        <v>33</v>
      </c>
      <c r="AB1635" t="s">
        <v>69</v>
      </c>
      <c r="AC1635" t="s">
        <v>69</v>
      </c>
    </row>
    <row r="1636" spans="1:30" x14ac:dyDescent="0.35">
      <c r="A1636" t="s">
        <v>34</v>
      </c>
      <c r="B1636" t="s">
        <v>4715</v>
      </c>
      <c r="C1636" s="2">
        <v>44834</v>
      </c>
      <c r="D1636" s="2">
        <v>44834</v>
      </c>
      <c r="E1636" t="s">
        <v>4716</v>
      </c>
      <c r="F1636" t="s">
        <v>4717</v>
      </c>
      <c r="G1636" t="s">
        <v>42</v>
      </c>
      <c r="H1636">
        <v>133.69999999999999</v>
      </c>
      <c r="I1636">
        <v>2</v>
      </c>
      <c r="J1636">
        <v>133.69999999999999</v>
      </c>
      <c r="L1636">
        <v>26.74</v>
      </c>
      <c r="M1636">
        <v>106.96</v>
      </c>
      <c r="N1636">
        <v>-24.07</v>
      </c>
      <c r="O1636">
        <v>0</v>
      </c>
      <c r="P1636">
        <v>82.89</v>
      </c>
      <c r="Q1636">
        <v>0</v>
      </c>
      <c r="R1636" s="3">
        <f>VLOOKUP(All_Transactions[[#This Row],[Date]],[1]!Forex_history[#Data],MATCH(All_Transactions[[#This Row],[Currency]],[1]!Forex_history[#Headers],0),TRUE)</f>
        <v>8.1339999999999996E-2</v>
      </c>
      <c r="S1636" s="4">
        <f>IFERROR(All_Transactions[[#This Row],[Original Price]]*All_Transactions[[#This Row],[ExRate]],0)</f>
        <v>10.875157999999999</v>
      </c>
      <c r="T1636" s="4">
        <f>IFERROR(All_Transactions[[#This Row],[item-price]]*All_Transactions[[#This Row],[ExRate]],0)</f>
        <v>10.875157999999999</v>
      </c>
      <c r="U1636" s="4">
        <f>IFERROR(All_Transactions[[#This Row],[item-tax]]*All_Transactions[[#This Row],[ExRate]],0)</f>
        <v>2.1750315999999996</v>
      </c>
      <c r="V1636" s="4">
        <f>IFERROR(All_Transactions[[#This Row],[Total product charges]]*All_Transactions[[#This Row],[ExRate]],0)</f>
        <v>8.7001263999999985</v>
      </c>
      <c r="W1636" s="4">
        <f>IFERROR(All_Transactions[[#This Row],[Amazon fees]]*All_Transactions[[#This Row],[ExRate]],0)</f>
        <v>-1.9578537999999999</v>
      </c>
      <c r="X1636" s="4">
        <f>IFERROR(All_Transactions[[#This Row],[Other]]*All_Transactions[[#This Row],[ExRate]],0)</f>
        <v>0</v>
      </c>
      <c r="Y1636" s="4">
        <f>IFERROR(All_Transactions[[#This Row],[Total]]*All_Transactions[[#This Row],[ExRate]],0)</f>
        <v>6.7422725999999997</v>
      </c>
      <c r="Z1636" s="1" t="s">
        <v>43</v>
      </c>
      <c r="AB1636" t="s">
        <v>69</v>
      </c>
      <c r="AC1636" t="s">
        <v>69</v>
      </c>
    </row>
    <row r="1637" spans="1:30" x14ac:dyDescent="0.35">
      <c r="A1637" t="s">
        <v>35</v>
      </c>
      <c r="B1637" t="s">
        <v>2176</v>
      </c>
      <c r="C1637" s="2">
        <v>44836</v>
      </c>
      <c r="D1637" s="2">
        <v>44774</v>
      </c>
      <c r="E1637" t="s">
        <v>928</v>
      </c>
      <c r="F1637" t="s">
        <v>929</v>
      </c>
      <c r="G1637" t="s">
        <v>39</v>
      </c>
      <c r="H1637">
        <v>14.89</v>
      </c>
      <c r="I1637">
        <v>1</v>
      </c>
      <c r="J1637">
        <v>14.89</v>
      </c>
      <c r="L1637">
        <v>2.48</v>
      </c>
      <c r="M1637">
        <v>-12.41</v>
      </c>
      <c r="N1637">
        <v>2.76</v>
      </c>
      <c r="O1637">
        <v>0</v>
      </c>
      <c r="P1637">
        <v>-9.65</v>
      </c>
      <c r="Q1637">
        <v>0</v>
      </c>
      <c r="R1637" s="3">
        <f>VLOOKUP(All_Transactions[[#This Row],[Date]],[1]!Forex_history[#Data],MATCH(All_Transactions[[#This Row],[Currency]],[1]!Forex_history[#Headers],0),TRUE)</f>
        <v>0.87663999999999997</v>
      </c>
      <c r="S1637" s="4">
        <f>IFERROR(All_Transactions[[#This Row],[Original Price]]*All_Transactions[[#This Row],[ExRate]],0)</f>
        <v>13.0531696</v>
      </c>
      <c r="T1637" s="4">
        <f>IFERROR(All_Transactions[[#This Row],[item-price]]*All_Transactions[[#This Row],[ExRate]],0)</f>
        <v>13.0531696</v>
      </c>
      <c r="U1637" s="4">
        <f>IFERROR(All_Transactions[[#This Row],[item-tax]]*All_Transactions[[#This Row],[ExRate]],0)</f>
        <v>2.1740672000000001</v>
      </c>
      <c r="V1637" s="4">
        <f>IFERROR(All_Transactions[[#This Row],[Total product charges]]*All_Transactions[[#This Row],[ExRate]],0)</f>
        <v>-10.879102399999999</v>
      </c>
      <c r="W1637" s="4">
        <f>IFERROR(All_Transactions[[#This Row],[Amazon fees]]*All_Transactions[[#This Row],[ExRate]],0)</f>
        <v>2.4195263999999996</v>
      </c>
      <c r="X1637" s="4">
        <f>IFERROR(All_Transactions[[#This Row],[Other]]*All_Transactions[[#This Row],[ExRate]],0)</f>
        <v>0</v>
      </c>
      <c r="Y1637" s="4">
        <f>IFERROR(All_Transactions[[#This Row],[Total]]*All_Transactions[[#This Row],[ExRate]],0)</f>
        <v>-8.4595760000000002</v>
      </c>
      <c r="Z1637" s="1" t="s">
        <v>33</v>
      </c>
      <c r="AB1637" t="s">
        <v>69</v>
      </c>
      <c r="AC1637" t="s">
        <v>69</v>
      </c>
      <c r="AD1637" t="s">
        <v>70</v>
      </c>
    </row>
    <row r="1638" spans="1:30" x14ac:dyDescent="0.35">
      <c r="A1638" t="s">
        <v>35</v>
      </c>
      <c r="B1638" t="s">
        <v>1781</v>
      </c>
      <c r="C1638" s="2">
        <v>44836</v>
      </c>
      <c r="D1638" s="2">
        <v>44767</v>
      </c>
      <c r="E1638" t="s">
        <v>1325</v>
      </c>
      <c r="F1638" t="s">
        <v>1326</v>
      </c>
      <c r="G1638" t="s">
        <v>40</v>
      </c>
      <c r="H1638">
        <v>3.99</v>
      </c>
      <c r="I1638">
        <v>1</v>
      </c>
      <c r="J1638">
        <v>3.99</v>
      </c>
      <c r="L1638">
        <v>0.72</v>
      </c>
      <c r="M1638">
        <v>-3.27</v>
      </c>
      <c r="N1638">
        <v>0.74</v>
      </c>
      <c r="O1638">
        <v>0</v>
      </c>
      <c r="P1638">
        <v>-2.5299999999999998</v>
      </c>
      <c r="Q1638">
        <v>0</v>
      </c>
      <c r="R1638" s="3">
        <f>VLOOKUP(All_Transactions[[#This Row],[Date]],[1]!Forex_history[#Data],MATCH(All_Transactions[[#This Row],[Currency]],[1]!Forex_history[#Headers],0),TRUE)</f>
        <v>0.87663999999999997</v>
      </c>
      <c r="S1638" s="4">
        <f>IFERROR(All_Transactions[[#This Row],[Original Price]]*All_Transactions[[#This Row],[ExRate]],0)</f>
        <v>3.4977936000000001</v>
      </c>
      <c r="T1638" s="4">
        <f>IFERROR(All_Transactions[[#This Row],[item-price]]*All_Transactions[[#This Row],[ExRate]],0)</f>
        <v>3.4977936000000001</v>
      </c>
      <c r="U1638" s="4">
        <f>IFERROR(All_Transactions[[#This Row],[item-tax]]*All_Transactions[[#This Row],[ExRate]],0)</f>
        <v>0.63118079999999999</v>
      </c>
      <c r="V1638" s="4">
        <f>IFERROR(All_Transactions[[#This Row],[Total product charges]]*All_Transactions[[#This Row],[ExRate]],0)</f>
        <v>-2.8666128</v>
      </c>
      <c r="W1638" s="4">
        <f>IFERROR(All_Transactions[[#This Row],[Amazon fees]]*All_Transactions[[#This Row],[ExRate]],0)</f>
        <v>0.6487136</v>
      </c>
      <c r="X1638" s="4">
        <f>IFERROR(All_Transactions[[#This Row],[Other]]*All_Transactions[[#This Row],[ExRate]],0)</f>
        <v>0</v>
      </c>
      <c r="Y1638" s="4">
        <f>IFERROR(All_Transactions[[#This Row],[Total]]*All_Transactions[[#This Row],[ExRate]],0)</f>
        <v>-2.2178991999999997</v>
      </c>
      <c r="Z1638" s="1" t="s">
        <v>33</v>
      </c>
      <c r="AA1638" t="s">
        <v>1782</v>
      </c>
      <c r="AB1638" t="s">
        <v>69</v>
      </c>
      <c r="AC1638" t="s">
        <v>69</v>
      </c>
      <c r="AD1638" t="s">
        <v>70</v>
      </c>
    </row>
    <row r="1639" spans="1:30" x14ac:dyDescent="0.35">
      <c r="A1639" t="s">
        <v>35</v>
      </c>
      <c r="B1639" t="s">
        <v>1640</v>
      </c>
      <c r="C1639" s="2">
        <v>44836</v>
      </c>
      <c r="D1639" s="2">
        <v>44762</v>
      </c>
      <c r="E1639" t="s">
        <v>1641</v>
      </c>
      <c r="F1639" t="s">
        <v>1348</v>
      </c>
      <c r="G1639" t="s">
        <v>36</v>
      </c>
      <c r="H1639">
        <v>2.5099999999999998</v>
      </c>
      <c r="I1639">
        <v>1</v>
      </c>
      <c r="J1639">
        <v>2.5099999999999998</v>
      </c>
      <c r="K1639" t="s">
        <v>2876</v>
      </c>
      <c r="L1639">
        <v>0.44</v>
      </c>
      <c r="M1639">
        <v>-2.0699999999999998</v>
      </c>
      <c r="N1639">
        <v>0.37</v>
      </c>
      <c r="O1639">
        <v>0</v>
      </c>
      <c r="P1639">
        <v>-1.7</v>
      </c>
      <c r="Q1639">
        <v>0</v>
      </c>
      <c r="R1639" s="3">
        <f>VLOOKUP(All_Transactions[[#This Row],[Date]],[1]!Forex_history[#Data],MATCH(All_Transactions[[#This Row],[Currency]],[1]!Forex_history[#Headers],0),TRUE)</f>
        <v>0.87663999999999997</v>
      </c>
      <c r="S1639" s="4">
        <f>IFERROR(All_Transactions[[#This Row],[Original Price]]*All_Transactions[[#This Row],[ExRate]],0)</f>
        <v>2.2003663999999996</v>
      </c>
      <c r="T1639" s="4">
        <f>IFERROR(All_Transactions[[#This Row],[item-price]]*All_Transactions[[#This Row],[ExRate]],0)</f>
        <v>2.2003663999999996</v>
      </c>
      <c r="U1639" s="4">
        <f>IFERROR(All_Transactions[[#This Row],[item-tax]]*All_Transactions[[#This Row],[ExRate]],0)</f>
        <v>0.3857216</v>
      </c>
      <c r="V1639" s="4">
        <f>IFERROR(All_Transactions[[#This Row],[Total product charges]]*All_Transactions[[#This Row],[ExRate]],0)</f>
        <v>-1.8146447999999997</v>
      </c>
      <c r="W1639" s="4">
        <f>IFERROR(All_Transactions[[#This Row],[Amazon fees]]*All_Transactions[[#This Row],[ExRate]],0)</f>
        <v>0.3243568</v>
      </c>
      <c r="X1639" s="4">
        <f>IFERROR(All_Transactions[[#This Row],[Other]]*All_Transactions[[#This Row],[ExRate]],0)</f>
        <v>0</v>
      </c>
      <c r="Y1639" s="4">
        <f>IFERROR(All_Transactions[[#This Row],[Total]]*All_Transactions[[#This Row],[ExRate]],0)</f>
        <v>-1.4902879999999998</v>
      </c>
      <c r="Z1639" s="1" t="s">
        <v>33</v>
      </c>
      <c r="AA1639" t="s">
        <v>1642</v>
      </c>
      <c r="AB1639" t="s">
        <v>1643</v>
      </c>
      <c r="AC1639" t="s">
        <v>53</v>
      </c>
      <c r="AD1639" t="s">
        <v>54</v>
      </c>
    </row>
    <row r="1640" spans="1:30" x14ac:dyDescent="0.35">
      <c r="A1640" t="s">
        <v>34</v>
      </c>
      <c r="B1640" t="s">
        <v>4718</v>
      </c>
      <c r="C1640" s="2">
        <v>44837</v>
      </c>
      <c r="D1640" s="2">
        <v>44837</v>
      </c>
      <c r="E1640" t="s">
        <v>4719</v>
      </c>
      <c r="F1640" t="s">
        <v>4720</v>
      </c>
      <c r="G1640" t="s">
        <v>46</v>
      </c>
      <c r="H1640">
        <v>7.88</v>
      </c>
      <c r="I1640">
        <v>1</v>
      </c>
      <c r="J1640">
        <v>7.88</v>
      </c>
      <c r="L1640">
        <v>0.5</v>
      </c>
      <c r="M1640">
        <v>7.88</v>
      </c>
      <c r="N1640">
        <v>-1.42</v>
      </c>
      <c r="O1640">
        <v>0</v>
      </c>
      <c r="P1640">
        <v>6.46</v>
      </c>
      <c r="Q1640">
        <v>0</v>
      </c>
      <c r="R1640" s="3">
        <f>VLOOKUP(All_Transactions[[#This Row],[Date]],[1]!Forex_history[#Data],MATCH(All_Transactions[[#This Row],[Currency]],[1]!Forex_history[#Headers],0),TRUE)</f>
        <v>0.89507999999999999</v>
      </c>
      <c r="S1640" s="4">
        <f>IFERROR(All_Transactions[[#This Row],[Original Price]]*All_Transactions[[#This Row],[ExRate]],0)</f>
        <v>7.0532303999999995</v>
      </c>
      <c r="T1640" s="4">
        <f>IFERROR(All_Transactions[[#This Row],[item-price]]*All_Transactions[[#This Row],[ExRate]],0)</f>
        <v>7.0532303999999995</v>
      </c>
      <c r="U1640" s="4">
        <f>IFERROR(All_Transactions[[#This Row],[item-tax]]*All_Transactions[[#This Row],[ExRate]],0)</f>
        <v>0.44753999999999999</v>
      </c>
      <c r="V1640" s="4">
        <f>IFERROR(All_Transactions[[#This Row],[Total product charges]]*All_Transactions[[#This Row],[ExRate]],0)</f>
        <v>7.0532303999999995</v>
      </c>
      <c r="W1640" s="4">
        <f>IFERROR(All_Transactions[[#This Row],[Amazon fees]]*All_Transactions[[#This Row],[ExRate]],0)</f>
        <v>-1.2710135999999999</v>
      </c>
      <c r="X1640" s="4">
        <f>IFERROR(All_Transactions[[#This Row],[Other]]*All_Transactions[[#This Row],[ExRate]],0)</f>
        <v>0</v>
      </c>
      <c r="Y1640" s="4">
        <f>IFERROR(All_Transactions[[#This Row],[Total]]*All_Transactions[[#This Row],[ExRate]],0)</f>
        <v>5.7822167999999996</v>
      </c>
      <c r="Z1640" s="1" t="s">
        <v>47</v>
      </c>
      <c r="AB1640" t="s">
        <v>69</v>
      </c>
      <c r="AC1640" t="s">
        <v>69</v>
      </c>
      <c r="AD1640" t="s">
        <v>70</v>
      </c>
    </row>
    <row r="1641" spans="1:30" x14ac:dyDescent="0.35">
      <c r="A1641" t="s">
        <v>34</v>
      </c>
      <c r="B1641" t="s">
        <v>4721</v>
      </c>
      <c r="C1641" s="2">
        <v>44837</v>
      </c>
      <c r="D1641" s="2">
        <v>44837</v>
      </c>
      <c r="E1641" t="s">
        <v>4722</v>
      </c>
      <c r="F1641" t="s">
        <v>4723</v>
      </c>
      <c r="G1641" t="s">
        <v>37</v>
      </c>
      <c r="H1641">
        <v>3.02</v>
      </c>
      <c r="I1641">
        <v>1</v>
      </c>
      <c r="J1641">
        <v>3.02</v>
      </c>
      <c r="L1641">
        <v>0</v>
      </c>
      <c r="M1641">
        <v>3.02</v>
      </c>
      <c r="N1641">
        <v>-0.54</v>
      </c>
      <c r="O1641">
        <v>0</v>
      </c>
      <c r="P1641">
        <v>2.48</v>
      </c>
      <c r="Q1641">
        <v>0</v>
      </c>
      <c r="R1641" s="3">
        <f>VLOOKUP(All_Transactions[[#This Row],[Date]],[1]!Forex_history[#Data],MATCH(All_Transactions[[#This Row],[Currency]],[1]!Forex_history[#Headers],0),TRUE)</f>
        <v>0.64732999999999996</v>
      </c>
      <c r="S1641" s="4">
        <f>IFERROR(All_Transactions[[#This Row],[Original Price]]*All_Transactions[[#This Row],[ExRate]],0)</f>
        <v>1.9549365999999999</v>
      </c>
      <c r="T1641" s="4">
        <f>IFERROR(All_Transactions[[#This Row],[item-price]]*All_Transactions[[#This Row],[ExRate]],0)</f>
        <v>1.9549365999999999</v>
      </c>
      <c r="U1641" s="4">
        <f>IFERROR(All_Transactions[[#This Row],[item-tax]]*All_Transactions[[#This Row],[ExRate]],0)</f>
        <v>0</v>
      </c>
      <c r="V1641" s="4">
        <f>IFERROR(All_Transactions[[#This Row],[Total product charges]]*All_Transactions[[#This Row],[ExRate]],0)</f>
        <v>1.9549365999999999</v>
      </c>
      <c r="W1641" s="4">
        <f>IFERROR(All_Transactions[[#This Row],[Amazon fees]]*All_Transactions[[#This Row],[ExRate]],0)</f>
        <v>-0.34955819999999999</v>
      </c>
      <c r="X1641" s="4">
        <f>IFERROR(All_Transactions[[#This Row],[Other]]*All_Transactions[[#This Row],[ExRate]],0)</f>
        <v>0</v>
      </c>
      <c r="Y1641" s="4">
        <f>IFERROR(All_Transactions[[#This Row],[Total]]*All_Transactions[[#This Row],[ExRate]],0)</f>
        <v>1.6053784</v>
      </c>
      <c r="Z1641" s="1" t="s">
        <v>38</v>
      </c>
      <c r="AB1641" t="s">
        <v>69</v>
      </c>
      <c r="AC1641" t="s">
        <v>69</v>
      </c>
      <c r="AD1641" t="s">
        <v>70</v>
      </c>
    </row>
    <row r="1642" spans="1:30" x14ac:dyDescent="0.35">
      <c r="A1642" t="s">
        <v>34</v>
      </c>
      <c r="B1642" t="s">
        <v>4724</v>
      </c>
      <c r="C1642" s="2">
        <v>44837</v>
      </c>
      <c r="D1642" s="2">
        <v>44837</v>
      </c>
      <c r="E1642" t="s">
        <v>4725</v>
      </c>
      <c r="F1642" t="s">
        <v>4726</v>
      </c>
      <c r="G1642" t="s">
        <v>41</v>
      </c>
      <c r="H1642">
        <v>3.38</v>
      </c>
      <c r="I1642">
        <v>1</v>
      </c>
      <c r="J1642">
        <v>3.38</v>
      </c>
      <c r="L1642">
        <v>0.59</v>
      </c>
      <c r="M1642">
        <v>2.79</v>
      </c>
      <c r="N1642">
        <v>-0.61</v>
      </c>
      <c r="O1642">
        <v>0</v>
      </c>
      <c r="P1642">
        <v>2.1800000000000002</v>
      </c>
      <c r="Q1642">
        <v>0</v>
      </c>
      <c r="R1642" s="3">
        <f>VLOOKUP(All_Transactions[[#This Row],[Date]],[1]!Forex_history[#Data],MATCH(All_Transactions[[#This Row],[Currency]],[1]!Forex_history[#Headers],0),TRUE)</f>
        <v>0.87673999999999996</v>
      </c>
      <c r="S1642" s="4">
        <f>IFERROR(All_Transactions[[#This Row],[Original Price]]*All_Transactions[[#This Row],[ExRate]],0)</f>
        <v>2.9633811999999997</v>
      </c>
      <c r="T1642" s="4">
        <f>IFERROR(All_Transactions[[#This Row],[item-price]]*All_Transactions[[#This Row],[ExRate]],0)</f>
        <v>2.9633811999999997</v>
      </c>
      <c r="U1642" s="4">
        <f>IFERROR(All_Transactions[[#This Row],[item-tax]]*All_Transactions[[#This Row],[ExRate]],0)</f>
        <v>0.51727659999999998</v>
      </c>
      <c r="V1642" s="4">
        <f>IFERROR(All_Transactions[[#This Row],[Total product charges]]*All_Transactions[[#This Row],[ExRate]],0)</f>
        <v>2.4461046</v>
      </c>
      <c r="W1642" s="4">
        <f>IFERROR(All_Transactions[[#This Row],[Amazon fees]]*All_Transactions[[#This Row],[ExRate]],0)</f>
        <v>-0.53481139999999994</v>
      </c>
      <c r="X1642" s="4">
        <f>IFERROR(All_Transactions[[#This Row],[Other]]*All_Transactions[[#This Row],[ExRate]],0)</f>
        <v>0</v>
      </c>
      <c r="Y1642" s="4">
        <f>IFERROR(All_Transactions[[#This Row],[Total]]*All_Transactions[[#This Row],[ExRate]],0)</f>
        <v>1.9112932</v>
      </c>
      <c r="Z1642" s="1" t="s">
        <v>33</v>
      </c>
      <c r="AB1642" t="s">
        <v>69</v>
      </c>
      <c r="AC1642" t="s">
        <v>69</v>
      </c>
      <c r="AD1642" t="s">
        <v>70</v>
      </c>
    </row>
    <row r="1643" spans="1:30" x14ac:dyDescent="0.35">
      <c r="A1643" t="s">
        <v>34</v>
      </c>
      <c r="B1643" t="s">
        <v>4727</v>
      </c>
      <c r="C1643" s="2">
        <v>44837</v>
      </c>
      <c r="D1643" s="2">
        <v>44837</v>
      </c>
      <c r="E1643" t="s">
        <v>4032</v>
      </c>
      <c r="F1643" t="s">
        <v>4033</v>
      </c>
      <c r="G1643" t="s">
        <v>32</v>
      </c>
      <c r="H1643">
        <v>13.52</v>
      </c>
      <c r="I1643">
        <v>1</v>
      </c>
      <c r="J1643">
        <v>13.52</v>
      </c>
      <c r="L1643">
        <v>2.7</v>
      </c>
      <c r="M1643">
        <v>10.82</v>
      </c>
      <c r="N1643">
        <v>-2.44</v>
      </c>
      <c r="O1643">
        <v>0</v>
      </c>
      <c r="P1643">
        <v>8.3800000000000008</v>
      </c>
      <c r="Q1643">
        <v>0</v>
      </c>
      <c r="R1643" s="3">
        <f>VLOOKUP(All_Transactions[[#This Row],[Date]],[1]!Forex_history[#Data],MATCH(All_Transactions[[#This Row],[Currency]],[1]!Forex_history[#Headers],0),TRUE)</f>
        <v>0.87673999999999996</v>
      </c>
      <c r="S1643" s="4">
        <f>IFERROR(All_Transactions[[#This Row],[Original Price]]*All_Transactions[[#This Row],[ExRate]],0)</f>
        <v>11.853524799999999</v>
      </c>
      <c r="T1643" s="4">
        <f>IFERROR(All_Transactions[[#This Row],[item-price]]*All_Transactions[[#This Row],[ExRate]],0)</f>
        <v>11.853524799999999</v>
      </c>
      <c r="U1643" s="4">
        <f>IFERROR(All_Transactions[[#This Row],[item-tax]]*All_Transactions[[#This Row],[ExRate]],0)</f>
        <v>2.3671980000000001</v>
      </c>
      <c r="V1643" s="4">
        <f>IFERROR(All_Transactions[[#This Row],[Total product charges]]*All_Transactions[[#This Row],[ExRate]],0)</f>
        <v>9.4863268000000005</v>
      </c>
      <c r="W1643" s="4">
        <f>IFERROR(All_Transactions[[#This Row],[Amazon fees]]*All_Transactions[[#This Row],[ExRate]],0)</f>
        <v>-2.1392455999999997</v>
      </c>
      <c r="X1643" s="4">
        <f>IFERROR(All_Transactions[[#This Row],[Other]]*All_Transactions[[#This Row],[ExRate]],0)</f>
        <v>0</v>
      </c>
      <c r="Y1643" s="4">
        <f>IFERROR(All_Transactions[[#This Row],[Total]]*All_Transactions[[#This Row],[ExRate]],0)</f>
        <v>7.3470812000000008</v>
      </c>
      <c r="Z1643" s="1" t="s">
        <v>33</v>
      </c>
      <c r="AB1643" t="s">
        <v>69</v>
      </c>
      <c r="AC1643" t="s">
        <v>69</v>
      </c>
      <c r="AD1643" t="s">
        <v>70</v>
      </c>
    </row>
    <row r="1644" spans="1:30" x14ac:dyDescent="0.35">
      <c r="A1644" t="s">
        <v>34</v>
      </c>
      <c r="B1644" t="s">
        <v>4728</v>
      </c>
      <c r="C1644" s="2">
        <v>44837</v>
      </c>
      <c r="D1644" s="2">
        <v>44837</v>
      </c>
      <c r="E1644" t="s">
        <v>4729</v>
      </c>
      <c r="F1644" t="s">
        <v>4730</v>
      </c>
      <c r="G1644" t="s">
        <v>36</v>
      </c>
      <c r="H1644">
        <v>21.54</v>
      </c>
      <c r="I1644">
        <v>1</v>
      </c>
      <c r="J1644">
        <v>21.54</v>
      </c>
      <c r="K1644" t="s">
        <v>2876</v>
      </c>
      <c r="L1644">
        <v>3.74</v>
      </c>
      <c r="M1644">
        <v>17.8</v>
      </c>
      <c r="N1644">
        <v>-3.46</v>
      </c>
      <c r="O1644">
        <v>0</v>
      </c>
      <c r="P1644">
        <v>14.34</v>
      </c>
      <c r="Q1644">
        <v>0</v>
      </c>
      <c r="R1644" s="3">
        <f>VLOOKUP(All_Transactions[[#This Row],[Date]],[1]!Forex_history[#Data],MATCH(All_Transactions[[#This Row],[Currency]],[1]!Forex_history[#Headers],0),TRUE)</f>
        <v>0.87673999999999996</v>
      </c>
      <c r="S1644" s="4">
        <f>IFERROR(All_Transactions[[#This Row],[Original Price]]*All_Transactions[[#This Row],[ExRate]],0)</f>
        <v>18.884979599999998</v>
      </c>
      <c r="T1644" s="4">
        <f>IFERROR(All_Transactions[[#This Row],[item-price]]*All_Transactions[[#This Row],[ExRate]],0)</f>
        <v>18.884979599999998</v>
      </c>
      <c r="U1644" s="4">
        <f>IFERROR(All_Transactions[[#This Row],[item-tax]]*All_Transactions[[#This Row],[ExRate]],0)</f>
        <v>3.2790075999999999</v>
      </c>
      <c r="V1644" s="4">
        <f>IFERROR(All_Transactions[[#This Row],[Total product charges]]*All_Transactions[[#This Row],[ExRate]],0)</f>
        <v>15.605972</v>
      </c>
      <c r="W1644" s="4">
        <f>IFERROR(All_Transactions[[#This Row],[Amazon fees]]*All_Transactions[[#This Row],[ExRate]],0)</f>
        <v>-3.0335204</v>
      </c>
      <c r="X1644" s="4">
        <f>IFERROR(All_Transactions[[#This Row],[Other]]*All_Transactions[[#This Row],[ExRate]],0)</f>
        <v>0</v>
      </c>
      <c r="Y1644" s="4">
        <f>IFERROR(All_Transactions[[#This Row],[Total]]*All_Transactions[[#This Row],[ExRate]],0)</f>
        <v>12.572451599999999</v>
      </c>
      <c r="Z1644" s="1" t="s">
        <v>33</v>
      </c>
      <c r="AB1644" t="s">
        <v>69</v>
      </c>
      <c r="AC1644" t="s">
        <v>69</v>
      </c>
      <c r="AD1644" t="s">
        <v>70</v>
      </c>
    </row>
    <row r="1645" spans="1:30" x14ac:dyDescent="0.35">
      <c r="A1645" t="s">
        <v>34</v>
      </c>
      <c r="B1645" t="s">
        <v>4731</v>
      </c>
      <c r="C1645" s="2">
        <v>44837</v>
      </c>
      <c r="D1645" s="2">
        <v>44837</v>
      </c>
      <c r="E1645" t="s">
        <v>4732</v>
      </c>
      <c r="F1645" t="s">
        <v>4733</v>
      </c>
      <c r="G1645" t="s">
        <v>32</v>
      </c>
      <c r="H1645">
        <v>20.11</v>
      </c>
      <c r="I1645">
        <v>1</v>
      </c>
      <c r="J1645">
        <v>20.11</v>
      </c>
      <c r="L1645">
        <v>3.21</v>
      </c>
      <c r="M1645">
        <v>16.899999999999999</v>
      </c>
      <c r="N1645">
        <v>-3.62</v>
      </c>
      <c r="O1645">
        <v>0</v>
      </c>
      <c r="P1645">
        <v>13.28</v>
      </c>
      <c r="Q1645">
        <v>0</v>
      </c>
      <c r="R1645" s="3">
        <f>VLOOKUP(All_Transactions[[#This Row],[Date]],[1]!Forex_history[#Data],MATCH(All_Transactions[[#This Row],[Currency]],[1]!Forex_history[#Headers],0),TRUE)</f>
        <v>0.87673999999999996</v>
      </c>
      <c r="S1645" s="4">
        <f>IFERROR(All_Transactions[[#This Row],[Original Price]]*All_Transactions[[#This Row],[ExRate]],0)</f>
        <v>17.6312414</v>
      </c>
      <c r="T1645" s="4">
        <f>IFERROR(All_Transactions[[#This Row],[item-price]]*All_Transactions[[#This Row],[ExRate]],0)</f>
        <v>17.6312414</v>
      </c>
      <c r="U1645" s="4">
        <f>IFERROR(All_Transactions[[#This Row],[item-tax]]*All_Transactions[[#This Row],[ExRate]],0)</f>
        <v>2.8143354</v>
      </c>
      <c r="V1645" s="4">
        <f>IFERROR(All_Transactions[[#This Row],[Total product charges]]*All_Transactions[[#This Row],[ExRate]],0)</f>
        <v>14.816905999999998</v>
      </c>
      <c r="W1645" s="4">
        <f>IFERROR(All_Transactions[[#This Row],[Amazon fees]]*All_Transactions[[#This Row],[ExRate]],0)</f>
        <v>-3.1737988000000001</v>
      </c>
      <c r="X1645" s="4">
        <f>IFERROR(All_Transactions[[#This Row],[Other]]*All_Transactions[[#This Row],[ExRate]],0)</f>
        <v>0</v>
      </c>
      <c r="Y1645" s="4">
        <f>IFERROR(All_Transactions[[#This Row],[Total]]*All_Transactions[[#This Row],[ExRate]],0)</f>
        <v>11.643107199999999</v>
      </c>
      <c r="Z1645" s="1" t="s">
        <v>33</v>
      </c>
      <c r="AB1645" t="s">
        <v>69</v>
      </c>
      <c r="AC1645" t="s">
        <v>69</v>
      </c>
      <c r="AD1645" t="s">
        <v>70</v>
      </c>
    </row>
    <row r="1646" spans="1:30" x14ac:dyDescent="0.35">
      <c r="A1646" t="s">
        <v>34</v>
      </c>
      <c r="B1646" t="s">
        <v>4734</v>
      </c>
      <c r="C1646" s="2">
        <v>44837</v>
      </c>
      <c r="D1646" s="2">
        <v>44837</v>
      </c>
      <c r="E1646" t="s">
        <v>4440</v>
      </c>
      <c r="F1646" t="s">
        <v>4441</v>
      </c>
      <c r="G1646" t="s">
        <v>32</v>
      </c>
      <c r="H1646">
        <v>2.62</v>
      </c>
      <c r="I1646">
        <v>1</v>
      </c>
      <c r="J1646">
        <v>2.62</v>
      </c>
      <c r="L1646">
        <v>0.42</v>
      </c>
      <c r="M1646">
        <v>2.2000000000000002</v>
      </c>
      <c r="N1646">
        <v>-0.47</v>
      </c>
      <c r="O1646">
        <v>0</v>
      </c>
      <c r="P1646">
        <v>1.73</v>
      </c>
      <c r="Q1646">
        <v>0</v>
      </c>
      <c r="R1646" s="3">
        <f>VLOOKUP(All_Transactions[[#This Row],[Date]],[1]!Forex_history[#Data],MATCH(All_Transactions[[#This Row],[Currency]],[1]!Forex_history[#Headers],0),TRUE)</f>
        <v>0.87673999999999996</v>
      </c>
      <c r="S1646" s="4">
        <f>IFERROR(All_Transactions[[#This Row],[Original Price]]*All_Transactions[[#This Row],[ExRate]],0)</f>
        <v>2.2970587999999998</v>
      </c>
      <c r="T1646" s="4">
        <f>IFERROR(All_Transactions[[#This Row],[item-price]]*All_Transactions[[#This Row],[ExRate]],0)</f>
        <v>2.2970587999999998</v>
      </c>
      <c r="U1646" s="4">
        <f>IFERROR(All_Transactions[[#This Row],[item-tax]]*All_Transactions[[#This Row],[ExRate]],0)</f>
        <v>0.36823079999999997</v>
      </c>
      <c r="V1646" s="4">
        <f>IFERROR(All_Transactions[[#This Row],[Total product charges]]*All_Transactions[[#This Row],[ExRate]],0)</f>
        <v>1.928828</v>
      </c>
      <c r="W1646" s="4">
        <f>IFERROR(All_Transactions[[#This Row],[Amazon fees]]*All_Transactions[[#This Row],[ExRate]],0)</f>
        <v>-0.41206779999999998</v>
      </c>
      <c r="X1646" s="4">
        <f>IFERROR(All_Transactions[[#This Row],[Other]]*All_Transactions[[#This Row],[ExRate]],0)</f>
        <v>0</v>
      </c>
      <c r="Y1646" s="4">
        <f>IFERROR(All_Transactions[[#This Row],[Total]]*All_Transactions[[#This Row],[ExRate]],0)</f>
        <v>1.5167602</v>
      </c>
      <c r="Z1646" s="1" t="s">
        <v>33</v>
      </c>
      <c r="AB1646" t="s">
        <v>69</v>
      </c>
      <c r="AC1646" t="s">
        <v>69</v>
      </c>
      <c r="AD1646" t="s">
        <v>70</v>
      </c>
    </row>
    <row r="1647" spans="1:30" x14ac:dyDescent="0.35">
      <c r="A1647" t="s">
        <v>34</v>
      </c>
      <c r="B1647" t="s">
        <v>4735</v>
      </c>
      <c r="C1647" s="2">
        <v>44837</v>
      </c>
      <c r="D1647" s="2">
        <v>44837</v>
      </c>
      <c r="E1647" t="s">
        <v>4736</v>
      </c>
      <c r="F1647" t="s">
        <v>4737</v>
      </c>
      <c r="G1647" t="s">
        <v>40</v>
      </c>
      <c r="H1647">
        <v>3.49</v>
      </c>
      <c r="I1647">
        <v>1</v>
      </c>
      <c r="J1647">
        <v>3.49</v>
      </c>
      <c r="L1647">
        <v>0.63</v>
      </c>
      <c r="M1647">
        <v>2.86</v>
      </c>
      <c r="N1647">
        <v>-0.65</v>
      </c>
      <c r="O1647">
        <v>0</v>
      </c>
      <c r="P1647">
        <v>2.21</v>
      </c>
      <c r="Q1647">
        <v>0</v>
      </c>
      <c r="R1647" s="3">
        <f>VLOOKUP(All_Transactions[[#This Row],[Date]],[1]!Forex_history[#Data],MATCH(All_Transactions[[#This Row],[Currency]],[1]!Forex_history[#Headers],0),TRUE)</f>
        <v>0.87673999999999996</v>
      </c>
      <c r="S1647" s="4">
        <f>IFERROR(All_Transactions[[#This Row],[Original Price]]*All_Transactions[[#This Row],[ExRate]],0)</f>
        <v>3.0598225999999999</v>
      </c>
      <c r="T1647" s="4">
        <f>IFERROR(All_Transactions[[#This Row],[item-price]]*All_Transactions[[#This Row],[ExRate]],0)</f>
        <v>3.0598225999999999</v>
      </c>
      <c r="U1647" s="4">
        <f>IFERROR(All_Transactions[[#This Row],[item-tax]]*All_Transactions[[#This Row],[ExRate]],0)</f>
        <v>0.55234620000000001</v>
      </c>
      <c r="V1647" s="4">
        <f>IFERROR(All_Transactions[[#This Row],[Total product charges]]*All_Transactions[[#This Row],[ExRate]],0)</f>
        <v>2.5074763999999998</v>
      </c>
      <c r="W1647" s="4">
        <f>IFERROR(All_Transactions[[#This Row],[Amazon fees]]*All_Transactions[[#This Row],[ExRate]],0)</f>
        <v>-0.56988099999999997</v>
      </c>
      <c r="X1647" s="4">
        <f>IFERROR(All_Transactions[[#This Row],[Other]]*All_Transactions[[#This Row],[ExRate]],0)</f>
        <v>0</v>
      </c>
      <c r="Y1647" s="4">
        <f>IFERROR(All_Transactions[[#This Row],[Total]]*All_Transactions[[#This Row],[ExRate]],0)</f>
        <v>1.9375954</v>
      </c>
      <c r="Z1647" s="1" t="s">
        <v>33</v>
      </c>
      <c r="AB1647" t="s">
        <v>69</v>
      </c>
      <c r="AC1647" t="s">
        <v>69</v>
      </c>
      <c r="AD1647" t="s">
        <v>70</v>
      </c>
    </row>
    <row r="1648" spans="1:30" x14ac:dyDescent="0.35">
      <c r="A1648" t="s">
        <v>35</v>
      </c>
      <c r="B1648" t="s">
        <v>457</v>
      </c>
      <c r="C1648" s="2">
        <v>44837</v>
      </c>
      <c r="D1648" s="2">
        <v>44736</v>
      </c>
      <c r="E1648" t="s">
        <v>458</v>
      </c>
      <c r="F1648" t="s">
        <v>459</v>
      </c>
      <c r="G1648" t="s">
        <v>42</v>
      </c>
      <c r="H1648">
        <v>274.95</v>
      </c>
      <c r="I1648">
        <v>1</v>
      </c>
      <c r="J1648">
        <v>274.95</v>
      </c>
      <c r="L1648">
        <v>54.99</v>
      </c>
      <c r="M1648">
        <v>-219.96</v>
      </c>
      <c r="N1648">
        <v>49.49</v>
      </c>
      <c r="O1648">
        <v>0</v>
      </c>
      <c r="P1648">
        <v>-170.47</v>
      </c>
      <c r="Q1648">
        <v>0</v>
      </c>
      <c r="R1648" s="3">
        <f>VLOOKUP(All_Transactions[[#This Row],[Date]],[1]!Forex_history[#Data],MATCH(All_Transactions[[#This Row],[Currency]],[1]!Forex_history[#Headers],0),TRUE)</f>
        <v>8.0589999999999995E-2</v>
      </c>
      <c r="S1648" s="4">
        <f>IFERROR(All_Transactions[[#This Row],[Original Price]]*All_Transactions[[#This Row],[ExRate]],0)</f>
        <v>22.158220499999999</v>
      </c>
      <c r="T1648" s="4">
        <f>IFERROR(All_Transactions[[#This Row],[item-price]]*All_Transactions[[#This Row],[ExRate]],0)</f>
        <v>22.158220499999999</v>
      </c>
      <c r="U1648" s="4">
        <f>IFERROR(All_Transactions[[#This Row],[item-tax]]*All_Transactions[[#This Row],[ExRate]],0)</f>
        <v>4.4316440999999998</v>
      </c>
      <c r="V1648" s="4">
        <f>IFERROR(All_Transactions[[#This Row],[Total product charges]]*All_Transactions[[#This Row],[ExRate]],0)</f>
        <v>-17.726576399999999</v>
      </c>
      <c r="W1648" s="4">
        <f>IFERROR(All_Transactions[[#This Row],[Amazon fees]]*All_Transactions[[#This Row],[ExRate]],0)</f>
        <v>3.9883991000000001</v>
      </c>
      <c r="X1648" s="4">
        <f>IFERROR(All_Transactions[[#This Row],[Other]]*All_Transactions[[#This Row],[ExRate]],0)</f>
        <v>0</v>
      </c>
      <c r="Y1648" s="4">
        <f>IFERROR(All_Transactions[[#This Row],[Total]]*All_Transactions[[#This Row],[ExRate]],0)</f>
        <v>-13.738177299999998</v>
      </c>
      <c r="Z1648" s="1" t="s">
        <v>43</v>
      </c>
      <c r="AB1648" t="s">
        <v>69</v>
      </c>
      <c r="AC1648" t="s">
        <v>69</v>
      </c>
      <c r="AD1648" t="s">
        <v>70</v>
      </c>
    </row>
    <row r="1649" spans="1:30" x14ac:dyDescent="0.35">
      <c r="A1649" t="s">
        <v>35</v>
      </c>
      <c r="B1649" t="s">
        <v>1984</v>
      </c>
      <c r="C1649" s="2">
        <v>44837</v>
      </c>
      <c r="D1649" s="2">
        <v>44769</v>
      </c>
      <c r="E1649" t="s">
        <v>1186</v>
      </c>
      <c r="F1649" t="s">
        <v>1187</v>
      </c>
      <c r="G1649" t="s">
        <v>44</v>
      </c>
      <c r="H1649">
        <v>4.66</v>
      </c>
      <c r="I1649">
        <v>1</v>
      </c>
      <c r="J1649">
        <v>4.66</v>
      </c>
      <c r="L1649">
        <v>0.78</v>
      </c>
      <c r="M1649">
        <v>-3.88</v>
      </c>
      <c r="N1649">
        <v>0.85</v>
      </c>
      <c r="O1649">
        <v>0</v>
      </c>
      <c r="P1649">
        <v>-3.03</v>
      </c>
      <c r="Q1649">
        <v>0</v>
      </c>
      <c r="R1649" s="3">
        <f>VLOOKUP(All_Transactions[[#This Row],[Date]],[1]!Forex_history[#Data],MATCH(All_Transactions[[#This Row],[Currency]],[1]!Forex_history[#Headers],0),TRUE)</f>
        <v>1</v>
      </c>
      <c r="S1649" s="4">
        <f>IFERROR(All_Transactions[[#This Row],[Original Price]]*All_Transactions[[#This Row],[ExRate]],0)</f>
        <v>4.66</v>
      </c>
      <c r="T1649" s="4">
        <f>IFERROR(All_Transactions[[#This Row],[item-price]]*All_Transactions[[#This Row],[ExRate]],0)</f>
        <v>4.66</v>
      </c>
      <c r="U1649" s="4">
        <f>IFERROR(All_Transactions[[#This Row],[item-tax]]*All_Transactions[[#This Row],[ExRate]],0)</f>
        <v>0.78</v>
      </c>
      <c r="V1649" s="4">
        <f>IFERROR(All_Transactions[[#This Row],[Total product charges]]*All_Transactions[[#This Row],[ExRate]],0)</f>
        <v>-3.88</v>
      </c>
      <c r="W1649" s="4">
        <f>IFERROR(All_Transactions[[#This Row],[Amazon fees]]*All_Transactions[[#This Row],[ExRate]],0)</f>
        <v>0.85</v>
      </c>
      <c r="X1649" s="4">
        <f>IFERROR(All_Transactions[[#This Row],[Other]]*All_Transactions[[#This Row],[ExRate]],0)</f>
        <v>0</v>
      </c>
      <c r="Y1649" s="4">
        <f>IFERROR(All_Transactions[[#This Row],[Total]]*All_Transactions[[#This Row],[ExRate]],0)</f>
        <v>-3.03</v>
      </c>
      <c r="Z1649" s="1" t="s">
        <v>45</v>
      </c>
      <c r="AA1649" t="s">
        <v>1985</v>
      </c>
      <c r="AB1649" t="s">
        <v>69</v>
      </c>
      <c r="AC1649" t="s">
        <v>69</v>
      </c>
      <c r="AD1649" t="s">
        <v>70</v>
      </c>
    </row>
    <row r="1650" spans="1:30" x14ac:dyDescent="0.35">
      <c r="A1650" t="s">
        <v>34</v>
      </c>
      <c r="B1650" t="s">
        <v>4738</v>
      </c>
      <c r="C1650" s="2">
        <v>44837</v>
      </c>
      <c r="D1650" s="2">
        <v>44837</v>
      </c>
      <c r="E1650" t="s">
        <v>4475</v>
      </c>
      <c r="F1650" t="s">
        <v>4476</v>
      </c>
      <c r="G1650" t="s">
        <v>39</v>
      </c>
      <c r="H1650">
        <v>10.84</v>
      </c>
      <c r="I1650">
        <v>4</v>
      </c>
      <c r="J1650">
        <v>10.84</v>
      </c>
      <c r="L1650">
        <v>1.8</v>
      </c>
      <c r="M1650">
        <v>9.0399999999999991</v>
      </c>
      <c r="N1650">
        <v>-1.44</v>
      </c>
      <c r="O1650">
        <v>0</v>
      </c>
      <c r="P1650">
        <v>7.6</v>
      </c>
      <c r="Q1650">
        <v>0</v>
      </c>
      <c r="R1650" s="3">
        <f>VLOOKUP(All_Transactions[[#This Row],[Date]],[1]!Forex_history[#Data],MATCH(All_Transactions[[#This Row],[Currency]],[1]!Forex_history[#Headers],0),TRUE)</f>
        <v>0.87673999999999996</v>
      </c>
      <c r="S1650" s="4">
        <f>IFERROR(All_Transactions[[#This Row],[Original Price]]*All_Transactions[[#This Row],[ExRate]],0)</f>
        <v>9.5038615999999987</v>
      </c>
      <c r="T1650" s="4">
        <f>IFERROR(All_Transactions[[#This Row],[item-price]]*All_Transactions[[#This Row],[ExRate]],0)</f>
        <v>9.5038615999999987</v>
      </c>
      <c r="U1650" s="4">
        <f>IFERROR(All_Transactions[[#This Row],[item-tax]]*All_Transactions[[#This Row],[ExRate]],0)</f>
        <v>1.5781319999999999</v>
      </c>
      <c r="V1650" s="4">
        <f>IFERROR(All_Transactions[[#This Row],[Total product charges]]*All_Transactions[[#This Row],[ExRate]],0)</f>
        <v>7.9257295999999986</v>
      </c>
      <c r="W1650" s="4">
        <f>IFERROR(All_Transactions[[#This Row],[Amazon fees]]*All_Transactions[[#This Row],[ExRate]],0)</f>
        <v>-1.2625055999999999</v>
      </c>
      <c r="X1650" s="4">
        <f>IFERROR(All_Transactions[[#This Row],[Other]]*All_Transactions[[#This Row],[ExRate]],0)</f>
        <v>0</v>
      </c>
      <c r="Y1650" s="4">
        <f>IFERROR(All_Transactions[[#This Row],[Total]]*All_Transactions[[#This Row],[ExRate]],0)</f>
        <v>6.6632239999999996</v>
      </c>
      <c r="Z1650" s="1" t="s">
        <v>33</v>
      </c>
      <c r="AA1650" t="s">
        <v>4739</v>
      </c>
      <c r="AB1650" t="s">
        <v>4740</v>
      </c>
      <c r="AC1650" t="s">
        <v>213</v>
      </c>
      <c r="AD1650" t="s">
        <v>54</v>
      </c>
    </row>
    <row r="1651" spans="1:30" x14ac:dyDescent="0.35">
      <c r="A1651" t="s">
        <v>34</v>
      </c>
      <c r="B1651" t="s">
        <v>4741</v>
      </c>
      <c r="C1651" s="2">
        <v>44837</v>
      </c>
      <c r="D1651" s="2">
        <v>44837</v>
      </c>
      <c r="E1651" t="s">
        <v>4742</v>
      </c>
      <c r="F1651" t="s">
        <v>4743</v>
      </c>
      <c r="G1651" t="s">
        <v>40</v>
      </c>
      <c r="H1651">
        <v>5</v>
      </c>
      <c r="I1651">
        <v>1</v>
      </c>
      <c r="J1651">
        <v>5</v>
      </c>
      <c r="L1651">
        <v>0</v>
      </c>
      <c r="M1651">
        <v>5</v>
      </c>
      <c r="N1651">
        <v>-0.92</v>
      </c>
      <c r="O1651">
        <v>0</v>
      </c>
      <c r="P1651">
        <v>4.08</v>
      </c>
      <c r="Q1651">
        <v>0</v>
      </c>
      <c r="R1651" s="3">
        <f>VLOOKUP(All_Transactions[[#This Row],[Date]],[1]!Forex_history[#Data],MATCH(All_Transactions[[#This Row],[Currency]],[1]!Forex_history[#Headers],0),TRUE)</f>
        <v>0.87673999999999996</v>
      </c>
      <c r="S1651" s="4">
        <f>IFERROR(All_Transactions[[#This Row],[Original Price]]*All_Transactions[[#This Row],[ExRate]],0)</f>
        <v>4.3837000000000002</v>
      </c>
      <c r="T1651" s="4">
        <f>IFERROR(All_Transactions[[#This Row],[item-price]]*All_Transactions[[#This Row],[ExRate]],0)</f>
        <v>4.3837000000000002</v>
      </c>
      <c r="U1651" s="4">
        <f>IFERROR(All_Transactions[[#This Row],[item-tax]]*All_Transactions[[#This Row],[ExRate]],0)</f>
        <v>0</v>
      </c>
      <c r="V1651" s="4">
        <f>IFERROR(All_Transactions[[#This Row],[Total product charges]]*All_Transactions[[#This Row],[ExRate]],0)</f>
        <v>4.3837000000000002</v>
      </c>
      <c r="W1651" s="4">
        <f>IFERROR(All_Transactions[[#This Row],[Amazon fees]]*All_Transactions[[#This Row],[ExRate]],0)</f>
        <v>-0.80660080000000001</v>
      </c>
      <c r="X1651" s="4">
        <f>IFERROR(All_Transactions[[#This Row],[Other]]*All_Transactions[[#This Row],[ExRate]],0)</f>
        <v>0</v>
      </c>
      <c r="Y1651" s="4">
        <f>IFERROR(All_Transactions[[#This Row],[Total]]*All_Transactions[[#This Row],[ExRate]],0)</f>
        <v>3.5770991999999997</v>
      </c>
      <c r="Z1651" s="1" t="s">
        <v>33</v>
      </c>
      <c r="AA1651" t="s">
        <v>4744</v>
      </c>
      <c r="AB1651" t="s">
        <v>4745</v>
      </c>
      <c r="AD1651" t="s">
        <v>54</v>
      </c>
    </row>
    <row r="1652" spans="1:30" x14ac:dyDescent="0.35">
      <c r="A1652" t="s">
        <v>34</v>
      </c>
      <c r="B1652" t="s">
        <v>4746</v>
      </c>
      <c r="C1652" s="2">
        <v>44837</v>
      </c>
      <c r="D1652" s="2">
        <v>44837</v>
      </c>
      <c r="E1652" t="s">
        <v>4747</v>
      </c>
      <c r="F1652" t="s">
        <v>4748</v>
      </c>
      <c r="G1652" t="s">
        <v>40</v>
      </c>
      <c r="H1652">
        <v>6.85</v>
      </c>
      <c r="I1652">
        <v>1</v>
      </c>
      <c r="J1652">
        <v>6.85</v>
      </c>
      <c r="L1652">
        <v>1.24</v>
      </c>
      <c r="M1652">
        <v>5.61</v>
      </c>
      <c r="N1652">
        <v>-1.27</v>
      </c>
      <c r="O1652">
        <v>0</v>
      </c>
      <c r="P1652">
        <v>4.34</v>
      </c>
      <c r="Q1652">
        <v>0</v>
      </c>
      <c r="R1652" s="3">
        <f>VLOOKUP(All_Transactions[[#This Row],[Date]],[1]!Forex_history[#Data],MATCH(All_Transactions[[#This Row],[Currency]],[1]!Forex_history[#Headers],0),TRUE)</f>
        <v>0.87673999999999996</v>
      </c>
      <c r="S1652" s="4">
        <f>IFERROR(All_Transactions[[#This Row],[Original Price]]*All_Transactions[[#This Row],[ExRate]],0)</f>
        <v>6.0056689999999993</v>
      </c>
      <c r="T1652" s="4">
        <f>IFERROR(All_Transactions[[#This Row],[item-price]]*All_Transactions[[#This Row],[ExRate]],0)</f>
        <v>6.0056689999999993</v>
      </c>
      <c r="U1652" s="4">
        <f>IFERROR(All_Transactions[[#This Row],[item-tax]]*All_Transactions[[#This Row],[ExRate]],0)</f>
        <v>1.0871576000000001</v>
      </c>
      <c r="V1652" s="4">
        <f>IFERROR(All_Transactions[[#This Row],[Total product charges]]*All_Transactions[[#This Row],[ExRate]],0)</f>
        <v>4.9185113999999999</v>
      </c>
      <c r="W1652" s="4">
        <f>IFERROR(All_Transactions[[#This Row],[Amazon fees]]*All_Transactions[[#This Row],[ExRate]],0)</f>
        <v>-1.1134598</v>
      </c>
      <c r="X1652" s="4">
        <f>IFERROR(All_Transactions[[#This Row],[Other]]*All_Transactions[[#This Row],[ExRate]],0)</f>
        <v>0</v>
      </c>
      <c r="Y1652" s="4">
        <f>IFERROR(All_Transactions[[#This Row],[Total]]*All_Transactions[[#This Row],[ExRate]],0)</f>
        <v>3.8050515999999996</v>
      </c>
      <c r="Z1652" s="1" t="s">
        <v>33</v>
      </c>
      <c r="AA1652" t="s">
        <v>4749</v>
      </c>
      <c r="AB1652" t="s">
        <v>4750</v>
      </c>
      <c r="AC1652" t="s">
        <v>720</v>
      </c>
      <c r="AD1652" t="s">
        <v>54</v>
      </c>
    </row>
    <row r="1653" spans="1:30" x14ac:dyDescent="0.35">
      <c r="A1653" t="s">
        <v>34</v>
      </c>
      <c r="B1653" t="s">
        <v>4751</v>
      </c>
      <c r="C1653" s="2">
        <v>44837</v>
      </c>
      <c r="D1653" s="2">
        <v>44837</v>
      </c>
      <c r="E1653" t="s">
        <v>4752</v>
      </c>
      <c r="F1653" t="s">
        <v>1798</v>
      </c>
      <c r="G1653" t="s">
        <v>36</v>
      </c>
      <c r="H1653">
        <v>4.4000000000000004</v>
      </c>
      <c r="I1653">
        <v>1</v>
      </c>
      <c r="J1653">
        <v>4.4000000000000004</v>
      </c>
      <c r="K1653" t="s">
        <v>2876</v>
      </c>
      <c r="L1653">
        <v>0.76</v>
      </c>
      <c r="M1653">
        <v>3.64</v>
      </c>
      <c r="N1653">
        <v>-0.82</v>
      </c>
      <c r="O1653">
        <v>0</v>
      </c>
      <c r="P1653">
        <v>2.82</v>
      </c>
      <c r="Q1653">
        <v>0</v>
      </c>
      <c r="R1653" s="3">
        <f>VLOOKUP(All_Transactions[[#This Row],[Date]],[1]!Forex_history[#Data],MATCH(All_Transactions[[#This Row],[Currency]],[1]!Forex_history[#Headers],0),TRUE)</f>
        <v>0.87673999999999996</v>
      </c>
      <c r="S1653" s="4">
        <f>IFERROR(All_Transactions[[#This Row],[Original Price]]*All_Transactions[[#This Row],[ExRate]],0)</f>
        <v>3.857656</v>
      </c>
      <c r="T1653" s="4">
        <f>IFERROR(All_Transactions[[#This Row],[item-price]]*All_Transactions[[#This Row],[ExRate]],0)</f>
        <v>3.857656</v>
      </c>
      <c r="U1653" s="4">
        <f>IFERROR(All_Transactions[[#This Row],[item-tax]]*All_Transactions[[#This Row],[ExRate]],0)</f>
        <v>0.66632239999999998</v>
      </c>
      <c r="V1653" s="4">
        <f>IFERROR(All_Transactions[[#This Row],[Total product charges]]*All_Transactions[[#This Row],[ExRate]],0)</f>
        <v>3.1913336000000001</v>
      </c>
      <c r="W1653" s="4">
        <f>IFERROR(All_Transactions[[#This Row],[Amazon fees]]*All_Transactions[[#This Row],[ExRate]],0)</f>
        <v>-0.71892679999999998</v>
      </c>
      <c r="X1653" s="4">
        <f>IFERROR(All_Transactions[[#This Row],[Other]]*All_Transactions[[#This Row],[ExRate]],0)</f>
        <v>0</v>
      </c>
      <c r="Y1653" s="4">
        <f>IFERROR(All_Transactions[[#This Row],[Total]]*All_Transactions[[#This Row],[ExRate]],0)</f>
        <v>2.4724067999999999</v>
      </c>
      <c r="Z1653" s="1" t="s">
        <v>33</v>
      </c>
      <c r="AA1653" t="s">
        <v>4753</v>
      </c>
      <c r="AB1653" t="s">
        <v>4754</v>
      </c>
      <c r="AD1653" t="s">
        <v>54</v>
      </c>
    </row>
    <row r="1654" spans="1:30" x14ac:dyDescent="0.35">
      <c r="A1654" t="s">
        <v>34</v>
      </c>
      <c r="B1654" t="s">
        <v>4755</v>
      </c>
      <c r="C1654" s="2">
        <v>44837</v>
      </c>
      <c r="D1654" s="2">
        <v>44837</v>
      </c>
      <c r="E1654" t="s">
        <v>4756</v>
      </c>
      <c r="F1654" t="s">
        <v>4757</v>
      </c>
      <c r="G1654" t="s">
        <v>36</v>
      </c>
      <c r="H1654">
        <v>10.53</v>
      </c>
      <c r="I1654">
        <v>3</v>
      </c>
      <c r="J1654">
        <v>10.53</v>
      </c>
      <c r="K1654" t="s">
        <v>2876</v>
      </c>
      <c r="L1654">
        <v>1.83</v>
      </c>
      <c r="M1654">
        <v>8.6999999999999993</v>
      </c>
      <c r="N1654">
        <v>-1.94</v>
      </c>
      <c r="O1654">
        <v>0</v>
      </c>
      <c r="P1654">
        <v>6.76</v>
      </c>
      <c r="Q1654">
        <v>0</v>
      </c>
      <c r="R1654" s="3">
        <f>VLOOKUP(All_Transactions[[#This Row],[Date]],[1]!Forex_history[#Data],MATCH(All_Transactions[[#This Row],[Currency]],[1]!Forex_history[#Headers],0),TRUE)</f>
        <v>0.87673999999999996</v>
      </c>
      <c r="S1654" s="4">
        <f>IFERROR(All_Transactions[[#This Row],[Original Price]]*All_Transactions[[#This Row],[ExRate]],0)</f>
        <v>9.2320721999999993</v>
      </c>
      <c r="T1654" s="4">
        <f>IFERROR(All_Transactions[[#This Row],[item-price]]*All_Transactions[[#This Row],[ExRate]],0)</f>
        <v>9.2320721999999993</v>
      </c>
      <c r="U1654" s="4">
        <f>IFERROR(All_Transactions[[#This Row],[item-tax]]*All_Transactions[[#This Row],[ExRate]],0)</f>
        <v>1.6044342</v>
      </c>
      <c r="V1654" s="4">
        <f>IFERROR(All_Transactions[[#This Row],[Total product charges]]*All_Transactions[[#This Row],[ExRate]],0)</f>
        <v>7.6276379999999993</v>
      </c>
      <c r="W1654" s="4">
        <f>IFERROR(All_Transactions[[#This Row],[Amazon fees]]*All_Transactions[[#This Row],[ExRate]],0)</f>
        <v>-1.7008755999999998</v>
      </c>
      <c r="X1654" s="4">
        <f>IFERROR(All_Transactions[[#This Row],[Other]]*All_Transactions[[#This Row],[ExRate]],0)</f>
        <v>0</v>
      </c>
      <c r="Y1654" s="4">
        <f>IFERROR(All_Transactions[[#This Row],[Total]]*All_Transactions[[#This Row],[ExRate]],0)</f>
        <v>5.9267623999999994</v>
      </c>
      <c r="Z1654" s="1" t="s">
        <v>33</v>
      </c>
      <c r="AA1654" t="s">
        <v>4758</v>
      </c>
      <c r="AB1654" t="s">
        <v>4759</v>
      </c>
      <c r="AC1654" t="s">
        <v>53</v>
      </c>
      <c r="AD1654" t="s">
        <v>54</v>
      </c>
    </row>
    <row r="1655" spans="1:30" x14ac:dyDescent="0.35">
      <c r="A1655" t="s">
        <v>34</v>
      </c>
      <c r="B1655" t="s">
        <v>4760</v>
      </c>
      <c r="C1655" s="2">
        <v>44837</v>
      </c>
      <c r="D1655" s="2">
        <v>44837</v>
      </c>
      <c r="E1655" t="s">
        <v>4710</v>
      </c>
      <c r="F1655" t="s">
        <v>2712</v>
      </c>
      <c r="G1655" t="s">
        <v>36</v>
      </c>
      <c r="H1655">
        <v>3.69</v>
      </c>
      <c r="I1655">
        <v>1</v>
      </c>
      <c r="J1655">
        <v>3.69</v>
      </c>
      <c r="K1655" t="s">
        <v>2876</v>
      </c>
      <c r="L1655">
        <v>0.64</v>
      </c>
      <c r="M1655">
        <v>3.05</v>
      </c>
      <c r="N1655">
        <v>-0.68</v>
      </c>
      <c r="O1655">
        <v>0</v>
      </c>
      <c r="P1655">
        <v>2.37</v>
      </c>
      <c r="Q1655">
        <v>0</v>
      </c>
      <c r="R1655" s="3">
        <f>VLOOKUP(All_Transactions[[#This Row],[Date]],[1]!Forex_history[#Data],MATCH(All_Transactions[[#This Row],[Currency]],[1]!Forex_history[#Headers],0),TRUE)</f>
        <v>0.87673999999999996</v>
      </c>
      <c r="S1655" s="4">
        <f>IFERROR(All_Transactions[[#This Row],[Original Price]]*All_Transactions[[#This Row],[ExRate]],0)</f>
        <v>3.2351706</v>
      </c>
      <c r="T1655" s="4">
        <f>IFERROR(All_Transactions[[#This Row],[item-price]]*All_Transactions[[#This Row],[ExRate]],0)</f>
        <v>3.2351706</v>
      </c>
      <c r="U1655" s="4">
        <f>IFERROR(All_Transactions[[#This Row],[item-tax]]*All_Transactions[[#This Row],[ExRate]],0)</f>
        <v>0.56111359999999999</v>
      </c>
      <c r="V1655" s="4">
        <f>IFERROR(All_Transactions[[#This Row],[Total product charges]]*All_Transactions[[#This Row],[ExRate]],0)</f>
        <v>2.6740569999999999</v>
      </c>
      <c r="W1655" s="4">
        <f>IFERROR(All_Transactions[[#This Row],[Amazon fees]]*All_Transactions[[#This Row],[ExRate]],0)</f>
        <v>-0.59618320000000002</v>
      </c>
      <c r="X1655" s="4">
        <f>IFERROR(All_Transactions[[#This Row],[Other]]*All_Transactions[[#This Row],[ExRate]],0)</f>
        <v>0</v>
      </c>
      <c r="Y1655" s="4">
        <f>IFERROR(All_Transactions[[#This Row],[Total]]*All_Transactions[[#This Row],[ExRate]],0)</f>
        <v>2.0778737999999999</v>
      </c>
      <c r="Z1655" s="1" t="s">
        <v>33</v>
      </c>
      <c r="AA1655" t="s">
        <v>4761</v>
      </c>
      <c r="AB1655" t="s">
        <v>4762</v>
      </c>
      <c r="AC1655" t="s">
        <v>53</v>
      </c>
      <c r="AD1655" t="s">
        <v>54</v>
      </c>
    </row>
    <row r="1656" spans="1:30" x14ac:dyDescent="0.35">
      <c r="A1656" t="s">
        <v>34</v>
      </c>
      <c r="B1656" t="s">
        <v>4763</v>
      </c>
      <c r="C1656" s="2">
        <v>44837</v>
      </c>
      <c r="D1656" s="2">
        <v>44837</v>
      </c>
      <c r="E1656" t="s">
        <v>4764</v>
      </c>
      <c r="F1656" t="s">
        <v>4765</v>
      </c>
      <c r="G1656" t="s">
        <v>36</v>
      </c>
      <c r="H1656">
        <v>3.53</v>
      </c>
      <c r="I1656">
        <v>1</v>
      </c>
      <c r="J1656">
        <v>3.53</v>
      </c>
      <c r="K1656" t="s">
        <v>2876</v>
      </c>
      <c r="L1656">
        <v>0.61</v>
      </c>
      <c r="M1656">
        <v>2.92</v>
      </c>
      <c r="N1656">
        <v>-0.66</v>
      </c>
      <c r="O1656">
        <v>0</v>
      </c>
      <c r="P1656">
        <v>2.2599999999999998</v>
      </c>
      <c r="Q1656">
        <v>0</v>
      </c>
      <c r="R1656" s="3">
        <f>VLOOKUP(All_Transactions[[#This Row],[Date]],[1]!Forex_history[#Data],MATCH(All_Transactions[[#This Row],[Currency]],[1]!Forex_history[#Headers],0),TRUE)</f>
        <v>0.87673999999999996</v>
      </c>
      <c r="S1656" s="4">
        <f>IFERROR(All_Transactions[[#This Row],[Original Price]]*All_Transactions[[#This Row],[ExRate]],0)</f>
        <v>3.0948921999999999</v>
      </c>
      <c r="T1656" s="4">
        <f>IFERROR(All_Transactions[[#This Row],[item-price]]*All_Transactions[[#This Row],[ExRate]],0)</f>
        <v>3.0948921999999999</v>
      </c>
      <c r="U1656" s="4">
        <f>IFERROR(All_Transactions[[#This Row],[item-tax]]*All_Transactions[[#This Row],[ExRate]],0)</f>
        <v>0.53481139999999994</v>
      </c>
      <c r="V1656" s="4">
        <f>IFERROR(All_Transactions[[#This Row],[Total product charges]]*All_Transactions[[#This Row],[ExRate]],0)</f>
        <v>2.5600807999999997</v>
      </c>
      <c r="W1656" s="4">
        <f>IFERROR(All_Transactions[[#This Row],[Amazon fees]]*All_Transactions[[#This Row],[ExRate]],0)</f>
        <v>-0.57864839999999995</v>
      </c>
      <c r="X1656" s="4">
        <f>IFERROR(All_Transactions[[#This Row],[Other]]*All_Transactions[[#This Row],[ExRate]],0)</f>
        <v>0</v>
      </c>
      <c r="Y1656" s="4">
        <f>IFERROR(All_Transactions[[#This Row],[Total]]*All_Transactions[[#This Row],[ExRate]],0)</f>
        <v>1.9814323999999996</v>
      </c>
      <c r="Z1656" s="1" t="s">
        <v>33</v>
      </c>
      <c r="AA1656" t="s">
        <v>4766</v>
      </c>
      <c r="AB1656" t="s">
        <v>4767</v>
      </c>
      <c r="AC1656" t="s">
        <v>53</v>
      </c>
      <c r="AD1656" t="s">
        <v>54</v>
      </c>
    </row>
    <row r="1657" spans="1:30" x14ac:dyDescent="0.35">
      <c r="A1657" t="s">
        <v>34</v>
      </c>
      <c r="B1657" t="s">
        <v>4768</v>
      </c>
      <c r="C1657" s="2">
        <v>44837</v>
      </c>
      <c r="D1657" s="2">
        <v>44837</v>
      </c>
      <c r="E1657" t="s">
        <v>4769</v>
      </c>
      <c r="F1657" t="s">
        <v>4770</v>
      </c>
      <c r="G1657" t="s">
        <v>36</v>
      </c>
      <c r="H1657">
        <v>2.29</v>
      </c>
      <c r="I1657">
        <v>1</v>
      </c>
      <c r="J1657">
        <v>2.29</v>
      </c>
      <c r="K1657" t="s">
        <v>2876</v>
      </c>
      <c r="L1657">
        <v>0.4</v>
      </c>
      <c r="M1657">
        <v>1.89</v>
      </c>
      <c r="N1657">
        <v>-0.42</v>
      </c>
      <c r="O1657">
        <v>0</v>
      </c>
      <c r="P1657">
        <v>1.47</v>
      </c>
      <c r="Q1657">
        <v>0</v>
      </c>
      <c r="R1657" s="3">
        <f>VLOOKUP(All_Transactions[[#This Row],[Date]],[1]!Forex_history[#Data],MATCH(All_Transactions[[#This Row],[Currency]],[1]!Forex_history[#Headers],0),TRUE)</f>
        <v>0.87673999999999996</v>
      </c>
      <c r="S1657" s="4">
        <f>IFERROR(All_Transactions[[#This Row],[Original Price]]*All_Transactions[[#This Row],[ExRate]],0)</f>
        <v>2.0077346</v>
      </c>
      <c r="T1657" s="4">
        <f>IFERROR(All_Transactions[[#This Row],[item-price]]*All_Transactions[[#This Row],[ExRate]],0)</f>
        <v>2.0077346</v>
      </c>
      <c r="U1657" s="4">
        <f>IFERROR(All_Transactions[[#This Row],[item-tax]]*All_Transactions[[#This Row],[ExRate]],0)</f>
        <v>0.35069600000000001</v>
      </c>
      <c r="V1657" s="4">
        <f>IFERROR(All_Transactions[[#This Row],[Total product charges]]*All_Transactions[[#This Row],[ExRate]],0)</f>
        <v>1.6570385999999999</v>
      </c>
      <c r="W1657" s="4">
        <f>IFERROR(All_Transactions[[#This Row],[Amazon fees]]*All_Transactions[[#This Row],[ExRate]],0)</f>
        <v>-0.36823079999999997</v>
      </c>
      <c r="X1657" s="4">
        <f>IFERROR(All_Transactions[[#This Row],[Other]]*All_Transactions[[#This Row],[ExRate]],0)</f>
        <v>0</v>
      </c>
      <c r="Y1657" s="4">
        <f>IFERROR(All_Transactions[[#This Row],[Total]]*All_Transactions[[#This Row],[ExRate]],0)</f>
        <v>1.2888077999999998</v>
      </c>
      <c r="Z1657" s="1" t="s">
        <v>33</v>
      </c>
      <c r="AA1657" t="s">
        <v>4771</v>
      </c>
      <c r="AB1657" t="s">
        <v>4772</v>
      </c>
      <c r="AC1657" t="s">
        <v>53</v>
      </c>
      <c r="AD1657" t="s">
        <v>54</v>
      </c>
    </row>
    <row r="1658" spans="1:30" x14ac:dyDescent="0.35">
      <c r="A1658" t="s">
        <v>34</v>
      </c>
      <c r="B1658" t="s">
        <v>4773</v>
      </c>
      <c r="C1658" s="2">
        <v>44837</v>
      </c>
      <c r="D1658" s="2">
        <v>44837</v>
      </c>
      <c r="E1658" t="s">
        <v>4774</v>
      </c>
      <c r="F1658" t="s">
        <v>4775</v>
      </c>
      <c r="G1658" t="s">
        <v>36</v>
      </c>
      <c r="H1658">
        <v>2.69</v>
      </c>
      <c r="I1658">
        <v>1</v>
      </c>
      <c r="J1658">
        <v>2.69</v>
      </c>
      <c r="K1658" t="s">
        <v>2876</v>
      </c>
      <c r="L1658">
        <v>0.47</v>
      </c>
      <c r="M1658">
        <v>2.2200000000000002</v>
      </c>
      <c r="N1658">
        <v>-0.5</v>
      </c>
      <c r="O1658">
        <v>0</v>
      </c>
      <c r="P1658">
        <v>1.72</v>
      </c>
      <c r="Q1658">
        <v>0</v>
      </c>
      <c r="R1658" s="3">
        <f>VLOOKUP(All_Transactions[[#This Row],[Date]],[1]!Forex_history[#Data],MATCH(All_Transactions[[#This Row],[Currency]],[1]!Forex_history[#Headers],0),TRUE)</f>
        <v>0.87673999999999996</v>
      </c>
      <c r="S1658" s="4">
        <f>IFERROR(All_Transactions[[#This Row],[Original Price]]*All_Transactions[[#This Row],[ExRate]],0)</f>
        <v>2.3584305999999997</v>
      </c>
      <c r="T1658" s="4">
        <f>IFERROR(All_Transactions[[#This Row],[item-price]]*All_Transactions[[#This Row],[ExRate]],0)</f>
        <v>2.3584305999999997</v>
      </c>
      <c r="U1658" s="4">
        <f>IFERROR(All_Transactions[[#This Row],[item-tax]]*All_Transactions[[#This Row],[ExRate]],0)</f>
        <v>0.41206779999999998</v>
      </c>
      <c r="V1658" s="4">
        <f>IFERROR(All_Transactions[[#This Row],[Total product charges]]*All_Transactions[[#This Row],[ExRate]],0)</f>
        <v>1.9463628000000002</v>
      </c>
      <c r="W1658" s="4">
        <f>IFERROR(All_Transactions[[#This Row],[Amazon fees]]*All_Transactions[[#This Row],[ExRate]],0)</f>
        <v>-0.43836999999999998</v>
      </c>
      <c r="X1658" s="4">
        <f>IFERROR(All_Transactions[[#This Row],[Other]]*All_Transactions[[#This Row],[ExRate]],0)</f>
        <v>0</v>
      </c>
      <c r="Y1658" s="4">
        <f>IFERROR(All_Transactions[[#This Row],[Total]]*All_Transactions[[#This Row],[ExRate]],0)</f>
        <v>1.5079928</v>
      </c>
      <c r="Z1658" s="1" t="s">
        <v>33</v>
      </c>
      <c r="AA1658" t="s">
        <v>4776</v>
      </c>
      <c r="AB1658" t="s">
        <v>4777</v>
      </c>
      <c r="AC1658" t="s">
        <v>53</v>
      </c>
      <c r="AD1658" t="s">
        <v>54</v>
      </c>
    </row>
    <row r="1659" spans="1:30" x14ac:dyDescent="0.35">
      <c r="A1659" t="s">
        <v>34</v>
      </c>
      <c r="B1659" t="s">
        <v>4778</v>
      </c>
      <c r="C1659" s="2">
        <v>44837</v>
      </c>
      <c r="D1659" s="2">
        <v>44837</v>
      </c>
      <c r="E1659" t="s">
        <v>4779</v>
      </c>
      <c r="F1659" t="s">
        <v>4780</v>
      </c>
      <c r="G1659" t="s">
        <v>37</v>
      </c>
      <c r="H1659">
        <v>11.43</v>
      </c>
      <c r="I1659">
        <v>1</v>
      </c>
      <c r="J1659">
        <v>11.43</v>
      </c>
      <c r="L1659">
        <v>0</v>
      </c>
      <c r="M1659">
        <v>11.43</v>
      </c>
      <c r="N1659">
        <v>-2.0499999999999998</v>
      </c>
      <c r="O1659">
        <v>0</v>
      </c>
      <c r="P1659">
        <v>9.3800000000000008</v>
      </c>
      <c r="Q1659">
        <v>0</v>
      </c>
      <c r="R1659" s="3">
        <f>VLOOKUP(All_Transactions[[#This Row],[Date]],[1]!Forex_history[#Data],MATCH(All_Transactions[[#This Row],[Currency]],[1]!Forex_history[#Headers],0),TRUE)</f>
        <v>0.64732999999999996</v>
      </c>
      <c r="S1659" s="4">
        <f>IFERROR(All_Transactions[[#This Row],[Original Price]]*All_Transactions[[#This Row],[ExRate]],0)</f>
        <v>7.398981899999999</v>
      </c>
      <c r="T1659" s="4">
        <f>IFERROR(All_Transactions[[#This Row],[item-price]]*All_Transactions[[#This Row],[ExRate]],0)</f>
        <v>7.398981899999999</v>
      </c>
      <c r="U1659" s="4">
        <f>IFERROR(All_Transactions[[#This Row],[item-tax]]*All_Transactions[[#This Row],[ExRate]],0)</f>
        <v>0</v>
      </c>
      <c r="V1659" s="4">
        <f>IFERROR(All_Transactions[[#This Row],[Total product charges]]*All_Transactions[[#This Row],[ExRate]],0)</f>
        <v>7.398981899999999</v>
      </c>
      <c r="W1659" s="4">
        <f>IFERROR(All_Transactions[[#This Row],[Amazon fees]]*All_Transactions[[#This Row],[ExRate]],0)</f>
        <v>-1.3270264999999999</v>
      </c>
      <c r="X1659" s="4">
        <f>IFERROR(All_Transactions[[#This Row],[Other]]*All_Transactions[[#This Row],[ExRate]],0)</f>
        <v>0</v>
      </c>
      <c r="Y1659" s="4">
        <f>IFERROR(All_Transactions[[#This Row],[Total]]*All_Transactions[[#This Row],[ExRate]],0)</f>
        <v>6.0719554000000002</v>
      </c>
      <c r="Z1659" s="1" t="s">
        <v>38</v>
      </c>
      <c r="AA1659" t="s">
        <v>4781</v>
      </c>
      <c r="AB1659" t="s">
        <v>4782</v>
      </c>
      <c r="AC1659" t="s">
        <v>53</v>
      </c>
      <c r="AD1659" t="s">
        <v>54</v>
      </c>
    </row>
    <row r="1660" spans="1:30" x14ac:dyDescent="0.35">
      <c r="A1660" t="s">
        <v>34</v>
      </c>
      <c r="B1660" t="s">
        <v>4783</v>
      </c>
      <c r="C1660" s="2">
        <v>44837</v>
      </c>
      <c r="D1660" s="2">
        <v>44837</v>
      </c>
      <c r="E1660" t="s">
        <v>4784</v>
      </c>
      <c r="F1660" t="s">
        <v>4785</v>
      </c>
      <c r="G1660" t="s">
        <v>46</v>
      </c>
      <c r="H1660">
        <v>8.68</v>
      </c>
      <c r="I1660">
        <v>1</v>
      </c>
      <c r="J1660">
        <v>8.68</v>
      </c>
      <c r="L1660">
        <v>0.69</v>
      </c>
      <c r="M1660">
        <v>8.68</v>
      </c>
      <c r="N1660">
        <v>-1.56</v>
      </c>
      <c r="O1660">
        <v>0</v>
      </c>
      <c r="P1660">
        <v>7.12</v>
      </c>
      <c r="Q1660">
        <v>0</v>
      </c>
      <c r="R1660" s="3">
        <f>VLOOKUP(All_Transactions[[#This Row],[Date]],[1]!Forex_history[#Data],MATCH(All_Transactions[[#This Row],[Currency]],[1]!Forex_history[#Headers],0),TRUE)</f>
        <v>0.89507999999999999</v>
      </c>
      <c r="S1660" s="4">
        <f>IFERROR(All_Transactions[[#This Row],[Original Price]]*All_Transactions[[#This Row],[ExRate]],0)</f>
        <v>7.7692943999999997</v>
      </c>
      <c r="T1660" s="4">
        <f>IFERROR(All_Transactions[[#This Row],[item-price]]*All_Transactions[[#This Row],[ExRate]],0)</f>
        <v>7.7692943999999997</v>
      </c>
      <c r="U1660" s="4">
        <f>IFERROR(All_Transactions[[#This Row],[item-tax]]*All_Transactions[[#This Row],[ExRate]],0)</f>
        <v>0.61760519999999997</v>
      </c>
      <c r="V1660" s="4">
        <f>IFERROR(All_Transactions[[#This Row],[Total product charges]]*All_Transactions[[#This Row],[ExRate]],0)</f>
        <v>7.7692943999999997</v>
      </c>
      <c r="W1660" s="4">
        <f>IFERROR(All_Transactions[[#This Row],[Amazon fees]]*All_Transactions[[#This Row],[ExRate]],0)</f>
        <v>-1.3963247999999999</v>
      </c>
      <c r="X1660" s="4">
        <f>IFERROR(All_Transactions[[#This Row],[Other]]*All_Transactions[[#This Row],[ExRate]],0)</f>
        <v>0</v>
      </c>
      <c r="Y1660" s="4">
        <f>IFERROR(All_Transactions[[#This Row],[Total]]*All_Transactions[[#This Row],[ExRate]],0)</f>
        <v>6.3729696000000002</v>
      </c>
      <c r="Z1660" s="1" t="s">
        <v>47</v>
      </c>
      <c r="AA1660" t="s">
        <v>4786</v>
      </c>
      <c r="AB1660" t="s">
        <v>4787</v>
      </c>
      <c r="AC1660" t="s">
        <v>53</v>
      </c>
      <c r="AD1660" t="s">
        <v>54</v>
      </c>
    </row>
    <row r="1661" spans="1:30" x14ac:dyDescent="0.35">
      <c r="A1661" t="s">
        <v>34</v>
      </c>
      <c r="B1661" t="s">
        <v>4788</v>
      </c>
      <c r="C1661" s="2">
        <v>44837</v>
      </c>
      <c r="D1661" s="2">
        <v>44837</v>
      </c>
      <c r="E1661" t="s">
        <v>3881</v>
      </c>
      <c r="F1661" t="s">
        <v>3882</v>
      </c>
      <c r="G1661" t="s">
        <v>44</v>
      </c>
      <c r="H1661">
        <v>2.81</v>
      </c>
      <c r="I1661">
        <v>1</v>
      </c>
      <c r="J1661">
        <v>2.81</v>
      </c>
      <c r="L1661">
        <v>0.47</v>
      </c>
      <c r="M1661">
        <v>2.34</v>
      </c>
      <c r="N1661">
        <v>-0.52</v>
      </c>
      <c r="O1661">
        <v>0</v>
      </c>
      <c r="P1661">
        <v>1.82</v>
      </c>
      <c r="Q1661">
        <v>0</v>
      </c>
      <c r="R1661" s="3">
        <f>VLOOKUP(All_Transactions[[#This Row],[Date]],[1]!Forex_history[#Data],MATCH(All_Transactions[[#This Row],[Currency]],[1]!Forex_history[#Headers],0),TRUE)</f>
        <v>1</v>
      </c>
      <c r="S1661" s="4">
        <f>IFERROR(All_Transactions[[#This Row],[Original Price]]*All_Transactions[[#This Row],[ExRate]],0)</f>
        <v>2.81</v>
      </c>
      <c r="T1661" s="4">
        <f>IFERROR(All_Transactions[[#This Row],[item-price]]*All_Transactions[[#This Row],[ExRate]],0)</f>
        <v>2.81</v>
      </c>
      <c r="U1661" s="4">
        <f>IFERROR(All_Transactions[[#This Row],[item-tax]]*All_Transactions[[#This Row],[ExRate]],0)</f>
        <v>0.47</v>
      </c>
      <c r="V1661" s="4">
        <f>IFERROR(All_Transactions[[#This Row],[Total product charges]]*All_Transactions[[#This Row],[ExRate]],0)</f>
        <v>2.34</v>
      </c>
      <c r="W1661" s="4">
        <f>IFERROR(All_Transactions[[#This Row],[Amazon fees]]*All_Transactions[[#This Row],[ExRate]],0)</f>
        <v>-0.52</v>
      </c>
      <c r="X1661" s="4">
        <f>IFERROR(All_Transactions[[#This Row],[Other]]*All_Transactions[[#This Row],[ExRate]],0)</f>
        <v>0</v>
      </c>
      <c r="Y1661" s="4">
        <f>IFERROR(All_Transactions[[#This Row],[Total]]*All_Transactions[[#This Row],[ExRate]],0)</f>
        <v>1.82</v>
      </c>
      <c r="Z1661" s="1" t="s">
        <v>45</v>
      </c>
      <c r="AA1661" t="s">
        <v>4789</v>
      </c>
      <c r="AB1661" t="s">
        <v>4790</v>
      </c>
      <c r="AC1661" t="s">
        <v>53</v>
      </c>
      <c r="AD1661" t="s">
        <v>54</v>
      </c>
    </row>
    <row r="1662" spans="1:30" x14ac:dyDescent="0.35">
      <c r="A1662" t="s">
        <v>34</v>
      </c>
      <c r="B1662" t="s">
        <v>4791</v>
      </c>
      <c r="C1662" s="2">
        <v>44837</v>
      </c>
      <c r="D1662" s="2">
        <v>44837</v>
      </c>
      <c r="E1662" t="s">
        <v>4792</v>
      </c>
      <c r="F1662" t="s">
        <v>4793</v>
      </c>
      <c r="G1662" t="s">
        <v>42</v>
      </c>
      <c r="H1662">
        <v>36.799999999999997</v>
      </c>
      <c r="I1662">
        <v>1</v>
      </c>
      <c r="J1662">
        <v>36.799999999999997</v>
      </c>
      <c r="L1662">
        <v>7.36</v>
      </c>
      <c r="M1662">
        <v>29.44</v>
      </c>
      <c r="N1662">
        <v>-6.62</v>
      </c>
      <c r="O1662">
        <v>0</v>
      </c>
      <c r="P1662">
        <v>22.82</v>
      </c>
      <c r="Q1662">
        <v>0</v>
      </c>
      <c r="R1662" s="3">
        <f>VLOOKUP(All_Transactions[[#This Row],[Date]],[1]!Forex_history[#Data],MATCH(All_Transactions[[#This Row],[Currency]],[1]!Forex_history[#Headers],0),TRUE)</f>
        <v>8.0589999999999995E-2</v>
      </c>
      <c r="S1662" s="4">
        <f>IFERROR(All_Transactions[[#This Row],[Original Price]]*All_Transactions[[#This Row],[ExRate]],0)</f>
        <v>2.9657119999999995</v>
      </c>
      <c r="T1662" s="4">
        <f>IFERROR(All_Transactions[[#This Row],[item-price]]*All_Transactions[[#This Row],[ExRate]],0)</f>
        <v>2.9657119999999995</v>
      </c>
      <c r="U1662" s="4">
        <f>IFERROR(All_Transactions[[#This Row],[item-tax]]*All_Transactions[[#This Row],[ExRate]],0)</f>
        <v>0.59314239999999996</v>
      </c>
      <c r="V1662" s="4">
        <f>IFERROR(All_Transactions[[#This Row],[Total product charges]]*All_Transactions[[#This Row],[ExRate]],0)</f>
        <v>2.3725695999999998</v>
      </c>
      <c r="W1662" s="4">
        <f>IFERROR(All_Transactions[[#This Row],[Amazon fees]]*All_Transactions[[#This Row],[ExRate]],0)</f>
        <v>-0.53350580000000003</v>
      </c>
      <c r="X1662" s="4">
        <f>IFERROR(All_Transactions[[#This Row],[Other]]*All_Transactions[[#This Row],[ExRate]],0)</f>
        <v>0</v>
      </c>
      <c r="Y1662" s="4">
        <f>IFERROR(All_Transactions[[#This Row],[Total]]*All_Transactions[[#This Row],[ExRate]],0)</f>
        <v>1.8390637999999999</v>
      </c>
      <c r="Z1662" s="1" t="s">
        <v>43</v>
      </c>
      <c r="AA1662" t="s">
        <v>4794</v>
      </c>
      <c r="AB1662" t="s">
        <v>4795</v>
      </c>
      <c r="AC1662" t="s">
        <v>53</v>
      </c>
      <c r="AD1662" t="s">
        <v>54</v>
      </c>
    </row>
    <row r="1663" spans="1:30" x14ac:dyDescent="0.35">
      <c r="A1663" t="s">
        <v>34</v>
      </c>
      <c r="B1663" t="s">
        <v>4796</v>
      </c>
      <c r="C1663" s="2">
        <v>44837</v>
      </c>
      <c r="D1663" s="2">
        <v>44837</v>
      </c>
      <c r="E1663" t="s">
        <v>4797</v>
      </c>
      <c r="F1663" t="s">
        <v>4798</v>
      </c>
      <c r="G1663" t="s">
        <v>32</v>
      </c>
      <c r="H1663">
        <v>2.77</v>
      </c>
      <c r="I1663">
        <v>1</v>
      </c>
      <c r="J1663">
        <v>2.77</v>
      </c>
      <c r="L1663">
        <v>0.46</v>
      </c>
      <c r="M1663">
        <v>2.31</v>
      </c>
      <c r="N1663">
        <v>-0.5</v>
      </c>
      <c r="O1663">
        <v>0</v>
      </c>
      <c r="P1663">
        <v>1.81</v>
      </c>
      <c r="Q1663">
        <v>0</v>
      </c>
      <c r="R1663" s="3">
        <f>VLOOKUP(All_Transactions[[#This Row],[Date]],[1]!Forex_history[#Data],MATCH(All_Transactions[[#This Row],[Currency]],[1]!Forex_history[#Headers],0),TRUE)</f>
        <v>0.87673999999999996</v>
      </c>
      <c r="S1663" s="4">
        <f>IFERROR(All_Transactions[[#This Row],[Original Price]]*All_Transactions[[#This Row],[ExRate]],0)</f>
        <v>2.4285698</v>
      </c>
      <c r="T1663" s="4">
        <f>IFERROR(All_Transactions[[#This Row],[item-price]]*All_Transactions[[#This Row],[ExRate]],0)</f>
        <v>2.4285698</v>
      </c>
      <c r="U1663" s="4">
        <f>IFERROR(All_Transactions[[#This Row],[item-tax]]*All_Transactions[[#This Row],[ExRate]],0)</f>
        <v>0.4033004</v>
      </c>
      <c r="V1663" s="4">
        <f>IFERROR(All_Transactions[[#This Row],[Total product charges]]*All_Transactions[[#This Row],[ExRate]],0)</f>
        <v>2.0252694</v>
      </c>
      <c r="W1663" s="4">
        <f>IFERROR(All_Transactions[[#This Row],[Amazon fees]]*All_Transactions[[#This Row],[ExRate]],0)</f>
        <v>-0.43836999999999998</v>
      </c>
      <c r="X1663" s="4">
        <f>IFERROR(All_Transactions[[#This Row],[Other]]*All_Transactions[[#This Row],[ExRate]],0)</f>
        <v>0</v>
      </c>
      <c r="Y1663" s="4">
        <f>IFERROR(All_Transactions[[#This Row],[Total]]*All_Transactions[[#This Row],[ExRate]],0)</f>
        <v>1.5868994000000001</v>
      </c>
      <c r="Z1663" s="1" t="s">
        <v>33</v>
      </c>
      <c r="AA1663" t="s">
        <v>4799</v>
      </c>
      <c r="AB1663" t="s">
        <v>4800</v>
      </c>
      <c r="AC1663" t="s">
        <v>53</v>
      </c>
      <c r="AD1663" t="s">
        <v>54</v>
      </c>
    </row>
    <row r="1664" spans="1:30" x14ac:dyDescent="0.35">
      <c r="A1664" t="s">
        <v>34</v>
      </c>
      <c r="B1664" t="s">
        <v>4801</v>
      </c>
      <c r="C1664" s="2">
        <v>44837</v>
      </c>
      <c r="D1664" s="2">
        <v>44837</v>
      </c>
      <c r="E1664" t="s">
        <v>4802</v>
      </c>
      <c r="F1664" t="s">
        <v>4803</v>
      </c>
      <c r="G1664" t="s">
        <v>39</v>
      </c>
      <c r="H1664">
        <v>5.42</v>
      </c>
      <c r="I1664">
        <v>1</v>
      </c>
      <c r="J1664">
        <v>5.42</v>
      </c>
      <c r="L1664">
        <v>0.94</v>
      </c>
      <c r="M1664">
        <v>4.4800000000000004</v>
      </c>
      <c r="N1664">
        <v>-1.01</v>
      </c>
      <c r="O1664">
        <v>0</v>
      </c>
      <c r="P1664">
        <v>3.47</v>
      </c>
      <c r="Q1664">
        <v>0</v>
      </c>
      <c r="R1664" s="3">
        <f>VLOOKUP(All_Transactions[[#This Row],[Date]],[1]!Forex_history[#Data],MATCH(All_Transactions[[#This Row],[Currency]],[1]!Forex_history[#Headers],0),TRUE)</f>
        <v>0.87673999999999996</v>
      </c>
      <c r="S1664" s="4">
        <f>IFERROR(All_Transactions[[#This Row],[Original Price]]*All_Transactions[[#This Row],[ExRate]],0)</f>
        <v>4.7519307999999993</v>
      </c>
      <c r="T1664" s="4">
        <f>IFERROR(All_Transactions[[#This Row],[item-price]]*All_Transactions[[#This Row],[ExRate]],0)</f>
        <v>4.7519307999999993</v>
      </c>
      <c r="U1664" s="4">
        <f>IFERROR(All_Transactions[[#This Row],[item-tax]]*All_Transactions[[#This Row],[ExRate]],0)</f>
        <v>0.82413559999999997</v>
      </c>
      <c r="V1664" s="4">
        <f>IFERROR(All_Transactions[[#This Row],[Total product charges]]*All_Transactions[[#This Row],[ExRate]],0)</f>
        <v>3.9277952000000003</v>
      </c>
      <c r="W1664" s="4">
        <f>IFERROR(All_Transactions[[#This Row],[Amazon fees]]*All_Transactions[[#This Row],[ExRate]],0)</f>
        <v>-0.88550739999999994</v>
      </c>
      <c r="X1664" s="4">
        <f>IFERROR(All_Transactions[[#This Row],[Other]]*All_Transactions[[#This Row],[ExRate]],0)</f>
        <v>0</v>
      </c>
      <c r="Y1664" s="4">
        <f>IFERROR(All_Transactions[[#This Row],[Total]]*All_Transactions[[#This Row],[ExRate]],0)</f>
        <v>3.0422878</v>
      </c>
      <c r="Z1664" s="1" t="s">
        <v>33</v>
      </c>
      <c r="AA1664" t="s">
        <v>4804</v>
      </c>
      <c r="AB1664" t="s">
        <v>4805</v>
      </c>
      <c r="AC1664" t="s">
        <v>53</v>
      </c>
      <c r="AD1664" t="s">
        <v>54</v>
      </c>
    </row>
    <row r="1665" spans="1:30" x14ac:dyDescent="0.35">
      <c r="A1665" t="s">
        <v>35</v>
      </c>
      <c r="B1665" t="s">
        <v>673</v>
      </c>
      <c r="C1665" s="2">
        <v>44838</v>
      </c>
      <c r="D1665" s="2">
        <v>44746</v>
      </c>
      <c r="E1665" t="s">
        <v>674</v>
      </c>
      <c r="F1665" t="s">
        <v>675</v>
      </c>
      <c r="G1665" t="s">
        <v>37</v>
      </c>
      <c r="H1665">
        <v>25.09</v>
      </c>
      <c r="I1665">
        <v>1</v>
      </c>
      <c r="J1665">
        <v>25.09</v>
      </c>
      <c r="L1665">
        <v>0</v>
      </c>
      <c r="M1665">
        <v>-25.09</v>
      </c>
      <c r="N1665">
        <v>3.61</v>
      </c>
      <c r="O1665">
        <v>0</v>
      </c>
      <c r="P1665">
        <v>-21.48</v>
      </c>
      <c r="Q1665">
        <v>0</v>
      </c>
      <c r="R1665" s="3">
        <f>VLOOKUP(All_Transactions[[#This Row],[Date]],[1]!Forex_history[#Data],MATCH(All_Transactions[[#This Row],[Currency]],[1]!Forex_history[#Headers],0),TRUE)</f>
        <v>0.64966000000000002</v>
      </c>
      <c r="S1665" s="4">
        <f>IFERROR(All_Transactions[[#This Row],[Original Price]]*All_Transactions[[#This Row],[ExRate]],0)</f>
        <v>16.299969400000002</v>
      </c>
      <c r="T1665" s="4">
        <f>IFERROR(All_Transactions[[#This Row],[item-price]]*All_Transactions[[#This Row],[ExRate]],0)</f>
        <v>16.299969400000002</v>
      </c>
      <c r="U1665" s="4">
        <f>IFERROR(All_Transactions[[#This Row],[item-tax]]*All_Transactions[[#This Row],[ExRate]],0)</f>
        <v>0</v>
      </c>
      <c r="V1665" s="4">
        <f>IFERROR(All_Transactions[[#This Row],[Total product charges]]*All_Transactions[[#This Row],[ExRate]],0)</f>
        <v>-16.299969400000002</v>
      </c>
      <c r="W1665" s="4">
        <f>IFERROR(All_Transactions[[#This Row],[Amazon fees]]*All_Transactions[[#This Row],[ExRate]],0)</f>
        <v>2.3452725999999999</v>
      </c>
      <c r="X1665" s="4">
        <f>IFERROR(All_Transactions[[#This Row],[Other]]*All_Transactions[[#This Row],[ExRate]],0)</f>
        <v>0</v>
      </c>
      <c r="Y1665" s="4">
        <f>IFERROR(All_Transactions[[#This Row],[Total]]*All_Transactions[[#This Row],[ExRate]],0)</f>
        <v>-13.954696800000001</v>
      </c>
      <c r="Z1665" s="1" t="s">
        <v>38</v>
      </c>
      <c r="AB1665" t="s">
        <v>69</v>
      </c>
      <c r="AC1665" t="s">
        <v>69</v>
      </c>
      <c r="AD1665" t="s">
        <v>70</v>
      </c>
    </row>
    <row r="1666" spans="1:30" x14ac:dyDescent="0.35">
      <c r="A1666" t="s">
        <v>35</v>
      </c>
      <c r="B1666" t="s">
        <v>2288</v>
      </c>
      <c r="C1666" s="2">
        <v>44838</v>
      </c>
      <c r="D1666" s="2">
        <v>44776</v>
      </c>
      <c r="E1666" t="s">
        <v>2289</v>
      </c>
      <c r="F1666" t="s">
        <v>2290</v>
      </c>
      <c r="G1666" t="s">
        <v>32</v>
      </c>
      <c r="H1666">
        <v>19.79</v>
      </c>
      <c r="I1666">
        <v>1</v>
      </c>
      <c r="J1666">
        <v>19.79</v>
      </c>
      <c r="L1666">
        <v>3.16</v>
      </c>
      <c r="M1666">
        <v>-16.63</v>
      </c>
      <c r="N1666">
        <v>3.56</v>
      </c>
      <c r="O1666">
        <v>0</v>
      </c>
      <c r="P1666">
        <v>-13.07</v>
      </c>
      <c r="Q1666">
        <v>0</v>
      </c>
      <c r="R1666" s="3">
        <f>VLOOKUP(All_Transactions[[#This Row],[Date]],[1]!Forex_history[#Data],MATCH(All_Transactions[[#This Row],[Currency]],[1]!Forex_history[#Headers],0),TRUE)</f>
        <v>0.87317</v>
      </c>
      <c r="S1666" s="4">
        <f>IFERROR(All_Transactions[[#This Row],[Original Price]]*All_Transactions[[#This Row],[ExRate]],0)</f>
        <v>17.280034300000001</v>
      </c>
      <c r="T1666" s="4">
        <f>IFERROR(All_Transactions[[#This Row],[item-price]]*All_Transactions[[#This Row],[ExRate]],0)</f>
        <v>17.280034300000001</v>
      </c>
      <c r="U1666" s="4">
        <f>IFERROR(All_Transactions[[#This Row],[item-tax]]*All_Transactions[[#This Row],[ExRate]],0)</f>
        <v>2.7592172000000001</v>
      </c>
      <c r="V1666" s="4">
        <f>IFERROR(All_Transactions[[#This Row],[Total product charges]]*All_Transactions[[#This Row],[ExRate]],0)</f>
        <v>-14.520817099999999</v>
      </c>
      <c r="W1666" s="4">
        <f>IFERROR(All_Transactions[[#This Row],[Amazon fees]]*All_Transactions[[#This Row],[ExRate]],0)</f>
        <v>3.1084852000000001</v>
      </c>
      <c r="X1666" s="4">
        <f>IFERROR(All_Transactions[[#This Row],[Other]]*All_Transactions[[#This Row],[ExRate]],0)</f>
        <v>0</v>
      </c>
      <c r="Y1666" s="4">
        <f>IFERROR(All_Transactions[[#This Row],[Total]]*All_Transactions[[#This Row],[ExRate]],0)</f>
        <v>-11.4123319</v>
      </c>
      <c r="Z1666" s="1" t="s">
        <v>33</v>
      </c>
      <c r="AB1666" t="s">
        <v>69</v>
      </c>
      <c r="AC1666" t="s">
        <v>69</v>
      </c>
      <c r="AD1666" t="s">
        <v>70</v>
      </c>
    </row>
    <row r="1667" spans="1:30" x14ac:dyDescent="0.35">
      <c r="A1667" t="s">
        <v>35</v>
      </c>
      <c r="B1667" t="s">
        <v>2183</v>
      </c>
      <c r="C1667" s="2">
        <v>44838</v>
      </c>
      <c r="D1667" s="2">
        <v>44774</v>
      </c>
      <c r="E1667" t="s">
        <v>2184</v>
      </c>
      <c r="F1667" t="s">
        <v>2185</v>
      </c>
      <c r="G1667" t="s">
        <v>37</v>
      </c>
      <c r="H1667">
        <v>11.59</v>
      </c>
      <c r="I1667">
        <v>1</v>
      </c>
      <c r="J1667">
        <v>11.59</v>
      </c>
      <c r="L1667">
        <v>0</v>
      </c>
      <c r="M1667">
        <v>-11.59</v>
      </c>
      <c r="N1667">
        <v>1.67</v>
      </c>
      <c r="O1667">
        <v>0</v>
      </c>
      <c r="P1667">
        <v>-9.92</v>
      </c>
      <c r="Q1667">
        <v>0</v>
      </c>
      <c r="R1667" s="3">
        <f>VLOOKUP(All_Transactions[[#This Row],[Date]],[1]!Forex_history[#Data],MATCH(All_Transactions[[#This Row],[Currency]],[1]!Forex_history[#Headers],0),TRUE)</f>
        <v>0.64966000000000002</v>
      </c>
      <c r="S1667" s="4">
        <f>IFERROR(All_Transactions[[#This Row],[Original Price]]*All_Transactions[[#This Row],[ExRate]],0)</f>
        <v>7.5295594000000001</v>
      </c>
      <c r="T1667" s="4">
        <f>IFERROR(All_Transactions[[#This Row],[item-price]]*All_Transactions[[#This Row],[ExRate]],0)</f>
        <v>7.5295594000000001</v>
      </c>
      <c r="U1667" s="4">
        <f>IFERROR(All_Transactions[[#This Row],[item-tax]]*All_Transactions[[#This Row],[ExRate]],0)</f>
        <v>0</v>
      </c>
      <c r="V1667" s="4">
        <f>IFERROR(All_Transactions[[#This Row],[Total product charges]]*All_Transactions[[#This Row],[ExRate]],0)</f>
        <v>-7.5295594000000001</v>
      </c>
      <c r="W1667" s="4">
        <f>IFERROR(All_Transactions[[#This Row],[Amazon fees]]*All_Transactions[[#This Row],[ExRate]],0)</f>
        <v>1.0849321999999999</v>
      </c>
      <c r="X1667" s="4">
        <f>IFERROR(All_Transactions[[#This Row],[Other]]*All_Transactions[[#This Row],[ExRate]],0)</f>
        <v>0</v>
      </c>
      <c r="Y1667" s="4">
        <f>IFERROR(All_Transactions[[#This Row],[Total]]*All_Transactions[[#This Row],[ExRate]],0)</f>
        <v>-6.4446272000000002</v>
      </c>
      <c r="Z1667" s="1" t="s">
        <v>38</v>
      </c>
      <c r="AA1667" t="s">
        <v>2186</v>
      </c>
      <c r="AB1667" t="s">
        <v>69</v>
      </c>
      <c r="AC1667" t="s">
        <v>69</v>
      </c>
      <c r="AD1667" t="s">
        <v>70</v>
      </c>
    </row>
    <row r="1668" spans="1:30" x14ac:dyDescent="0.35">
      <c r="A1668" t="s">
        <v>35</v>
      </c>
      <c r="B1668" t="s">
        <v>3809</v>
      </c>
      <c r="C1668" s="2">
        <v>44838</v>
      </c>
      <c r="D1668" s="2">
        <v>44809</v>
      </c>
      <c r="E1668" t="s">
        <v>3810</v>
      </c>
      <c r="F1668" t="s">
        <v>3811</v>
      </c>
      <c r="G1668" t="s">
        <v>40</v>
      </c>
      <c r="H1668">
        <v>5.17</v>
      </c>
      <c r="I1668">
        <v>1</v>
      </c>
      <c r="J1668">
        <v>5.17</v>
      </c>
      <c r="L1668">
        <v>0.93</v>
      </c>
      <c r="M1668">
        <v>-4.24</v>
      </c>
      <c r="N1668">
        <v>0.77</v>
      </c>
      <c r="O1668">
        <v>0</v>
      </c>
      <c r="P1668">
        <v>-3.47</v>
      </c>
      <c r="Q1668">
        <v>0</v>
      </c>
      <c r="R1668" s="3">
        <f>VLOOKUP(All_Transactions[[#This Row],[Date]],[1]!Forex_history[#Data],MATCH(All_Transactions[[#This Row],[Currency]],[1]!Forex_history[#Headers],0),TRUE)</f>
        <v>0.87317</v>
      </c>
      <c r="S1668" s="4">
        <f>IFERROR(All_Transactions[[#This Row],[Original Price]]*All_Transactions[[#This Row],[ExRate]],0)</f>
        <v>4.5142889000000004</v>
      </c>
      <c r="T1668" s="4">
        <f>IFERROR(All_Transactions[[#This Row],[item-price]]*All_Transactions[[#This Row],[ExRate]],0)</f>
        <v>4.5142889000000004</v>
      </c>
      <c r="U1668" s="4">
        <f>IFERROR(All_Transactions[[#This Row],[item-tax]]*All_Transactions[[#This Row],[ExRate]],0)</f>
        <v>0.81204810000000005</v>
      </c>
      <c r="V1668" s="4">
        <f>IFERROR(All_Transactions[[#This Row],[Total product charges]]*All_Transactions[[#This Row],[ExRate]],0)</f>
        <v>-3.7022408000000002</v>
      </c>
      <c r="W1668" s="4">
        <f>IFERROR(All_Transactions[[#This Row],[Amazon fees]]*All_Transactions[[#This Row],[ExRate]],0)</f>
        <v>0.67234090000000002</v>
      </c>
      <c r="X1668" s="4">
        <f>IFERROR(All_Transactions[[#This Row],[Other]]*All_Transactions[[#This Row],[ExRate]],0)</f>
        <v>0</v>
      </c>
      <c r="Y1668" s="4">
        <f>IFERROR(All_Transactions[[#This Row],[Total]]*All_Transactions[[#This Row],[ExRate]],0)</f>
        <v>-3.0298999000000002</v>
      </c>
      <c r="Z1668" s="1" t="s">
        <v>33</v>
      </c>
      <c r="AA1668" t="s">
        <v>3812</v>
      </c>
      <c r="AB1668" t="s">
        <v>69</v>
      </c>
      <c r="AC1668" t="s">
        <v>69</v>
      </c>
      <c r="AD1668" t="s">
        <v>70</v>
      </c>
    </row>
    <row r="1669" spans="1:30" x14ac:dyDescent="0.35">
      <c r="A1669" t="s">
        <v>35</v>
      </c>
      <c r="B1669" t="s">
        <v>3027</v>
      </c>
      <c r="C1669" s="2">
        <v>44838</v>
      </c>
      <c r="D1669" s="2">
        <v>44790</v>
      </c>
      <c r="E1669" t="s">
        <v>3028</v>
      </c>
      <c r="F1669" t="s">
        <v>3029</v>
      </c>
      <c r="G1669" t="s">
        <v>32</v>
      </c>
      <c r="H1669">
        <v>16.170000000000002</v>
      </c>
      <c r="I1669">
        <v>1</v>
      </c>
      <c r="J1669">
        <v>16.170000000000002</v>
      </c>
      <c r="L1669">
        <v>2.5</v>
      </c>
      <c r="M1669">
        <v>-13.67</v>
      </c>
      <c r="N1669">
        <v>2.81</v>
      </c>
      <c r="O1669">
        <v>0</v>
      </c>
      <c r="P1669">
        <v>-10.31</v>
      </c>
      <c r="Q1669">
        <v>0.55000000000000004</v>
      </c>
      <c r="R1669" s="3">
        <f>VLOOKUP(All_Transactions[[#This Row],[Date]],[1]!Forex_history[#Data],MATCH(All_Transactions[[#This Row],[Currency]],[1]!Forex_history[#Headers],0),TRUE)</f>
        <v>0.87317</v>
      </c>
      <c r="S1669" s="4">
        <f>IFERROR(All_Transactions[[#This Row],[Original Price]]*All_Transactions[[#This Row],[ExRate]],0)</f>
        <v>14.119158900000002</v>
      </c>
      <c r="T1669" s="4">
        <f>IFERROR(All_Transactions[[#This Row],[item-price]]*All_Transactions[[#This Row],[ExRate]],0)</f>
        <v>14.119158900000002</v>
      </c>
      <c r="U1669" s="4">
        <f>IFERROR(All_Transactions[[#This Row],[item-tax]]*All_Transactions[[#This Row],[ExRate]],0)</f>
        <v>2.182925</v>
      </c>
      <c r="V1669" s="4">
        <f>IFERROR(All_Transactions[[#This Row],[Total product charges]]*All_Transactions[[#This Row],[ExRate]],0)</f>
        <v>-11.9362339</v>
      </c>
      <c r="W1669" s="4">
        <f>IFERROR(All_Transactions[[#This Row],[Amazon fees]]*All_Transactions[[#This Row],[ExRate]],0)</f>
        <v>2.4536077000000001</v>
      </c>
      <c r="X1669" s="4">
        <f>IFERROR(All_Transactions[[#This Row],[Other]]*All_Transactions[[#This Row],[ExRate]],0)</f>
        <v>0</v>
      </c>
      <c r="Y1669" s="4">
        <f>IFERROR(All_Transactions[[#This Row],[Total]]*All_Transactions[[#This Row],[ExRate]],0)</f>
        <v>-9.0023827000000001</v>
      </c>
      <c r="Z1669" s="1" t="s">
        <v>33</v>
      </c>
      <c r="AB1669" t="s">
        <v>69</v>
      </c>
      <c r="AC1669" t="s">
        <v>69</v>
      </c>
      <c r="AD1669" t="s">
        <v>70</v>
      </c>
    </row>
    <row r="1670" spans="1:30" x14ac:dyDescent="0.35">
      <c r="A1670" t="s">
        <v>55</v>
      </c>
      <c r="B1670" t="s">
        <v>31</v>
      </c>
      <c r="C1670" s="2">
        <v>44838</v>
      </c>
      <c r="D1670" s="2"/>
      <c r="G1670" t="s">
        <v>42</v>
      </c>
      <c r="M1670">
        <v>0</v>
      </c>
      <c r="N1670">
        <v>0</v>
      </c>
      <c r="O1670">
        <v>2222.15</v>
      </c>
      <c r="P1670">
        <v>2222.15</v>
      </c>
      <c r="Q1670">
        <v>0</v>
      </c>
      <c r="R1670" s="3">
        <f>VLOOKUP(All_Transactions[[#This Row],[Date]],[1]!Forex_history[#Data],MATCH(All_Transactions[[#This Row],[Currency]],[1]!Forex_history[#Headers],0),TRUE)</f>
        <v>8.0439999999999998E-2</v>
      </c>
      <c r="S1670" s="4">
        <f>IFERROR(All_Transactions[[#This Row],[Original Price]]*All_Transactions[[#This Row],[ExRate]],0)</f>
        <v>0</v>
      </c>
      <c r="T1670" s="4">
        <f>IFERROR(All_Transactions[[#This Row],[item-price]]*All_Transactions[[#This Row],[ExRate]],0)</f>
        <v>0</v>
      </c>
      <c r="U1670" s="4">
        <f>IFERROR(All_Transactions[[#This Row],[item-tax]]*All_Transactions[[#This Row],[ExRate]],0)</f>
        <v>0</v>
      </c>
      <c r="V1670" s="4">
        <f>IFERROR(All_Transactions[[#This Row],[Total product charges]]*All_Transactions[[#This Row],[ExRate]],0)</f>
        <v>0</v>
      </c>
      <c r="W1670" s="4">
        <f>IFERROR(All_Transactions[[#This Row],[Amazon fees]]*All_Transactions[[#This Row],[ExRate]],0)</f>
        <v>0</v>
      </c>
      <c r="X1670" s="4">
        <f>IFERROR(All_Transactions[[#This Row],[Other]]*All_Transactions[[#This Row],[ExRate]],0)</f>
        <v>178.74974600000002</v>
      </c>
      <c r="Y1670" s="4">
        <f>IFERROR(All_Transactions[[#This Row],[Total]]*All_Transactions[[#This Row],[ExRate]],0)</f>
        <v>178.74974600000002</v>
      </c>
      <c r="Z1670" s="1" t="s">
        <v>43</v>
      </c>
    </row>
    <row r="1671" spans="1:30" x14ac:dyDescent="0.35">
      <c r="A1671" t="s">
        <v>55</v>
      </c>
      <c r="B1671" t="s">
        <v>31</v>
      </c>
      <c r="C1671" s="2">
        <v>44838</v>
      </c>
      <c r="D1671" s="2"/>
      <c r="G1671" t="s">
        <v>44</v>
      </c>
      <c r="M1671">
        <v>0</v>
      </c>
      <c r="N1671">
        <v>0</v>
      </c>
      <c r="O1671">
        <v>616.80999999999995</v>
      </c>
      <c r="P1671">
        <v>616.80999999999995</v>
      </c>
      <c r="Q1671">
        <v>0</v>
      </c>
      <c r="R1671" s="3">
        <f>VLOOKUP(All_Transactions[[#This Row],[Date]],[1]!Forex_history[#Data],MATCH(All_Transactions[[#This Row],[Currency]],[1]!Forex_history[#Headers],0),TRUE)</f>
        <v>1</v>
      </c>
      <c r="S1671" s="4">
        <f>IFERROR(All_Transactions[[#This Row],[Original Price]]*All_Transactions[[#This Row],[ExRate]],0)</f>
        <v>0</v>
      </c>
      <c r="T1671" s="4">
        <f>IFERROR(All_Transactions[[#This Row],[item-price]]*All_Transactions[[#This Row],[ExRate]],0)</f>
        <v>0</v>
      </c>
      <c r="U1671" s="4">
        <f>IFERROR(All_Transactions[[#This Row],[item-tax]]*All_Transactions[[#This Row],[ExRate]],0)</f>
        <v>0</v>
      </c>
      <c r="V1671" s="4">
        <f>IFERROR(All_Transactions[[#This Row],[Total product charges]]*All_Transactions[[#This Row],[ExRate]],0)</f>
        <v>0</v>
      </c>
      <c r="W1671" s="4">
        <f>IFERROR(All_Transactions[[#This Row],[Amazon fees]]*All_Transactions[[#This Row],[ExRate]],0)</f>
        <v>0</v>
      </c>
      <c r="X1671" s="4">
        <f>IFERROR(All_Transactions[[#This Row],[Other]]*All_Transactions[[#This Row],[ExRate]],0)</f>
        <v>616.80999999999995</v>
      </c>
      <c r="Y1671" s="4">
        <f>IFERROR(All_Transactions[[#This Row],[Total]]*All_Transactions[[#This Row],[ExRate]],0)</f>
        <v>616.80999999999995</v>
      </c>
      <c r="Z1671" s="1" t="s">
        <v>45</v>
      </c>
    </row>
    <row r="1672" spans="1:30" x14ac:dyDescent="0.35">
      <c r="A1672" t="s">
        <v>56</v>
      </c>
      <c r="B1672" t="s">
        <v>31</v>
      </c>
      <c r="C1672" s="2">
        <v>44838</v>
      </c>
      <c r="D1672" s="2"/>
      <c r="G1672" t="s">
        <v>42</v>
      </c>
      <c r="M1672">
        <v>0</v>
      </c>
      <c r="N1672">
        <v>0</v>
      </c>
      <c r="O1672">
        <v>-2222.15</v>
      </c>
      <c r="P1672">
        <v>-2222.15</v>
      </c>
      <c r="Q1672">
        <v>0</v>
      </c>
      <c r="R1672" s="3">
        <f>VLOOKUP(All_Transactions[[#This Row],[Date]],[1]!Forex_history[#Data],MATCH(All_Transactions[[#This Row],[Currency]],[1]!Forex_history[#Headers],0),TRUE)</f>
        <v>8.0439999999999998E-2</v>
      </c>
      <c r="S1672" s="4">
        <f>IFERROR(All_Transactions[[#This Row],[Original Price]]*All_Transactions[[#This Row],[ExRate]],0)</f>
        <v>0</v>
      </c>
      <c r="T1672" s="4">
        <f>IFERROR(All_Transactions[[#This Row],[item-price]]*All_Transactions[[#This Row],[ExRate]],0)</f>
        <v>0</v>
      </c>
      <c r="U1672" s="4">
        <f>IFERROR(All_Transactions[[#This Row],[item-tax]]*All_Transactions[[#This Row],[ExRate]],0)</f>
        <v>0</v>
      </c>
      <c r="V1672" s="4">
        <f>IFERROR(All_Transactions[[#This Row],[Total product charges]]*All_Transactions[[#This Row],[ExRate]],0)</f>
        <v>0</v>
      </c>
      <c r="W1672" s="4">
        <f>IFERROR(All_Transactions[[#This Row],[Amazon fees]]*All_Transactions[[#This Row],[ExRate]],0)</f>
        <v>0</v>
      </c>
      <c r="X1672" s="4">
        <f>IFERROR(All_Transactions[[#This Row],[Other]]*All_Transactions[[#This Row],[ExRate]],0)</f>
        <v>-178.74974600000002</v>
      </c>
      <c r="Y1672" s="4">
        <f>IFERROR(All_Transactions[[#This Row],[Total]]*All_Transactions[[#This Row],[ExRate]],0)</f>
        <v>-178.74974600000002</v>
      </c>
      <c r="Z1672" s="1" t="s">
        <v>43</v>
      </c>
    </row>
    <row r="1673" spans="1:30" x14ac:dyDescent="0.35">
      <c r="A1673" t="s">
        <v>56</v>
      </c>
      <c r="B1673" t="s">
        <v>31</v>
      </c>
      <c r="C1673" s="2">
        <v>44838</v>
      </c>
      <c r="D1673" s="2"/>
      <c r="G1673" t="s">
        <v>44</v>
      </c>
      <c r="M1673">
        <v>0</v>
      </c>
      <c r="N1673">
        <v>0</v>
      </c>
      <c r="O1673">
        <v>-616.80999999999995</v>
      </c>
      <c r="P1673">
        <v>-616.80999999999995</v>
      </c>
      <c r="Q1673">
        <v>0</v>
      </c>
      <c r="R1673" s="3">
        <f>VLOOKUP(All_Transactions[[#This Row],[Date]],[1]!Forex_history[#Data],MATCH(All_Transactions[[#This Row],[Currency]],[1]!Forex_history[#Headers],0),TRUE)</f>
        <v>1</v>
      </c>
      <c r="S1673" s="4">
        <f>IFERROR(All_Transactions[[#This Row],[Original Price]]*All_Transactions[[#This Row],[ExRate]],0)</f>
        <v>0</v>
      </c>
      <c r="T1673" s="4">
        <f>IFERROR(All_Transactions[[#This Row],[item-price]]*All_Transactions[[#This Row],[ExRate]],0)</f>
        <v>0</v>
      </c>
      <c r="U1673" s="4">
        <f>IFERROR(All_Transactions[[#This Row],[item-tax]]*All_Transactions[[#This Row],[ExRate]],0)</f>
        <v>0</v>
      </c>
      <c r="V1673" s="4">
        <f>IFERROR(All_Transactions[[#This Row],[Total product charges]]*All_Transactions[[#This Row],[ExRate]],0)</f>
        <v>0</v>
      </c>
      <c r="W1673" s="4">
        <f>IFERROR(All_Transactions[[#This Row],[Amazon fees]]*All_Transactions[[#This Row],[ExRate]],0)</f>
        <v>0</v>
      </c>
      <c r="X1673" s="4">
        <f>IFERROR(All_Transactions[[#This Row],[Other]]*All_Transactions[[#This Row],[ExRate]],0)</f>
        <v>-616.80999999999995</v>
      </c>
      <c r="Y1673" s="4">
        <f>IFERROR(All_Transactions[[#This Row],[Total]]*All_Transactions[[#This Row],[ExRate]],0)</f>
        <v>-616.80999999999995</v>
      </c>
      <c r="Z1673" s="1" t="s">
        <v>45</v>
      </c>
    </row>
    <row r="1674" spans="1:30" x14ac:dyDescent="0.35">
      <c r="A1674" t="s">
        <v>34</v>
      </c>
      <c r="B1674" t="s">
        <v>4806</v>
      </c>
      <c r="C1674" s="2">
        <v>44839</v>
      </c>
      <c r="D1674" s="2">
        <v>44839</v>
      </c>
      <c r="E1674" t="s">
        <v>4807</v>
      </c>
      <c r="F1674" t="s">
        <v>4698</v>
      </c>
      <c r="G1674" t="s">
        <v>32</v>
      </c>
      <c r="H1674">
        <v>8.43</v>
      </c>
      <c r="I1674">
        <v>1</v>
      </c>
      <c r="J1674">
        <v>8.43</v>
      </c>
      <c r="L1674">
        <v>1.35</v>
      </c>
      <c r="M1674">
        <v>7.08</v>
      </c>
      <c r="N1674">
        <v>-1.51</v>
      </c>
      <c r="O1674">
        <v>0</v>
      </c>
      <c r="P1674">
        <v>5.57</v>
      </c>
      <c r="Q1674">
        <v>0</v>
      </c>
      <c r="R1674" s="3">
        <f>VLOOKUP(All_Transactions[[#This Row],[Date]],[1]!Forex_history[#Data],MATCH(All_Transactions[[#This Row],[Currency]],[1]!Forex_history[#Headers],0),TRUE)</f>
        <v>0.86992000000000003</v>
      </c>
      <c r="S1674" s="4">
        <f>IFERROR(All_Transactions[[#This Row],[Original Price]]*All_Transactions[[#This Row],[ExRate]],0)</f>
        <v>7.3334256</v>
      </c>
      <c r="T1674" s="4">
        <f>IFERROR(All_Transactions[[#This Row],[item-price]]*All_Transactions[[#This Row],[ExRate]],0)</f>
        <v>7.3334256</v>
      </c>
      <c r="U1674" s="4">
        <f>IFERROR(All_Transactions[[#This Row],[item-tax]]*All_Transactions[[#This Row],[ExRate]],0)</f>
        <v>1.1743920000000001</v>
      </c>
      <c r="V1674" s="4">
        <f>IFERROR(All_Transactions[[#This Row],[Total product charges]]*All_Transactions[[#This Row],[ExRate]],0)</f>
        <v>6.1590335999999999</v>
      </c>
      <c r="W1674" s="4">
        <f>IFERROR(All_Transactions[[#This Row],[Amazon fees]]*All_Transactions[[#This Row],[ExRate]],0)</f>
        <v>-1.3135791999999999</v>
      </c>
      <c r="X1674" s="4">
        <f>IFERROR(All_Transactions[[#This Row],[Other]]*All_Transactions[[#This Row],[ExRate]],0)</f>
        <v>0</v>
      </c>
      <c r="Y1674" s="4">
        <f>IFERROR(All_Transactions[[#This Row],[Total]]*All_Transactions[[#This Row],[ExRate]],0)</f>
        <v>4.8454544000000004</v>
      </c>
      <c r="Z1674" s="1" t="s">
        <v>33</v>
      </c>
      <c r="AB1674" t="s">
        <v>69</v>
      </c>
      <c r="AC1674" t="s">
        <v>69</v>
      </c>
      <c r="AD1674" t="s">
        <v>70</v>
      </c>
    </row>
    <row r="1675" spans="1:30" x14ac:dyDescent="0.35">
      <c r="A1675" t="s">
        <v>34</v>
      </c>
      <c r="B1675" t="s">
        <v>4808</v>
      </c>
      <c r="C1675" s="2">
        <v>44839</v>
      </c>
      <c r="D1675" s="2">
        <v>44839</v>
      </c>
      <c r="E1675" t="s">
        <v>4809</v>
      </c>
      <c r="F1675" t="s">
        <v>4810</v>
      </c>
      <c r="G1675" t="s">
        <v>36</v>
      </c>
      <c r="H1675">
        <v>20.46</v>
      </c>
      <c r="I1675">
        <v>1</v>
      </c>
      <c r="J1675">
        <v>20.46</v>
      </c>
      <c r="K1675" t="s">
        <v>2876</v>
      </c>
      <c r="L1675">
        <v>3.55</v>
      </c>
      <c r="M1675">
        <v>16.91</v>
      </c>
      <c r="N1675">
        <v>-3.79</v>
      </c>
      <c r="O1675">
        <v>0</v>
      </c>
      <c r="P1675">
        <v>13.12</v>
      </c>
      <c r="Q1675">
        <v>0</v>
      </c>
      <c r="R1675" s="3">
        <f>VLOOKUP(All_Transactions[[#This Row],[Date]],[1]!Forex_history[#Data],MATCH(All_Transactions[[#This Row],[Currency]],[1]!Forex_history[#Headers],0),TRUE)</f>
        <v>0.86992000000000003</v>
      </c>
      <c r="S1675" s="4">
        <f>IFERROR(All_Transactions[[#This Row],[Original Price]]*All_Transactions[[#This Row],[ExRate]],0)</f>
        <v>17.7985632</v>
      </c>
      <c r="T1675" s="4">
        <f>IFERROR(All_Transactions[[#This Row],[item-price]]*All_Transactions[[#This Row],[ExRate]],0)</f>
        <v>17.7985632</v>
      </c>
      <c r="U1675" s="4">
        <f>IFERROR(All_Transactions[[#This Row],[item-tax]]*All_Transactions[[#This Row],[ExRate]],0)</f>
        <v>3.0882160000000001</v>
      </c>
      <c r="V1675" s="4">
        <f>IFERROR(All_Transactions[[#This Row],[Total product charges]]*All_Transactions[[#This Row],[ExRate]],0)</f>
        <v>14.710347200000001</v>
      </c>
      <c r="W1675" s="4">
        <f>IFERROR(All_Transactions[[#This Row],[Amazon fees]]*All_Transactions[[#This Row],[ExRate]],0)</f>
        <v>-3.2969968000000001</v>
      </c>
      <c r="X1675" s="4">
        <f>IFERROR(All_Transactions[[#This Row],[Other]]*All_Transactions[[#This Row],[ExRate]],0)</f>
        <v>0</v>
      </c>
      <c r="Y1675" s="4">
        <f>IFERROR(All_Transactions[[#This Row],[Total]]*All_Transactions[[#This Row],[ExRate]],0)</f>
        <v>11.413350399999999</v>
      </c>
      <c r="Z1675" s="1" t="s">
        <v>33</v>
      </c>
      <c r="AB1675" t="s">
        <v>69</v>
      </c>
      <c r="AC1675" t="s">
        <v>69</v>
      </c>
      <c r="AD1675" t="s">
        <v>70</v>
      </c>
    </row>
    <row r="1676" spans="1:30" x14ac:dyDescent="0.35">
      <c r="A1676" t="s">
        <v>35</v>
      </c>
      <c r="B1676" t="s">
        <v>1670</v>
      </c>
      <c r="C1676" s="2">
        <v>44839</v>
      </c>
      <c r="D1676" s="2">
        <v>44764</v>
      </c>
      <c r="E1676" t="s">
        <v>1323</v>
      </c>
      <c r="F1676" t="s">
        <v>939</v>
      </c>
      <c r="G1676" t="s">
        <v>40</v>
      </c>
      <c r="H1676">
        <v>3.15</v>
      </c>
      <c r="I1676">
        <v>1</v>
      </c>
      <c r="J1676">
        <v>3.15</v>
      </c>
      <c r="L1676">
        <v>0.56999999999999995</v>
      </c>
      <c r="M1676">
        <v>-7.78</v>
      </c>
      <c r="N1676">
        <v>1.77</v>
      </c>
      <c r="O1676">
        <v>0</v>
      </c>
      <c r="P1676">
        <v>-6.01</v>
      </c>
      <c r="Q1676">
        <v>0</v>
      </c>
      <c r="R1676" s="3">
        <f>VLOOKUP(All_Transactions[[#This Row],[Date]],[1]!Forex_history[#Data],MATCH(All_Transactions[[#This Row],[Currency]],[1]!Forex_history[#Headers],0),TRUE)</f>
        <v>0.86992000000000003</v>
      </c>
      <c r="S1676" s="4">
        <f>IFERROR(All_Transactions[[#This Row],[Original Price]]*All_Transactions[[#This Row],[ExRate]],0)</f>
        <v>2.7402479999999998</v>
      </c>
      <c r="T1676" s="4">
        <f>IFERROR(All_Transactions[[#This Row],[item-price]]*All_Transactions[[#This Row],[ExRate]],0)</f>
        <v>2.7402479999999998</v>
      </c>
      <c r="U1676" s="4">
        <f>IFERROR(All_Transactions[[#This Row],[item-tax]]*All_Transactions[[#This Row],[ExRate]],0)</f>
        <v>0.49585439999999997</v>
      </c>
      <c r="V1676" s="4">
        <f>IFERROR(All_Transactions[[#This Row],[Total product charges]]*All_Transactions[[#This Row],[ExRate]],0)</f>
        <v>-6.7679776</v>
      </c>
      <c r="W1676" s="4">
        <f>IFERROR(All_Transactions[[#This Row],[Amazon fees]]*All_Transactions[[#This Row],[ExRate]],0)</f>
        <v>1.5397584</v>
      </c>
      <c r="X1676" s="4">
        <f>IFERROR(All_Transactions[[#This Row],[Other]]*All_Transactions[[#This Row],[ExRate]],0)</f>
        <v>0</v>
      </c>
      <c r="Y1676" s="4">
        <f>IFERROR(All_Transactions[[#This Row],[Total]]*All_Transactions[[#This Row],[ExRate]],0)</f>
        <v>-5.2282191999999998</v>
      </c>
      <c r="Z1676" s="1" t="s">
        <v>33</v>
      </c>
      <c r="AB1676" t="s">
        <v>69</v>
      </c>
      <c r="AC1676" t="s">
        <v>69</v>
      </c>
      <c r="AD1676" t="s">
        <v>70</v>
      </c>
    </row>
    <row r="1677" spans="1:30" x14ac:dyDescent="0.35">
      <c r="A1677" t="s">
        <v>35</v>
      </c>
      <c r="B1677" t="s">
        <v>1670</v>
      </c>
      <c r="C1677" s="2">
        <v>44839</v>
      </c>
      <c r="D1677" s="2">
        <v>44764</v>
      </c>
      <c r="E1677" t="s">
        <v>1671</v>
      </c>
      <c r="F1677" t="s">
        <v>1259</v>
      </c>
      <c r="G1677" t="s">
        <v>40</v>
      </c>
      <c r="H1677">
        <v>3.15</v>
      </c>
      <c r="I1677">
        <v>1</v>
      </c>
      <c r="J1677">
        <v>6.34</v>
      </c>
      <c r="L1677">
        <v>1.1399999999999999</v>
      </c>
      <c r="M1677">
        <v>-7.78</v>
      </c>
      <c r="N1677">
        <v>1.77</v>
      </c>
      <c r="O1677">
        <v>0</v>
      </c>
      <c r="P1677">
        <v>-6.01</v>
      </c>
      <c r="Q1677">
        <v>0</v>
      </c>
      <c r="R1677" s="3">
        <f>VLOOKUP(All_Transactions[[#This Row],[Date]],[1]!Forex_history[#Data],MATCH(All_Transactions[[#This Row],[Currency]],[1]!Forex_history[#Headers],0),TRUE)</f>
        <v>0.86992000000000003</v>
      </c>
      <c r="S1677" s="4">
        <f>IFERROR(All_Transactions[[#This Row],[Original Price]]*All_Transactions[[#This Row],[ExRate]],0)</f>
        <v>2.7402479999999998</v>
      </c>
      <c r="T1677" s="4">
        <f>IFERROR(All_Transactions[[#This Row],[item-price]]*All_Transactions[[#This Row],[ExRate]],0)</f>
        <v>5.5152928000000001</v>
      </c>
      <c r="U1677" s="4">
        <f>IFERROR(All_Transactions[[#This Row],[item-tax]]*All_Transactions[[#This Row],[ExRate]],0)</f>
        <v>0.99170879999999995</v>
      </c>
      <c r="V1677" s="4">
        <f>IFERROR(All_Transactions[[#This Row],[Total product charges]]*All_Transactions[[#This Row],[ExRate]],0)</f>
        <v>-6.7679776</v>
      </c>
      <c r="W1677" s="4">
        <f>IFERROR(All_Transactions[[#This Row],[Amazon fees]]*All_Transactions[[#This Row],[ExRate]],0)</f>
        <v>1.5397584</v>
      </c>
      <c r="X1677" s="4">
        <f>IFERROR(All_Transactions[[#This Row],[Other]]*All_Transactions[[#This Row],[ExRate]],0)</f>
        <v>0</v>
      </c>
      <c r="Y1677" s="4">
        <f>IFERROR(All_Transactions[[#This Row],[Total]]*All_Transactions[[#This Row],[ExRate]],0)</f>
        <v>-5.2282191999999998</v>
      </c>
      <c r="Z1677" s="1" t="s">
        <v>33</v>
      </c>
      <c r="AB1677" t="s">
        <v>69</v>
      </c>
      <c r="AC1677" t="s">
        <v>69</v>
      </c>
      <c r="AD1677" t="s">
        <v>70</v>
      </c>
    </row>
    <row r="1678" spans="1:30" x14ac:dyDescent="0.35">
      <c r="A1678" t="s">
        <v>34</v>
      </c>
      <c r="B1678" t="s">
        <v>4811</v>
      </c>
      <c r="C1678" s="2">
        <v>44839</v>
      </c>
      <c r="D1678" s="2">
        <v>44839</v>
      </c>
      <c r="G1678" t="s">
        <v>44</v>
      </c>
      <c r="H1678">
        <v>29.76</v>
      </c>
      <c r="I1678">
        <v>1</v>
      </c>
      <c r="M1678">
        <v>24.8</v>
      </c>
      <c r="N1678">
        <v>-5.46</v>
      </c>
      <c r="O1678">
        <v>0</v>
      </c>
      <c r="P1678">
        <v>19.34</v>
      </c>
      <c r="Q1678">
        <v>0</v>
      </c>
      <c r="R1678" s="3">
        <f>VLOOKUP(All_Transactions[[#This Row],[Date]],[1]!Forex_history[#Data],MATCH(All_Transactions[[#This Row],[Currency]],[1]!Forex_history[#Headers],0),TRUE)</f>
        <v>1</v>
      </c>
      <c r="S1678" s="4">
        <f>IFERROR(All_Transactions[[#This Row],[Original Price]]*All_Transactions[[#This Row],[ExRate]],0)</f>
        <v>29.76</v>
      </c>
      <c r="T1678" s="4">
        <f>IFERROR(All_Transactions[[#This Row],[item-price]]*All_Transactions[[#This Row],[ExRate]],0)</f>
        <v>0</v>
      </c>
      <c r="U1678" s="4">
        <f>IFERROR(All_Transactions[[#This Row],[item-tax]]*All_Transactions[[#This Row],[ExRate]],0)</f>
        <v>0</v>
      </c>
      <c r="V1678" s="4">
        <f>IFERROR(All_Transactions[[#This Row],[Total product charges]]*All_Transactions[[#This Row],[ExRate]],0)</f>
        <v>24.8</v>
      </c>
      <c r="W1678" s="4">
        <f>IFERROR(All_Transactions[[#This Row],[Amazon fees]]*All_Transactions[[#This Row],[ExRate]],0)</f>
        <v>-5.46</v>
      </c>
      <c r="X1678" s="4">
        <f>IFERROR(All_Transactions[[#This Row],[Other]]*All_Transactions[[#This Row],[ExRate]],0)</f>
        <v>0</v>
      </c>
      <c r="Y1678" s="4">
        <f>IFERROR(All_Transactions[[#This Row],[Total]]*All_Transactions[[#This Row],[ExRate]],0)</f>
        <v>19.34</v>
      </c>
      <c r="Z1678" s="1" t="s">
        <v>45</v>
      </c>
      <c r="AA1678" t="s">
        <v>4812</v>
      </c>
      <c r="AB1678" t="s">
        <v>4813</v>
      </c>
      <c r="AC1678" t="s">
        <v>4814</v>
      </c>
      <c r="AD1678" t="s">
        <v>54</v>
      </c>
    </row>
    <row r="1679" spans="1:30" x14ac:dyDescent="0.35">
      <c r="A1679" t="s">
        <v>34</v>
      </c>
      <c r="B1679" t="s">
        <v>4815</v>
      </c>
      <c r="C1679" s="2">
        <v>44839</v>
      </c>
      <c r="D1679" s="2">
        <v>44839</v>
      </c>
      <c r="E1679" t="s">
        <v>4816</v>
      </c>
      <c r="F1679" t="s">
        <v>4817</v>
      </c>
      <c r="G1679" t="s">
        <v>37</v>
      </c>
      <c r="H1679">
        <v>11.05</v>
      </c>
      <c r="I1679">
        <v>1</v>
      </c>
      <c r="J1679">
        <v>11.05</v>
      </c>
      <c r="L1679">
        <v>0</v>
      </c>
      <c r="M1679">
        <v>11.05</v>
      </c>
      <c r="N1679">
        <v>-1.99</v>
      </c>
      <c r="O1679">
        <v>0</v>
      </c>
      <c r="P1679">
        <v>9.06</v>
      </c>
      <c r="Q1679">
        <v>0</v>
      </c>
      <c r="R1679" s="3">
        <f>VLOOKUP(All_Transactions[[#This Row],[Date]],[1]!Forex_history[#Data],MATCH(All_Transactions[[#This Row],[Currency]],[1]!Forex_history[#Headers],0),TRUE)</f>
        <v>0.64607999999999999</v>
      </c>
      <c r="S1679" s="4">
        <f>IFERROR(All_Transactions[[#This Row],[Original Price]]*All_Transactions[[#This Row],[ExRate]],0)</f>
        <v>7.1391840000000002</v>
      </c>
      <c r="T1679" s="4">
        <f>IFERROR(All_Transactions[[#This Row],[item-price]]*All_Transactions[[#This Row],[ExRate]],0)</f>
        <v>7.1391840000000002</v>
      </c>
      <c r="U1679" s="4">
        <f>IFERROR(All_Transactions[[#This Row],[item-tax]]*All_Transactions[[#This Row],[ExRate]],0)</f>
        <v>0</v>
      </c>
      <c r="V1679" s="4">
        <f>IFERROR(All_Transactions[[#This Row],[Total product charges]]*All_Transactions[[#This Row],[ExRate]],0)</f>
        <v>7.1391840000000002</v>
      </c>
      <c r="W1679" s="4">
        <f>IFERROR(All_Transactions[[#This Row],[Amazon fees]]*All_Transactions[[#This Row],[ExRate]],0)</f>
        <v>-1.2856992</v>
      </c>
      <c r="X1679" s="4">
        <f>IFERROR(All_Transactions[[#This Row],[Other]]*All_Transactions[[#This Row],[ExRate]],0)</f>
        <v>0</v>
      </c>
      <c r="Y1679" s="4">
        <f>IFERROR(All_Transactions[[#This Row],[Total]]*All_Transactions[[#This Row],[ExRate]],0)</f>
        <v>5.8534848000000004</v>
      </c>
      <c r="Z1679" s="1" t="s">
        <v>38</v>
      </c>
      <c r="AA1679" t="s">
        <v>4818</v>
      </c>
      <c r="AB1679" t="s">
        <v>4819</v>
      </c>
      <c r="AC1679" t="s">
        <v>53</v>
      </c>
      <c r="AD1679" t="s">
        <v>54</v>
      </c>
    </row>
    <row r="1680" spans="1:30" x14ac:dyDescent="0.35">
      <c r="A1680" t="s">
        <v>34</v>
      </c>
      <c r="B1680" t="s">
        <v>4820</v>
      </c>
      <c r="C1680" s="2">
        <v>44839</v>
      </c>
      <c r="D1680" s="2">
        <v>44839</v>
      </c>
      <c r="E1680" t="s">
        <v>4821</v>
      </c>
      <c r="F1680" t="s">
        <v>4822</v>
      </c>
      <c r="G1680" t="s">
        <v>32</v>
      </c>
      <c r="H1680">
        <v>9.65</v>
      </c>
      <c r="I1680">
        <v>1</v>
      </c>
      <c r="J1680">
        <v>9.65</v>
      </c>
      <c r="L1680">
        <v>1.54</v>
      </c>
      <c r="M1680">
        <v>8.11</v>
      </c>
      <c r="N1680">
        <v>-1.5</v>
      </c>
      <c r="O1680">
        <v>0</v>
      </c>
      <c r="P1680">
        <v>6.61</v>
      </c>
      <c r="Q1680">
        <v>0</v>
      </c>
      <c r="R1680" s="3">
        <f>VLOOKUP(All_Transactions[[#This Row],[Date]],[1]!Forex_history[#Data],MATCH(All_Transactions[[#This Row],[Currency]],[1]!Forex_history[#Headers],0),TRUE)</f>
        <v>0.86992000000000003</v>
      </c>
      <c r="S1680" s="4">
        <f>IFERROR(All_Transactions[[#This Row],[Original Price]]*All_Transactions[[#This Row],[ExRate]],0)</f>
        <v>8.3947280000000006</v>
      </c>
      <c r="T1680" s="4">
        <f>IFERROR(All_Transactions[[#This Row],[item-price]]*All_Transactions[[#This Row],[ExRate]],0)</f>
        <v>8.3947280000000006</v>
      </c>
      <c r="U1680" s="4">
        <f>IFERROR(All_Transactions[[#This Row],[item-tax]]*All_Transactions[[#This Row],[ExRate]],0)</f>
        <v>1.3396768000000001</v>
      </c>
      <c r="V1680" s="4">
        <f>IFERROR(All_Transactions[[#This Row],[Total product charges]]*All_Transactions[[#This Row],[ExRate]],0)</f>
        <v>7.0550511999999994</v>
      </c>
      <c r="W1680" s="4">
        <f>IFERROR(All_Transactions[[#This Row],[Amazon fees]]*All_Transactions[[#This Row],[ExRate]],0)</f>
        <v>-1.30488</v>
      </c>
      <c r="X1680" s="4">
        <f>IFERROR(All_Transactions[[#This Row],[Other]]*All_Transactions[[#This Row],[ExRate]],0)</f>
        <v>0</v>
      </c>
      <c r="Y1680" s="4">
        <f>IFERROR(All_Transactions[[#This Row],[Total]]*All_Transactions[[#This Row],[ExRate]],0)</f>
        <v>5.7501712000000005</v>
      </c>
      <c r="Z1680" s="1" t="s">
        <v>33</v>
      </c>
      <c r="AA1680" t="s">
        <v>4823</v>
      </c>
      <c r="AB1680" t="s">
        <v>4824</v>
      </c>
      <c r="AC1680" t="s">
        <v>53</v>
      </c>
      <c r="AD1680" t="s">
        <v>54</v>
      </c>
    </row>
    <row r="1681" spans="1:30" x14ac:dyDescent="0.35">
      <c r="A1681" t="s">
        <v>35</v>
      </c>
      <c r="B1681" t="s">
        <v>3444</v>
      </c>
      <c r="C1681" s="2">
        <v>44840</v>
      </c>
      <c r="D1681" s="2">
        <v>44799</v>
      </c>
      <c r="E1681" t="s">
        <v>3445</v>
      </c>
      <c r="F1681" t="s">
        <v>3446</v>
      </c>
      <c r="G1681" t="s">
        <v>46</v>
      </c>
      <c r="H1681">
        <v>8.57</v>
      </c>
      <c r="I1681">
        <v>1</v>
      </c>
      <c r="J1681">
        <v>8.57</v>
      </c>
      <c r="L1681">
        <v>0.54</v>
      </c>
      <c r="M1681">
        <v>-8.57</v>
      </c>
      <c r="N1681">
        <v>1.24</v>
      </c>
      <c r="O1681">
        <v>0</v>
      </c>
      <c r="P1681">
        <v>-7.33</v>
      </c>
      <c r="Q1681">
        <v>0</v>
      </c>
      <c r="R1681" s="3">
        <f>VLOOKUP(All_Transactions[[#This Row],[Date]],[1]!Forex_history[#Data],MATCH(All_Transactions[[#This Row],[Currency]],[1]!Forex_history[#Headers],0),TRUE)</f>
        <v>0.87966</v>
      </c>
      <c r="S1681" s="4">
        <f>IFERROR(All_Transactions[[#This Row],[Original Price]]*All_Transactions[[#This Row],[ExRate]],0)</f>
        <v>7.5386861999999999</v>
      </c>
      <c r="T1681" s="4">
        <f>IFERROR(All_Transactions[[#This Row],[item-price]]*All_Transactions[[#This Row],[ExRate]],0)</f>
        <v>7.5386861999999999</v>
      </c>
      <c r="U1681" s="4">
        <f>IFERROR(All_Transactions[[#This Row],[item-tax]]*All_Transactions[[#This Row],[ExRate]],0)</f>
        <v>0.47501640000000001</v>
      </c>
      <c r="V1681" s="4">
        <f>IFERROR(All_Transactions[[#This Row],[Total product charges]]*All_Transactions[[#This Row],[ExRate]],0)</f>
        <v>-7.5386861999999999</v>
      </c>
      <c r="W1681" s="4">
        <f>IFERROR(All_Transactions[[#This Row],[Amazon fees]]*All_Transactions[[#This Row],[ExRate]],0)</f>
        <v>1.0907784</v>
      </c>
      <c r="X1681" s="4">
        <f>IFERROR(All_Transactions[[#This Row],[Other]]*All_Transactions[[#This Row],[ExRate]],0)</f>
        <v>0</v>
      </c>
      <c r="Y1681" s="4">
        <f>IFERROR(All_Transactions[[#This Row],[Total]]*All_Transactions[[#This Row],[ExRate]],0)</f>
        <v>-6.4479078000000003</v>
      </c>
      <c r="Z1681" s="1" t="s">
        <v>47</v>
      </c>
      <c r="AB1681" t="s">
        <v>69</v>
      </c>
      <c r="AC1681" t="s">
        <v>69</v>
      </c>
      <c r="AD1681" t="s">
        <v>70</v>
      </c>
    </row>
    <row r="1682" spans="1:30" x14ac:dyDescent="0.35">
      <c r="A1682" t="s">
        <v>35</v>
      </c>
      <c r="B1682" t="s">
        <v>2383</v>
      </c>
      <c r="C1682" s="2">
        <v>44840</v>
      </c>
      <c r="D1682" s="2">
        <v>44778</v>
      </c>
      <c r="E1682" t="s">
        <v>1674</v>
      </c>
      <c r="F1682" t="s">
        <v>1675</v>
      </c>
      <c r="G1682" t="s">
        <v>44</v>
      </c>
      <c r="H1682">
        <v>24.71</v>
      </c>
      <c r="I1682">
        <v>1</v>
      </c>
      <c r="J1682">
        <v>24.71</v>
      </c>
      <c r="L1682">
        <v>4.12</v>
      </c>
      <c r="M1682">
        <v>-20.59</v>
      </c>
      <c r="N1682">
        <v>2.11</v>
      </c>
      <c r="O1682">
        <v>0</v>
      </c>
      <c r="P1682">
        <v>-18.48</v>
      </c>
      <c r="Q1682">
        <v>0</v>
      </c>
      <c r="R1682" s="3">
        <f>VLOOKUP(All_Transactions[[#This Row],[Date]],[1]!Forex_history[#Data],MATCH(All_Transactions[[#This Row],[Currency]],[1]!Forex_history[#Headers],0),TRUE)</f>
        <v>1</v>
      </c>
      <c r="S1682" s="4">
        <f>IFERROR(All_Transactions[[#This Row],[Original Price]]*All_Transactions[[#This Row],[ExRate]],0)</f>
        <v>24.71</v>
      </c>
      <c r="T1682" s="4">
        <f>IFERROR(All_Transactions[[#This Row],[item-price]]*All_Transactions[[#This Row],[ExRate]],0)</f>
        <v>24.71</v>
      </c>
      <c r="U1682" s="4">
        <f>IFERROR(All_Transactions[[#This Row],[item-tax]]*All_Transactions[[#This Row],[ExRate]],0)</f>
        <v>4.12</v>
      </c>
      <c r="V1682" s="4">
        <f>IFERROR(All_Transactions[[#This Row],[Total product charges]]*All_Transactions[[#This Row],[ExRate]],0)</f>
        <v>-20.59</v>
      </c>
      <c r="W1682" s="4">
        <f>IFERROR(All_Transactions[[#This Row],[Amazon fees]]*All_Transactions[[#This Row],[ExRate]],0)</f>
        <v>2.11</v>
      </c>
      <c r="X1682" s="4">
        <f>IFERROR(All_Transactions[[#This Row],[Other]]*All_Transactions[[#This Row],[ExRate]],0)</f>
        <v>0</v>
      </c>
      <c r="Y1682" s="4">
        <f>IFERROR(All_Transactions[[#This Row],[Total]]*All_Transactions[[#This Row],[ExRate]],0)</f>
        <v>-18.48</v>
      </c>
      <c r="Z1682" s="1" t="s">
        <v>45</v>
      </c>
      <c r="AB1682" t="s">
        <v>69</v>
      </c>
      <c r="AC1682" t="s">
        <v>69</v>
      </c>
      <c r="AD1682" t="s">
        <v>70</v>
      </c>
    </row>
    <row r="1683" spans="1:30" x14ac:dyDescent="0.35">
      <c r="A1683" t="s">
        <v>35</v>
      </c>
      <c r="B1683" t="s">
        <v>2636</v>
      </c>
      <c r="C1683" s="2">
        <v>44840</v>
      </c>
      <c r="D1683" s="2">
        <v>44781</v>
      </c>
      <c r="E1683" t="s">
        <v>2637</v>
      </c>
      <c r="F1683" t="s">
        <v>2638</v>
      </c>
      <c r="G1683" t="s">
        <v>32</v>
      </c>
      <c r="H1683">
        <v>6.51</v>
      </c>
      <c r="I1683">
        <v>1</v>
      </c>
      <c r="J1683">
        <v>6.51</v>
      </c>
      <c r="L1683">
        <v>1.01</v>
      </c>
      <c r="M1683">
        <v>-5.28</v>
      </c>
      <c r="N1683">
        <v>0.9</v>
      </c>
      <c r="O1683">
        <v>0</v>
      </c>
      <c r="P1683">
        <v>-4.38</v>
      </c>
      <c r="Q1683">
        <v>0</v>
      </c>
      <c r="R1683" s="3">
        <f>VLOOKUP(All_Transactions[[#This Row],[Date]],[1]!Forex_history[#Data],MATCH(All_Transactions[[#This Row],[Currency]],[1]!Forex_history[#Headers],0),TRUE)</f>
        <v>0.87253999999999998</v>
      </c>
      <c r="S1683" s="4">
        <f>IFERROR(All_Transactions[[#This Row],[Original Price]]*All_Transactions[[#This Row],[ExRate]],0)</f>
        <v>5.6802353999999999</v>
      </c>
      <c r="T1683" s="4">
        <f>IFERROR(All_Transactions[[#This Row],[item-price]]*All_Transactions[[#This Row],[ExRate]],0)</f>
        <v>5.6802353999999999</v>
      </c>
      <c r="U1683" s="4">
        <f>IFERROR(All_Transactions[[#This Row],[item-tax]]*All_Transactions[[#This Row],[ExRate]],0)</f>
        <v>0.88126539999999998</v>
      </c>
      <c r="V1683" s="4">
        <f>IFERROR(All_Transactions[[#This Row],[Total product charges]]*All_Transactions[[#This Row],[ExRate]],0)</f>
        <v>-4.6070112000000005</v>
      </c>
      <c r="W1683" s="4">
        <f>IFERROR(All_Transactions[[#This Row],[Amazon fees]]*All_Transactions[[#This Row],[ExRate]],0)</f>
        <v>0.78528600000000004</v>
      </c>
      <c r="X1683" s="4">
        <f>IFERROR(All_Transactions[[#This Row],[Other]]*All_Transactions[[#This Row],[ExRate]],0)</f>
        <v>0</v>
      </c>
      <c r="Y1683" s="4">
        <f>IFERROR(All_Transactions[[#This Row],[Total]]*All_Transactions[[#This Row],[ExRate]],0)</f>
        <v>-3.8217251999999999</v>
      </c>
      <c r="Z1683" s="1" t="s">
        <v>33</v>
      </c>
      <c r="AB1683" t="s">
        <v>69</v>
      </c>
      <c r="AC1683" t="s">
        <v>69</v>
      </c>
      <c r="AD1683" t="s">
        <v>70</v>
      </c>
    </row>
    <row r="1684" spans="1:30" x14ac:dyDescent="0.35">
      <c r="A1684" t="s">
        <v>30</v>
      </c>
      <c r="B1684" t="s">
        <v>31</v>
      </c>
      <c r="C1684" s="2">
        <v>44841</v>
      </c>
      <c r="D1684" s="2"/>
      <c r="G1684" t="s">
        <v>46</v>
      </c>
      <c r="M1684">
        <v>0</v>
      </c>
      <c r="N1684">
        <v>-21.24</v>
      </c>
      <c r="O1684">
        <v>0</v>
      </c>
      <c r="P1684">
        <v>-21.24</v>
      </c>
      <c r="Q1684">
        <v>0</v>
      </c>
      <c r="R1684" s="3">
        <f>VLOOKUP(All_Transactions[[#This Row],[Date]],[1]!Forex_history[#Data],MATCH(All_Transactions[[#This Row],[Currency]],[1]!Forex_history[#Headers],0),TRUE)</f>
        <v>0.88831000000000004</v>
      </c>
      <c r="S1684" s="4">
        <f>IFERROR(All_Transactions[[#This Row],[Original Price]]*All_Transactions[[#This Row],[ExRate]],0)</f>
        <v>0</v>
      </c>
      <c r="T1684" s="4">
        <f>IFERROR(All_Transactions[[#This Row],[item-price]]*All_Transactions[[#This Row],[ExRate]],0)</f>
        <v>0</v>
      </c>
      <c r="U1684" s="4">
        <f>IFERROR(All_Transactions[[#This Row],[item-tax]]*All_Transactions[[#This Row],[ExRate]],0)</f>
        <v>0</v>
      </c>
      <c r="V1684" s="4">
        <f>IFERROR(All_Transactions[[#This Row],[Total product charges]]*All_Transactions[[#This Row],[ExRate]],0)</f>
        <v>0</v>
      </c>
      <c r="W1684" s="4">
        <f>IFERROR(All_Transactions[[#This Row],[Amazon fees]]*All_Transactions[[#This Row],[ExRate]],0)</f>
        <v>-18.867704400000001</v>
      </c>
      <c r="X1684" s="4">
        <f>IFERROR(All_Transactions[[#This Row],[Other]]*All_Transactions[[#This Row],[ExRate]],0)</f>
        <v>0</v>
      </c>
      <c r="Y1684" s="4">
        <f>IFERROR(All_Transactions[[#This Row],[Total]]*All_Transactions[[#This Row],[ExRate]],0)</f>
        <v>-18.867704400000001</v>
      </c>
      <c r="Z1684" s="1" t="s">
        <v>47</v>
      </c>
    </row>
    <row r="1685" spans="1:30" x14ac:dyDescent="0.35">
      <c r="A1685" t="s">
        <v>30</v>
      </c>
      <c r="B1685" t="s">
        <v>31</v>
      </c>
      <c r="C1685" s="2">
        <v>44841</v>
      </c>
      <c r="D1685" s="2"/>
      <c r="G1685" t="s">
        <v>37</v>
      </c>
      <c r="M1685">
        <v>0</v>
      </c>
      <c r="N1685">
        <v>-15.94</v>
      </c>
      <c r="O1685">
        <v>0</v>
      </c>
      <c r="P1685">
        <v>-15.94</v>
      </c>
      <c r="Q1685">
        <v>0</v>
      </c>
      <c r="R1685" s="3">
        <f>VLOOKUP(All_Transactions[[#This Row],[Date]],[1]!Forex_history[#Data],MATCH(All_Transactions[[#This Row],[Currency]],[1]!Forex_history[#Headers],0),TRUE)</f>
        <v>0.64981999999999995</v>
      </c>
      <c r="S1685" s="4">
        <f>IFERROR(All_Transactions[[#This Row],[Original Price]]*All_Transactions[[#This Row],[ExRate]],0)</f>
        <v>0</v>
      </c>
      <c r="T1685" s="4">
        <f>IFERROR(All_Transactions[[#This Row],[item-price]]*All_Transactions[[#This Row],[ExRate]],0)</f>
        <v>0</v>
      </c>
      <c r="U1685" s="4">
        <f>IFERROR(All_Transactions[[#This Row],[item-tax]]*All_Transactions[[#This Row],[ExRate]],0)</f>
        <v>0</v>
      </c>
      <c r="V1685" s="4">
        <f>IFERROR(All_Transactions[[#This Row],[Total product charges]]*All_Transactions[[#This Row],[ExRate]],0)</f>
        <v>0</v>
      </c>
      <c r="W1685" s="4">
        <f>IFERROR(All_Transactions[[#This Row],[Amazon fees]]*All_Transactions[[#This Row],[ExRate]],0)</f>
        <v>-10.3581308</v>
      </c>
      <c r="X1685" s="4">
        <f>IFERROR(All_Transactions[[#This Row],[Other]]*All_Transactions[[#This Row],[ExRate]],0)</f>
        <v>0</v>
      </c>
      <c r="Y1685" s="4">
        <f>IFERROR(All_Transactions[[#This Row],[Total]]*All_Transactions[[#This Row],[ExRate]],0)</f>
        <v>-10.3581308</v>
      </c>
      <c r="Z1685" s="1" t="s">
        <v>38</v>
      </c>
    </row>
    <row r="1686" spans="1:30" x14ac:dyDescent="0.35">
      <c r="A1686" t="s">
        <v>30</v>
      </c>
      <c r="B1686" t="s">
        <v>31</v>
      </c>
      <c r="C1686" s="2">
        <v>44841</v>
      </c>
      <c r="D1686" s="2"/>
      <c r="G1686" t="s">
        <v>44</v>
      </c>
      <c r="M1686">
        <v>0</v>
      </c>
      <c r="N1686">
        <v>-13.28</v>
      </c>
      <c r="O1686">
        <v>0</v>
      </c>
      <c r="P1686">
        <v>-13.28</v>
      </c>
      <c r="Q1686">
        <v>0</v>
      </c>
      <c r="R1686" s="3">
        <f>VLOOKUP(All_Transactions[[#This Row],[Date]],[1]!Forex_history[#Data],MATCH(All_Transactions[[#This Row],[Currency]],[1]!Forex_history[#Headers],0),TRUE)</f>
        <v>1</v>
      </c>
      <c r="S1686" s="4">
        <f>IFERROR(All_Transactions[[#This Row],[Original Price]]*All_Transactions[[#This Row],[ExRate]],0)</f>
        <v>0</v>
      </c>
      <c r="T1686" s="4">
        <f>IFERROR(All_Transactions[[#This Row],[item-price]]*All_Transactions[[#This Row],[ExRate]],0)</f>
        <v>0</v>
      </c>
      <c r="U1686" s="4">
        <f>IFERROR(All_Transactions[[#This Row],[item-tax]]*All_Transactions[[#This Row],[ExRate]],0)</f>
        <v>0</v>
      </c>
      <c r="V1686" s="4">
        <f>IFERROR(All_Transactions[[#This Row],[Total product charges]]*All_Transactions[[#This Row],[ExRate]],0)</f>
        <v>0</v>
      </c>
      <c r="W1686" s="4">
        <f>IFERROR(All_Transactions[[#This Row],[Amazon fees]]*All_Transactions[[#This Row],[ExRate]],0)</f>
        <v>-13.28</v>
      </c>
      <c r="X1686" s="4">
        <f>IFERROR(All_Transactions[[#This Row],[Other]]*All_Transactions[[#This Row],[ExRate]],0)</f>
        <v>0</v>
      </c>
      <c r="Y1686" s="4">
        <f>IFERROR(All_Transactions[[#This Row],[Total]]*All_Transactions[[#This Row],[ExRate]],0)</f>
        <v>-13.28</v>
      </c>
      <c r="Z1686" s="1" t="s">
        <v>45</v>
      </c>
    </row>
    <row r="1687" spans="1:30" x14ac:dyDescent="0.35">
      <c r="A1687" t="s">
        <v>35</v>
      </c>
      <c r="B1687" t="s">
        <v>766</v>
      </c>
      <c r="C1687" s="2">
        <v>44842</v>
      </c>
      <c r="D1687" s="2">
        <v>44748</v>
      </c>
      <c r="E1687" t="s">
        <v>767</v>
      </c>
      <c r="F1687" t="s">
        <v>768</v>
      </c>
      <c r="G1687" t="s">
        <v>41</v>
      </c>
      <c r="H1687">
        <v>14.21</v>
      </c>
      <c r="I1687">
        <v>1</v>
      </c>
      <c r="J1687">
        <v>14.21</v>
      </c>
      <c r="L1687">
        <v>2.4700000000000002</v>
      </c>
      <c r="M1687">
        <v>-11.74</v>
      </c>
      <c r="N1687">
        <v>2.56</v>
      </c>
      <c r="O1687">
        <v>0</v>
      </c>
      <c r="P1687">
        <v>-9.18</v>
      </c>
      <c r="Q1687">
        <v>0</v>
      </c>
      <c r="R1687" s="3">
        <f>VLOOKUP(All_Transactions[[#This Row],[Date]],[1]!Forex_history[#Data],MATCH(All_Transactions[[#This Row],[Currency]],[1]!Forex_history[#Headers],0),TRUE)</f>
        <v>0.87746999999999997</v>
      </c>
      <c r="S1687" s="4">
        <f>IFERROR(All_Transactions[[#This Row],[Original Price]]*All_Transactions[[#This Row],[ExRate]],0)</f>
        <v>12.468848700000001</v>
      </c>
      <c r="T1687" s="4">
        <f>IFERROR(All_Transactions[[#This Row],[item-price]]*All_Transactions[[#This Row],[ExRate]],0)</f>
        <v>12.468848700000001</v>
      </c>
      <c r="U1687" s="4">
        <f>IFERROR(All_Transactions[[#This Row],[item-tax]]*All_Transactions[[#This Row],[ExRate]],0)</f>
        <v>2.1673509000000002</v>
      </c>
      <c r="V1687" s="4">
        <f>IFERROR(All_Transactions[[#This Row],[Total product charges]]*All_Transactions[[#This Row],[ExRate]],0)</f>
        <v>-10.3014978</v>
      </c>
      <c r="W1687" s="4">
        <f>IFERROR(All_Transactions[[#This Row],[Amazon fees]]*All_Transactions[[#This Row],[ExRate]],0)</f>
        <v>2.2463232</v>
      </c>
      <c r="X1687" s="4">
        <f>IFERROR(All_Transactions[[#This Row],[Other]]*All_Transactions[[#This Row],[ExRate]],0)</f>
        <v>0</v>
      </c>
      <c r="Y1687" s="4">
        <f>IFERROR(All_Transactions[[#This Row],[Total]]*All_Transactions[[#This Row],[ExRate]],0)</f>
        <v>-8.0551745999999991</v>
      </c>
      <c r="Z1687" s="1" t="s">
        <v>33</v>
      </c>
      <c r="AB1687" t="s">
        <v>69</v>
      </c>
      <c r="AC1687" t="s">
        <v>69</v>
      </c>
      <c r="AD1687" t="s">
        <v>70</v>
      </c>
    </row>
    <row r="1688" spans="1:30" x14ac:dyDescent="0.35">
      <c r="A1688" t="s">
        <v>35</v>
      </c>
      <c r="B1688" t="s">
        <v>4647</v>
      </c>
      <c r="C1688" s="2">
        <v>44842</v>
      </c>
      <c r="D1688" s="2">
        <v>44830</v>
      </c>
      <c r="E1688" t="s">
        <v>4266</v>
      </c>
      <c r="F1688" t="s">
        <v>4267</v>
      </c>
      <c r="G1688" t="s">
        <v>40</v>
      </c>
      <c r="H1688">
        <v>3.69</v>
      </c>
      <c r="I1688">
        <v>1</v>
      </c>
      <c r="J1688">
        <v>3.69</v>
      </c>
      <c r="L1688">
        <v>0.67</v>
      </c>
      <c r="M1688">
        <v>-3.02</v>
      </c>
      <c r="N1688">
        <v>0.55000000000000004</v>
      </c>
      <c r="O1688">
        <v>0</v>
      </c>
      <c r="P1688">
        <v>-2.4700000000000002</v>
      </c>
      <c r="Q1688">
        <v>0</v>
      </c>
      <c r="R1688" s="3">
        <f>VLOOKUP(All_Transactions[[#This Row],[Date]],[1]!Forex_history[#Data],MATCH(All_Transactions[[#This Row],[Currency]],[1]!Forex_history[#Headers],0),TRUE)</f>
        <v>0.87746999999999997</v>
      </c>
      <c r="S1688" s="4">
        <f>IFERROR(All_Transactions[[#This Row],[Original Price]]*All_Transactions[[#This Row],[ExRate]],0)</f>
        <v>3.2378643</v>
      </c>
      <c r="T1688" s="4">
        <f>IFERROR(All_Transactions[[#This Row],[item-price]]*All_Transactions[[#This Row],[ExRate]],0)</f>
        <v>3.2378643</v>
      </c>
      <c r="U1688" s="4">
        <f>IFERROR(All_Transactions[[#This Row],[item-tax]]*All_Transactions[[#This Row],[ExRate]],0)</f>
        <v>0.58790490000000006</v>
      </c>
      <c r="V1688" s="4">
        <f>IFERROR(All_Transactions[[#This Row],[Total product charges]]*All_Transactions[[#This Row],[ExRate]],0)</f>
        <v>-2.6499593999999997</v>
      </c>
      <c r="W1688" s="4">
        <f>IFERROR(All_Transactions[[#This Row],[Amazon fees]]*All_Transactions[[#This Row],[ExRate]],0)</f>
        <v>0.48260850000000005</v>
      </c>
      <c r="X1688" s="4">
        <f>IFERROR(All_Transactions[[#This Row],[Other]]*All_Transactions[[#This Row],[ExRate]],0)</f>
        <v>0</v>
      </c>
      <c r="Y1688" s="4">
        <f>IFERROR(All_Transactions[[#This Row],[Total]]*All_Transactions[[#This Row],[ExRate]],0)</f>
        <v>-2.1673509000000002</v>
      </c>
      <c r="Z1688" s="1" t="s">
        <v>33</v>
      </c>
      <c r="AA1688" t="s">
        <v>4648</v>
      </c>
      <c r="AB1688" t="s">
        <v>4649</v>
      </c>
      <c r="AC1688" t="s">
        <v>53</v>
      </c>
      <c r="AD1688" t="s">
        <v>54</v>
      </c>
    </row>
    <row r="1689" spans="1:30" x14ac:dyDescent="0.35">
      <c r="A1689" t="s">
        <v>35</v>
      </c>
      <c r="B1689" t="s">
        <v>2494</v>
      </c>
      <c r="C1689" s="2">
        <v>44843</v>
      </c>
      <c r="D1689" s="2">
        <v>44781</v>
      </c>
      <c r="E1689" t="s">
        <v>2495</v>
      </c>
      <c r="F1689" t="s">
        <v>2496</v>
      </c>
      <c r="G1689" t="s">
        <v>37</v>
      </c>
      <c r="H1689">
        <v>14.5</v>
      </c>
      <c r="I1689">
        <v>1</v>
      </c>
      <c r="J1689">
        <v>14.5</v>
      </c>
      <c r="L1689">
        <v>0</v>
      </c>
      <c r="M1689">
        <v>-14.5</v>
      </c>
      <c r="N1689">
        <v>1.67</v>
      </c>
      <c r="O1689">
        <v>0</v>
      </c>
      <c r="P1689">
        <v>-12.83</v>
      </c>
      <c r="Q1689">
        <v>0</v>
      </c>
      <c r="R1689" s="3">
        <f>VLOOKUP(All_Transactions[[#This Row],[Date]],[1]!Forex_history[#Data],MATCH(All_Transactions[[#This Row],[Currency]],[1]!Forex_history[#Headers],0),TRUE)</f>
        <v>0.65588999999999997</v>
      </c>
      <c r="S1689" s="4">
        <f>IFERROR(All_Transactions[[#This Row],[Original Price]]*All_Transactions[[#This Row],[ExRate]],0)</f>
        <v>9.5104050000000004</v>
      </c>
      <c r="T1689" s="4">
        <f>IFERROR(All_Transactions[[#This Row],[item-price]]*All_Transactions[[#This Row],[ExRate]],0)</f>
        <v>9.5104050000000004</v>
      </c>
      <c r="U1689" s="4">
        <f>IFERROR(All_Transactions[[#This Row],[item-tax]]*All_Transactions[[#This Row],[ExRate]],0)</f>
        <v>0</v>
      </c>
      <c r="V1689" s="4">
        <f>IFERROR(All_Transactions[[#This Row],[Total product charges]]*All_Transactions[[#This Row],[ExRate]],0)</f>
        <v>-9.5104050000000004</v>
      </c>
      <c r="W1689" s="4">
        <f>IFERROR(All_Transactions[[#This Row],[Amazon fees]]*All_Transactions[[#This Row],[ExRate]],0)</f>
        <v>1.0953362999999998</v>
      </c>
      <c r="X1689" s="4">
        <f>IFERROR(All_Transactions[[#This Row],[Other]]*All_Transactions[[#This Row],[ExRate]],0)</f>
        <v>0</v>
      </c>
      <c r="Y1689" s="4">
        <f>IFERROR(All_Transactions[[#This Row],[Total]]*All_Transactions[[#This Row],[ExRate]],0)</f>
        <v>-8.4150686999999991</v>
      </c>
      <c r="Z1689" s="1" t="s">
        <v>38</v>
      </c>
      <c r="AB1689" t="s">
        <v>69</v>
      </c>
      <c r="AC1689" t="s">
        <v>69</v>
      </c>
      <c r="AD1689" t="s">
        <v>70</v>
      </c>
    </row>
    <row r="1690" spans="1:30" x14ac:dyDescent="0.35">
      <c r="A1690" t="s">
        <v>35</v>
      </c>
      <c r="B1690" t="s">
        <v>1582</v>
      </c>
      <c r="C1690" s="2">
        <v>44843</v>
      </c>
      <c r="D1690" s="2">
        <v>44762</v>
      </c>
      <c r="E1690" t="s">
        <v>1583</v>
      </c>
      <c r="F1690" t="s">
        <v>1584</v>
      </c>
      <c r="G1690" t="s">
        <v>32</v>
      </c>
      <c r="H1690">
        <v>7.45</v>
      </c>
      <c r="I1690">
        <v>1</v>
      </c>
      <c r="J1690">
        <v>7.45</v>
      </c>
      <c r="L1690">
        <v>1.19</v>
      </c>
      <c r="M1690">
        <v>-6.26</v>
      </c>
      <c r="N1690">
        <v>1.34</v>
      </c>
      <c r="O1690">
        <v>0</v>
      </c>
      <c r="P1690">
        <v>-4.92</v>
      </c>
      <c r="Q1690">
        <v>0</v>
      </c>
      <c r="R1690" s="3">
        <f>VLOOKUP(All_Transactions[[#This Row],[Date]],[1]!Forex_history[#Data],MATCH(All_Transactions[[#This Row],[Currency]],[1]!Forex_history[#Headers],0),TRUE)</f>
        <v>0.87736999999999998</v>
      </c>
      <c r="S1690" s="4">
        <f>IFERROR(All_Transactions[[#This Row],[Original Price]]*All_Transactions[[#This Row],[ExRate]],0)</f>
        <v>6.5364065</v>
      </c>
      <c r="T1690" s="4">
        <f>IFERROR(All_Transactions[[#This Row],[item-price]]*All_Transactions[[#This Row],[ExRate]],0)</f>
        <v>6.5364065</v>
      </c>
      <c r="U1690" s="4">
        <f>IFERROR(All_Transactions[[#This Row],[item-tax]]*All_Transactions[[#This Row],[ExRate]],0)</f>
        <v>1.0440703</v>
      </c>
      <c r="V1690" s="4">
        <f>IFERROR(All_Transactions[[#This Row],[Total product charges]]*All_Transactions[[#This Row],[ExRate]],0)</f>
        <v>-5.4923361999999996</v>
      </c>
      <c r="W1690" s="4">
        <f>IFERROR(All_Transactions[[#This Row],[Amazon fees]]*All_Transactions[[#This Row],[ExRate]],0)</f>
        <v>1.1756758</v>
      </c>
      <c r="X1690" s="4">
        <f>IFERROR(All_Transactions[[#This Row],[Other]]*All_Transactions[[#This Row],[ExRate]],0)</f>
        <v>0</v>
      </c>
      <c r="Y1690" s="4">
        <f>IFERROR(All_Transactions[[#This Row],[Total]]*All_Transactions[[#This Row],[ExRate]],0)</f>
        <v>-4.3166604</v>
      </c>
      <c r="Z1690" s="1" t="s">
        <v>33</v>
      </c>
      <c r="AB1690" t="s">
        <v>69</v>
      </c>
      <c r="AC1690" t="s">
        <v>69</v>
      </c>
      <c r="AD1690" t="s">
        <v>70</v>
      </c>
    </row>
    <row r="1691" spans="1:30" x14ac:dyDescent="0.35">
      <c r="A1691" t="s">
        <v>35</v>
      </c>
      <c r="B1691" t="s">
        <v>1322</v>
      </c>
      <c r="C1691" s="2">
        <v>44844</v>
      </c>
      <c r="D1691" s="2">
        <v>44757</v>
      </c>
      <c r="E1691" t="s">
        <v>1323</v>
      </c>
      <c r="F1691" t="s">
        <v>939</v>
      </c>
      <c r="G1691" t="s">
        <v>40</v>
      </c>
      <c r="H1691">
        <v>3.15</v>
      </c>
      <c r="I1691">
        <v>1</v>
      </c>
      <c r="J1691">
        <v>3.15</v>
      </c>
      <c r="L1691">
        <v>0.56999999999999995</v>
      </c>
      <c r="M1691">
        <v>-2.58</v>
      </c>
      <c r="N1691">
        <v>0.59</v>
      </c>
      <c r="O1691">
        <v>0</v>
      </c>
      <c r="P1691">
        <v>-1.99</v>
      </c>
      <c r="Q1691">
        <v>0</v>
      </c>
      <c r="R1691" s="3">
        <f>VLOOKUP(All_Transactions[[#This Row],[Date]],[1]!Forex_history[#Data],MATCH(All_Transactions[[#This Row],[Currency]],[1]!Forex_history[#Headers],0),TRUE)</f>
        <v>0.87749999999999995</v>
      </c>
      <c r="S1691" s="4">
        <f>IFERROR(All_Transactions[[#This Row],[Original Price]]*All_Transactions[[#This Row],[ExRate]],0)</f>
        <v>2.7641249999999999</v>
      </c>
      <c r="T1691" s="4">
        <f>IFERROR(All_Transactions[[#This Row],[item-price]]*All_Transactions[[#This Row],[ExRate]],0)</f>
        <v>2.7641249999999999</v>
      </c>
      <c r="U1691" s="4">
        <f>IFERROR(All_Transactions[[#This Row],[item-tax]]*All_Transactions[[#This Row],[ExRate]],0)</f>
        <v>0.50017499999999993</v>
      </c>
      <c r="V1691" s="4">
        <f>IFERROR(All_Transactions[[#This Row],[Total product charges]]*All_Transactions[[#This Row],[ExRate]],0)</f>
        <v>-2.2639499999999999</v>
      </c>
      <c r="W1691" s="4">
        <f>IFERROR(All_Transactions[[#This Row],[Amazon fees]]*All_Transactions[[#This Row],[ExRate]],0)</f>
        <v>0.51772499999999999</v>
      </c>
      <c r="X1691" s="4">
        <f>IFERROR(All_Transactions[[#This Row],[Other]]*All_Transactions[[#This Row],[ExRate]],0)</f>
        <v>0</v>
      </c>
      <c r="Y1691" s="4">
        <f>IFERROR(All_Transactions[[#This Row],[Total]]*All_Transactions[[#This Row],[ExRate]],0)</f>
        <v>-1.7462249999999999</v>
      </c>
      <c r="Z1691" s="1" t="s">
        <v>33</v>
      </c>
      <c r="AB1691" t="s">
        <v>69</v>
      </c>
      <c r="AC1691" t="s">
        <v>69</v>
      </c>
      <c r="AD1691" t="s">
        <v>70</v>
      </c>
    </row>
    <row r="1692" spans="1:30" x14ac:dyDescent="0.35">
      <c r="A1692" t="s">
        <v>35</v>
      </c>
      <c r="B1692" t="s">
        <v>2042</v>
      </c>
      <c r="C1692" s="2">
        <v>44844</v>
      </c>
      <c r="D1692" s="2">
        <v>44771</v>
      </c>
      <c r="E1692" t="s">
        <v>2043</v>
      </c>
      <c r="F1692" t="s">
        <v>2044</v>
      </c>
      <c r="G1692" t="s">
        <v>32</v>
      </c>
      <c r="H1692">
        <v>9.0399999999999991</v>
      </c>
      <c r="I1692">
        <v>1</v>
      </c>
      <c r="J1692">
        <v>9.0399999999999991</v>
      </c>
      <c r="L1692">
        <v>1.44</v>
      </c>
      <c r="M1692">
        <v>-7.6</v>
      </c>
      <c r="N1692">
        <v>1.63</v>
      </c>
      <c r="O1692">
        <v>0</v>
      </c>
      <c r="P1692">
        <v>-5.97</v>
      </c>
      <c r="Q1692">
        <v>0</v>
      </c>
      <c r="R1692" s="3">
        <f>VLOOKUP(All_Transactions[[#This Row],[Date]],[1]!Forex_history[#Data],MATCH(All_Transactions[[#This Row],[Currency]],[1]!Forex_history[#Headers],0),TRUE)</f>
        <v>0.87749999999999995</v>
      </c>
      <c r="S1692" s="4">
        <f>IFERROR(All_Transactions[[#This Row],[Original Price]]*All_Transactions[[#This Row],[ExRate]],0)</f>
        <v>7.932599999999999</v>
      </c>
      <c r="T1692" s="4">
        <f>IFERROR(All_Transactions[[#This Row],[item-price]]*All_Transactions[[#This Row],[ExRate]],0)</f>
        <v>7.932599999999999</v>
      </c>
      <c r="U1692" s="4">
        <f>IFERROR(All_Transactions[[#This Row],[item-tax]]*All_Transactions[[#This Row],[ExRate]],0)</f>
        <v>1.2635999999999998</v>
      </c>
      <c r="V1692" s="4">
        <f>IFERROR(All_Transactions[[#This Row],[Total product charges]]*All_Transactions[[#This Row],[ExRate]],0)</f>
        <v>-6.6689999999999996</v>
      </c>
      <c r="W1692" s="4">
        <f>IFERROR(All_Transactions[[#This Row],[Amazon fees]]*All_Transactions[[#This Row],[ExRate]],0)</f>
        <v>1.4303249999999998</v>
      </c>
      <c r="X1692" s="4">
        <f>IFERROR(All_Transactions[[#This Row],[Other]]*All_Transactions[[#This Row],[ExRate]],0)</f>
        <v>0</v>
      </c>
      <c r="Y1692" s="4">
        <f>IFERROR(All_Transactions[[#This Row],[Total]]*All_Transactions[[#This Row],[ExRate]],0)</f>
        <v>-5.2386749999999997</v>
      </c>
      <c r="Z1692" s="1" t="s">
        <v>33</v>
      </c>
      <c r="AB1692" t="s">
        <v>69</v>
      </c>
      <c r="AC1692" t="s">
        <v>69</v>
      </c>
      <c r="AD1692" t="s">
        <v>70</v>
      </c>
    </row>
    <row r="1693" spans="1:30" x14ac:dyDescent="0.35">
      <c r="A1693" t="s">
        <v>35</v>
      </c>
      <c r="B1693" t="s">
        <v>519</v>
      </c>
      <c r="C1693" s="2">
        <v>44844</v>
      </c>
      <c r="D1693" s="2">
        <v>44739</v>
      </c>
      <c r="E1693" t="s">
        <v>374</v>
      </c>
      <c r="F1693" t="s">
        <v>375</v>
      </c>
      <c r="G1693" t="s">
        <v>37</v>
      </c>
      <c r="H1693">
        <v>30.08</v>
      </c>
      <c r="I1693">
        <v>2</v>
      </c>
      <c r="J1693">
        <v>30.08</v>
      </c>
      <c r="L1693">
        <v>0</v>
      </c>
      <c r="M1693">
        <v>-30.08</v>
      </c>
      <c r="N1693">
        <v>3.46</v>
      </c>
      <c r="O1693">
        <v>0</v>
      </c>
      <c r="P1693">
        <v>-26.62</v>
      </c>
      <c r="Q1693">
        <v>0</v>
      </c>
      <c r="R1693" s="3">
        <f>VLOOKUP(All_Transactions[[#This Row],[Date]],[1]!Forex_history[#Data],MATCH(All_Transactions[[#This Row],[Currency]],[1]!Forex_history[#Headers],0),TRUE)</f>
        <v>0.65597000000000005</v>
      </c>
      <c r="S1693" s="4">
        <f>IFERROR(All_Transactions[[#This Row],[Original Price]]*All_Transactions[[#This Row],[ExRate]],0)</f>
        <v>19.731577600000001</v>
      </c>
      <c r="T1693" s="4">
        <f>IFERROR(All_Transactions[[#This Row],[item-price]]*All_Transactions[[#This Row],[ExRate]],0)</f>
        <v>19.731577600000001</v>
      </c>
      <c r="U1693" s="4">
        <f>IFERROR(All_Transactions[[#This Row],[item-tax]]*All_Transactions[[#This Row],[ExRate]],0)</f>
        <v>0</v>
      </c>
      <c r="V1693" s="4">
        <f>IFERROR(All_Transactions[[#This Row],[Total product charges]]*All_Transactions[[#This Row],[ExRate]],0)</f>
        <v>-19.731577600000001</v>
      </c>
      <c r="W1693" s="4">
        <f>IFERROR(All_Transactions[[#This Row],[Amazon fees]]*All_Transactions[[#This Row],[ExRate]],0)</f>
        <v>2.2696562</v>
      </c>
      <c r="X1693" s="4">
        <f>IFERROR(All_Transactions[[#This Row],[Other]]*All_Transactions[[#This Row],[ExRate]],0)</f>
        <v>0</v>
      </c>
      <c r="Y1693" s="4">
        <f>IFERROR(All_Transactions[[#This Row],[Total]]*All_Transactions[[#This Row],[ExRate]],0)</f>
        <v>-17.461921400000001</v>
      </c>
      <c r="Z1693" s="1" t="s">
        <v>38</v>
      </c>
      <c r="AB1693" t="s">
        <v>69</v>
      </c>
      <c r="AC1693" t="s">
        <v>69</v>
      </c>
      <c r="AD1693" t="s">
        <v>70</v>
      </c>
    </row>
    <row r="1694" spans="1:30" x14ac:dyDescent="0.35">
      <c r="A1694" t="s">
        <v>35</v>
      </c>
      <c r="B1694" t="s">
        <v>91</v>
      </c>
      <c r="C1694" s="2">
        <v>44844</v>
      </c>
      <c r="D1694" s="2">
        <v>44698</v>
      </c>
      <c r="E1694" t="s">
        <v>92</v>
      </c>
      <c r="F1694" t="s">
        <v>93</v>
      </c>
      <c r="G1694" t="s">
        <v>46</v>
      </c>
      <c r="H1694">
        <v>3.97</v>
      </c>
      <c r="I1694">
        <v>1</v>
      </c>
      <c r="J1694">
        <v>3.97</v>
      </c>
      <c r="L1694">
        <v>0.24</v>
      </c>
      <c r="M1694">
        <v>-3.97</v>
      </c>
      <c r="N1694">
        <v>0.57999999999999996</v>
      </c>
      <c r="O1694">
        <v>0</v>
      </c>
      <c r="P1694">
        <v>-3.39</v>
      </c>
      <c r="Q1694">
        <v>0</v>
      </c>
      <c r="R1694" s="3">
        <f>VLOOKUP(All_Transactions[[#This Row],[Date]],[1]!Forex_history[#Data],MATCH(All_Transactions[[#This Row],[Currency]],[1]!Forex_history[#Headers],0),TRUE)</f>
        <v>0.90112999999999999</v>
      </c>
      <c r="S1694" s="4">
        <f>IFERROR(All_Transactions[[#This Row],[Original Price]]*All_Transactions[[#This Row],[ExRate]],0)</f>
        <v>3.5774861000000002</v>
      </c>
      <c r="T1694" s="4">
        <f>IFERROR(All_Transactions[[#This Row],[item-price]]*All_Transactions[[#This Row],[ExRate]],0)</f>
        <v>3.5774861000000002</v>
      </c>
      <c r="U1694" s="4">
        <f>IFERROR(All_Transactions[[#This Row],[item-tax]]*All_Transactions[[#This Row],[ExRate]],0)</f>
        <v>0.2162712</v>
      </c>
      <c r="V1694" s="4">
        <f>IFERROR(All_Transactions[[#This Row],[Total product charges]]*All_Transactions[[#This Row],[ExRate]],0)</f>
        <v>-3.5774861000000002</v>
      </c>
      <c r="W1694" s="4">
        <f>IFERROR(All_Transactions[[#This Row],[Amazon fees]]*All_Transactions[[#This Row],[ExRate]],0)</f>
        <v>0.52265539999999999</v>
      </c>
      <c r="X1694" s="4">
        <f>IFERROR(All_Transactions[[#This Row],[Other]]*All_Transactions[[#This Row],[ExRate]],0)</f>
        <v>0</v>
      </c>
      <c r="Y1694" s="4">
        <f>IFERROR(All_Transactions[[#This Row],[Total]]*All_Transactions[[#This Row],[ExRate]],0)</f>
        <v>-3.0548307000000001</v>
      </c>
      <c r="Z1694" s="1" t="s">
        <v>47</v>
      </c>
      <c r="AA1694" t="s">
        <v>94</v>
      </c>
      <c r="AB1694" t="s">
        <v>95</v>
      </c>
      <c r="AD1694" t="s">
        <v>54</v>
      </c>
    </row>
    <row r="1695" spans="1:30" x14ac:dyDescent="0.35">
      <c r="A1695" t="s">
        <v>34</v>
      </c>
      <c r="B1695" t="s">
        <v>4825</v>
      </c>
      <c r="C1695" s="2">
        <v>44844</v>
      </c>
      <c r="D1695" s="2">
        <v>44842</v>
      </c>
      <c r="E1695" t="s">
        <v>4316</v>
      </c>
      <c r="F1695" t="s">
        <v>4317</v>
      </c>
      <c r="G1695" t="s">
        <v>39</v>
      </c>
      <c r="H1695">
        <v>5.52</v>
      </c>
      <c r="I1695">
        <v>1</v>
      </c>
      <c r="J1695">
        <v>5.52</v>
      </c>
      <c r="L1695">
        <v>0.92</v>
      </c>
      <c r="M1695">
        <v>4.5999999999999996</v>
      </c>
      <c r="N1695">
        <v>-1.02</v>
      </c>
      <c r="O1695">
        <v>0</v>
      </c>
      <c r="P1695">
        <v>3.58</v>
      </c>
      <c r="Q1695">
        <v>0</v>
      </c>
      <c r="R1695" s="3">
        <f>VLOOKUP(All_Transactions[[#This Row],[Date]],[1]!Forex_history[#Data],MATCH(All_Transactions[[#This Row],[Currency]],[1]!Forex_history[#Headers],0),TRUE)</f>
        <v>0.87749999999999995</v>
      </c>
      <c r="S1695" s="4">
        <f>IFERROR(All_Transactions[[#This Row],[Original Price]]*All_Transactions[[#This Row],[ExRate]],0)</f>
        <v>4.843799999999999</v>
      </c>
      <c r="T1695" s="4">
        <f>IFERROR(All_Transactions[[#This Row],[item-price]]*All_Transactions[[#This Row],[ExRate]],0)</f>
        <v>4.843799999999999</v>
      </c>
      <c r="U1695" s="4">
        <f>IFERROR(All_Transactions[[#This Row],[item-tax]]*All_Transactions[[#This Row],[ExRate]],0)</f>
        <v>0.80730000000000002</v>
      </c>
      <c r="V1695" s="4">
        <f>IFERROR(All_Transactions[[#This Row],[Total product charges]]*All_Transactions[[#This Row],[ExRate]],0)</f>
        <v>4.0364999999999993</v>
      </c>
      <c r="W1695" s="4">
        <f>IFERROR(All_Transactions[[#This Row],[Amazon fees]]*All_Transactions[[#This Row],[ExRate]],0)</f>
        <v>-0.89505000000000001</v>
      </c>
      <c r="X1695" s="4">
        <f>IFERROR(All_Transactions[[#This Row],[Other]]*All_Transactions[[#This Row],[ExRate]],0)</f>
        <v>0</v>
      </c>
      <c r="Y1695" s="4">
        <f>IFERROR(All_Transactions[[#This Row],[Total]]*All_Transactions[[#This Row],[ExRate]],0)</f>
        <v>3.1414499999999999</v>
      </c>
      <c r="Z1695" s="1" t="s">
        <v>33</v>
      </c>
      <c r="AA1695" t="s">
        <v>4826</v>
      </c>
      <c r="AB1695" t="s">
        <v>4827</v>
      </c>
      <c r="AC1695" t="s">
        <v>213</v>
      </c>
      <c r="AD1695" t="s">
        <v>54</v>
      </c>
    </row>
    <row r="1696" spans="1:30" x14ac:dyDescent="0.35">
      <c r="A1696" t="s">
        <v>34</v>
      </c>
      <c r="B1696" t="s">
        <v>4828</v>
      </c>
      <c r="C1696" s="2">
        <v>44844</v>
      </c>
      <c r="D1696" s="2">
        <v>44842</v>
      </c>
      <c r="E1696" t="s">
        <v>4829</v>
      </c>
      <c r="F1696" t="s">
        <v>4830</v>
      </c>
      <c r="G1696" t="s">
        <v>46</v>
      </c>
      <c r="H1696">
        <v>15.31</v>
      </c>
      <c r="I1696">
        <v>1</v>
      </c>
      <c r="J1696">
        <v>15.31</v>
      </c>
      <c r="L1696">
        <v>1.45</v>
      </c>
      <c r="M1696">
        <v>15.31</v>
      </c>
      <c r="N1696">
        <v>-2.76</v>
      </c>
      <c r="O1696">
        <v>0</v>
      </c>
      <c r="P1696">
        <v>12.55</v>
      </c>
      <c r="Q1696">
        <v>0</v>
      </c>
      <c r="R1696" s="3">
        <f>VLOOKUP(All_Transactions[[#This Row],[Date]],[1]!Forex_history[#Data],MATCH(All_Transactions[[#This Row],[Currency]],[1]!Forex_history[#Headers],0),TRUE)</f>
        <v>0.90112999999999999</v>
      </c>
      <c r="S1696" s="4">
        <f>IFERROR(All_Transactions[[#This Row],[Original Price]]*All_Transactions[[#This Row],[ExRate]],0)</f>
        <v>13.7963003</v>
      </c>
      <c r="T1696" s="4">
        <f>IFERROR(All_Transactions[[#This Row],[item-price]]*All_Transactions[[#This Row],[ExRate]],0)</f>
        <v>13.7963003</v>
      </c>
      <c r="U1696" s="4">
        <f>IFERROR(All_Transactions[[#This Row],[item-tax]]*All_Transactions[[#This Row],[ExRate]],0)</f>
        <v>1.3066385</v>
      </c>
      <c r="V1696" s="4">
        <f>IFERROR(All_Transactions[[#This Row],[Total product charges]]*All_Transactions[[#This Row],[ExRate]],0)</f>
        <v>13.7963003</v>
      </c>
      <c r="W1696" s="4">
        <f>IFERROR(All_Transactions[[#This Row],[Amazon fees]]*All_Transactions[[#This Row],[ExRate]],0)</f>
        <v>-2.4871187999999997</v>
      </c>
      <c r="X1696" s="4">
        <f>IFERROR(All_Transactions[[#This Row],[Other]]*All_Transactions[[#This Row],[ExRate]],0)</f>
        <v>0</v>
      </c>
      <c r="Y1696" s="4">
        <f>IFERROR(All_Transactions[[#This Row],[Total]]*All_Transactions[[#This Row],[ExRate]],0)</f>
        <v>11.309181500000001</v>
      </c>
      <c r="Z1696" s="1" t="s">
        <v>47</v>
      </c>
      <c r="AA1696" t="s">
        <v>4831</v>
      </c>
      <c r="AB1696" t="s">
        <v>4832</v>
      </c>
      <c r="AC1696" t="s">
        <v>53</v>
      </c>
      <c r="AD1696" t="s">
        <v>54</v>
      </c>
    </row>
    <row r="1697" spans="1:30" x14ac:dyDescent="0.35">
      <c r="A1697" t="s">
        <v>34</v>
      </c>
      <c r="B1697" t="s">
        <v>4833</v>
      </c>
      <c r="C1697" s="2">
        <v>44844</v>
      </c>
      <c r="D1697" s="2">
        <v>44842</v>
      </c>
      <c r="E1697" t="s">
        <v>4834</v>
      </c>
      <c r="F1697" t="s">
        <v>4835</v>
      </c>
      <c r="G1697" t="s">
        <v>37</v>
      </c>
      <c r="H1697">
        <v>16.38</v>
      </c>
      <c r="I1697">
        <v>1</v>
      </c>
      <c r="J1697">
        <v>16.38</v>
      </c>
      <c r="L1697">
        <v>0</v>
      </c>
      <c r="M1697">
        <v>16.38</v>
      </c>
      <c r="N1697">
        <v>-2.95</v>
      </c>
      <c r="O1697">
        <v>0</v>
      </c>
      <c r="P1697">
        <v>13.43</v>
      </c>
      <c r="Q1697">
        <v>0</v>
      </c>
      <c r="R1697" s="3">
        <f>VLOOKUP(All_Transactions[[#This Row],[Date]],[1]!Forex_history[#Data],MATCH(All_Transactions[[#This Row],[Currency]],[1]!Forex_history[#Headers],0),TRUE)</f>
        <v>0.65597000000000005</v>
      </c>
      <c r="S1697" s="4">
        <f>IFERROR(All_Transactions[[#This Row],[Original Price]]*All_Transactions[[#This Row],[ExRate]],0)</f>
        <v>10.7447886</v>
      </c>
      <c r="T1697" s="4">
        <f>IFERROR(All_Transactions[[#This Row],[item-price]]*All_Transactions[[#This Row],[ExRate]],0)</f>
        <v>10.7447886</v>
      </c>
      <c r="U1697" s="4">
        <f>IFERROR(All_Transactions[[#This Row],[item-tax]]*All_Transactions[[#This Row],[ExRate]],0)</f>
        <v>0</v>
      </c>
      <c r="V1697" s="4">
        <f>IFERROR(All_Transactions[[#This Row],[Total product charges]]*All_Transactions[[#This Row],[ExRate]],0)</f>
        <v>10.7447886</v>
      </c>
      <c r="W1697" s="4">
        <f>IFERROR(All_Transactions[[#This Row],[Amazon fees]]*All_Transactions[[#This Row],[ExRate]],0)</f>
        <v>-1.9351115000000003</v>
      </c>
      <c r="X1697" s="4">
        <f>IFERROR(All_Transactions[[#This Row],[Other]]*All_Transactions[[#This Row],[ExRate]],0)</f>
        <v>0</v>
      </c>
      <c r="Y1697" s="4">
        <f>IFERROR(All_Transactions[[#This Row],[Total]]*All_Transactions[[#This Row],[ExRate]],0)</f>
        <v>8.8096771</v>
      </c>
      <c r="Z1697" s="1" t="s">
        <v>38</v>
      </c>
      <c r="AA1697" t="s">
        <v>4836</v>
      </c>
      <c r="AB1697" t="s">
        <v>4837</v>
      </c>
      <c r="AC1697" t="s">
        <v>53</v>
      </c>
      <c r="AD1697" t="s">
        <v>54</v>
      </c>
    </row>
    <row r="1698" spans="1:30" x14ac:dyDescent="0.35">
      <c r="A1698" t="s">
        <v>34</v>
      </c>
      <c r="B1698" t="s">
        <v>4838</v>
      </c>
      <c r="C1698" s="2">
        <v>44844</v>
      </c>
      <c r="D1698" s="2">
        <v>44842</v>
      </c>
      <c r="E1698" t="s">
        <v>4839</v>
      </c>
      <c r="F1698" t="s">
        <v>4840</v>
      </c>
      <c r="G1698" t="s">
        <v>42</v>
      </c>
      <c r="H1698">
        <v>96.15</v>
      </c>
      <c r="I1698">
        <v>1</v>
      </c>
      <c r="J1698">
        <v>96.15</v>
      </c>
      <c r="L1698">
        <v>19.23</v>
      </c>
      <c r="M1698">
        <v>76.92</v>
      </c>
      <c r="N1698">
        <v>-9.23</v>
      </c>
      <c r="O1698">
        <v>0</v>
      </c>
      <c r="P1698">
        <v>67.69</v>
      </c>
      <c r="Q1698">
        <v>0</v>
      </c>
      <c r="R1698" s="3">
        <f>VLOOKUP(All_Transactions[[#This Row],[Date]],[1]!Forex_history[#Data],MATCH(All_Transactions[[#This Row],[Currency]],[1]!Forex_history[#Headers],0),TRUE)</f>
        <v>8.0189999999999997E-2</v>
      </c>
      <c r="S1698" s="4">
        <f>IFERROR(All_Transactions[[#This Row],[Original Price]]*All_Transactions[[#This Row],[ExRate]],0)</f>
        <v>7.7102685000000006</v>
      </c>
      <c r="T1698" s="4">
        <f>IFERROR(All_Transactions[[#This Row],[item-price]]*All_Transactions[[#This Row],[ExRate]],0)</f>
        <v>7.7102685000000006</v>
      </c>
      <c r="U1698" s="4">
        <f>IFERROR(All_Transactions[[#This Row],[item-tax]]*All_Transactions[[#This Row],[ExRate]],0)</f>
        <v>1.5420537000000001</v>
      </c>
      <c r="V1698" s="4">
        <f>IFERROR(All_Transactions[[#This Row],[Total product charges]]*All_Transactions[[#This Row],[ExRate]],0)</f>
        <v>6.1682148000000003</v>
      </c>
      <c r="W1698" s="4">
        <f>IFERROR(All_Transactions[[#This Row],[Amazon fees]]*All_Transactions[[#This Row],[ExRate]],0)</f>
        <v>-0.74015370000000003</v>
      </c>
      <c r="X1698" s="4">
        <f>IFERROR(All_Transactions[[#This Row],[Other]]*All_Transactions[[#This Row],[ExRate]],0)</f>
        <v>0</v>
      </c>
      <c r="Y1698" s="4">
        <f>IFERROR(All_Transactions[[#This Row],[Total]]*All_Transactions[[#This Row],[ExRate]],0)</f>
        <v>5.4280610999999999</v>
      </c>
      <c r="Z1698" s="1" t="s">
        <v>43</v>
      </c>
      <c r="AA1698" t="s">
        <v>4841</v>
      </c>
      <c r="AB1698" t="s">
        <v>4842</v>
      </c>
      <c r="AC1698" t="s">
        <v>53</v>
      </c>
      <c r="AD1698" t="s">
        <v>54</v>
      </c>
    </row>
    <row r="1699" spans="1:30" x14ac:dyDescent="0.35">
      <c r="A1699" t="s">
        <v>34</v>
      </c>
      <c r="B1699" t="s">
        <v>4843</v>
      </c>
      <c r="C1699" s="2">
        <v>44844</v>
      </c>
      <c r="D1699" s="2">
        <v>44842</v>
      </c>
      <c r="E1699" t="s">
        <v>4844</v>
      </c>
      <c r="F1699" t="s">
        <v>4845</v>
      </c>
      <c r="G1699" t="s">
        <v>32</v>
      </c>
      <c r="H1699">
        <v>4.96</v>
      </c>
      <c r="I1699">
        <v>1</v>
      </c>
      <c r="J1699">
        <v>4.96</v>
      </c>
      <c r="L1699">
        <v>0.83</v>
      </c>
      <c r="M1699">
        <v>4.13</v>
      </c>
      <c r="N1699">
        <v>-0.89</v>
      </c>
      <c r="O1699">
        <v>0</v>
      </c>
      <c r="P1699">
        <v>3.24</v>
      </c>
      <c r="Q1699">
        <v>0</v>
      </c>
      <c r="R1699" s="3">
        <f>VLOOKUP(All_Transactions[[#This Row],[Date]],[1]!Forex_history[#Data],MATCH(All_Transactions[[#This Row],[Currency]],[1]!Forex_history[#Headers],0),TRUE)</f>
        <v>0.87749999999999995</v>
      </c>
      <c r="S1699" s="4">
        <f>IFERROR(All_Transactions[[#This Row],[Original Price]]*All_Transactions[[#This Row],[ExRate]],0)</f>
        <v>4.3523999999999994</v>
      </c>
      <c r="T1699" s="4">
        <f>IFERROR(All_Transactions[[#This Row],[item-price]]*All_Transactions[[#This Row],[ExRate]],0)</f>
        <v>4.3523999999999994</v>
      </c>
      <c r="U1699" s="4">
        <f>IFERROR(All_Transactions[[#This Row],[item-tax]]*All_Transactions[[#This Row],[ExRate]],0)</f>
        <v>0.72832499999999989</v>
      </c>
      <c r="V1699" s="4">
        <f>IFERROR(All_Transactions[[#This Row],[Total product charges]]*All_Transactions[[#This Row],[ExRate]],0)</f>
        <v>3.6240749999999995</v>
      </c>
      <c r="W1699" s="4">
        <f>IFERROR(All_Transactions[[#This Row],[Amazon fees]]*All_Transactions[[#This Row],[ExRate]],0)</f>
        <v>-0.78097499999999997</v>
      </c>
      <c r="X1699" s="4">
        <f>IFERROR(All_Transactions[[#This Row],[Other]]*All_Transactions[[#This Row],[ExRate]],0)</f>
        <v>0</v>
      </c>
      <c r="Y1699" s="4">
        <f>IFERROR(All_Transactions[[#This Row],[Total]]*All_Transactions[[#This Row],[ExRate]],0)</f>
        <v>2.8431000000000002</v>
      </c>
      <c r="Z1699" s="1" t="s">
        <v>33</v>
      </c>
      <c r="AA1699" t="s">
        <v>4846</v>
      </c>
      <c r="AB1699" t="s">
        <v>4847</v>
      </c>
      <c r="AC1699" t="s">
        <v>53</v>
      </c>
      <c r="AD1699" t="s">
        <v>54</v>
      </c>
    </row>
    <row r="1700" spans="1:30" x14ac:dyDescent="0.35">
      <c r="A1700" t="s">
        <v>34</v>
      </c>
      <c r="B1700" t="s">
        <v>4848</v>
      </c>
      <c r="C1700" s="2">
        <v>44844</v>
      </c>
      <c r="D1700" s="2">
        <v>44842</v>
      </c>
      <c r="E1700" t="s">
        <v>4849</v>
      </c>
      <c r="F1700" t="s">
        <v>4850</v>
      </c>
      <c r="G1700" t="s">
        <v>40</v>
      </c>
      <c r="H1700">
        <v>3.19</v>
      </c>
      <c r="I1700">
        <v>1</v>
      </c>
      <c r="J1700">
        <v>3.19</v>
      </c>
      <c r="L1700">
        <v>0.57999999999999996</v>
      </c>
      <c r="M1700">
        <v>2.61</v>
      </c>
      <c r="N1700">
        <v>-0.59</v>
      </c>
      <c r="O1700">
        <v>0</v>
      </c>
      <c r="P1700">
        <v>2.02</v>
      </c>
      <c r="Q1700">
        <v>0</v>
      </c>
      <c r="R1700" s="3">
        <f>VLOOKUP(All_Transactions[[#This Row],[Date]],[1]!Forex_history[#Data],MATCH(All_Transactions[[#This Row],[Currency]],[1]!Forex_history[#Headers],0),TRUE)</f>
        <v>0.87749999999999995</v>
      </c>
      <c r="S1700" s="4">
        <f>IFERROR(All_Transactions[[#This Row],[Original Price]]*All_Transactions[[#This Row],[ExRate]],0)</f>
        <v>2.7992249999999999</v>
      </c>
      <c r="T1700" s="4">
        <f>IFERROR(All_Transactions[[#This Row],[item-price]]*All_Transactions[[#This Row],[ExRate]],0)</f>
        <v>2.7992249999999999</v>
      </c>
      <c r="U1700" s="4">
        <f>IFERROR(All_Transactions[[#This Row],[item-tax]]*All_Transactions[[#This Row],[ExRate]],0)</f>
        <v>0.5089499999999999</v>
      </c>
      <c r="V1700" s="4">
        <f>IFERROR(All_Transactions[[#This Row],[Total product charges]]*All_Transactions[[#This Row],[ExRate]],0)</f>
        <v>2.2902749999999998</v>
      </c>
      <c r="W1700" s="4">
        <f>IFERROR(All_Transactions[[#This Row],[Amazon fees]]*All_Transactions[[#This Row],[ExRate]],0)</f>
        <v>-0.51772499999999999</v>
      </c>
      <c r="X1700" s="4">
        <f>IFERROR(All_Transactions[[#This Row],[Other]]*All_Transactions[[#This Row],[ExRate]],0)</f>
        <v>0</v>
      </c>
      <c r="Y1700" s="4">
        <f>IFERROR(All_Transactions[[#This Row],[Total]]*All_Transactions[[#This Row],[ExRate]],0)</f>
        <v>1.7725499999999998</v>
      </c>
      <c r="Z1700" s="1" t="s">
        <v>33</v>
      </c>
      <c r="AA1700" t="s">
        <v>4851</v>
      </c>
      <c r="AB1700" t="s">
        <v>4852</v>
      </c>
      <c r="AC1700" t="s">
        <v>53</v>
      </c>
      <c r="AD1700" t="s">
        <v>54</v>
      </c>
    </row>
    <row r="1701" spans="1:30" x14ac:dyDescent="0.35">
      <c r="A1701" t="s">
        <v>34</v>
      </c>
      <c r="B1701" t="s">
        <v>4853</v>
      </c>
      <c r="C1701" s="2">
        <v>44844</v>
      </c>
      <c r="D1701" s="2">
        <v>44844</v>
      </c>
      <c r="E1701" t="s">
        <v>4854</v>
      </c>
      <c r="F1701" t="s">
        <v>4855</v>
      </c>
      <c r="G1701" t="s">
        <v>40</v>
      </c>
      <c r="H1701">
        <v>3.44</v>
      </c>
      <c r="I1701">
        <v>1</v>
      </c>
      <c r="J1701">
        <v>3.44</v>
      </c>
      <c r="L1701">
        <v>0.62</v>
      </c>
      <c r="M1701">
        <v>2.82</v>
      </c>
      <c r="N1701">
        <v>-0.85</v>
      </c>
      <c r="O1701">
        <v>0</v>
      </c>
      <c r="P1701">
        <v>1.97</v>
      </c>
      <c r="Q1701">
        <v>0</v>
      </c>
      <c r="R1701" s="3">
        <f>VLOOKUP(All_Transactions[[#This Row],[Date]],[1]!Forex_history[#Data],MATCH(All_Transactions[[#This Row],[Currency]],[1]!Forex_history[#Headers],0),TRUE)</f>
        <v>0.87749999999999995</v>
      </c>
      <c r="S1701" s="4">
        <f>IFERROR(All_Transactions[[#This Row],[Original Price]]*All_Transactions[[#This Row],[ExRate]],0)</f>
        <v>3.0185999999999997</v>
      </c>
      <c r="T1701" s="4">
        <f>IFERROR(All_Transactions[[#This Row],[item-price]]*All_Transactions[[#This Row],[ExRate]],0)</f>
        <v>3.0185999999999997</v>
      </c>
      <c r="U1701" s="4">
        <f>IFERROR(All_Transactions[[#This Row],[item-tax]]*All_Transactions[[#This Row],[ExRate]],0)</f>
        <v>0.54404999999999992</v>
      </c>
      <c r="V1701" s="4">
        <f>IFERROR(All_Transactions[[#This Row],[Total product charges]]*All_Transactions[[#This Row],[ExRate]],0)</f>
        <v>2.4745499999999998</v>
      </c>
      <c r="W1701" s="4">
        <f>IFERROR(All_Transactions[[#This Row],[Amazon fees]]*All_Transactions[[#This Row],[ExRate]],0)</f>
        <v>-0.74587499999999995</v>
      </c>
      <c r="X1701" s="4">
        <f>IFERROR(All_Transactions[[#This Row],[Other]]*All_Transactions[[#This Row],[ExRate]],0)</f>
        <v>0</v>
      </c>
      <c r="Y1701" s="4">
        <f>IFERROR(All_Transactions[[#This Row],[Total]]*All_Transactions[[#This Row],[ExRate]],0)</f>
        <v>1.728675</v>
      </c>
      <c r="Z1701" s="1" t="s">
        <v>33</v>
      </c>
      <c r="AA1701" t="s">
        <v>4856</v>
      </c>
      <c r="AB1701" t="s">
        <v>4857</v>
      </c>
      <c r="AC1701" t="s">
        <v>53</v>
      </c>
      <c r="AD1701" t="s">
        <v>54</v>
      </c>
    </row>
    <row r="1702" spans="1:30" x14ac:dyDescent="0.35">
      <c r="A1702" t="s">
        <v>35</v>
      </c>
      <c r="B1702" t="s">
        <v>2753</v>
      </c>
      <c r="C1702" s="2">
        <v>44844</v>
      </c>
      <c r="D1702" s="2">
        <v>44783</v>
      </c>
      <c r="E1702" t="s">
        <v>2754</v>
      </c>
      <c r="F1702" t="s">
        <v>2755</v>
      </c>
      <c r="G1702" t="s">
        <v>46</v>
      </c>
      <c r="H1702">
        <v>13.33</v>
      </c>
      <c r="I1702">
        <v>1</v>
      </c>
      <c r="J1702">
        <v>13.33</v>
      </c>
      <c r="L1702">
        <v>1.06</v>
      </c>
      <c r="M1702">
        <v>-13.33</v>
      </c>
      <c r="N1702">
        <v>2.2999999999999998</v>
      </c>
      <c r="O1702">
        <v>0</v>
      </c>
      <c r="P1702">
        <v>-10.5</v>
      </c>
      <c r="Q1702">
        <v>0.53</v>
      </c>
      <c r="R1702" s="3">
        <f>VLOOKUP(All_Transactions[[#This Row],[Date]],[1]!Forex_history[#Data],MATCH(All_Transactions[[#This Row],[Currency]],[1]!Forex_history[#Headers],0),TRUE)</f>
        <v>0.90112999999999999</v>
      </c>
      <c r="S1702" s="4">
        <f>IFERROR(All_Transactions[[#This Row],[Original Price]]*All_Transactions[[#This Row],[ExRate]],0)</f>
        <v>12.0120629</v>
      </c>
      <c r="T1702" s="4">
        <f>IFERROR(All_Transactions[[#This Row],[item-price]]*All_Transactions[[#This Row],[ExRate]],0)</f>
        <v>12.0120629</v>
      </c>
      <c r="U1702" s="4">
        <f>IFERROR(All_Transactions[[#This Row],[item-tax]]*All_Transactions[[#This Row],[ExRate]],0)</f>
        <v>0.95519779999999999</v>
      </c>
      <c r="V1702" s="4">
        <f>IFERROR(All_Transactions[[#This Row],[Total product charges]]*All_Transactions[[#This Row],[ExRate]],0)</f>
        <v>-12.0120629</v>
      </c>
      <c r="W1702" s="4">
        <f>IFERROR(All_Transactions[[#This Row],[Amazon fees]]*All_Transactions[[#This Row],[ExRate]],0)</f>
        <v>2.0725989999999999</v>
      </c>
      <c r="X1702" s="4">
        <f>IFERROR(All_Transactions[[#This Row],[Other]]*All_Transactions[[#This Row],[ExRate]],0)</f>
        <v>0</v>
      </c>
      <c r="Y1702" s="4">
        <f>IFERROR(All_Transactions[[#This Row],[Total]]*All_Transactions[[#This Row],[ExRate]],0)</f>
        <v>-9.4618649999999995</v>
      </c>
      <c r="Z1702" s="1" t="s">
        <v>47</v>
      </c>
      <c r="AB1702" t="s">
        <v>69</v>
      </c>
      <c r="AC1702" t="s">
        <v>69</v>
      </c>
      <c r="AD1702" t="s">
        <v>70</v>
      </c>
    </row>
    <row r="1703" spans="1:30" x14ac:dyDescent="0.35">
      <c r="A1703" t="s">
        <v>55</v>
      </c>
      <c r="B1703" t="s">
        <v>31</v>
      </c>
      <c r="C1703" s="2">
        <v>44844</v>
      </c>
      <c r="D1703" s="2"/>
      <c r="G1703" t="s">
        <v>37</v>
      </c>
      <c r="M1703">
        <v>0</v>
      </c>
      <c r="N1703">
        <v>0</v>
      </c>
      <c r="O1703">
        <v>552.54</v>
      </c>
      <c r="P1703">
        <v>552.54</v>
      </c>
      <c r="Q1703">
        <v>0</v>
      </c>
      <c r="R1703" s="3">
        <f>VLOOKUP(All_Transactions[[#This Row],[Date]],[1]!Forex_history[#Data],MATCH(All_Transactions[[#This Row],[Currency]],[1]!Forex_history[#Headers],0),TRUE)</f>
        <v>0.65597000000000005</v>
      </c>
      <c r="S1703" s="4">
        <f>IFERROR(All_Transactions[[#This Row],[Original Price]]*All_Transactions[[#This Row],[ExRate]],0)</f>
        <v>0</v>
      </c>
      <c r="T1703" s="4">
        <f>IFERROR(All_Transactions[[#This Row],[item-price]]*All_Transactions[[#This Row],[ExRate]],0)</f>
        <v>0</v>
      </c>
      <c r="U1703" s="4">
        <f>IFERROR(All_Transactions[[#This Row],[item-tax]]*All_Transactions[[#This Row],[ExRate]],0)</f>
        <v>0</v>
      </c>
      <c r="V1703" s="4">
        <f>IFERROR(All_Transactions[[#This Row],[Total product charges]]*All_Transactions[[#This Row],[ExRate]],0)</f>
        <v>0</v>
      </c>
      <c r="W1703" s="4">
        <f>IFERROR(All_Transactions[[#This Row],[Amazon fees]]*All_Transactions[[#This Row],[ExRate]],0)</f>
        <v>0</v>
      </c>
      <c r="X1703" s="4">
        <f>IFERROR(All_Transactions[[#This Row],[Other]]*All_Transactions[[#This Row],[ExRate]],0)</f>
        <v>362.4496638</v>
      </c>
      <c r="Y1703" s="4">
        <f>IFERROR(All_Transactions[[#This Row],[Total]]*All_Transactions[[#This Row],[ExRate]],0)</f>
        <v>362.4496638</v>
      </c>
      <c r="Z1703" s="1" t="s">
        <v>38</v>
      </c>
    </row>
    <row r="1704" spans="1:30" x14ac:dyDescent="0.35">
      <c r="A1704" t="s">
        <v>55</v>
      </c>
      <c r="B1704" t="s">
        <v>31</v>
      </c>
      <c r="C1704" s="2">
        <v>44844</v>
      </c>
      <c r="D1704" s="2"/>
      <c r="G1704" t="s">
        <v>46</v>
      </c>
      <c r="M1704">
        <v>0</v>
      </c>
      <c r="N1704">
        <v>0</v>
      </c>
      <c r="O1704">
        <v>566.48</v>
      </c>
      <c r="P1704">
        <v>566.48</v>
      </c>
      <c r="Q1704">
        <v>0</v>
      </c>
      <c r="R1704" s="3">
        <f>VLOOKUP(All_Transactions[[#This Row],[Date]],[1]!Forex_history[#Data],MATCH(All_Transactions[[#This Row],[Currency]],[1]!Forex_history[#Headers],0),TRUE)</f>
        <v>0.90112999999999999</v>
      </c>
      <c r="S1704" s="4">
        <f>IFERROR(All_Transactions[[#This Row],[Original Price]]*All_Transactions[[#This Row],[ExRate]],0)</f>
        <v>0</v>
      </c>
      <c r="T1704" s="4">
        <f>IFERROR(All_Transactions[[#This Row],[item-price]]*All_Transactions[[#This Row],[ExRate]],0)</f>
        <v>0</v>
      </c>
      <c r="U1704" s="4">
        <f>IFERROR(All_Transactions[[#This Row],[item-tax]]*All_Transactions[[#This Row],[ExRate]],0)</f>
        <v>0</v>
      </c>
      <c r="V1704" s="4">
        <f>IFERROR(All_Transactions[[#This Row],[Total product charges]]*All_Transactions[[#This Row],[ExRate]],0)</f>
        <v>0</v>
      </c>
      <c r="W1704" s="4">
        <f>IFERROR(All_Transactions[[#This Row],[Amazon fees]]*All_Transactions[[#This Row],[ExRate]],0)</f>
        <v>0</v>
      </c>
      <c r="X1704" s="4">
        <f>IFERROR(All_Transactions[[#This Row],[Other]]*All_Transactions[[#This Row],[ExRate]],0)</f>
        <v>510.47212239999999</v>
      </c>
      <c r="Y1704" s="4">
        <f>IFERROR(All_Transactions[[#This Row],[Total]]*All_Transactions[[#This Row],[ExRate]],0)</f>
        <v>510.47212239999999</v>
      </c>
      <c r="Z1704" s="1" t="s">
        <v>47</v>
      </c>
    </row>
    <row r="1705" spans="1:30" x14ac:dyDescent="0.35">
      <c r="A1705" t="s">
        <v>56</v>
      </c>
      <c r="B1705" t="s">
        <v>31</v>
      </c>
      <c r="C1705" s="2">
        <v>44844</v>
      </c>
      <c r="D1705" s="2"/>
      <c r="G1705" t="s">
        <v>37</v>
      </c>
      <c r="M1705">
        <v>0</v>
      </c>
      <c r="N1705">
        <v>0</v>
      </c>
      <c r="O1705">
        <v>-552.54</v>
      </c>
      <c r="P1705">
        <v>-552.54</v>
      </c>
      <c r="Q1705">
        <v>0</v>
      </c>
      <c r="R1705" s="3">
        <f>VLOOKUP(All_Transactions[[#This Row],[Date]],[1]!Forex_history[#Data],MATCH(All_Transactions[[#This Row],[Currency]],[1]!Forex_history[#Headers],0),TRUE)</f>
        <v>0.65597000000000005</v>
      </c>
      <c r="S1705" s="4">
        <f>IFERROR(All_Transactions[[#This Row],[Original Price]]*All_Transactions[[#This Row],[ExRate]],0)</f>
        <v>0</v>
      </c>
      <c r="T1705" s="4">
        <f>IFERROR(All_Transactions[[#This Row],[item-price]]*All_Transactions[[#This Row],[ExRate]],0)</f>
        <v>0</v>
      </c>
      <c r="U1705" s="4">
        <f>IFERROR(All_Transactions[[#This Row],[item-tax]]*All_Transactions[[#This Row],[ExRate]],0)</f>
        <v>0</v>
      </c>
      <c r="V1705" s="4">
        <f>IFERROR(All_Transactions[[#This Row],[Total product charges]]*All_Transactions[[#This Row],[ExRate]],0)</f>
        <v>0</v>
      </c>
      <c r="W1705" s="4">
        <f>IFERROR(All_Transactions[[#This Row],[Amazon fees]]*All_Transactions[[#This Row],[ExRate]],0)</f>
        <v>0</v>
      </c>
      <c r="X1705" s="4">
        <f>IFERROR(All_Transactions[[#This Row],[Other]]*All_Transactions[[#This Row],[ExRate]],0)</f>
        <v>-362.4496638</v>
      </c>
      <c r="Y1705" s="4">
        <f>IFERROR(All_Transactions[[#This Row],[Total]]*All_Transactions[[#This Row],[ExRate]],0)</f>
        <v>-362.4496638</v>
      </c>
      <c r="Z1705" s="1" t="s">
        <v>38</v>
      </c>
    </row>
    <row r="1706" spans="1:30" x14ac:dyDescent="0.35">
      <c r="A1706" t="s">
        <v>56</v>
      </c>
      <c r="B1706" t="s">
        <v>31</v>
      </c>
      <c r="C1706" s="2">
        <v>44844</v>
      </c>
      <c r="D1706" s="2"/>
      <c r="G1706" t="s">
        <v>46</v>
      </c>
      <c r="M1706">
        <v>0</v>
      </c>
      <c r="N1706">
        <v>0</v>
      </c>
      <c r="O1706">
        <v>-566.48</v>
      </c>
      <c r="P1706">
        <v>-566.48</v>
      </c>
      <c r="Q1706">
        <v>0</v>
      </c>
      <c r="R1706" s="3">
        <f>VLOOKUP(All_Transactions[[#This Row],[Date]],[1]!Forex_history[#Data],MATCH(All_Transactions[[#This Row],[Currency]],[1]!Forex_history[#Headers],0),TRUE)</f>
        <v>0.90112999999999999</v>
      </c>
      <c r="S1706" s="4">
        <f>IFERROR(All_Transactions[[#This Row],[Original Price]]*All_Transactions[[#This Row],[ExRate]],0)</f>
        <v>0</v>
      </c>
      <c r="T1706" s="4">
        <f>IFERROR(All_Transactions[[#This Row],[item-price]]*All_Transactions[[#This Row],[ExRate]],0)</f>
        <v>0</v>
      </c>
      <c r="U1706" s="4">
        <f>IFERROR(All_Transactions[[#This Row],[item-tax]]*All_Transactions[[#This Row],[ExRate]],0)</f>
        <v>0</v>
      </c>
      <c r="V1706" s="4">
        <f>IFERROR(All_Transactions[[#This Row],[Total product charges]]*All_Transactions[[#This Row],[ExRate]],0)</f>
        <v>0</v>
      </c>
      <c r="W1706" s="4">
        <f>IFERROR(All_Transactions[[#This Row],[Amazon fees]]*All_Transactions[[#This Row],[ExRate]],0)</f>
        <v>0</v>
      </c>
      <c r="X1706" s="4">
        <f>IFERROR(All_Transactions[[#This Row],[Other]]*All_Transactions[[#This Row],[ExRate]],0)</f>
        <v>-510.47212239999999</v>
      </c>
      <c r="Y1706" s="4">
        <f>IFERROR(All_Transactions[[#This Row],[Total]]*All_Transactions[[#This Row],[ExRate]],0)</f>
        <v>-510.47212239999999</v>
      </c>
      <c r="Z1706" s="1" t="s">
        <v>47</v>
      </c>
    </row>
    <row r="1707" spans="1:30" x14ac:dyDescent="0.35">
      <c r="A1707" t="s">
        <v>35</v>
      </c>
      <c r="B1707" t="s">
        <v>1432</v>
      </c>
      <c r="C1707" s="2">
        <v>44845</v>
      </c>
      <c r="D1707" s="2">
        <v>44760</v>
      </c>
      <c r="E1707" t="s">
        <v>1315</v>
      </c>
      <c r="F1707" t="s">
        <v>684</v>
      </c>
      <c r="G1707" t="s">
        <v>39</v>
      </c>
      <c r="H1707">
        <v>13.52</v>
      </c>
      <c r="I1707">
        <v>1</v>
      </c>
      <c r="J1707">
        <v>13.52</v>
      </c>
      <c r="L1707">
        <v>2.25</v>
      </c>
      <c r="M1707">
        <v>-11.27</v>
      </c>
      <c r="N1707">
        <v>2.0099999999999998</v>
      </c>
      <c r="O1707">
        <v>0</v>
      </c>
      <c r="P1707">
        <v>-9.26</v>
      </c>
      <c r="Q1707">
        <v>0</v>
      </c>
      <c r="R1707" s="3">
        <f>VLOOKUP(All_Transactions[[#This Row],[Date]],[1]!Forex_history[#Data],MATCH(All_Transactions[[#This Row],[Currency]],[1]!Forex_history[#Headers],0),TRUE)</f>
        <v>0.87771999999999994</v>
      </c>
      <c r="S1707" s="4">
        <f>IFERROR(All_Transactions[[#This Row],[Original Price]]*All_Transactions[[#This Row],[ExRate]],0)</f>
        <v>11.866774399999999</v>
      </c>
      <c r="T1707" s="4">
        <f>IFERROR(All_Transactions[[#This Row],[item-price]]*All_Transactions[[#This Row],[ExRate]],0)</f>
        <v>11.866774399999999</v>
      </c>
      <c r="U1707" s="4">
        <f>IFERROR(All_Transactions[[#This Row],[item-tax]]*All_Transactions[[#This Row],[ExRate]],0)</f>
        <v>1.9748699999999999</v>
      </c>
      <c r="V1707" s="4">
        <f>IFERROR(All_Transactions[[#This Row],[Total product charges]]*All_Transactions[[#This Row],[ExRate]],0)</f>
        <v>-9.8919043999999996</v>
      </c>
      <c r="W1707" s="4">
        <f>IFERROR(All_Transactions[[#This Row],[Amazon fees]]*All_Transactions[[#This Row],[ExRate]],0)</f>
        <v>1.7642171999999996</v>
      </c>
      <c r="X1707" s="4">
        <f>IFERROR(All_Transactions[[#This Row],[Other]]*All_Transactions[[#This Row],[ExRate]],0)</f>
        <v>0</v>
      </c>
      <c r="Y1707" s="4">
        <f>IFERROR(All_Transactions[[#This Row],[Total]]*All_Transactions[[#This Row],[ExRate]],0)</f>
        <v>-8.1276871999999987</v>
      </c>
      <c r="Z1707" s="1" t="s">
        <v>33</v>
      </c>
      <c r="AB1707" t="s">
        <v>69</v>
      </c>
      <c r="AC1707" t="s">
        <v>69</v>
      </c>
      <c r="AD1707" t="s">
        <v>70</v>
      </c>
    </row>
    <row r="1708" spans="1:30" x14ac:dyDescent="0.35">
      <c r="A1708" t="s">
        <v>35</v>
      </c>
      <c r="B1708" t="s">
        <v>2285</v>
      </c>
      <c r="C1708" s="2">
        <v>44845</v>
      </c>
      <c r="D1708" s="2">
        <v>44776</v>
      </c>
      <c r="E1708" t="s">
        <v>2286</v>
      </c>
      <c r="F1708" t="s">
        <v>2287</v>
      </c>
      <c r="G1708" t="s">
        <v>32</v>
      </c>
      <c r="H1708">
        <v>9.7799999999999994</v>
      </c>
      <c r="I1708">
        <v>1</v>
      </c>
      <c r="J1708">
        <v>9.7799999999999994</v>
      </c>
      <c r="L1708">
        <v>1.56</v>
      </c>
      <c r="M1708">
        <v>-8.2200000000000006</v>
      </c>
      <c r="N1708">
        <v>1.76</v>
      </c>
      <c r="O1708">
        <v>0</v>
      </c>
      <c r="P1708">
        <v>-6.46</v>
      </c>
      <c r="Q1708">
        <v>0</v>
      </c>
      <c r="R1708" s="3">
        <f>VLOOKUP(All_Transactions[[#This Row],[Date]],[1]!Forex_history[#Data],MATCH(All_Transactions[[#This Row],[Currency]],[1]!Forex_history[#Headers],0),TRUE)</f>
        <v>0.87771999999999994</v>
      </c>
      <c r="S1708" s="4">
        <f>IFERROR(All_Transactions[[#This Row],[Original Price]]*All_Transactions[[#This Row],[ExRate]],0)</f>
        <v>8.5841015999999986</v>
      </c>
      <c r="T1708" s="4">
        <f>IFERROR(All_Transactions[[#This Row],[item-price]]*All_Transactions[[#This Row],[ExRate]],0)</f>
        <v>8.5841015999999986</v>
      </c>
      <c r="U1708" s="4">
        <f>IFERROR(All_Transactions[[#This Row],[item-tax]]*All_Transactions[[#This Row],[ExRate]],0)</f>
        <v>1.3692431999999999</v>
      </c>
      <c r="V1708" s="4">
        <f>IFERROR(All_Transactions[[#This Row],[Total product charges]]*All_Transactions[[#This Row],[ExRate]],0)</f>
        <v>-7.2148583999999998</v>
      </c>
      <c r="W1708" s="4">
        <f>IFERROR(All_Transactions[[#This Row],[Amazon fees]]*All_Transactions[[#This Row],[ExRate]],0)</f>
        <v>1.5447871999999998</v>
      </c>
      <c r="X1708" s="4">
        <f>IFERROR(All_Transactions[[#This Row],[Other]]*All_Transactions[[#This Row],[ExRate]],0)</f>
        <v>0</v>
      </c>
      <c r="Y1708" s="4">
        <f>IFERROR(All_Transactions[[#This Row],[Total]]*All_Transactions[[#This Row],[ExRate]],0)</f>
        <v>-5.6700711999999998</v>
      </c>
      <c r="Z1708" s="1" t="s">
        <v>33</v>
      </c>
      <c r="AB1708" t="s">
        <v>69</v>
      </c>
      <c r="AC1708" t="s">
        <v>69</v>
      </c>
      <c r="AD1708" t="s">
        <v>70</v>
      </c>
    </row>
    <row r="1709" spans="1:30" x14ac:dyDescent="0.35">
      <c r="A1709" t="s">
        <v>35</v>
      </c>
      <c r="B1709" t="s">
        <v>4328</v>
      </c>
      <c r="C1709" s="2">
        <v>44845</v>
      </c>
      <c r="D1709" s="2">
        <v>44823</v>
      </c>
      <c r="E1709" t="s">
        <v>4167</v>
      </c>
      <c r="F1709" t="s">
        <v>4168</v>
      </c>
      <c r="G1709" t="s">
        <v>40</v>
      </c>
      <c r="H1709">
        <v>13.96</v>
      </c>
      <c r="I1709">
        <v>4</v>
      </c>
      <c r="J1709">
        <v>13.96</v>
      </c>
      <c r="L1709">
        <v>2.52</v>
      </c>
      <c r="M1709">
        <v>-11.44</v>
      </c>
      <c r="N1709">
        <v>2.0699999999999998</v>
      </c>
      <c r="O1709">
        <v>0</v>
      </c>
      <c r="P1709">
        <v>-9.3699999999999992</v>
      </c>
      <c r="Q1709">
        <v>0</v>
      </c>
      <c r="R1709" s="3">
        <f>VLOOKUP(All_Transactions[[#This Row],[Date]],[1]!Forex_history[#Data],MATCH(All_Transactions[[#This Row],[Currency]],[1]!Forex_history[#Headers],0),TRUE)</f>
        <v>0.87771999999999994</v>
      </c>
      <c r="S1709" s="4">
        <f>IFERROR(All_Transactions[[#This Row],[Original Price]]*All_Transactions[[#This Row],[ExRate]],0)</f>
        <v>12.252971199999999</v>
      </c>
      <c r="T1709" s="4">
        <f>IFERROR(All_Transactions[[#This Row],[item-price]]*All_Transactions[[#This Row],[ExRate]],0)</f>
        <v>12.252971199999999</v>
      </c>
      <c r="U1709" s="4">
        <f>IFERROR(All_Transactions[[#This Row],[item-tax]]*All_Transactions[[#This Row],[ExRate]],0)</f>
        <v>2.2118544</v>
      </c>
      <c r="V1709" s="4">
        <f>IFERROR(All_Transactions[[#This Row],[Total product charges]]*All_Transactions[[#This Row],[ExRate]],0)</f>
        <v>-10.041116799999999</v>
      </c>
      <c r="W1709" s="4">
        <f>IFERROR(All_Transactions[[#This Row],[Amazon fees]]*All_Transactions[[#This Row],[ExRate]],0)</f>
        <v>1.8168803999999998</v>
      </c>
      <c r="X1709" s="4">
        <f>IFERROR(All_Transactions[[#This Row],[Other]]*All_Transactions[[#This Row],[ExRate]],0)</f>
        <v>0</v>
      </c>
      <c r="Y1709" s="4">
        <f>IFERROR(All_Transactions[[#This Row],[Total]]*All_Transactions[[#This Row],[ExRate]],0)</f>
        <v>-8.2242363999999988</v>
      </c>
      <c r="Z1709" s="1" t="s">
        <v>33</v>
      </c>
      <c r="AA1709" t="s">
        <v>4329</v>
      </c>
      <c r="AB1709" t="s">
        <v>4330</v>
      </c>
      <c r="AC1709" t="s">
        <v>53</v>
      </c>
      <c r="AD1709" t="s">
        <v>54</v>
      </c>
    </row>
    <row r="1710" spans="1:30" x14ac:dyDescent="0.35">
      <c r="A1710" t="s">
        <v>35</v>
      </c>
      <c r="B1710" t="s">
        <v>2829</v>
      </c>
      <c r="C1710" s="2">
        <v>44845</v>
      </c>
      <c r="D1710" s="2">
        <v>44785</v>
      </c>
      <c r="E1710" t="s">
        <v>2830</v>
      </c>
      <c r="F1710" t="s">
        <v>1326</v>
      </c>
      <c r="G1710" t="s">
        <v>44</v>
      </c>
      <c r="H1710">
        <v>4.96</v>
      </c>
      <c r="I1710">
        <v>1</v>
      </c>
      <c r="J1710">
        <v>4.96</v>
      </c>
      <c r="L1710">
        <v>0.8</v>
      </c>
      <c r="M1710">
        <v>-4.16</v>
      </c>
      <c r="N1710">
        <v>0.88</v>
      </c>
      <c r="O1710">
        <v>0</v>
      </c>
      <c r="P1710">
        <v>-3.11</v>
      </c>
      <c r="Q1710">
        <v>0.17</v>
      </c>
      <c r="R1710" s="3">
        <f>VLOOKUP(All_Transactions[[#This Row],[Date]],[1]!Forex_history[#Data],MATCH(All_Transactions[[#This Row],[Currency]],[1]!Forex_history[#Headers],0),TRUE)</f>
        <v>1</v>
      </c>
      <c r="S1710" s="4">
        <f>IFERROR(All_Transactions[[#This Row],[Original Price]]*All_Transactions[[#This Row],[ExRate]],0)</f>
        <v>4.96</v>
      </c>
      <c r="T1710" s="4">
        <f>IFERROR(All_Transactions[[#This Row],[item-price]]*All_Transactions[[#This Row],[ExRate]],0)</f>
        <v>4.96</v>
      </c>
      <c r="U1710" s="4">
        <f>IFERROR(All_Transactions[[#This Row],[item-tax]]*All_Transactions[[#This Row],[ExRate]],0)</f>
        <v>0.8</v>
      </c>
      <c r="V1710" s="4">
        <f>IFERROR(All_Transactions[[#This Row],[Total product charges]]*All_Transactions[[#This Row],[ExRate]],0)</f>
        <v>-4.16</v>
      </c>
      <c r="W1710" s="4">
        <f>IFERROR(All_Transactions[[#This Row],[Amazon fees]]*All_Transactions[[#This Row],[ExRate]],0)</f>
        <v>0.88</v>
      </c>
      <c r="X1710" s="4">
        <f>IFERROR(All_Transactions[[#This Row],[Other]]*All_Transactions[[#This Row],[ExRate]],0)</f>
        <v>0</v>
      </c>
      <c r="Y1710" s="4">
        <f>IFERROR(All_Transactions[[#This Row],[Total]]*All_Transactions[[#This Row],[ExRate]],0)</f>
        <v>-3.11</v>
      </c>
      <c r="Z1710" s="1" t="s">
        <v>45</v>
      </c>
      <c r="AA1710" t="s">
        <v>2831</v>
      </c>
      <c r="AB1710" t="s">
        <v>69</v>
      </c>
      <c r="AC1710" t="s">
        <v>69</v>
      </c>
      <c r="AD1710" t="s">
        <v>70</v>
      </c>
    </row>
    <row r="1711" spans="1:30" x14ac:dyDescent="0.35">
      <c r="A1711" t="s">
        <v>14</v>
      </c>
      <c r="B1711" t="s">
        <v>31</v>
      </c>
      <c r="C1711" s="2">
        <v>44845</v>
      </c>
      <c r="D1711" s="2"/>
      <c r="G1711" t="s">
        <v>32</v>
      </c>
      <c r="M1711">
        <v>0</v>
      </c>
      <c r="N1711">
        <v>0</v>
      </c>
      <c r="O1711">
        <v>6.29</v>
      </c>
      <c r="P1711">
        <v>6.29</v>
      </c>
      <c r="Q1711">
        <v>0</v>
      </c>
      <c r="R1711" s="3">
        <f>VLOOKUP(All_Transactions[[#This Row],[Date]],[1]!Forex_history[#Data],MATCH(All_Transactions[[#This Row],[Currency]],[1]!Forex_history[#Headers],0),TRUE)</f>
        <v>0.87771999999999994</v>
      </c>
      <c r="S1711" s="4">
        <f>IFERROR(All_Transactions[[#This Row],[Original Price]]*All_Transactions[[#This Row],[ExRate]],0)</f>
        <v>0</v>
      </c>
      <c r="T1711" s="4">
        <f>IFERROR(All_Transactions[[#This Row],[item-price]]*All_Transactions[[#This Row],[ExRate]],0)</f>
        <v>0</v>
      </c>
      <c r="U1711" s="4">
        <f>IFERROR(All_Transactions[[#This Row],[item-tax]]*All_Transactions[[#This Row],[ExRate]],0)</f>
        <v>0</v>
      </c>
      <c r="V1711" s="4">
        <f>IFERROR(All_Transactions[[#This Row],[Total product charges]]*All_Transactions[[#This Row],[ExRate]],0)</f>
        <v>0</v>
      </c>
      <c r="W1711" s="4">
        <f>IFERROR(All_Transactions[[#This Row],[Amazon fees]]*All_Transactions[[#This Row],[ExRate]],0)</f>
        <v>0</v>
      </c>
      <c r="X1711" s="4">
        <f>IFERROR(All_Transactions[[#This Row],[Other]]*All_Transactions[[#This Row],[ExRate]],0)</f>
        <v>5.5208588000000001</v>
      </c>
      <c r="Y1711" s="4">
        <f>IFERROR(All_Transactions[[#This Row],[Total]]*All_Transactions[[#This Row],[ExRate]],0)</f>
        <v>5.5208588000000001</v>
      </c>
      <c r="Z1711" s="1" t="s">
        <v>33</v>
      </c>
    </row>
    <row r="1712" spans="1:30" x14ac:dyDescent="0.35">
      <c r="A1712" t="s">
        <v>55</v>
      </c>
      <c r="B1712" t="s">
        <v>31</v>
      </c>
      <c r="C1712" s="2">
        <v>44845</v>
      </c>
      <c r="D1712" s="2"/>
      <c r="G1712" t="s">
        <v>36</v>
      </c>
      <c r="K1712" t="s">
        <v>2876</v>
      </c>
      <c r="M1712">
        <v>0</v>
      </c>
      <c r="N1712">
        <v>0</v>
      </c>
      <c r="O1712">
        <v>422.24</v>
      </c>
      <c r="P1712">
        <v>422.24</v>
      </c>
      <c r="Q1712">
        <v>0</v>
      </c>
      <c r="R1712" s="3">
        <f>VLOOKUP(All_Transactions[[#This Row],[Date]],[1]!Forex_history[#Data],MATCH(All_Transactions[[#This Row],[Currency]],[1]!Forex_history[#Headers],0),TRUE)</f>
        <v>0.87771999999999994</v>
      </c>
      <c r="S1712" s="4">
        <f>IFERROR(All_Transactions[[#This Row],[Original Price]]*All_Transactions[[#This Row],[ExRate]],0)</f>
        <v>0</v>
      </c>
      <c r="T1712" s="4">
        <f>IFERROR(All_Transactions[[#This Row],[item-price]]*All_Transactions[[#This Row],[ExRate]],0)</f>
        <v>0</v>
      </c>
      <c r="U1712" s="4">
        <f>IFERROR(All_Transactions[[#This Row],[item-tax]]*All_Transactions[[#This Row],[ExRate]],0)</f>
        <v>0</v>
      </c>
      <c r="V1712" s="4">
        <f>IFERROR(All_Transactions[[#This Row],[Total product charges]]*All_Transactions[[#This Row],[ExRate]],0)</f>
        <v>0</v>
      </c>
      <c r="W1712" s="4">
        <f>IFERROR(All_Transactions[[#This Row],[Amazon fees]]*All_Transactions[[#This Row],[ExRate]],0)</f>
        <v>0</v>
      </c>
      <c r="X1712" s="4">
        <f>IFERROR(All_Transactions[[#This Row],[Other]]*All_Transactions[[#This Row],[ExRate]],0)</f>
        <v>370.60849279999996</v>
      </c>
      <c r="Y1712" s="4">
        <f>IFERROR(All_Transactions[[#This Row],[Total]]*All_Transactions[[#This Row],[ExRate]],0)</f>
        <v>370.60849279999996</v>
      </c>
      <c r="Z1712" s="1" t="s">
        <v>33</v>
      </c>
    </row>
    <row r="1713" spans="1:30" x14ac:dyDescent="0.35">
      <c r="A1713" t="s">
        <v>55</v>
      </c>
      <c r="B1713" t="s">
        <v>31</v>
      </c>
      <c r="C1713" s="2">
        <v>44845</v>
      </c>
      <c r="D1713" s="2"/>
      <c r="G1713" t="s">
        <v>32</v>
      </c>
      <c r="M1713">
        <v>0</v>
      </c>
      <c r="N1713">
        <v>0</v>
      </c>
      <c r="O1713">
        <v>1044.3</v>
      </c>
      <c r="P1713">
        <v>1044.3</v>
      </c>
      <c r="Q1713">
        <v>0</v>
      </c>
      <c r="R1713" s="3">
        <f>VLOOKUP(All_Transactions[[#This Row],[Date]],[1]!Forex_history[#Data],MATCH(All_Transactions[[#This Row],[Currency]],[1]!Forex_history[#Headers],0),TRUE)</f>
        <v>0.87771999999999994</v>
      </c>
      <c r="S1713" s="4">
        <f>IFERROR(All_Transactions[[#This Row],[Original Price]]*All_Transactions[[#This Row],[ExRate]],0)</f>
        <v>0</v>
      </c>
      <c r="T1713" s="4">
        <f>IFERROR(All_Transactions[[#This Row],[item-price]]*All_Transactions[[#This Row],[ExRate]],0)</f>
        <v>0</v>
      </c>
      <c r="U1713" s="4">
        <f>IFERROR(All_Transactions[[#This Row],[item-tax]]*All_Transactions[[#This Row],[ExRate]],0)</f>
        <v>0</v>
      </c>
      <c r="V1713" s="4">
        <f>IFERROR(All_Transactions[[#This Row],[Total product charges]]*All_Transactions[[#This Row],[ExRate]],0)</f>
        <v>0</v>
      </c>
      <c r="W1713" s="4">
        <f>IFERROR(All_Transactions[[#This Row],[Amazon fees]]*All_Transactions[[#This Row],[ExRate]],0)</f>
        <v>0</v>
      </c>
      <c r="X1713" s="4">
        <f>IFERROR(All_Transactions[[#This Row],[Other]]*All_Transactions[[#This Row],[ExRate]],0)</f>
        <v>916.60299599999985</v>
      </c>
      <c r="Y1713" s="4">
        <f>IFERROR(All_Transactions[[#This Row],[Total]]*All_Transactions[[#This Row],[ExRate]],0)</f>
        <v>916.60299599999985</v>
      </c>
      <c r="Z1713" s="1" t="s">
        <v>33</v>
      </c>
    </row>
    <row r="1714" spans="1:30" x14ac:dyDescent="0.35">
      <c r="A1714" t="s">
        <v>55</v>
      </c>
      <c r="B1714" t="s">
        <v>31</v>
      </c>
      <c r="C1714" s="2">
        <v>44845</v>
      </c>
      <c r="D1714" s="2"/>
      <c r="G1714" t="s">
        <v>39</v>
      </c>
      <c r="M1714">
        <v>0</v>
      </c>
      <c r="N1714">
        <v>0</v>
      </c>
      <c r="O1714">
        <v>448.43</v>
      </c>
      <c r="P1714">
        <v>448.43</v>
      </c>
      <c r="Q1714">
        <v>0</v>
      </c>
      <c r="R1714" s="3">
        <f>VLOOKUP(All_Transactions[[#This Row],[Date]],[1]!Forex_history[#Data],MATCH(All_Transactions[[#This Row],[Currency]],[1]!Forex_history[#Headers],0),TRUE)</f>
        <v>0.87771999999999994</v>
      </c>
      <c r="S1714" s="4">
        <f>IFERROR(All_Transactions[[#This Row],[Original Price]]*All_Transactions[[#This Row],[ExRate]],0)</f>
        <v>0</v>
      </c>
      <c r="T1714" s="4">
        <f>IFERROR(All_Transactions[[#This Row],[item-price]]*All_Transactions[[#This Row],[ExRate]],0)</f>
        <v>0</v>
      </c>
      <c r="U1714" s="4">
        <f>IFERROR(All_Transactions[[#This Row],[item-tax]]*All_Transactions[[#This Row],[ExRate]],0)</f>
        <v>0</v>
      </c>
      <c r="V1714" s="4">
        <f>IFERROR(All_Transactions[[#This Row],[Total product charges]]*All_Transactions[[#This Row],[ExRate]],0)</f>
        <v>0</v>
      </c>
      <c r="W1714" s="4">
        <f>IFERROR(All_Transactions[[#This Row],[Amazon fees]]*All_Transactions[[#This Row],[ExRate]],0)</f>
        <v>0</v>
      </c>
      <c r="X1714" s="4">
        <f>IFERROR(All_Transactions[[#This Row],[Other]]*All_Transactions[[#This Row],[ExRate]],0)</f>
        <v>393.59597959999996</v>
      </c>
      <c r="Y1714" s="4">
        <f>IFERROR(All_Transactions[[#This Row],[Total]]*All_Transactions[[#This Row],[ExRate]],0)</f>
        <v>393.59597959999996</v>
      </c>
      <c r="Z1714" s="1" t="s">
        <v>33</v>
      </c>
    </row>
    <row r="1715" spans="1:30" x14ac:dyDescent="0.35">
      <c r="A1715" t="s">
        <v>55</v>
      </c>
      <c r="B1715" t="s">
        <v>31</v>
      </c>
      <c r="C1715" s="2">
        <v>44845</v>
      </c>
      <c r="D1715" s="2"/>
      <c r="G1715" t="s">
        <v>40</v>
      </c>
      <c r="M1715">
        <v>0</v>
      </c>
      <c r="N1715">
        <v>0</v>
      </c>
      <c r="O1715">
        <v>620.52</v>
      </c>
      <c r="P1715">
        <v>620.52</v>
      </c>
      <c r="Q1715">
        <v>0</v>
      </c>
      <c r="R1715" s="3">
        <f>VLOOKUP(All_Transactions[[#This Row],[Date]],[1]!Forex_history[#Data],MATCH(All_Transactions[[#This Row],[Currency]],[1]!Forex_history[#Headers],0),TRUE)</f>
        <v>0.87771999999999994</v>
      </c>
      <c r="S1715" s="4">
        <f>IFERROR(All_Transactions[[#This Row],[Original Price]]*All_Transactions[[#This Row],[ExRate]],0)</f>
        <v>0</v>
      </c>
      <c r="T1715" s="4">
        <f>IFERROR(All_Transactions[[#This Row],[item-price]]*All_Transactions[[#This Row],[ExRate]],0)</f>
        <v>0</v>
      </c>
      <c r="U1715" s="4">
        <f>IFERROR(All_Transactions[[#This Row],[item-tax]]*All_Transactions[[#This Row],[ExRate]],0)</f>
        <v>0</v>
      </c>
      <c r="V1715" s="4">
        <f>IFERROR(All_Transactions[[#This Row],[Total product charges]]*All_Transactions[[#This Row],[ExRate]],0)</f>
        <v>0</v>
      </c>
      <c r="W1715" s="4">
        <f>IFERROR(All_Transactions[[#This Row],[Amazon fees]]*All_Transactions[[#This Row],[ExRate]],0)</f>
        <v>0</v>
      </c>
      <c r="X1715" s="4">
        <f>IFERROR(All_Transactions[[#This Row],[Other]]*All_Transactions[[#This Row],[ExRate]],0)</f>
        <v>544.64281439999991</v>
      </c>
      <c r="Y1715" s="4">
        <f>IFERROR(All_Transactions[[#This Row],[Total]]*All_Transactions[[#This Row],[ExRate]],0)</f>
        <v>544.64281439999991</v>
      </c>
      <c r="Z1715" s="1" t="s">
        <v>33</v>
      </c>
    </row>
    <row r="1716" spans="1:30" x14ac:dyDescent="0.35">
      <c r="A1716" t="s">
        <v>55</v>
      </c>
      <c r="B1716" t="s">
        <v>31</v>
      </c>
      <c r="C1716" s="2">
        <v>44845</v>
      </c>
      <c r="D1716" s="2"/>
      <c r="G1716" t="s">
        <v>41</v>
      </c>
      <c r="M1716">
        <v>0</v>
      </c>
      <c r="N1716">
        <v>0</v>
      </c>
      <c r="O1716">
        <v>233.55</v>
      </c>
      <c r="P1716">
        <v>233.55</v>
      </c>
      <c r="Q1716">
        <v>0</v>
      </c>
      <c r="R1716" s="3">
        <f>VLOOKUP(All_Transactions[[#This Row],[Date]],[1]!Forex_history[#Data],MATCH(All_Transactions[[#This Row],[Currency]],[1]!Forex_history[#Headers],0),TRUE)</f>
        <v>0.87771999999999994</v>
      </c>
      <c r="S1716" s="4">
        <f>IFERROR(All_Transactions[[#This Row],[Original Price]]*All_Transactions[[#This Row],[ExRate]],0)</f>
        <v>0</v>
      </c>
      <c r="T1716" s="4">
        <f>IFERROR(All_Transactions[[#This Row],[item-price]]*All_Transactions[[#This Row],[ExRate]],0)</f>
        <v>0</v>
      </c>
      <c r="U1716" s="4">
        <f>IFERROR(All_Transactions[[#This Row],[item-tax]]*All_Transactions[[#This Row],[ExRate]],0)</f>
        <v>0</v>
      </c>
      <c r="V1716" s="4">
        <f>IFERROR(All_Transactions[[#This Row],[Total product charges]]*All_Transactions[[#This Row],[ExRate]],0)</f>
        <v>0</v>
      </c>
      <c r="W1716" s="4">
        <f>IFERROR(All_Transactions[[#This Row],[Amazon fees]]*All_Transactions[[#This Row],[ExRate]],0)</f>
        <v>0</v>
      </c>
      <c r="X1716" s="4">
        <f>IFERROR(All_Transactions[[#This Row],[Other]]*All_Transactions[[#This Row],[ExRate]],0)</f>
        <v>204.99150599999999</v>
      </c>
      <c r="Y1716" s="4">
        <f>IFERROR(All_Transactions[[#This Row],[Total]]*All_Transactions[[#This Row],[ExRate]],0)</f>
        <v>204.99150599999999</v>
      </c>
      <c r="Z1716" s="1" t="s">
        <v>33</v>
      </c>
    </row>
    <row r="1717" spans="1:30" x14ac:dyDescent="0.35">
      <c r="A1717" t="s">
        <v>56</v>
      </c>
      <c r="B1717" t="s">
        <v>31</v>
      </c>
      <c r="C1717" s="2">
        <v>44845</v>
      </c>
      <c r="D1717" s="2"/>
      <c r="G1717" t="s">
        <v>32</v>
      </c>
      <c r="M1717">
        <v>0</v>
      </c>
      <c r="N1717">
        <v>0</v>
      </c>
      <c r="O1717">
        <v>-1044.3</v>
      </c>
      <c r="P1717">
        <v>-1044.3</v>
      </c>
      <c r="Q1717">
        <v>0</v>
      </c>
      <c r="R1717" s="3">
        <f>VLOOKUP(All_Transactions[[#This Row],[Date]],[1]!Forex_history[#Data],MATCH(All_Transactions[[#This Row],[Currency]],[1]!Forex_history[#Headers],0),TRUE)</f>
        <v>0.87771999999999994</v>
      </c>
      <c r="S1717" s="4">
        <f>IFERROR(All_Transactions[[#This Row],[Original Price]]*All_Transactions[[#This Row],[ExRate]],0)</f>
        <v>0</v>
      </c>
      <c r="T1717" s="4">
        <f>IFERROR(All_Transactions[[#This Row],[item-price]]*All_Transactions[[#This Row],[ExRate]],0)</f>
        <v>0</v>
      </c>
      <c r="U1717" s="4">
        <f>IFERROR(All_Transactions[[#This Row],[item-tax]]*All_Transactions[[#This Row],[ExRate]],0)</f>
        <v>0</v>
      </c>
      <c r="V1717" s="4">
        <f>IFERROR(All_Transactions[[#This Row],[Total product charges]]*All_Transactions[[#This Row],[ExRate]],0)</f>
        <v>0</v>
      </c>
      <c r="W1717" s="4">
        <f>IFERROR(All_Transactions[[#This Row],[Amazon fees]]*All_Transactions[[#This Row],[ExRate]],0)</f>
        <v>0</v>
      </c>
      <c r="X1717" s="4">
        <f>IFERROR(All_Transactions[[#This Row],[Other]]*All_Transactions[[#This Row],[ExRate]],0)</f>
        <v>-916.60299599999985</v>
      </c>
      <c r="Y1717" s="4">
        <f>IFERROR(All_Transactions[[#This Row],[Total]]*All_Transactions[[#This Row],[ExRate]],0)</f>
        <v>-916.60299599999985</v>
      </c>
      <c r="Z1717" s="1" t="s">
        <v>33</v>
      </c>
    </row>
    <row r="1718" spans="1:30" x14ac:dyDescent="0.35">
      <c r="A1718" t="s">
        <v>56</v>
      </c>
      <c r="B1718" t="s">
        <v>31</v>
      </c>
      <c r="C1718" s="2">
        <v>44845</v>
      </c>
      <c r="D1718" s="2"/>
      <c r="G1718" t="s">
        <v>39</v>
      </c>
      <c r="M1718">
        <v>0</v>
      </c>
      <c r="N1718">
        <v>0</v>
      </c>
      <c r="O1718">
        <v>-448.43</v>
      </c>
      <c r="P1718">
        <v>-448.43</v>
      </c>
      <c r="Q1718">
        <v>0</v>
      </c>
      <c r="R1718" s="3">
        <f>VLOOKUP(All_Transactions[[#This Row],[Date]],[1]!Forex_history[#Data],MATCH(All_Transactions[[#This Row],[Currency]],[1]!Forex_history[#Headers],0),TRUE)</f>
        <v>0.87771999999999994</v>
      </c>
      <c r="S1718" s="4">
        <f>IFERROR(All_Transactions[[#This Row],[Original Price]]*All_Transactions[[#This Row],[ExRate]],0)</f>
        <v>0</v>
      </c>
      <c r="T1718" s="4">
        <f>IFERROR(All_Transactions[[#This Row],[item-price]]*All_Transactions[[#This Row],[ExRate]],0)</f>
        <v>0</v>
      </c>
      <c r="U1718" s="4">
        <f>IFERROR(All_Transactions[[#This Row],[item-tax]]*All_Transactions[[#This Row],[ExRate]],0)</f>
        <v>0</v>
      </c>
      <c r="V1718" s="4">
        <f>IFERROR(All_Transactions[[#This Row],[Total product charges]]*All_Transactions[[#This Row],[ExRate]],0)</f>
        <v>0</v>
      </c>
      <c r="W1718" s="4">
        <f>IFERROR(All_Transactions[[#This Row],[Amazon fees]]*All_Transactions[[#This Row],[ExRate]],0)</f>
        <v>0</v>
      </c>
      <c r="X1718" s="4">
        <f>IFERROR(All_Transactions[[#This Row],[Other]]*All_Transactions[[#This Row],[ExRate]],0)</f>
        <v>-393.59597959999996</v>
      </c>
      <c r="Y1718" s="4">
        <f>IFERROR(All_Transactions[[#This Row],[Total]]*All_Transactions[[#This Row],[ExRate]],0)</f>
        <v>-393.59597959999996</v>
      </c>
      <c r="Z1718" s="1" t="s">
        <v>33</v>
      </c>
    </row>
    <row r="1719" spans="1:30" x14ac:dyDescent="0.35">
      <c r="A1719" t="s">
        <v>56</v>
      </c>
      <c r="B1719" t="s">
        <v>31</v>
      </c>
      <c r="C1719" s="2">
        <v>44845</v>
      </c>
      <c r="D1719" s="2"/>
      <c r="G1719" t="s">
        <v>40</v>
      </c>
      <c r="M1719">
        <v>0</v>
      </c>
      <c r="N1719">
        <v>0</v>
      </c>
      <c r="O1719">
        <v>-620.52</v>
      </c>
      <c r="P1719">
        <v>-620.52</v>
      </c>
      <c r="Q1719">
        <v>0</v>
      </c>
      <c r="R1719" s="3">
        <f>VLOOKUP(All_Transactions[[#This Row],[Date]],[1]!Forex_history[#Data],MATCH(All_Transactions[[#This Row],[Currency]],[1]!Forex_history[#Headers],0),TRUE)</f>
        <v>0.87771999999999994</v>
      </c>
      <c r="S1719" s="4">
        <f>IFERROR(All_Transactions[[#This Row],[Original Price]]*All_Transactions[[#This Row],[ExRate]],0)</f>
        <v>0</v>
      </c>
      <c r="T1719" s="4">
        <f>IFERROR(All_Transactions[[#This Row],[item-price]]*All_Transactions[[#This Row],[ExRate]],0)</f>
        <v>0</v>
      </c>
      <c r="U1719" s="4">
        <f>IFERROR(All_Transactions[[#This Row],[item-tax]]*All_Transactions[[#This Row],[ExRate]],0)</f>
        <v>0</v>
      </c>
      <c r="V1719" s="4">
        <f>IFERROR(All_Transactions[[#This Row],[Total product charges]]*All_Transactions[[#This Row],[ExRate]],0)</f>
        <v>0</v>
      </c>
      <c r="W1719" s="4">
        <f>IFERROR(All_Transactions[[#This Row],[Amazon fees]]*All_Transactions[[#This Row],[ExRate]],0)</f>
        <v>0</v>
      </c>
      <c r="X1719" s="4">
        <f>IFERROR(All_Transactions[[#This Row],[Other]]*All_Transactions[[#This Row],[ExRate]],0)</f>
        <v>-544.64281439999991</v>
      </c>
      <c r="Y1719" s="4">
        <f>IFERROR(All_Transactions[[#This Row],[Total]]*All_Transactions[[#This Row],[ExRate]],0)</f>
        <v>-544.64281439999991</v>
      </c>
      <c r="Z1719" s="1" t="s">
        <v>33</v>
      </c>
    </row>
    <row r="1720" spans="1:30" x14ac:dyDescent="0.35">
      <c r="A1720" t="s">
        <v>56</v>
      </c>
      <c r="B1720" t="s">
        <v>31</v>
      </c>
      <c r="C1720" s="2">
        <v>44845</v>
      </c>
      <c r="D1720" s="2"/>
      <c r="G1720" t="s">
        <v>41</v>
      </c>
      <c r="M1720">
        <v>0</v>
      </c>
      <c r="N1720">
        <v>0</v>
      </c>
      <c r="O1720">
        <v>-233.55</v>
      </c>
      <c r="P1720">
        <v>-233.55</v>
      </c>
      <c r="Q1720">
        <v>0</v>
      </c>
      <c r="R1720" s="3">
        <f>VLOOKUP(All_Transactions[[#This Row],[Date]],[1]!Forex_history[#Data],MATCH(All_Transactions[[#This Row],[Currency]],[1]!Forex_history[#Headers],0),TRUE)</f>
        <v>0.87771999999999994</v>
      </c>
      <c r="S1720" s="4">
        <f>IFERROR(All_Transactions[[#This Row],[Original Price]]*All_Transactions[[#This Row],[ExRate]],0)</f>
        <v>0</v>
      </c>
      <c r="T1720" s="4">
        <f>IFERROR(All_Transactions[[#This Row],[item-price]]*All_Transactions[[#This Row],[ExRate]],0)</f>
        <v>0</v>
      </c>
      <c r="U1720" s="4">
        <f>IFERROR(All_Transactions[[#This Row],[item-tax]]*All_Transactions[[#This Row],[ExRate]],0)</f>
        <v>0</v>
      </c>
      <c r="V1720" s="4">
        <f>IFERROR(All_Transactions[[#This Row],[Total product charges]]*All_Transactions[[#This Row],[ExRate]],0)</f>
        <v>0</v>
      </c>
      <c r="W1720" s="4">
        <f>IFERROR(All_Transactions[[#This Row],[Amazon fees]]*All_Transactions[[#This Row],[ExRate]],0)</f>
        <v>0</v>
      </c>
      <c r="X1720" s="4">
        <f>IFERROR(All_Transactions[[#This Row],[Other]]*All_Transactions[[#This Row],[ExRate]],0)</f>
        <v>-204.99150599999999</v>
      </c>
      <c r="Y1720" s="4">
        <f>IFERROR(All_Transactions[[#This Row],[Total]]*All_Transactions[[#This Row],[ExRate]],0)</f>
        <v>-204.99150599999999</v>
      </c>
      <c r="Z1720" s="1" t="s">
        <v>33</v>
      </c>
    </row>
    <row r="1721" spans="1:30" x14ac:dyDescent="0.35">
      <c r="A1721" t="s">
        <v>56</v>
      </c>
      <c r="B1721" t="s">
        <v>31</v>
      </c>
      <c r="C1721" s="2">
        <v>44845</v>
      </c>
      <c r="D1721" s="2"/>
      <c r="G1721" t="s">
        <v>36</v>
      </c>
      <c r="K1721" t="s">
        <v>2876</v>
      </c>
      <c r="M1721">
        <v>0</v>
      </c>
      <c r="N1721">
        <v>0</v>
      </c>
      <c r="O1721">
        <v>-422.24</v>
      </c>
      <c r="P1721">
        <v>-422.24</v>
      </c>
      <c r="Q1721">
        <v>0</v>
      </c>
      <c r="R1721" s="3">
        <f>VLOOKUP(All_Transactions[[#This Row],[Date]],[1]!Forex_history[#Data],MATCH(All_Transactions[[#This Row],[Currency]],[1]!Forex_history[#Headers],0),TRUE)</f>
        <v>0.87771999999999994</v>
      </c>
      <c r="S1721" s="4">
        <f>IFERROR(All_Transactions[[#This Row],[Original Price]]*All_Transactions[[#This Row],[ExRate]],0)</f>
        <v>0</v>
      </c>
      <c r="T1721" s="4">
        <f>IFERROR(All_Transactions[[#This Row],[item-price]]*All_Transactions[[#This Row],[ExRate]],0)</f>
        <v>0</v>
      </c>
      <c r="U1721" s="4">
        <f>IFERROR(All_Transactions[[#This Row],[item-tax]]*All_Transactions[[#This Row],[ExRate]],0)</f>
        <v>0</v>
      </c>
      <c r="V1721" s="4">
        <f>IFERROR(All_Transactions[[#This Row],[Total product charges]]*All_Transactions[[#This Row],[ExRate]],0)</f>
        <v>0</v>
      </c>
      <c r="W1721" s="4">
        <f>IFERROR(All_Transactions[[#This Row],[Amazon fees]]*All_Transactions[[#This Row],[ExRate]],0)</f>
        <v>0</v>
      </c>
      <c r="X1721" s="4">
        <f>IFERROR(All_Transactions[[#This Row],[Other]]*All_Transactions[[#This Row],[ExRate]],0)</f>
        <v>-370.60849279999996</v>
      </c>
      <c r="Y1721" s="4">
        <f>IFERROR(All_Transactions[[#This Row],[Total]]*All_Transactions[[#This Row],[ExRate]],0)</f>
        <v>-370.60849279999996</v>
      </c>
      <c r="Z1721" s="1" t="s">
        <v>33</v>
      </c>
    </row>
    <row r="1722" spans="1:30" x14ac:dyDescent="0.35">
      <c r="A1722" t="s">
        <v>35</v>
      </c>
      <c r="B1722" t="s">
        <v>2167</v>
      </c>
      <c r="C1722" s="2">
        <v>44846</v>
      </c>
      <c r="D1722" s="2">
        <v>44774</v>
      </c>
      <c r="E1722" t="s">
        <v>2168</v>
      </c>
      <c r="F1722" t="s">
        <v>2169</v>
      </c>
      <c r="G1722" t="s">
        <v>37</v>
      </c>
      <c r="H1722">
        <v>26.77</v>
      </c>
      <c r="I1722">
        <v>1</v>
      </c>
      <c r="J1722">
        <v>26.77</v>
      </c>
      <c r="L1722">
        <v>0</v>
      </c>
      <c r="M1722">
        <v>-26.77</v>
      </c>
      <c r="N1722">
        <v>3.86</v>
      </c>
      <c r="O1722">
        <v>0</v>
      </c>
      <c r="P1722">
        <v>-22.91</v>
      </c>
      <c r="Q1722">
        <v>0</v>
      </c>
      <c r="R1722" s="3">
        <f>VLOOKUP(All_Transactions[[#This Row],[Date]],[1]!Forex_history[#Data],MATCH(All_Transactions[[#This Row],[Currency]],[1]!Forex_history[#Headers],0),TRUE)</f>
        <v>0.65539999999999998</v>
      </c>
      <c r="S1722" s="4">
        <f>IFERROR(All_Transactions[[#This Row],[Original Price]]*All_Transactions[[#This Row],[ExRate]],0)</f>
        <v>17.545058000000001</v>
      </c>
      <c r="T1722" s="4">
        <f>IFERROR(All_Transactions[[#This Row],[item-price]]*All_Transactions[[#This Row],[ExRate]],0)</f>
        <v>17.545058000000001</v>
      </c>
      <c r="U1722" s="4">
        <f>IFERROR(All_Transactions[[#This Row],[item-tax]]*All_Transactions[[#This Row],[ExRate]],0)</f>
        <v>0</v>
      </c>
      <c r="V1722" s="4">
        <f>IFERROR(All_Transactions[[#This Row],[Total product charges]]*All_Transactions[[#This Row],[ExRate]],0)</f>
        <v>-17.545058000000001</v>
      </c>
      <c r="W1722" s="4">
        <f>IFERROR(All_Transactions[[#This Row],[Amazon fees]]*All_Transactions[[#This Row],[ExRate]],0)</f>
        <v>2.5298439999999998</v>
      </c>
      <c r="X1722" s="4">
        <f>IFERROR(All_Transactions[[#This Row],[Other]]*All_Transactions[[#This Row],[ExRate]],0)</f>
        <v>0</v>
      </c>
      <c r="Y1722" s="4">
        <f>IFERROR(All_Transactions[[#This Row],[Total]]*All_Transactions[[#This Row],[ExRate]],0)</f>
        <v>-15.015214</v>
      </c>
      <c r="Z1722" s="1" t="s">
        <v>38</v>
      </c>
      <c r="AB1722" t="s">
        <v>69</v>
      </c>
      <c r="AC1722" t="s">
        <v>69</v>
      </c>
      <c r="AD1722" t="s">
        <v>70</v>
      </c>
    </row>
    <row r="1723" spans="1:30" x14ac:dyDescent="0.35">
      <c r="A1723" t="s">
        <v>35</v>
      </c>
      <c r="B1723" t="s">
        <v>4587</v>
      </c>
      <c r="C1723" s="2">
        <v>44846</v>
      </c>
      <c r="D1723" s="2">
        <v>44830</v>
      </c>
      <c r="E1723" t="s">
        <v>4588</v>
      </c>
      <c r="F1723" t="s">
        <v>4589</v>
      </c>
      <c r="G1723" t="s">
        <v>32</v>
      </c>
      <c r="H1723">
        <v>4.71</v>
      </c>
      <c r="I1723">
        <v>1</v>
      </c>
      <c r="J1723">
        <v>4.71</v>
      </c>
      <c r="L1723">
        <v>0.75</v>
      </c>
      <c r="M1723">
        <v>-3.96</v>
      </c>
      <c r="N1723">
        <v>0.68</v>
      </c>
      <c r="O1723">
        <v>0</v>
      </c>
      <c r="P1723">
        <v>-3.28</v>
      </c>
      <c r="Q1723">
        <v>0</v>
      </c>
      <c r="R1723" s="3">
        <f>VLOOKUP(All_Transactions[[#This Row],[Date]],[1]!Forex_history[#Data],MATCH(All_Transactions[[#This Row],[Currency]],[1]!Forex_history[#Headers],0),TRUE)</f>
        <v>0.87860000000000005</v>
      </c>
      <c r="S1723" s="4">
        <f>IFERROR(All_Transactions[[#This Row],[Original Price]]*All_Transactions[[#This Row],[ExRate]],0)</f>
        <v>4.1382060000000003</v>
      </c>
      <c r="T1723" s="4">
        <f>IFERROR(All_Transactions[[#This Row],[item-price]]*All_Transactions[[#This Row],[ExRate]],0)</f>
        <v>4.1382060000000003</v>
      </c>
      <c r="U1723" s="4">
        <f>IFERROR(All_Transactions[[#This Row],[item-tax]]*All_Transactions[[#This Row],[ExRate]],0)</f>
        <v>0.65895000000000004</v>
      </c>
      <c r="V1723" s="4">
        <f>IFERROR(All_Transactions[[#This Row],[Total product charges]]*All_Transactions[[#This Row],[ExRate]],0)</f>
        <v>-3.4792560000000003</v>
      </c>
      <c r="W1723" s="4">
        <f>IFERROR(All_Transactions[[#This Row],[Amazon fees]]*All_Transactions[[#This Row],[ExRate]],0)</f>
        <v>0.59744800000000009</v>
      </c>
      <c r="X1723" s="4">
        <f>IFERROR(All_Transactions[[#This Row],[Other]]*All_Transactions[[#This Row],[ExRate]],0)</f>
        <v>0</v>
      </c>
      <c r="Y1723" s="4">
        <f>IFERROR(All_Transactions[[#This Row],[Total]]*All_Transactions[[#This Row],[ExRate]],0)</f>
        <v>-2.8818079999999999</v>
      </c>
      <c r="Z1723" s="1" t="s">
        <v>33</v>
      </c>
      <c r="AA1723" t="s">
        <v>4590</v>
      </c>
      <c r="AB1723" t="s">
        <v>4591</v>
      </c>
      <c r="AD1723" t="s">
        <v>54</v>
      </c>
    </row>
    <row r="1724" spans="1:30" x14ac:dyDescent="0.35">
      <c r="A1724" t="s">
        <v>34</v>
      </c>
      <c r="B1724" t="s">
        <v>4858</v>
      </c>
      <c r="C1724" s="2">
        <v>44846</v>
      </c>
      <c r="D1724" s="2">
        <v>44846</v>
      </c>
      <c r="G1724" t="s">
        <v>39</v>
      </c>
      <c r="H1724">
        <v>4.74</v>
      </c>
      <c r="I1724">
        <v>1</v>
      </c>
      <c r="M1724">
        <v>3.95</v>
      </c>
      <c r="N1724">
        <v>-0.88</v>
      </c>
      <c r="O1724">
        <v>0</v>
      </c>
      <c r="P1724">
        <v>3.07</v>
      </c>
      <c r="Q1724">
        <v>0</v>
      </c>
      <c r="R1724" s="3">
        <f>VLOOKUP(All_Transactions[[#This Row],[Date]],[1]!Forex_history[#Data],MATCH(All_Transactions[[#This Row],[Currency]],[1]!Forex_history[#Headers],0),TRUE)</f>
        <v>0.87860000000000005</v>
      </c>
      <c r="S1724" s="4">
        <f>IFERROR(All_Transactions[[#This Row],[Original Price]]*All_Transactions[[#This Row],[ExRate]],0)</f>
        <v>4.1645640000000004</v>
      </c>
      <c r="T1724" s="4">
        <f>IFERROR(All_Transactions[[#This Row],[item-price]]*All_Transactions[[#This Row],[ExRate]],0)</f>
        <v>0</v>
      </c>
      <c r="U1724" s="4">
        <f>IFERROR(All_Transactions[[#This Row],[item-tax]]*All_Transactions[[#This Row],[ExRate]],0)</f>
        <v>0</v>
      </c>
      <c r="V1724" s="4">
        <f>IFERROR(All_Transactions[[#This Row],[Total product charges]]*All_Transactions[[#This Row],[ExRate]],0)</f>
        <v>3.4704700000000002</v>
      </c>
      <c r="W1724" s="4">
        <f>IFERROR(All_Transactions[[#This Row],[Amazon fees]]*All_Transactions[[#This Row],[ExRate]],0)</f>
        <v>-0.77316800000000008</v>
      </c>
      <c r="X1724" s="4">
        <f>IFERROR(All_Transactions[[#This Row],[Other]]*All_Transactions[[#This Row],[ExRate]],0)</f>
        <v>0</v>
      </c>
      <c r="Y1724" s="4">
        <f>IFERROR(All_Transactions[[#This Row],[Total]]*All_Transactions[[#This Row],[ExRate]],0)</f>
        <v>2.6973020000000001</v>
      </c>
      <c r="Z1724" s="1" t="s">
        <v>33</v>
      </c>
      <c r="AA1724" t="s">
        <v>4859</v>
      </c>
      <c r="AB1724" t="s">
        <v>4860</v>
      </c>
      <c r="AC1724" t="s">
        <v>213</v>
      </c>
      <c r="AD1724" t="s">
        <v>54</v>
      </c>
    </row>
    <row r="1725" spans="1:30" x14ac:dyDescent="0.35">
      <c r="A1725" t="s">
        <v>35</v>
      </c>
      <c r="B1725" t="s">
        <v>2558</v>
      </c>
      <c r="C1725" s="2">
        <v>44846</v>
      </c>
      <c r="D1725" s="2">
        <v>44781</v>
      </c>
      <c r="E1725" t="s">
        <v>2559</v>
      </c>
      <c r="F1725" t="s">
        <v>2560</v>
      </c>
      <c r="G1725" t="s">
        <v>40</v>
      </c>
      <c r="H1725">
        <v>2.1800000000000002</v>
      </c>
      <c r="I1725">
        <v>1</v>
      </c>
      <c r="J1725">
        <v>2.1800000000000002</v>
      </c>
      <c r="L1725">
        <v>0.38</v>
      </c>
      <c r="M1725">
        <v>-1.8</v>
      </c>
      <c r="N1725">
        <v>0.4</v>
      </c>
      <c r="O1725">
        <v>0</v>
      </c>
      <c r="P1725">
        <v>-1.33</v>
      </c>
      <c r="Q1725">
        <v>7.0000000000000007E-2</v>
      </c>
      <c r="R1725" s="3">
        <f>VLOOKUP(All_Transactions[[#This Row],[Date]],[1]!Forex_history[#Data],MATCH(All_Transactions[[#This Row],[Currency]],[1]!Forex_history[#Headers],0),TRUE)</f>
        <v>0.87860000000000005</v>
      </c>
      <c r="S1725" s="4">
        <f>IFERROR(All_Transactions[[#This Row],[Original Price]]*All_Transactions[[#This Row],[ExRate]],0)</f>
        <v>1.9153480000000003</v>
      </c>
      <c r="T1725" s="4">
        <f>IFERROR(All_Transactions[[#This Row],[item-price]]*All_Transactions[[#This Row],[ExRate]],0)</f>
        <v>1.9153480000000003</v>
      </c>
      <c r="U1725" s="4">
        <f>IFERROR(All_Transactions[[#This Row],[item-tax]]*All_Transactions[[#This Row],[ExRate]],0)</f>
        <v>0.333868</v>
      </c>
      <c r="V1725" s="4">
        <f>IFERROR(All_Transactions[[#This Row],[Total product charges]]*All_Transactions[[#This Row],[ExRate]],0)</f>
        <v>-1.5814800000000002</v>
      </c>
      <c r="W1725" s="4">
        <f>IFERROR(All_Transactions[[#This Row],[Amazon fees]]*All_Transactions[[#This Row],[ExRate]],0)</f>
        <v>0.35144000000000003</v>
      </c>
      <c r="X1725" s="4">
        <f>IFERROR(All_Transactions[[#This Row],[Other]]*All_Transactions[[#This Row],[ExRate]],0)</f>
        <v>0</v>
      </c>
      <c r="Y1725" s="4">
        <f>IFERROR(All_Transactions[[#This Row],[Total]]*All_Transactions[[#This Row],[ExRate]],0)</f>
        <v>-1.1685380000000001</v>
      </c>
      <c r="Z1725" s="1" t="s">
        <v>33</v>
      </c>
      <c r="AA1725" t="s">
        <v>2561</v>
      </c>
      <c r="AB1725" t="s">
        <v>2562</v>
      </c>
      <c r="AC1725" t="s">
        <v>53</v>
      </c>
      <c r="AD1725" t="s">
        <v>54</v>
      </c>
    </row>
    <row r="1726" spans="1:30" x14ac:dyDescent="0.35">
      <c r="A1726" t="s">
        <v>35</v>
      </c>
      <c r="B1726" t="s">
        <v>762</v>
      </c>
      <c r="C1726" s="2">
        <v>44847</v>
      </c>
      <c r="D1726" s="2">
        <v>44748</v>
      </c>
      <c r="E1726" t="s">
        <v>763</v>
      </c>
      <c r="F1726" t="s">
        <v>764</v>
      </c>
      <c r="G1726" t="s">
        <v>46</v>
      </c>
      <c r="H1726">
        <v>11</v>
      </c>
      <c r="I1726">
        <v>1</v>
      </c>
      <c r="J1726">
        <v>11</v>
      </c>
      <c r="L1726">
        <v>0.91</v>
      </c>
      <c r="M1726">
        <v>-11</v>
      </c>
      <c r="N1726">
        <v>1.58</v>
      </c>
      <c r="O1726">
        <v>0</v>
      </c>
      <c r="P1726">
        <v>-9.42</v>
      </c>
      <c r="Q1726">
        <v>0</v>
      </c>
      <c r="R1726" s="3">
        <f>VLOOKUP(All_Transactions[[#This Row],[Date]],[1]!Forex_history[#Data],MATCH(All_Transactions[[#This Row],[Currency]],[1]!Forex_history[#Headers],0),TRUE)</f>
        <v>0.90571000000000002</v>
      </c>
      <c r="S1726" s="4">
        <f>IFERROR(All_Transactions[[#This Row],[Original Price]]*All_Transactions[[#This Row],[ExRate]],0)</f>
        <v>9.9628100000000011</v>
      </c>
      <c r="T1726" s="4">
        <f>IFERROR(All_Transactions[[#This Row],[item-price]]*All_Transactions[[#This Row],[ExRate]],0)</f>
        <v>9.9628100000000011</v>
      </c>
      <c r="U1726" s="4">
        <f>IFERROR(All_Transactions[[#This Row],[item-tax]]*All_Transactions[[#This Row],[ExRate]],0)</f>
        <v>0.82419609999999999</v>
      </c>
      <c r="V1726" s="4">
        <f>IFERROR(All_Transactions[[#This Row],[Total product charges]]*All_Transactions[[#This Row],[ExRate]],0)</f>
        <v>-9.9628100000000011</v>
      </c>
      <c r="W1726" s="4">
        <f>IFERROR(All_Transactions[[#This Row],[Amazon fees]]*All_Transactions[[#This Row],[ExRate]],0)</f>
        <v>1.4310218000000001</v>
      </c>
      <c r="X1726" s="4">
        <f>IFERROR(All_Transactions[[#This Row],[Other]]*All_Transactions[[#This Row],[ExRate]],0)</f>
        <v>0</v>
      </c>
      <c r="Y1726" s="4">
        <f>IFERROR(All_Transactions[[#This Row],[Total]]*All_Transactions[[#This Row],[ExRate]],0)</f>
        <v>-8.5317881999999994</v>
      </c>
      <c r="Z1726" s="1" t="s">
        <v>47</v>
      </c>
      <c r="AB1726" t="s">
        <v>69</v>
      </c>
      <c r="AC1726" t="s">
        <v>69</v>
      </c>
      <c r="AD1726" t="s">
        <v>70</v>
      </c>
    </row>
    <row r="1727" spans="1:30" x14ac:dyDescent="0.35">
      <c r="A1727" t="s">
        <v>35</v>
      </c>
      <c r="B1727" t="s">
        <v>2958</v>
      </c>
      <c r="C1727" s="2">
        <v>44847</v>
      </c>
      <c r="D1727" s="2">
        <v>44788</v>
      </c>
      <c r="E1727" t="s">
        <v>2959</v>
      </c>
      <c r="F1727" t="s">
        <v>2960</v>
      </c>
      <c r="G1727" t="s">
        <v>40</v>
      </c>
      <c r="H1727">
        <v>6.67</v>
      </c>
      <c r="I1727">
        <v>1</v>
      </c>
      <c r="J1727">
        <v>6.67</v>
      </c>
      <c r="L1727">
        <v>0</v>
      </c>
      <c r="M1727">
        <v>-6.67</v>
      </c>
      <c r="N1727">
        <v>1.03</v>
      </c>
      <c r="O1727">
        <v>0</v>
      </c>
      <c r="P1727">
        <v>-5.37</v>
      </c>
      <c r="Q1727">
        <v>0.27</v>
      </c>
      <c r="R1727" s="3">
        <f>VLOOKUP(All_Transactions[[#This Row],[Date]],[1]!Forex_history[#Data],MATCH(All_Transactions[[#This Row],[Currency]],[1]!Forex_history[#Headers],0),TRUE)</f>
        <v>0.87887000000000004</v>
      </c>
      <c r="S1727" s="4">
        <f>IFERROR(All_Transactions[[#This Row],[Original Price]]*All_Transactions[[#This Row],[ExRate]],0)</f>
        <v>5.8620629000000006</v>
      </c>
      <c r="T1727" s="4">
        <f>IFERROR(All_Transactions[[#This Row],[item-price]]*All_Transactions[[#This Row],[ExRate]],0)</f>
        <v>5.8620629000000006</v>
      </c>
      <c r="U1727" s="4">
        <f>IFERROR(All_Transactions[[#This Row],[item-tax]]*All_Transactions[[#This Row],[ExRate]],0)</f>
        <v>0</v>
      </c>
      <c r="V1727" s="4">
        <f>IFERROR(All_Transactions[[#This Row],[Total product charges]]*All_Transactions[[#This Row],[ExRate]],0)</f>
        <v>-5.8620629000000006</v>
      </c>
      <c r="W1727" s="4">
        <f>IFERROR(All_Transactions[[#This Row],[Amazon fees]]*All_Transactions[[#This Row],[ExRate]],0)</f>
        <v>0.9052361000000001</v>
      </c>
      <c r="X1727" s="4">
        <f>IFERROR(All_Transactions[[#This Row],[Other]]*All_Transactions[[#This Row],[ExRate]],0)</f>
        <v>0</v>
      </c>
      <c r="Y1727" s="4">
        <f>IFERROR(All_Transactions[[#This Row],[Total]]*All_Transactions[[#This Row],[ExRate]],0)</f>
        <v>-4.7195319000000007</v>
      </c>
      <c r="Z1727" s="1" t="s">
        <v>33</v>
      </c>
      <c r="AB1727" t="s">
        <v>69</v>
      </c>
      <c r="AC1727" t="s">
        <v>69</v>
      </c>
      <c r="AD1727" t="s">
        <v>70</v>
      </c>
    </row>
    <row r="1728" spans="1:30" x14ac:dyDescent="0.35">
      <c r="A1728" t="s">
        <v>34</v>
      </c>
      <c r="B1728" t="s">
        <v>4861</v>
      </c>
      <c r="C1728" s="2">
        <v>44848</v>
      </c>
      <c r="D1728" s="2">
        <v>44848</v>
      </c>
      <c r="E1728" t="s">
        <v>4862</v>
      </c>
      <c r="F1728" t="s">
        <v>4863</v>
      </c>
      <c r="G1728" t="s">
        <v>44</v>
      </c>
      <c r="H1728">
        <v>17.739999999999998</v>
      </c>
      <c r="I1728">
        <v>1</v>
      </c>
      <c r="J1728">
        <v>17.739999999999998</v>
      </c>
      <c r="L1728">
        <v>3.32</v>
      </c>
      <c r="M1728">
        <v>14.42</v>
      </c>
      <c r="N1728">
        <v>-3.25</v>
      </c>
      <c r="O1728">
        <v>0</v>
      </c>
      <c r="P1728">
        <v>11.17</v>
      </c>
      <c r="Q1728">
        <v>0</v>
      </c>
      <c r="R1728" s="3">
        <f>VLOOKUP(All_Transactions[[#This Row],[Date]],[1]!Forex_history[#Data],MATCH(All_Transactions[[#This Row],[Currency]],[1]!Forex_history[#Headers],0),TRUE)</f>
        <v>1</v>
      </c>
      <c r="S1728" s="4">
        <f>IFERROR(All_Transactions[[#This Row],[Original Price]]*All_Transactions[[#This Row],[ExRate]],0)</f>
        <v>17.739999999999998</v>
      </c>
      <c r="T1728" s="4">
        <f>IFERROR(All_Transactions[[#This Row],[item-price]]*All_Transactions[[#This Row],[ExRate]],0)</f>
        <v>17.739999999999998</v>
      </c>
      <c r="U1728" s="4">
        <f>IFERROR(All_Transactions[[#This Row],[item-tax]]*All_Transactions[[#This Row],[ExRate]],0)</f>
        <v>3.32</v>
      </c>
      <c r="V1728" s="4">
        <f>IFERROR(All_Transactions[[#This Row],[Total product charges]]*All_Transactions[[#This Row],[ExRate]],0)</f>
        <v>14.42</v>
      </c>
      <c r="W1728" s="4">
        <f>IFERROR(All_Transactions[[#This Row],[Amazon fees]]*All_Transactions[[#This Row],[ExRate]],0)</f>
        <v>-3.25</v>
      </c>
      <c r="X1728" s="4">
        <f>IFERROR(All_Transactions[[#This Row],[Other]]*All_Transactions[[#This Row],[ExRate]],0)</f>
        <v>0</v>
      </c>
      <c r="Y1728" s="4">
        <f>IFERROR(All_Transactions[[#This Row],[Total]]*All_Transactions[[#This Row],[ExRate]],0)</f>
        <v>11.17</v>
      </c>
      <c r="Z1728" s="1" t="s">
        <v>45</v>
      </c>
      <c r="AB1728" t="s">
        <v>69</v>
      </c>
      <c r="AC1728" t="s">
        <v>69</v>
      </c>
      <c r="AD1728" t="s">
        <v>70</v>
      </c>
    </row>
    <row r="1729" spans="1:30" x14ac:dyDescent="0.35">
      <c r="A1729" t="s">
        <v>35</v>
      </c>
      <c r="B1729" t="s">
        <v>1972</v>
      </c>
      <c r="C1729" s="2">
        <v>44848</v>
      </c>
      <c r="D1729" s="2">
        <v>44769</v>
      </c>
      <c r="E1729" t="s">
        <v>1127</v>
      </c>
      <c r="F1729" t="s">
        <v>932</v>
      </c>
      <c r="G1729" t="s">
        <v>39</v>
      </c>
      <c r="H1729">
        <v>18.52</v>
      </c>
      <c r="I1729">
        <v>1</v>
      </c>
      <c r="J1729">
        <v>18.52</v>
      </c>
      <c r="L1729">
        <v>3.21</v>
      </c>
      <c r="M1729">
        <v>-15.31</v>
      </c>
      <c r="N1729">
        <v>3.43</v>
      </c>
      <c r="O1729">
        <v>0</v>
      </c>
      <c r="P1729">
        <v>-11.88</v>
      </c>
      <c r="Q1729">
        <v>0</v>
      </c>
      <c r="R1729" s="3">
        <f>VLOOKUP(All_Transactions[[#This Row],[Date]],[1]!Forex_history[#Data],MATCH(All_Transactions[[#This Row],[Currency]],[1]!Forex_history[#Headers],0),TRUE)</f>
        <v>0.86885000000000001</v>
      </c>
      <c r="S1729" s="4">
        <f>IFERROR(All_Transactions[[#This Row],[Original Price]]*All_Transactions[[#This Row],[ExRate]],0)</f>
        <v>16.091101999999999</v>
      </c>
      <c r="T1729" s="4">
        <f>IFERROR(All_Transactions[[#This Row],[item-price]]*All_Transactions[[#This Row],[ExRate]],0)</f>
        <v>16.091101999999999</v>
      </c>
      <c r="U1729" s="4">
        <f>IFERROR(All_Transactions[[#This Row],[item-tax]]*All_Transactions[[#This Row],[ExRate]],0)</f>
        <v>2.7890085</v>
      </c>
      <c r="V1729" s="4">
        <f>IFERROR(All_Transactions[[#This Row],[Total product charges]]*All_Transactions[[#This Row],[ExRate]],0)</f>
        <v>-13.3020935</v>
      </c>
      <c r="W1729" s="4">
        <f>IFERROR(All_Transactions[[#This Row],[Amazon fees]]*All_Transactions[[#This Row],[ExRate]],0)</f>
        <v>2.9801555</v>
      </c>
      <c r="X1729" s="4">
        <f>IFERROR(All_Transactions[[#This Row],[Other]]*All_Transactions[[#This Row],[ExRate]],0)</f>
        <v>0</v>
      </c>
      <c r="Y1729" s="4">
        <f>IFERROR(All_Transactions[[#This Row],[Total]]*All_Transactions[[#This Row],[ExRate]],0)</f>
        <v>-10.321938000000001</v>
      </c>
      <c r="Z1729" s="1" t="s">
        <v>33</v>
      </c>
      <c r="AB1729" t="s">
        <v>69</v>
      </c>
      <c r="AC1729" t="s">
        <v>69</v>
      </c>
      <c r="AD1729" t="s">
        <v>70</v>
      </c>
    </row>
    <row r="1730" spans="1:30" x14ac:dyDescent="0.35">
      <c r="A1730" t="s">
        <v>35</v>
      </c>
      <c r="B1730" t="s">
        <v>1538</v>
      </c>
      <c r="C1730" s="2">
        <v>44848</v>
      </c>
      <c r="D1730" s="2">
        <v>44760</v>
      </c>
      <c r="E1730" t="s">
        <v>1539</v>
      </c>
      <c r="F1730" t="s">
        <v>1336</v>
      </c>
      <c r="G1730" t="s">
        <v>40</v>
      </c>
      <c r="H1730">
        <v>2.84</v>
      </c>
      <c r="I1730">
        <v>1</v>
      </c>
      <c r="J1730">
        <v>2.84</v>
      </c>
      <c r="L1730">
        <v>0.51</v>
      </c>
      <c r="M1730">
        <v>-2.33</v>
      </c>
      <c r="N1730">
        <v>0.53</v>
      </c>
      <c r="O1730">
        <v>0</v>
      </c>
      <c r="P1730">
        <v>-1.8</v>
      </c>
      <c r="Q1730">
        <v>0</v>
      </c>
      <c r="R1730" s="3">
        <f>VLOOKUP(All_Transactions[[#This Row],[Date]],[1]!Forex_history[#Data],MATCH(All_Transactions[[#This Row],[Currency]],[1]!Forex_history[#Headers],0),TRUE)</f>
        <v>0.86885000000000001</v>
      </c>
      <c r="S1730" s="4">
        <f>IFERROR(All_Transactions[[#This Row],[Original Price]]*All_Transactions[[#This Row],[ExRate]],0)</f>
        <v>2.4675340000000001</v>
      </c>
      <c r="T1730" s="4">
        <f>IFERROR(All_Transactions[[#This Row],[item-price]]*All_Transactions[[#This Row],[ExRate]],0)</f>
        <v>2.4675340000000001</v>
      </c>
      <c r="U1730" s="4">
        <f>IFERROR(All_Transactions[[#This Row],[item-tax]]*All_Transactions[[#This Row],[ExRate]],0)</f>
        <v>0.44311349999999999</v>
      </c>
      <c r="V1730" s="4">
        <f>IFERROR(All_Transactions[[#This Row],[Total product charges]]*All_Transactions[[#This Row],[ExRate]],0)</f>
        <v>-2.0244205000000002</v>
      </c>
      <c r="W1730" s="4">
        <f>IFERROR(All_Transactions[[#This Row],[Amazon fees]]*All_Transactions[[#This Row],[ExRate]],0)</f>
        <v>0.46049050000000002</v>
      </c>
      <c r="X1730" s="4">
        <f>IFERROR(All_Transactions[[#This Row],[Other]]*All_Transactions[[#This Row],[ExRate]],0)</f>
        <v>0</v>
      </c>
      <c r="Y1730" s="4">
        <f>IFERROR(All_Transactions[[#This Row],[Total]]*All_Transactions[[#This Row],[ExRate]],0)</f>
        <v>-1.56393</v>
      </c>
      <c r="Z1730" s="1" t="s">
        <v>33</v>
      </c>
      <c r="AA1730" t="s">
        <v>1540</v>
      </c>
      <c r="AB1730" t="s">
        <v>1541</v>
      </c>
      <c r="AC1730" t="s">
        <v>53</v>
      </c>
      <c r="AD1730" t="s">
        <v>54</v>
      </c>
    </row>
    <row r="1731" spans="1:30" x14ac:dyDescent="0.35">
      <c r="A1731" t="s">
        <v>34</v>
      </c>
      <c r="B1731" t="s">
        <v>4864</v>
      </c>
      <c r="C1731" s="2">
        <v>44848</v>
      </c>
      <c r="D1731" s="2">
        <v>44848</v>
      </c>
      <c r="E1731" t="s">
        <v>4865</v>
      </c>
      <c r="F1731" t="s">
        <v>4866</v>
      </c>
      <c r="G1731" t="s">
        <v>42</v>
      </c>
      <c r="H1731">
        <v>33.229999999999997</v>
      </c>
      <c r="I1731">
        <v>1</v>
      </c>
      <c r="J1731">
        <v>33.229999999999997</v>
      </c>
      <c r="L1731">
        <v>6.65</v>
      </c>
      <c r="M1731">
        <v>26.58</v>
      </c>
      <c r="N1731">
        <v>-5.98</v>
      </c>
      <c r="O1731">
        <v>0</v>
      </c>
      <c r="P1731">
        <v>20.6</v>
      </c>
      <c r="Q1731">
        <v>0</v>
      </c>
      <c r="R1731" s="3">
        <f>VLOOKUP(All_Transactions[[#This Row],[Date]],[1]!Forex_history[#Data],MATCH(All_Transactions[[#This Row],[Currency]],[1]!Forex_history[#Headers],0),TRUE)</f>
        <v>7.8899999999999998E-2</v>
      </c>
      <c r="S1731" s="4">
        <f>IFERROR(All_Transactions[[#This Row],[Original Price]]*All_Transactions[[#This Row],[ExRate]],0)</f>
        <v>2.6218469999999998</v>
      </c>
      <c r="T1731" s="4">
        <f>IFERROR(All_Transactions[[#This Row],[item-price]]*All_Transactions[[#This Row],[ExRate]],0)</f>
        <v>2.6218469999999998</v>
      </c>
      <c r="U1731" s="4">
        <f>IFERROR(All_Transactions[[#This Row],[item-tax]]*All_Transactions[[#This Row],[ExRate]],0)</f>
        <v>0.52468500000000007</v>
      </c>
      <c r="V1731" s="4">
        <f>IFERROR(All_Transactions[[#This Row],[Total product charges]]*All_Transactions[[#This Row],[ExRate]],0)</f>
        <v>2.097162</v>
      </c>
      <c r="W1731" s="4">
        <f>IFERROR(All_Transactions[[#This Row],[Amazon fees]]*All_Transactions[[#This Row],[ExRate]],0)</f>
        <v>-0.47182200000000002</v>
      </c>
      <c r="X1731" s="4">
        <f>IFERROR(All_Transactions[[#This Row],[Other]]*All_Transactions[[#This Row],[ExRate]],0)</f>
        <v>0</v>
      </c>
      <c r="Y1731" s="4">
        <f>IFERROR(All_Transactions[[#This Row],[Total]]*All_Transactions[[#This Row],[ExRate]],0)</f>
        <v>1.62534</v>
      </c>
      <c r="Z1731" s="1" t="s">
        <v>43</v>
      </c>
      <c r="AA1731" t="s">
        <v>4867</v>
      </c>
      <c r="AB1731" t="s">
        <v>4868</v>
      </c>
      <c r="AC1731" t="s">
        <v>53</v>
      </c>
      <c r="AD1731" t="s">
        <v>54</v>
      </c>
    </row>
    <row r="1732" spans="1:30" x14ac:dyDescent="0.35">
      <c r="A1732" t="s">
        <v>34</v>
      </c>
      <c r="B1732" t="s">
        <v>4869</v>
      </c>
      <c r="C1732" s="2">
        <v>44848</v>
      </c>
      <c r="D1732" s="2">
        <v>44848</v>
      </c>
      <c r="E1732" t="s">
        <v>4870</v>
      </c>
      <c r="F1732" t="s">
        <v>4871</v>
      </c>
      <c r="G1732" t="s">
        <v>32</v>
      </c>
      <c r="H1732">
        <v>2.76</v>
      </c>
      <c r="I1732">
        <v>1</v>
      </c>
      <c r="J1732">
        <v>2.76</v>
      </c>
      <c r="L1732">
        <v>0.44</v>
      </c>
      <c r="M1732">
        <v>2.3199999999999998</v>
      </c>
      <c r="N1732">
        <v>-0.49</v>
      </c>
      <c r="O1732">
        <v>0</v>
      </c>
      <c r="P1732">
        <v>1.83</v>
      </c>
      <c r="Q1732">
        <v>0</v>
      </c>
      <c r="R1732" s="3">
        <f>VLOOKUP(All_Transactions[[#This Row],[Date]],[1]!Forex_history[#Data],MATCH(All_Transactions[[#This Row],[Currency]],[1]!Forex_history[#Headers],0),TRUE)</f>
        <v>0.86885000000000001</v>
      </c>
      <c r="S1732" s="4">
        <f>IFERROR(All_Transactions[[#This Row],[Original Price]]*All_Transactions[[#This Row],[ExRate]],0)</f>
        <v>2.3980259999999998</v>
      </c>
      <c r="T1732" s="4">
        <f>IFERROR(All_Transactions[[#This Row],[item-price]]*All_Transactions[[#This Row],[ExRate]],0)</f>
        <v>2.3980259999999998</v>
      </c>
      <c r="U1732" s="4">
        <f>IFERROR(All_Transactions[[#This Row],[item-tax]]*All_Transactions[[#This Row],[ExRate]],0)</f>
        <v>0.38229400000000002</v>
      </c>
      <c r="V1732" s="4">
        <f>IFERROR(All_Transactions[[#This Row],[Total product charges]]*All_Transactions[[#This Row],[ExRate]],0)</f>
        <v>2.0157319999999999</v>
      </c>
      <c r="W1732" s="4">
        <f>IFERROR(All_Transactions[[#This Row],[Amazon fees]]*All_Transactions[[#This Row],[ExRate]],0)</f>
        <v>-0.42573650000000002</v>
      </c>
      <c r="X1732" s="4">
        <f>IFERROR(All_Transactions[[#This Row],[Other]]*All_Transactions[[#This Row],[ExRate]],0)</f>
        <v>0</v>
      </c>
      <c r="Y1732" s="4">
        <f>IFERROR(All_Transactions[[#This Row],[Total]]*All_Transactions[[#This Row],[ExRate]],0)</f>
        <v>1.5899955000000001</v>
      </c>
      <c r="Z1732" s="1" t="s">
        <v>33</v>
      </c>
      <c r="AA1732" t="s">
        <v>4872</v>
      </c>
      <c r="AB1732" t="s">
        <v>4873</v>
      </c>
      <c r="AC1732" t="s">
        <v>53</v>
      </c>
      <c r="AD1732" t="s">
        <v>54</v>
      </c>
    </row>
    <row r="1733" spans="1:30" x14ac:dyDescent="0.35">
      <c r="A1733" t="s">
        <v>35</v>
      </c>
      <c r="B1733" t="s">
        <v>2710</v>
      </c>
      <c r="C1733" s="2">
        <v>44848</v>
      </c>
      <c r="D1733" s="2">
        <v>44783</v>
      </c>
      <c r="E1733" t="s">
        <v>2711</v>
      </c>
      <c r="F1733" t="s">
        <v>2712</v>
      </c>
      <c r="G1733" t="s">
        <v>40</v>
      </c>
      <c r="H1733">
        <v>3.49</v>
      </c>
      <c r="I1733">
        <v>1</v>
      </c>
      <c r="J1733">
        <v>3.49</v>
      </c>
      <c r="L1733">
        <v>0.6</v>
      </c>
      <c r="M1733">
        <v>-2.89</v>
      </c>
      <c r="N1733">
        <v>1.88</v>
      </c>
      <c r="O1733">
        <v>0</v>
      </c>
      <c r="P1733">
        <v>-0.9</v>
      </c>
      <c r="Q1733">
        <v>0.11</v>
      </c>
      <c r="R1733" s="3">
        <f>VLOOKUP(All_Transactions[[#This Row],[Date]],[1]!Forex_history[#Data],MATCH(All_Transactions[[#This Row],[Currency]],[1]!Forex_history[#Headers],0),TRUE)</f>
        <v>0.86885000000000001</v>
      </c>
      <c r="S1733" s="4">
        <f>IFERROR(All_Transactions[[#This Row],[Original Price]]*All_Transactions[[#This Row],[ExRate]],0)</f>
        <v>3.0322865000000001</v>
      </c>
      <c r="T1733" s="4">
        <f>IFERROR(All_Transactions[[#This Row],[item-price]]*All_Transactions[[#This Row],[ExRate]],0)</f>
        <v>3.0322865000000001</v>
      </c>
      <c r="U1733" s="4">
        <f>IFERROR(All_Transactions[[#This Row],[item-tax]]*All_Transactions[[#This Row],[ExRate]],0)</f>
        <v>0.52130999999999994</v>
      </c>
      <c r="V1733" s="4">
        <f>IFERROR(All_Transactions[[#This Row],[Total product charges]]*All_Transactions[[#This Row],[ExRate]],0)</f>
        <v>-2.5109764999999999</v>
      </c>
      <c r="W1733" s="4">
        <f>IFERROR(All_Transactions[[#This Row],[Amazon fees]]*All_Transactions[[#This Row],[ExRate]],0)</f>
        <v>1.6334379999999999</v>
      </c>
      <c r="X1733" s="4">
        <f>IFERROR(All_Transactions[[#This Row],[Other]]*All_Transactions[[#This Row],[ExRate]],0)</f>
        <v>0</v>
      </c>
      <c r="Y1733" s="4">
        <f>IFERROR(All_Transactions[[#This Row],[Total]]*All_Transactions[[#This Row],[ExRate]],0)</f>
        <v>-0.78196500000000002</v>
      </c>
      <c r="Z1733" s="1" t="s">
        <v>33</v>
      </c>
      <c r="AA1733" t="s">
        <v>2713</v>
      </c>
      <c r="AB1733" t="s">
        <v>2714</v>
      </c>
      <c r="AC1733" t="s">
        <v>53</v>
      </c>
      <c r="AD1733" t="s">
        <v>54</v>
      </c>
    </row>
    <row r="1734" spans="1:30" x14ac:dyDescent="0.35">
      <c r="A1734" t="s">
        <v>35</v>
      </c>
      <c r="B1734" t="s">
        <v>2640</v>
      </c>
      <c r="C1734" s="2">
        <v>44848</v>
      </c>
      <c r="D1734" s="2">
        <v>44781</v>
      </c>
      <c r="E1734" t="s">
        <v>1425</v>
      </c>
      <c r="F1734" t="s">
        <v>1426</v>
      </c>
      <c r="G1734" t="s">
        <v>32</v>
      </c>
      <c r="H1734">
        <v>9.84</v>
      </c>
      <c r="I1734">
        <v>1</v>
      </c>
      <c r="J1734">
        <v>9.84</v>
      </c>
      <c r="L1734">
        <v>1.52</v>
      </c>
      <c r="M1734">
        <v>-8.32</v>
      </c>
      <c r="N1734">
        <v>1.72</v>
      </c>
      <c r="O1734">
        <v>0</v>
      </c>
      <c r="P1734">
        <v>-6.26</v>
      </c>
      <c r="Q1734">
        <v>0.34</v>
      </c>
      <c r="R1734" s="3">
        <f>VLOOKUP(All_Transactions[[#This Row],[Date]],[1]!Forex_history[#Data],MATCH(All_Transactions[[#This Row],[Currency]],[1]!Forex_history[#Headers],0),TRUE)</f>
        <v>0.86885000000000001</v>
      </c>
      <c r="S1734" s="4">
        <f>IFERROR(All_Transactions[[#This Row],[Original Price]]*All_Transactions[[#This Row],[ExRate]],0)</f>
        <v>8.5494839999999996</v>
      </c>
      <c r="T1734" s="4">
        <f>IFERROR(All_Transactions[[#This Row],[item-price]]*All_Transactions[[#This Row],[ExRate]],0)</f>
        <v>8.5494839999999996</v>
      </c>
      <c r="U1734" s="4">
        <f>IFERROR(All_Transactions[[#This Row],[item-tax]]*All_Transactions[[#This Row],[ExRate]],0)</f>
        <v>1.3206519999999999</v>
      </c>
      <c r="V1734" s="4">
        <f>IFERROR(All_Transactions[[#This Row],[Total product charges]]*All_Transactions[[#This Row],[ExRate]],0)</f>
        <v>-7.2288320000000006</v>
      </c>
      <c r="W1734" s="4">
        <f>IFERROR(All_Transactions[[#This Row],[Amazon fees]]*All_Transactions[[#This Row],[ExRate]],0)</f>
        <v>1.4944219999999999</v>
      </c>
      <c r="X1734" s="4">
        <f>IFERROR(All_Transactions[[#This Row],[Other]]*All_Transactions[[#This Row],[ExRate]],0)</f>
        <v>0</v>
      </c>
      <c r="Y1734" s="4">
        <f>IFERROR(All_Transactions[[#This Row],[Total]]*All_Transactions[[#This Row],[ExRate]],0)</f>
        <v>-5.4390010000000002</v>
      </c>
      <c r="Z1734" s="1" t="s">
        <v>33</v>
      </c>
      <c r="AB1734" t="s">
        <v>69</v>
      </c>
      <c r="AC1734" t="s">
        <v>69</v>
      </c>
      <c r="AD1734" t="s">
        <v>70</v>
      </c>
    </row>
    <row r="1735" spans="1:30" x14ac:dyDescent="0.35">
      <c r="A1735" t="s">
        <v>35</v>
      </c>
      <c r="B1735" t="s">
        <v>1756</v>
      </c>
      <c r="C1735" s="2">
        <v>44851</v>
      </c>
      <c r="D1735" s="2">
        <v>44767</v>
      </c>
      <c r="E1735" t="s">
        <v>1757</v>
      </c>
      <c r="F1735" t="s">
        <v>1758</v>
      </c>
      <c r="G1735" t="s">
        <v>37</v>
      </c>
      <c r="H1735">
        <v>13.39</v>
      </c>
      <c r="I1735">
        <v>1</v>
      </c>
      <c r="J1735">
        <v>13.39</v>
      </c>
      <c r="L1735">
        <v>0</v>
      </c>
      <c r="M1735">
        <v>-13.39</v>
      </c>
      <c r="N1735">
        <v>1.93</v>
      </c>
      <c r="O1735">
        <v>0</v>
      </c>
      <c r="P1735">
        <v>-11.46</v>
      </c>
      <c r="Q1735">
        <v>0</v>
      </c>
      <c r="R1735" s="3">
        <f>VLOOKUP(All_Transactions[[#This Row],[Date]],[1]!Forex_history[#Data],MATCH(All_Transactions[[#This Row],[Currency]],[1]!Forex_history[#Headers],0),TRUE)</f>
        <v>0.64383000000000001</v>
      </c>
      <c r="S1735" s="4">
        <f>IFERROR(All_Transactions[[#This Row],[Original Price]]*All_Transactions[[#This Row],[ExRate]],0)</f>
        <v>8.6208837000000003</v>
      </c>
      <c r="T1735" s="4">
        <f>IFERROR(All_Transactions[[#This Row],[item-price]]*All_Transactions[[#This Row],[ExRate]],0)</f>
        <v>8.6208837000000003</v>
      </c>
      <c r="U1735" s="4">
        <f>IFERROR(All_Transactions[[#This Row],[item-tax]]*All_Transactions[[#This Row],[ExRate]],0)</f>
        <v>0</v>
      </c>
      <c r="V1735" s="4">
        <f>IFERROR(All_Transactions[[#This Row],[Total product charges]]*All_Transactions[[#This Row],[ExRate]],0)</f>
        <v>-8.6208837000000003</v>
      </c>
      <c r="W1735" s="4">
        <f>IFERROR(All_Transactions[[#This Row],[Amazon fees]]*All_Transactions[[#This Row],[ExRate]],0)</f>
        <v>1.2425919000000001</v>
      </c>
      <c r="X1735" s="4">
        <f>IFERROR(All_Transactions[[#This Row],[Other]]*All_Transactions[[#This Row],[ExRate]],0)</f>
        <v>0</v>
      </c>
      <c r="Y1735" s="4">
        <f>IFERROR(All_Transactions[[#This Row],[Total]]*All_Transactions[[#This Row],[ExRate]],0)</f>
        <v>-7.3782918000000004</v>
      </c>
      <c r="Z1735" s="1" t="s">
        <v>38</v>
      </c>
      <c r="AB1735" t="s">
        <v>69</v>
      </c>
      <c r="AC1735" t="s">
        <v>69</v>
      </c>
      <c r="AD1735" t="s">
        <v>70</v>
      </c>
    </row>
    <row r="1736" spans="1:30" x14ac:dyDescent="0.35">
      <c r="A1736" t="s">
        <v>34</v>
      </c>
      <c r="B1736" t="s">
        <v>4874</v>
      </c>
      <c r="C1736" s="2">
        <v>44851</v>
      </c>
      <c r="D1736" s="2">
        <v>44851</v>
      </c>
      <c r="E1736" t="s">
        <v>4875</v>
      </c>
      <c r="F1736" t="s">
        <v>4876</v>
      </c>
      <c r="G1736" t="s">
        <v>37</v>
      </c>
      <c r="H1736">
        <v>8.01</v>
      </c>
      <c r="I1736">
        <v>1</v>
      </c>
      <c r="J1736">
        <v>8.01</v>
      </c>
      <c r="L1736">
        <v>0</v>
      </c>
      <c r="M1736">
        <v>8.01</v>
      </c>
      <c r="N1736">
        <v>-1.44</v>
      </c>
      <c r="O1736">
        <v>0</v>
      </c>
      <c r="P1736">
        <v>6.57</v>
      </c>
      <c r="Q1736">
        <v>0</v>
      </c>
      <c r="R1736" s="3">
        <f>VLOOKUP(All_Transactions[[#This Row],[Date]],[1]!Forex_history[#Data],MATCH(All_Transactions[[#This Row],[Currency]],[1]!Forex_history[#Headers],0),TRUE)</f>
        <v>0.64383000000000001</v>
      </c>
      <c r="S1736" s="4">
        <f>IFERROR(All_Transactions[[#This Row],[Original Price]]*All_Transactions[[#This Row],[ExRate]],0)</f>
        <v>5.1570783000000002</v>
      </c>
      <c r="T1736" s="4">
        <f>IFERROR(All_Transactions[[#This Row],[item-price]]*All_Transactions[[#This Row],[ExRate]],0)</f>
        <v>5.1570783000000002</v>
      </c>
      <c r="U1736" s="4">
        <f>IFERROR(All_Transactions[[#This Row],[item-tax]]*All_Transactions[[#This Row],[ExRate]],0)</f>
        <v>0</v>
      </c>
      <c r="V1736" s="4">
        <f>IFERROR(All_Transactions[[#This Row],[Total product charges]]*All_Transactions[[#This Row],[ExRate]],0)</f>
        <v>5.1570783000000002</v>
      </c>
      <c r="W1736" s="4">
        <f>IFERROR(All_Transactions[[#This Row],[Amazon fees]]*All_Transactions[[#This Row],[ExRate]],0)</f>
        <v>-0.92711520000000003</v>
      </c>
      <c r="X1736" s="4">
        <f>IFERROR(All_Transactions[[#This Row],[Other]]*All_Transactions[[#This Row],[ExRate]],0)</f>
        <v>0</v>
      </c>
      <c r="Y1736" s="4">
        <f>IFERROR(All_Transactions[[#This Row],[Total]]*All_Transactions[[#This Row],[ExRate]],0)</f>
        <v>4.2299631</v>
      </c>
      <c r="Z1736" s="1" t="s">
        <v>38</v>
      </c>
      <c r="AA1736" t="s">
        <v>4877</v>
      </c>
      <c r="AB1736" t="s">
        <v>4878</v>
      </c>
      <c r="AD1736" t="s">
        <v>54</v>
      </c>
    </row>
    <row r="1737" spans="1:30" x14ac:dyDescent="0.35">
      <c r="A1737" t="s">
        <v>35</v>
      </c>
      <c r="B1737" t="s">
        <v>2994</v>
      </c>
      <c r="C1737" s="2">
        <v>44851</v>
      </c>
      <c r="D1737" s="2">
        <v>44790</v>
      </c>
      <c r="E1737" t="s">
        <v>2289</v>
      </c>
      <c r="F1737" t="s">
        <v>2290</v>
      </c>
      <c r="G1737" t="s">
        <v>32</v>
      </c>
      <c r="H1737">
        <v>39.32</v>
      </c>
      <c r="I1737">
        <v>2</v>
      </c>
      <c r="J1737">
        <v>39.32</v>
      </c>
      <c r="L1737">
        <v>6.06</v>
      </c>
      <c r="M1737">
        <v>-33.26</v>
      </c>
      <c r="N1737">
        <v>6.84</v>
      </c>
      <c r="O1737">
        <v>0</v>
      </c>
      <c r="P1737">
        <v>-25.1</v>
      </c>
      <c r="Q1737">
        <v>1.32</v>
      </c>
      <c r="R1737" s="3">
        <f>VLOOKUP(All_Transactions[[#This Row],[Date]],[1]!Forex_history[#Data],MATCH(All_Transactions[[#This Row],[Currency]],[1]!Forex_history[#Headers],0),TRUE)</f>
        <v>0.86914999999999998</v>
      </c>
      <c r="S1737" s="4">
        <f>IFERROR(All_Transactions[[#This Row],[Original Price]]*All_Transactions[[#This Row],[ExRate]],0)</f>
        <v>34.174977999999996</v>
      </c>
      <c r="T1737" s="4">
        <f>IFERROR(All_Transactions[[#This Row],[item-price]]*All_Transactions[[#This Row],[ExRate]],0)</f>
        <v>34.174977999999996</v>
      </c>
      <c r="U1737" s="4">
        <f>IFERROR(All_Transactions[[#This Row],[item-tax]]*All_Transactions[[#This Row],[ExRate]],0)</f>
        <v>5.2670489999999992</v>
      </c>
      <c r="V1737" s="4">
        <f>IFERROR(All_Transactions[[#This Row],[Total product charges]]*All_Transactions[[#This Row],[ExRate]],0)</f>
        <v>-28.907928999999996</v>
      </c>
      <c r="W1737" s="4">
        <f>IFERROR(All_Transactions[[#This Row],[Amazon fees]]*All_Transactions[[#This Row],[ExRate]],0)</f>
        <v>5.9449860000000001</v>
      </c>
      <c r="X1737" s="4">
        <f>IFERROR(All_Transactions[[#This Row],[Other]]*All_Transactions[[#This Row],[ExRate]],0)</f>
        <v>0</v>
      </c>
      <c r="Y1737" s="4">
        <f>IFERROR(All_Transactions[[#This Row],[Total]]*All_Transactions[[#This Row],[ExRate]],0)</f>
        <v>-21.815664999999999</v>
      </c>
      <c r="Z1737" s="1" t="s">
        <v>33</v>
      </c>
      <c r="AB1737" t="s">
        <v>69</v>
      </c>
      <c r="AC1737" t="s">
        <v>69</v>
      </c>
      <c r="AD1737" t="s">
        <v>70</v>
      </c>
    </row>
    <row r="1738" spans="1:30" x14ac:dyDescent="0.35">
      <c r="A1738" t="s">
        <v>35</v>
      </c>
      <c r="B1738" t="s">
        <v>1973</v>
      </c>
      <c r="C1738" s="2">
        <v>44852</v>
      </c>
      <c r="D1738" s="2">
        <v>44769</v>
      </c>
      <c r="E1738" t="s">
        <v>1974</v>
      </c>
      <c r="F1738" t="s">
        <v>1975</v>
      </c>
      <c r="G1738" t="s">
        <v>44</v>
      </c>
      <c r="H1738">
        <v>7.7</v>
      </c>
      <c r="I1738">
        <v>1</v>
      </c>
      <c r="J1738">
        <v>7.7</v>
      </c>
      <c r="L1738">
        <v>1.28</v>
      </c>
      <c r="M1738">
        <v>-6.42</v>
      </c>
      <c r="N1738">
        <v>1.1299999999999999</v>
      </c>
      <c r="O1738">
        <v>0</v>
      </c>
      <c r="P1738">
        <v>-5.29</v>
      </c>
      <c r="Q1738">
        <v>0</v>
      </c>
      <c r="R1738" s="3">
        <f>VLOOKUP(All_Transactions[[#This Row],[Date]],[1]!Forex_history[#Data],MATCH(All_Transactions[[#This Row],[Currency]],[1]!Forex_history[#Headers],0),TRUE)</f>
        <v>1</v>
      </c>
      <c r="S1738" s="4">
        <f>IFERROR(All_Transactions[[#This Row],[Original Price]]*All_Transactions[[#This Row],[ExRate]],0)</f>
        <v>7.7</v>
      </c>
      <c r="T1738" s="4">
        <f>IFERROR(All_Transactions[[#This Row],[item-price]]*All_Transactions[[#This Row],[ExRate]],0)</f>
        <v>7.7</v>
      </c>
      <c r="U1738" s="4">
        <f>IFERROR(All_Transactions[[#This Row],[item-tax]]*All_Transactions[[#This Row],[ExRate]],0)</f>
        <v>1.28</v>
      </c>
      <c r="V1738" s="4">
        <f>IFERROR(All_Transactions[[#This Row],[Total product charges]]*All_Transactions[[#This Row],[ExRate]],0)</f>
        <v>-6.42</v>
      </c>
      <c r="W1738" s="4">
        <f>IFERROR(All_Transactions[[#This Row],[Amazon fees]]*All_Transactions[[#This Row],[ExRate]],0)</f>
        <v>1.1299999999999999</v>
      </c>
      <c r="X1738" s="4">
        <f>IFERROR(All_Transactions[[#This Row],[Other]]*All_Transactions[[#This Row],[ExRate]],0)</f>
        <v>0</v>
      </c>
      <c r="Y1738" s="4">
        <f>IFERROR(All_Transactions[[#This Row],[Total]]*All_Transactions[[#This Row],[ExRate]],0)</f>
        <v>-5.29</v>
      </c>
      <c r="Z1738" s="1" t="s">
        <v>45</v>
      </c>
      <c r="AB1738" t="s">
        <v>69</v>
      </c>
      <c r="AC1738" t="s">
        <v>69</v>
      </c>
      <c r="AD1738" t="s">
        <v>70</v>
      </c>
    </row>
    <row r="1739" spans="1:30" x14ac:dyDescent="0.35">
      <c r="A1739" t="s">
        <v>35</v>
      </c>
      <c r="B1739" t="s">
        <v>2660</v>
      </c>
      <c r="C1739" s="2">
        <v>44852</v>
      </c>
      <c r="D1739" s="2">
        <v>44783</v>
      </c>
      <c r="E1739" t="s">
        <v>2661</v>
      </c>
      <c r="F1739" t="s">
        <v>2662</v>
      </c>
      <c r="G1739" t="s">
        <v>37</v>
      </c>
      <c r="H1739">
        <v>10.46</v>
      </c>
      <c r="I1739">
        <v>1</v>
      </c>
      <c r="J1739">
        <v>10.46</v>
      </c>
      <c r="L1739">
        <v>0</v>
      </c>
      <c r="M1739">
        <v>-10.46</v>
      </c>
      <c r="N1739">
        <v>1.51</v>
      </c>
      <c r="O1739">
        <v>0</v>
      </c>
      <c r="P1739">
        <v>-8.9499999999999993</v>
      </c>
      <c r="Q1739">
        <v>0</v>
      </c>
      <c r="R1739" s="3">
        <f>VLOOKUP(All_Transactions[[#This Row],[Date]],[1]!Forex_history[#Data],MATCH(All_Transactions[[#This Row],[Currency]],[1]!Forex_history[#Headers],0),TRUE)</f>
        <v>0.64156999999999997</v>
      </c>
      <c r="S1739" s="4">
        <f>IFERROR(All_Transactions[[#This Row],[Original Price]]*All_Transactions[[#This Row],[ExRate]],0)</f>
        <v>6.7108222</v>
      </c>
      <c r="T1739" s="4">
        <f>IFERROR(All_Transactions[[#This Row],[item-price]]*All_Transactions[[#This Row],[ExRate]],0)</f>
        <v>6.7108222</v>
      </c>
      <c r="U1739" s="4">
        <f>IFERROR(All_Transactions[[#This Row],[item-tax]]*All_Transactions[[#This Row],[ExRate]],0)</f>
        <v>0</v>
      </c>
      <c r="V1739" s="4">
        <f>IFERROR(All_Transactions[[#This Row],[Total product charges]]*All_Transactions[[#This Row],[ExRate]],0)</f>
        <v>-6.7108222</v>
      </c>
      <c r="W1739" s="4">
        <f>IFERROR(All_Transactions[[#This Row],[Amazon fees]]*All_Transactions[[#This Row],[ExRate]],0)</f>
        <v>0.96877069999999998</v>
      </c>
      <c r="X1739" s="4">
        <f>IFERROR(All_Transactions[[#This Row],[Other]]*All_Transactions[[#This Row],[ExRate]],0)</f>
        <v>0</v>
      </c>
      <c r="Y1739" s="4">
        <f>IFERROR(All_Transactions[[#This Row],[Total]]*All_Transactions[[#This Row],[ExRate]],0)</f>
        <v>-5.7420514999999996</v>
      </c>
      <c r="Z1739" s="1" t="s">
        <v>38</v>
      </c>
      <c r="AA1739" t="s">
        <v>2663</v>
      </c>
      <c r="AB1739" t="s">
        <v>69</v>
      </c>
      <c r="AC1739" t="s">
        <v>69</v>
      </c>
      <c r="AD1739" t="s">
        <v>70</v>
      </c>
    </row>
    <row r="1740" spans="1:30" x14ac:dyDescent="0.35">
      <c r="A1740" t="s">
        <v>55</v>
      </c>
      <c r="B1740" t="s">
        <v>31</v>
      </c>
      <c r="C1740" s="2">
        <v>44852</v>
      </c>
      <c r="D1740" s="2"/>
      <c r="G1740" t="s">
        <v>42</v>
      </c>
      <c r="M1740">
        <v>0</v>
      </c>
      <c r="N1740">
        <v>0</v>
      </c>
      <c r="O1740">
        <v>2310.44</v>
      </c>
      <c r="P1740">
        <v>2310.44</v>
      </c>
      <c r="Q1740">
        <v>0</v>
      </c>
      <c r="R1740" s="3">
        <f>VLOOKUP(All_Transactions[[#This Row],[Date]],[1]!Forex_history[#Data],MATCH(All_Transactions[[#This Row],[Currency]],[1]!Forex_history[#Headers],0),TRUE)</f>
        <v>7.8729999999999994E-2</v>
      </c>
      <c r="S1740" s="4">
        <f>IFERROR(All_Transactions[[#This Row],[Original Price]]*All_Transactions[[#This Row],[ExRate]],0)</f>
        <v>0</v>
      </c>
      <c r="T1740" s="4">
        <f>IFERROR(All_Transactions[[#This Row],[item-price]]*All_Transactions[[#This Row],[ExRate]],0)</f>
        <v>0</v>
      </c>
      <c r="U1740" s="4">
        <f>IFERROR(All_Transactions[[#This Row],[item-tax]]*All_Transactions[[#This Row],[ExRate]],0)</f>
        <v>0</v>
      </c>
      <c r="V1740" s="4">
        <f>IFERROR(All_Transactions[[#This Row],[Total product charges]]*All_Transactions[[#This Row],[ExRate]],0)</f>
        <v>0</v>
      </c>
      <c r="W1740" s="4">
        <f>IFERROR(All_Transactions[[#This Row],[Amazon fees]]*All_Transactions[[#This Row],[ExRate]],0)</f>
        <v>0</v>
      </c>
      <c r="X1740" s="4">
        <f>IFERROR(All_Transactions[[#This Row],[Other]]*All_Transactions[[#This Row],[ExRate]],0)</f>
        <v>181.90094120000001</v>
      </c>
      <c r="Y1740" s="4">
        <f>IFERROR(All_Transactions[[#This Row],[Total]]*All_Transactions[[#This Row],[ExRate]],0)</f>
        <v>181.90094120000001</v>
      </c>
      <c r="Z1740" s="1" t="s">
        <v>43</v>
      </c>
    </row>
    <row r="1741" spans="1:30" x14ac:dyDescent="0.35">
      <c r="A1741" t="s">
        <v>55</v>
      </c>
      <c r="B1741" t="s">
        <v>31</v>
      </c>
      <c r="C1741" s="2">
        <v>44852</v>
      </c>
      <c r="D1741" s="2"/>
      <c r="G1741" t="s">
        <v>44</v>
      </c>
      <c r="M1741">
        <v>0</v>
      </c>
      <c r="N1741">
        <v>0</v>
      </c>
      <c r="O1741">
        <v>612.45000000000005</v>
      </c>
      <c r="P1741">
        <v>612.45000000000005</v>
      </c>
      <c r="Q1741">
        <v>0</v>
      </c>
      <c r="R1741" s="3">
        <f>VLOOKUP(All_Transactions[[#This Row],[Date]],[1]!Forex_history[#Data],MATCH(All_Transactions[[#This Row],[Currency]],[1]!Forex_history[#Headers],0),TRUE)</f>
        <v>1</v>
      </c>
      <c r="S1741" s="4">
        <f>IFERROR(All_Transactions[[#This Row],[Original Price]]*All_Transactions[[#This Row],[ExRate]],0)</f>
        <v>0</v>
      </c>
      <c r="T1741" s="4">
        <f>IFERROR(All_Transactions[[#This Row],[item-price]]*All_Transactions[[#This Row],[ExRate]],0)</f>
        <v>0</v>
      </c>
      <c r="U1741" s="4">
        <f>IFERROR(All_Transactions[[#This Row],[item-tax]]*All_Transactions[[#This Row],[ExRate]],0)</f>
        <v>0</v>
      </c>
      <c r="V1741" s="4">
        <f>IFERROR(All_Transactions[[#This Row],[Total product charges]]*All_Transactions[[#This Row],[ExRate]],0)</f>
        <v>0</v>
      </c>
      <c r="W1741" s="4">
        <f>IFERROR(All_Transactions[[#This Row],[Amazon fees]]*All_Transactions[[#This Row],[ExRate]],0)</f>
        <v>0</v>
      </c>
      <c r="X1741" s="4">
        <f>IFERROR(All_Transactions[[#This Row],[Other]]*All_Transactions[[#This Row],[ExRate]],0)</f>
        <v>612.45000000000005</v>
      </c>
      <c r="Y1741" s="4">
        <f>IFERROR(All_Transactions[[#This Row],[Total]]*All_Transactions[[#This Row],[ExRate]],0)</f>
        <v>612.45000000000005</v>
      </c>
      <c r="Z1741" s="1" t="s">
        <v>45</v>
      </c>
    </row>
    <row r="1742" spans="1:30" x14ac:dyDescent="0.35">
      <c r="A1742" t="s">
        <v>56</v>
      </c>
      <c r="B1742" t="s">
        <v>31</v>
      </c>
      <c r="C1742" s="2">
        <v>44852</v>
      </c>
      <c r="D1742" s="2"/>
      <c r="G1742" t="s">
        <v>42</v>
      </c>
      <c r="M1742">
        <v>0</v>
      </c>
      <c r="N1742">
        <v>0</v>
      </c>
      <c r="O1742">
        <v>-2310.44</v>
      </c>
      <c r="P1742">
        <v>-2310.44</v>
      </c>
      <c r="Q1742">
        <v>0</v>
      </c>
      <c r="R1742" s="3">
        <f>VLOOKUP(All_Transactions[[#This Row],[Date]],[1]!Forex_history[#Data],MATCH(All_Transactions[[#This Row],[Currency]],[1]!Forex_history[#Headers],0),TRUE)</f>
        <v>7.8729999999999994E-2</v>
      </c>
      <c r="S1742" s="4">
        <f>IFERROR(All_Transactions[[#This Row],[Original Price]]*All_Transactions[[#This Row],[ExRate]],0)</f>
        <v>0</v>
      </c>
      <c r="T1742" s="4">
        <f>IFERROR(All_Transactions[[#This Row],[item-price]]*All_Transactions[[#This Row],[ExRate]],0)</f>
        <v>0</v>
      </c>
      <c r="U1742" s="4">
        <f>IFERROR(All_Transactions[[#This Row],[item-tax]]*All_Transactions[[#This Row],[ExRate]],0)</f>
        <v>0</v>
      </c>
      <c r="V1742" s="4">
        <f>IFERROR(All_Transactions[[#This Row],[Total product charges]]*All_Transactions[[#This Row],[ExRate]],0)</f>
        <v>0</v>
      </c>
      <c r="W1742" s="4">
        <f>IFERROR(All_Transactions[[#This Row],[Amazon fees]]*All_Transactions[[#This Row],[ExRate]],0)</f>
        <v>0</v>
      </c>
      <c r="X1742" s="4">
        <f>IFERROR(All_Transactions[[#This Row],[Other]]*All_Transactions[[#This Row],[ExRate]],0)</f>
        <v>-181.90094120000001</v>
      </c>
      <c r="Y1742" s="4">
        <f>IFERROR(All_Transactions[[#This Row],[Total]]*All_Transactions[[#This Row],[ExRate]],0)</f>
        <v>-181.90094120000001</v>
      </c>
      <c r="Z1742" s="1" t="s">
        <v>43</v>
      </c>
    </row>
    <row r="1743" spans="1:30" x14ac:dyDescent="0.35">
      <c r="A1743" t="s">
        <v>56</v>
      </c>
      <c r="B1743" t="s">
        <v>31</v>
      </c>
      <c r="C1743" s="2">
        <v>44852</v>
      </c>
      <c r="D1743" s="2"/>
      <c r="G1743" t="s">
        <v>44</v>
      </c>
      <c r="M1743">
        <v>0</v>
      </c>
      <c r="N1743">
        <v>0</v>
      </c>
      <c r="O1743">
        <v>-612.45000000000005</v>
      </c>
      <c r="P1743">
        <v>-612.45000000000005</v>
      </c>
      <c r="Q1743">
        <v>0</v>
      </c>
      <c r="R1743" s="3">
        <f>VLOOKUP(All_Transactions[[#This Row],[Date]],[1]!Forex_history[#Data],MATCH(All_Transactions[[#This Row],[Currency]],[1]!Forex_history[#Headers],0),TRUE)</f>
        <v>1</v>
      </c>
      <c r="S1743" s="4">
        <f>IFERROR(All_Transactions[[#This Row],[Original Price]]*All_Transactions[[#This Row],[ExRate]],0)</f>
        <v>0</v>
      </c>
      <c r="T1743" s="4">
        <f>IFERROR(All_Transactions[[#This Row],[item-price]]*All_Transactions[[#This Row],[ExRate]],0)</f>
        <v>0</v>
      </c>
      <c r="U1743" s="4">
        <f>IFERROR(All_Transactions[[#This Row],[item-tax]]*All_Transactions[[#This Row],[ExRate]],0)</f>
        <v>0</v>
      </c>
      <c r="V1743" s="4">
        <f>IFERROR(All_Transactions[[#This Row],[Total product charges]]*All_Transactions[[#This Row],[ExRate]],0)</f>
        <v>0</v>
      </c>
      <c r="W1743" s="4">
        <f>IFERROR(All_Transactions[[#This Row],[Amazon fees]]*All_Transactions[[#This Row],[ExRate]],0)</f>
        <v>0</v>
      </c>
      <c r="X1743" s="4">
        <f>IFERROR(All_Transactions[[#This Row],[Other]]*All_Transactions[[#This Row],[ExRate]],0)</f>
        <v>-612.45000000000005</v>
      </c>
      <c r="Y1743" s="4">
        <f>IFERROR(All_Transactions[[#This Row],[Total]]*All_Transactions[[#This Row],[ExRate]],0)</f>
        <v>-612.45000000000005</v>
      </c>
      <c r="Z1743" s="1" t="s">
        <v>45</v>
      </c>
    </row>
    <row r="1744" spans="1:30" x14ac:dyDescent="0.35">
      <c r="A1744" t="s">
        <v>34</v>
      </c>
      <c r="B1744" t="s">
        <v>4879</v>
      </c>
      <c r="C1744" s="2">
        <v>44853</v>
      </c>
      <c r="D1744" s="2">
        <v>44853</v>
      </c>
      <c r="E1744" t="s">
        <v>4880</v>
      </c>
      <c r="F1744" t="s">
        <v>4881</v>
      </c>
      <c r="G1744" t="s">
        <v>36</v>
      </c>
      <c r="H1744">
        <v>5.83</v>
      </c>
      <c r="I1744">
        <v>1</v>
      </c>
      <c r="J1744">
        <v>5.83</v>
      </c>
      <c r="K1744" t="s">
        <v>2876</v>
      </c>
      <c r="L1744">
        <v>1.0900000000000001</v>
      </c>
      <c r="M1744">
        <v>4.74</v>
      </c>
      <c r="N1744">
        <v>-1.08</v>
      </c>
      <c r="O1744">
        <v>0</v>
      </c>
      <c r="P1744">
        <v>3.66</v>
      </c>
      <c r="Q1744">
        <v>0</v>
      </c>
      <c r="R1744" s="3">
        <f>VLOOKUP(All_Transactions[[#This Row],[Date]],[1]!Forex_history[#Data],MATCH(All_Transactions[[#This Row],[Currency]],[1]!Forex_history[#Headers],0),TRUE)</f>
        <v>0.86917999999999995</v>
      </c>
      <c r="S1744" s="4">
        <f>IFERROR(All_Transactions[[#This Row],[Original Price]]*All_Transactions[[#This Row],[ExRate]],0)</f>
        <v>5.0673193999999997</v>
      </c>
      <c r="T1744" s="4">
        <f>IFERROR(All_Transactions[[#This Row],[item-price]]*All_Transactions[[#This Row],[ExRate]],0)</f>
        <v>5.0673193999999997</v>
      </c>
      <c r="U1744" s="4">
        <f>IFERROR(All_Transactions[[#This Row],[item-tax]]*All_Transactions[[#This Row],[ExRate]],0)</f>
        <v>0.94740619999999998</v>
      </c>
      <c r="V1744" s="4">
        <f>IFERROR(All_Transactions[[#This Row],[Total product charges]]*All_Transactions[[#This Row],[ExRate]],0)</f>
        <v>4.1199132000000001</v>
      </c>
      <c r="W1744" s="4">
        <f>IFERROR(All_Transactions[[#This Row],[Amazon fees]]*All_Transactions[[#This Row],[ExRate]],0)</f>
        <v>-0.93871440000000006</v>
      </c>
      <c r="X1744" s="4">
        <f>IFERROR(All_Transactions[[#This Row],[Other]]*All_Transactions[[#This Row],[ExRate]],0)</f>
        <v>0</v>
      </c>
      <c r="Y1744" s="4">
        <f>IFERROR(All_Transactions[[#This Row],[Total]]*All_Transactions[[#This Row],[ExRate]],0)</f>
        <v>3.1811987999999998</v>
      </c>
      <c r="Z1744" s="1" t="s">
        <v>33</v>
      </c>
      <c r="AB1744" t="s">
        <v>69</v>
      </c>
      <c r="AC1744" t="s">
        <v>69</v>
      </c>
      <c r="AD1744" t="s">
        <v>70</v>
      </c>
    </row>
    <row r="1745" spans="1:30" x14ac:dyDescent="0.35">
      <c r="A1745" t="s">
        <v>34</v>
      </c>
      <c r="B1745" t="s">
        <v>4882</v>
      </c>
      <c r="C1745" s="2">
        <v>44853</v>
      </c>
      <c r="D1745" s="2">
        <v>44853</v>
      </c>
      <c r="E1745" t="s">
        <v>4883</v>
      </c>
      <c r="F1745" t="s">
        <v>4884</v>
      </c>
      <c r="G1745" t="s">
        <v>39</v>
      </c>
      <c r="H1745">
        <v>5.71</v>
      </c>
      <c r="I1745">
        <v>1</v>
      </c>
      <c r="J1745">
        <v>5.71</v>
      </c>
      <c r="L1745">
        <v>0.95</v>
      </c>
      <c r="M1745">
        <v>4.76</v>
      </c>
      <c r="N1745">
        <v>-1.06</v>
      </c>
      <c r="O1745">
        <v>0</v>
      </c>
      <c r="P1745">
        <v>3.7</v>
      </c>
      <c r="Q1745">
        <v>0</v>
      </c>
      <c r="R1745" s="3">
        <f>VLOOKUP(All_Transactions[[#This Row],[Date]],[1]!Forex_history[#Data],MATCH(All_Transactions[[#This Row],[Currency]],[1]!Forex_history[#Headers],0),TRUE)</f>
        <v>0.86917999999999995</v>
      </c>
      <c r="S1745" s="4">
        <f>IFERROR(All_Transactions[[#This Row],[Original Price]]*All_Transactions[[#This Row],[ExRate]],0)</f>
        <v>4.9630177999999994</v>
      </c>
      <c r="T1745" s="4">
        <f>IFERROR(All_Transactions[[#This Row],[item-price]]*All_Transactions[[#This Row],[ExRate]],0)</f>
        <v>4.9630177999999994</v>
      </c>
      <c r="U1745" s="4">
        <f>IFERROR(All_Transactions[[#This Row],[item-tax]]*All_Transactions[[#This Row],[ExRate]],0)</f>
        <v>0.82572099999999993</v>
      </c>
      <c r="V1745" s="4">
        <f>IFERROR(All_Transactions[[#This Row],[Total product charges]]*All_Transactions[[#This Row],[ExRate]],0)</f>
        <v>4.1372967999999997</v>
      </c>
      <c r="W1745" s="4">
        <f>IFERROR(All_Transactions[[#This Row],[Amazon fees]]*All_Transactions[[#This Row],[ExRate]],0)</f>
        <v>-0.92133080000000001</v>
      </c>
      <c r="X1745" s="4">
        <f>IFERROR(All_Transactions[[#This Row],[Other]]*All_Transactions[[#This Row],[ExRate]],0)</f>
        <v>0</v>
      </c>
      <c r="Y1745" s="4">
        <f>IFERROR(All_Transactions[[#This Row],[Total]]*All_Transactions[[#This Row],[ExRate]],0)</f>
        <v>3.2159659999999999</v>
      </c>
      <c r="Z1745" s="1" t="s">
        <v>33</v>
      </c>
      <c r="AB1745" t="s">
        <v>69</v>
      </c>
      <c r="AC1745" t="s">
        <v>69</v>
      </c>
      <c r="AD1745" t="s">
        <v>70</v>
      </c>
    </row>
    <row r="1746" spans="1:30" x14ac:dyDescent="0.35">
      <c r="A1746" t="s">
        <v>34</v>
      </c>
      <c r="B1746" t="s">
        <v>4885</v>
      </c>
      <c r="C1746" s="2">
        <v>44853</v>
      </c>
      <c r="D1746" s="2">
        <v>44853</v>
      </c>
      <c r="E1746" t="s">
        <v>4886</v>
      </c>
      <c r="F1746" t="s">
        <v>4887</v>
      </c>
      <c r="G1746" t="s">
        <v>42</v>
      </c>
      <c r="H1746">
        <v>53.1</v>
      </c>
      <c r="I1746">
        <v>1</v>
      </c>
      <c r="J1746">
        <v>53.1</v>
      </c>
      <c r="L1746">
        <v>10.62</v>
      </c>
      <c r="M1746">
        <v>42.48</v>
      </c>
      <c r="N1746">
        <v>-9.56</v>
      </c>
      <c r="O1746">
        <v>0</v>
      </c>
      <c r="P1746">
        <v>32.92</v>
      </c>
      <c r="Q1746">
        <v>0</v>
      </c>
      <c r="R1746" s="3">
        <f>VLOOKUP(All_Transactions[[#This Row],[Date]],[1]!Forex_history[#Data],MATCH(All_Transactions[[#This Row],[Currency]],[1]!Forex_history[#Headers],0),TRUE)</f>
        <v>7.9450000000000007E-2</v>
      </c>
      <c r="S1746" s="4">
        <f>IFERROR(All_Transactions[[#This Row],[Original Price]]*All_Transactions[[#This Row],[ExRate]],0)</f>
        <v>4.2187950000000001</v>
      </c>
      <c r="T1746" s="4">
        <f>IFERROR(All_Transactions[[#This Row],[item-price]]*All_Transactions[[#This Row],[ExRate]],0)</f>
        <v>4.2187950000000001</v>
      </c>
      <c r="U1746" s="4">
        <f>IFERROR(All_Transactions[[#This Row],[item-tax]]*All_Transactions[[#This Row],[ExRate]],0)</f>
        <v>0.84375900000000004</v>
      </c>
      <c r="V1746" s="4">
        <f>IFERROR(All_Transactions[[#This Row],[Total product charges]]*All_Transactions[[#This Row],[ExRate]],0)</f>
        <v>3.3750360000000001</v>
      </c>
      <c r="W1746" s="4">
        <f>IFERROR(All_Transactions[[#This Row],[Amazon fees]]*All_Transactions[[#This Row],[ExRate]],0)</f>
        <v>-0.75954200000000005</v>
      </c>
      <c r="X1746" s="4">
        <f>IFERROR(All_Transactions[[#This Row],[Other]]*All_Transactions[[#This Row],[ExRate]],0)</f>
        <v>0</v>
      </c>
      <c r="Y1746" s="4">
        <f>IFERROR(All_Transactions[[#This Row],[Total]]*All_Transactions[[#This Row],[ExRate]],0)</f>
        <v>2.6154940000000004</v>
      </c>
      <c r="Z1746" s="1" t="s">
        <v>43</v>
      </c>
      <c r="AB1746" t="s">
        <v>69</v>
      </c>
      <c r="AC1746" t="s">
        <v>69</v>
      </c>
      <c r="AD1746" t="s">
        <v>70</v>
      </c>
    </row>
    <row r="1747" spans="1:30" x14ac:dyDescent="0.35">
      <c r="A1747" t="s">
        <v>35</v>
      </c>
      <c r="B1747" t="s">
        <v>1438</v>
      </c>
      <c r="C1747" s="2">
        <v>44853</v>
      </c>
      <c r="D1747" s="2">
        <v>44760</v>
      </c>
      <c r="E1747" t="s">
        <v>1315</v>
      </c>
      <c r="F1747" t="s">
        <v>684</v>
      </c>
      <c r="G1747" t="s">
        <v>39</v>
      </c>
      <c r="H1747">
        <v>13.52</v>
      </c>
      <c r="I1747">
        <v>1</v>
      </c>
      <c r="J1747">
        <v>13.52</v>
      </c>
      <c r="L1747">
        <v>2.25</v>
      </c>
      <c r="M1747">
        <v>-11.27</v>
      </c>
      <c r="N1747">
        <v>2.5099999999999998</v>
      </c>
      <c r="O1747">
        <v>0</v>
      </c>
      <c r="P1747">
        <v>-8.76</v>
      </c>
      <c r="Q1747">
        <v>0</v>
      </c>
      <c r="R1747" s="3">
        <f>VLOOKUP(All_Transactions[[#This Row],[Date]],[1]!Forex_history[#Data],MATCH(All_Transactions[[#This Row],[Currency]],[1]!Forex_history[#Headers],0),TRUE)</f>
        <v>0.86917999999999995</v>
      </c>
      <c r="S1747" s="4">
        <f>IFERROR(All_Transactions[[#This Row],[Original Price]]*All_Transactions[[#This Row],[ExRate]],0)</f>
        <v>11.7513136</v>
      </c>
      <c r="T1747" s="4">
        <f>IFERROR(All_Transactions[[#This Row],[item-price]]*All_Transactions[[#This Row],[ExRate]],0)</f>
        <v>11.7513136</v>
      </c>
      <c r="U1747" s="4">
        <f>IFERROR(All_Transactions[[#This Row],[item-tax]]*All_Transactions[[#This Row],[ExRate]],0)</f>
        <v>1.9556549999999999</v>
      </c>
      <c r="V1747" s="4">
        <f>IFERROR(All_Transactions[[#This Row],[Total product charges]]*All_Transactions[[#This Row],[ExRate]],0)</f>
        <v>-9.7956585999999994</v>
      </c>
      <c r="W1747" s="4">
        <f>IFERROR(All_Transactions[[#This Row],[Amazon fees]]*All_Transactions[[#This Row],[ExRate]],0)</f>
        <v>2.1816417999999995</v>
      </c>
      <c r="X1747" s="4">
        <f>IFERROR(All_Transactions[[#This Row],[Other]]*All_Transactions[[#This Row],[ExRate]],0)</f>
        <v>0</v>
      </c>
      <c r="Y1747" s="4">
        <f>IFERROR(All_Transactions[[#This Row],[Total]]*All_Transactions[[#This Row],[ExRate]],0)</f>
        <v>-7.614016799999999</v>
      </c>
      <c r="Z1747" s="1" t="s">
        <v>33</v>
      </c>
      <c r="AB1747" t="s">
        <v>69</v>
      </c>
      <c r="AC1747" t="s">
        <v>69</v>
      </c>
      <c r="AD1747" t="s">
        <v>70</v>
      </c>
    </row>
    <row r="1748" spans="1:30" x14ac:dyDescent="0.35">
      <c r="A1748" t="s">
        <v>35</v>
      </c>
      <c r="B1748" t="s">
        <v>3160</v>
      </c>
      <c r="C1748" s="2">
        <v>44853</v>
      </c>
      <c r="D1748" s="2">
        <v>44795</v>
      </c>
      <c r="E1748" t="s">
        <v>3161</v>
      </c>
      <c r="F1748" t="s">
        <v>3162</v>
      </c>
      <c r="G1748" t="s">
        <v>39</v>
      </c>
      <c r="H1748">
        <v>2.29</v>
      </c>
      <c r="I1748">
        <v>1</v>
      </c>
      <c r="J1748">
        <v>2.29</v>
      </c>
      <c r="L1748">
        <v>0.38</v>
      </c>
      <c r="M1748">
        <v>-1.91</v>
      </c>
      <c r="N1748">
        <v>0.42</v>
      </c>
      <c r="O1748">
        <v>0</v>
      </c>
      <c r="P1748">
        <v>-1.49</v>
      </c>
      <c r="Q1748">
        <v>0</v>
      </c>
      <c r="R1748" s="3">
        <f>VLOOKUP(All_Transactions[[#This Row],[Date]],[1]!Forex_history[#Data],MATCH(All_Transactions[[#This Row],[Currency]],[1]!Forex_history[#Headers],0),TRUE)</f>
        <v>0.86917999999999995</v>
      </c>
      <c r="S1748" s="4">
        <f>IFERROR(All_Transactions[[#This Row],[Original Price]]*All_Transactions[[#This Row],[ExRate]],0)</f>
        <v>1.9904222</v>
      </c>
      <c r="T1748" s="4">
        <f>IFERROR(All_Transactions[[#This Row],[item-price]]*All_Transactions[[#This Row],[ExRate]],0)</f>
        <v>1.9904222</v>
      </c>
      <c r="U1748" s="4">
        <f>IFERROR(All_Transactions[[#This Row],[item-tax]]*All_Transactions[[#This Row],[ExRate]],0)</f>
        <v>0.33028839999999998</v>
      </c>
      <c r="V1748" s="4">
        <f>IFERROR(All_Transactions[[#This Row],[Total product charges]]*All_Transactions[[#This Row],[ExRate]],0)</f>
        <v>-1.6601337999999999</v>
      </c>
      <c r="W1748" s="4">
        <f>IFERROR(All_Transactions[[#This Row],[Amazon fees]]*All_Transactions[[#This Row],[ExRate]],0)</f>
        <v>0.36505559999999998</v>
      </c>
      <c r="X1748" s="4">
        <f>IFERROR(All_Transactions[[#This Row],[Other]]*All_Transactions[[#This Row],[ExRate]],0)</f>
        <v>0</v>
      </c>
      <c r="Y1748" s="4">
        <f>IFERROR(All_Transactions[[#This Row],[Total]]*All_Transactions[[#This Row],[ExRate]],0)</f>
        <v>-1.2950781999999998</v>
      </c>
      <c r="Z1748" s="1" t="s">
        <v>33</v>
      </c>
      <c r="AB1748" t="s">
        <v>69</v>
      </c>
      <c r="AC1748" t="s">
        <v>69</v>
      </c>
      <c r="AD1748" t="s">
        <v>70</v>
      </c>
    </row>
    <row r="1749" spans="1:30" x14ac:dyDescent="0.35">
      <c r="A1749" t="s">
        <v>35</v>
      </c>
      <c r="B1749" t="s">
        <v>1441</v>
      </c>
      <c r="C1749" s="2">
        <v>44853</v>
      </c>
      <c r="D1749" s="2">
        <v>44760</v>
      </c>
      <c r="E1749" t="s">
        <v>1032</v>
      </c>
      <c r="F1749" t="s">
        <v>1033</v>
      </c>
      <c r="G1749" t="s">
        <v>46</v>
      </c>
      <c r="H1749">
        <v>18.34</v>
      </c>
      <c r="I1749">
        <v>2</v>
      </c>
      <c r="J1749">
        <v>18.34</v>
      </c>
      <c r="L1749">
        <v>1.7</v>
      </c>
      <c r="M1749">
        <v>-18.34</v>
      </c>
      <c r="N1749">
        <v>2.64</v>
      </c>
      <c r="O1749">
        <v>0</v>
      </c>
      <c r="P1749">
        <v>-15.7</v>
      </c>
      <c r="Q1749">
        <v>0</v>
      </c>
      <c r="R1749" s="3">
        <f>VLOOKUP(All_Transactions[[#This Row],[Date]],[1]!Forex_history[#Data],MATCH(All_Transactions[[#This Row],[Currency]],[1]!Forex_history[#Headers],0),TRUE)</f>
        <v>0.88258999999999999</v>
      </c>
      <c r="S1749" s="4">
        <f>IFERROR(All_Transactions[[#This Row],[Original Price]]*All_Transactions[[#This Row],[ExRate]],0)</f>
        <v>16.186700599999998</v>
      </c>
      <c r="T1749" s="4">
        <f>IFERROR(All_Transactions[[#This Row],[item-price]]*All_Transactions[[#This Row],[ExRate]],0)</f>
        <v>16.186700599999998</v>
      </c>
      <c r="U1749" s="4">
        <f>IFERROR(All_Transactions[[#This Row],[item-tax]]*All_Transactions[[#This Row],[ExRate]],0)</f>
        <v>1.5004029999999999</v>
      </c>
      <c r="V1749" s="4">
        <f>IFERROR(All_Transactions[[#This Row],[Total product charges]]*All_Transactions[[#This Row],[ExRate]],0)</f>
        <v>-16.186700599999998</v>
      </c>
      <c r="W1749" s="4">
        <f>IFERROR(All_Transactions[[#This Row],[Amazon fees]]*All_Transactions[[#This Row],[ExRate]],0)</f>
        <v>2.3300376000000003</v>
      </c>
      <c r="X1749" s="4">
        <f>IFERROR(All_Transactions[[#This Row],[Other]]*All_Transactions[[#This Row],[ExRate]],0)</f>
        <v>0</v>
      </c>
      <c r="Y1749" s="4">
        <f>IFERROR(All_Transactions[[#This Row],[Total]]*All_Transactions[[#This Row],[ExRate]],0)</f>
        <v>-13.856662999999999</v>
      </c>
      <c r="Z1749" s="1" t="s">
        <v>47</v>
      </c>
      <c r="AB1749" t="s">
        <v>69</v>
      </c>
      <c r="AC1749" t="s">
        <v>69</v>
      </c>
      <c r="AD1749" t="s">
        <v>70</v>
      </c>
    </row>
    <row r="1750" spans="1:30" x14ac:dyDescent="0.35">
      <c r="A1750" t="s">
        <v>35</v>
      </c>
      <c r="B1750" t="s">
        <v>4439</v>
      </c>
      <c r="C1750" s="2">
        <v>44853</v>
      </c>
      <c r="D1750" s="2">
        <v>44825</v>
      </c>
      <c r="E1750" t="s">
        <v>4440</v>
      </c>
      <c r="F1750" t="s">
        <v>4441</v>
      </c>
      <c r="G1750" t="s">
        <v>32</v>
      </c>
      <c r="H1750">
        <v>2.58</v>
      </c>
      <c r="I1750">
        <v>1</v>
      </c>
      <c r="J1750">
        <v>2.58</v>
      </c>
      <c r="L1750">
        <v>0.41</v>
      </c>
      <c r="M1750">
        <v>-2.17</v>
      </c>
      <c r="N1750">
        <v>0.37</v>
      </c>
      <c r="O1750">
        <v>0</v>
      </c>
      <c r="P1750">
        <v>-1.8</v>
      </c>
      <c r="Q1750">
        <v>0</v>
      </c>
      <c r="R1750" s="3">
        <f>VLOOKUP(All_Transactions[[#This Row],[Date]],[1]!Forex_history[#Data],MATCH(All_Transactions[[#This Row],[Currency]],[1]!Forex_history[#Headers],0),TRUE)</f>
        <v>0.86917999999999995</v>
      </c>
      <c r="S1750" s="4">
        <f>IFERROR(All_Transactions[[#This Row],[Original Price]]*All_Transactions[[#This Row],[ExRate]],0)</f>
        <v>2.2424843999999999</v>
      </c>
      <c r="T1750" s="4">
        <f>IFERROR(All_Transactions[[#This Row],[item-price]]*All_Transactions[[#This Row],[ExRate]],0)</f>
        <v>2.2424843999999999</v>
      </c>
      <c r="U1750" s="4">
        <f>IFERROR(All_Transactions[[#This Row],[item-tax]]*All_Transactions[[#This Row],[ExRate]],0)</f>
        <v>0.35636379999999995</v>
      </c>
      <c r="V1750" s="4">
        <f>IFERROR(All_Transactions[[#This Row],[Total product charges]]*All_Transactions[[#This Row],[ExRate]],0)</f>
        <v>-1.8861205999999999</v>
      </c>
      <c r="W1750" s="4">
        <f>IFERROR(All_Transactions[[#This Row],[Amazon fees]]*All_Transactions[[#This Row],[ExRate]],0)</f>
        <v>0.32159659999999995</v>
      </c>
      <c r="X1750" s="4">
        <f>IFERROR(All_Transactions[[#This Row],[Other]]*All_Transactions[[#This Row],[ExRate]],0)</f>
        <v>0</v>
      </c>
      <c r="Y1750" s="4">
        <f>IFERROR(All_Transactions[[#This Row],[Total]]*All_Transactions[[#This Row],[ExRate]],0)</f>
        <v>-1.564524</v>
      </c>
      <c r="Z1750" s="1" t="s">
        <v>33</v>
      </c>
      <c r="AA1750" t="s">
        <v>4442</v>
      </c>
      <c r="AB1750" t="s">
        <v>69</v>
      </c>
      <c r="AC1750" t="s">
        <v>69</v>
      </c>
      <c r="AD1750" t="s">
        <v>70</v>
      </c>
    </row>
    <row r="1751" spans="1:30" x14ac:dyDescent="0.35">
      <c r="A1751" t="s">
        <v>34</v>
      </c>
      <c r="B1751" t="s">
        <v>4888</v>
      </c>
      <c r="C1751" s="2">
        <v>44853</v>
      </c>
      <c r="D1751" s="2">
        <v>44853</v>
      </c>
      <c r="E1751" t="s">
        <v>4889</v>
      </c>
      <c r="F1751" t="s">
        <v>4890</v>
      </c>
      <c r="G1751" t="s">
        <v>39</v>
      </c>
      <c r="H1751">
        <v>6.51</v>
      </c>
      <c r="I1751">
        <v>1</v>
      </c>
      <c r="J1751">
        <v>6.51</v>
      </c>
      <c r="L1751">
        <v>1.22</v>
      </c>
      <c r="M1751">
        <v>5.29</v>
      </c>
      <c r="N1751">
        <v>-1.21</v>
      </c>
      <c r="O1751">
        <v>0</v>
      </c>
      <c r="P1751">
        <v>4.08</v>
      </c>
      <c r="Q1751">
        <v>0</v>
      </c>
      <c r="R1751" s="3">
        <f>VLOOKUP(All_Transactions[[#This Row],[Date]],[1]!Forex_history[#Data],MATCH(All_Transactions[[#This Row],[Currency]],[1]!Forex_history[#Headers],0),TRUE)</f>
        <v>0.86917999999999995</v>
      </c>
      <c r="S1751" s="4">
        <f>IFERROR(All_Transactions[[#This Row],[Original Price]]*All_Transactions[[#This Row],[ExRate]],0)</f>
        <v>5.6583617999999998</v>
      </c>
      <c r="T1751" s="4">
        <f>IFERROR(All_Transactions[[#This Row],[item-price]]*All_Transactions[[#This Row],[ExRate]],0)</f>
        <v>5.6583617999999998</v>
      </c>
      <c r="U1751" s="4">
        <f>IFERROR(All_Transactions[[#This Row],[item-tax]]*All_Transactions[[#This Row],[ExRate]],0)</f>
        <v>1.0603996</v>
      </c>
      <c r="V1751" s="4">
        <f>IFERROR(All_Transactions[[#This Row],[Total product charges]]*All_Transactions[[#This Row],[ExRate]],0)</f>
        <v>4.5979621999999996</v>
      </c>
      <c r="W1751" s="4">
        <f>IFERROR(All_Transactions[[#This Row],[Amazon fees]]*All_Transactions[[#This Row],[ExRate]],0)</f>
        <v>-1.0517078</v>
      </c>
      <c r="X1751" s="4">
        <f>IFERROR(All_Transactions[[#This Row],[Other]]*All_Transactions[[#This Row],[ExRate]],0)</f>
        <v>0</v>
      </c>
      <c r="Y1751" s="4">
        <f>IFERROR(All_Transactions[[#This Row],[Total]]*All_Transactions[[#This Row],[ExRate]],0)</f>
        <v>3.5462544</v>
      </c>
      <c r="Z1751" s="1" t="s">
        <v>33</v>
      </c>
      <c r="AA1751" t="s">
        <v>4891</v>
      </c>
      <c r="AB1751" t="s">
        <v>4892</v>
      </c>
      <c r="AC1751" t="s">
        <v>1468</v>
      </c>
      <c r="AD1751" t="s">
        <v>54</v>
      </c>
    </row>
    <row r="1752" spans="1:30" x14ac:dyDescent="0.35">
      <c r="A1752" t="s">
        <v>35</v>
      </c>
      <c r="B1752" t="s">
        <v>2944</v>
      </c>
      <c r="C1752" s="2">
        <v>44853</v>
      </c>
      <c r="D1752" s="2">
        <v>44788</v>
      </c>
      <c r="E1752" t="s">
        <v>2945</v>
      </c>
      <c r="F1752" t="s">
        <v>2946</v>
      </c>
      <c r="G1752" t="s">
        <v>46</v>
      </c>
      <c r="H1752">
        <v>22.99</v>
      </c>
      <c r="I1752">
        <v>1</v>
      </c>
      <c r="J1752">
        <v>22.99</v>
      </c>
      <c r="L1752">
        <v>2.54</v>
      </c>
      <c r="M1752">
        <v>-22.99</v>
      </c>
      <c r="N1752">
        <v>3.97</v>
      </c>
      <c r="O1752">
        <v>0</v>
      </c>
      <c r="P1752">
        <v>-18.100000000000001</v>
      </c>
      <c r="Q1752">
        <v>0.92</v>
      </c>
      <c r="R1752" s="3">
        <f>VLOOKUP(All_Transactions[[#This Row],[Date]],[1]!Forex_history[#Data],MATCH(All_Transactions[[#This Row],[Currency]],[1]!Forex_history[#Headers],0),TRUE)</f>
        <v>0.88258999999999999</v>
      </c>
      <c r="S1752" s="4">
        <f>IFERROR(All_Transactions[[#This Row],[Original Price]]*All_Transactions[[#This Row],[ExRate]],0)</f>
        <v>20.290744099999998</v>
      </c>
      <c r="T1752" s="4">
        <f>IFERROR(All_Transactions[[#This Row],[item-price]]*All_Transactions[[#This Row],[ExRate]],0)</f>
        <v>20.290744099999998</v>
      </c>
      <c r="U1752" s="4">
        <f>IFERROR(All_Transactions[[#This Row],[item-tax]]*All_Transactions[[#This Row],[ExRate]],0)</f>
        <v>2.2417786</v>
      </c>
      <c r="V1752" s="4">
        <f>IFERROR(All_Transactions[[#This Row],[Total product charges]]*All_Transactions[[#This Row],[ExRate]],0)</f>
        <v>-20.290744099999998</v>
      </c>
      <c r="W1752" s="4">
        <f>IFERROR(All_Transactions[[#This Row],[Amazon fees]]*All_Transactions[[#This Row],[ExRate]],0)</f>
        <v>3.5038822999999999</v>
      </c>
      <c r="X1752" s="4">
        <f>IFERROR(All_Transactions[[#This Row],[Other]]*All_Transactions[[#This Row],[ExRate]],0)</f>
        <v>0</v>
      </c>
      <c r="Y1752" s="4">
        <f>IFERROR(All_Transactions[[#This Row],[Total]]*All_Transactions[[#This Row],[ExRate]],0)</f>
        <v>-15.974879000000001</v>
      </c>
      <c r="Z1752" s="1" t="s">
        <v>47</v>
      </c>
      <c r="AB1752" t="s">
        <v>69</v>
      </c>
      <c r="AC1752" t="s">
        <v>69</v>
      </c>
      <c r="AD1752" t="s">
        <v>70</v>
      </c>
    </row>
    <row r="1753" spans="1:30" x14ac:dyDescent="0.35">
      <c r="A1753" t="s">
        <v>35</v>
      </c>
      <c r="B1753" t="s">
        <v>2952</v>
      </c>
      <c r="C1753" s="2">
        <v>44853</v>
      </c>
      <c r="D1753" s="2">
        <v>44788</v>
      </c>
      <c r="E1753" t="s">
        <v>2953</v>
      </c>
      <c r="F1753" t="s">
        <v>2954</v>
      </c>
      <c r="G1753" t="s">
        <v>39</v>
      </c>
      <c r="H1753">
        <v>2.52</v>
      </c>
      <c r="I1753">
        <v>1</v>
      </c>
      <c r="J1753">
        <v>2.52</v>
      </c>
      <c r="L1753">
        <v>0.4</v>
      </c>
      <c r="M1753">
        <v>-2.12</v>
      </c>
      <c r="N1753">
        <v>0.46</v>
      </c>
      <c r="O1753">
        <v>0</v>
      </c>
      <c r="P1753">
        <v>-1.58</v>
      </c>
      <c r="Q1753">
        <v>0.08</v>
      </c>
      <c r="R1753" s="3">
        <f>VLOOKUP(All_Transactions[[#This Row],[Date]],[1]!Forex_history[#Data],MATCH(All_Transactions[[#This Row],[Currency]],[1]!Forex_history[#Headers],0),TRUE)</f>
        <v>0.86917999999999995</v>
      </c>
      <c r="S1753" s="4">
        <f>IFERROR(All_Transactions[[#This Row],[Original Price]]*All_Transactions[[#This Row],[ExRate]],0)</f>
        <v>2.1903335999999998</v>
      </c>
      <c r="T1753" s="4">
        <f>IFERROR(All_Transactions[[#This Row],[item-price]]*All_Transactions[[#This Row],[ExRate]],0)</f>
        <v>2.1903335999999998</v>
      </c>
      <c r="U1753" s="4">
        <f>IFERROR(All_Transactions[[#This Row],[item-tax]]*All_Transactions[[#This Row],[ExRate]],0)</f>
        <v>0.34767199999999998</v>
      </c>
      <c r="V1753" s="4">
        <f>IFERROR(All_Transactions[[#This Row],[Total product charges]]*All_Transactions[[#This Row],[ExRate]],0)</f>
        <v>-1.8426616</v>
      </c>
      <c r="W1753" s="4">
        <f>IFERROR(All_Transactions[[#This Row],[Amazon fees]]*All_Transactions[[#This Row],[ExRate]],0)</f>
        <v>0.39982279999999998</v>
      </c>
      <c r="X1753" s="4">
        <f>IFERROR(All_Transactions[[#This Row],[Other]]*All_Transactions[[#This Row],[ExRate]],0)</f>
        <v>0</v>
      </c>
      <c r="Y1753" s="4">
        <f>IFERROR(All_Transactions[[#This Row],[Total]]*All_Transactions[[#This Row],[ExRate]],0)</f>
        <v>-1.3733044000000001</v>
      </c>
      <c r="Z1753" s="1" t="s">
        <v>33</v>
      </c>
      <c r="AB1753" t="s">
        <v>69</v>
      </c>
      <c r="AC1753" t="s">
        <v>69</v>
      </c>
      <c r="AD1753" t="s">
        <v>70</v>
      </c>
    </row>
    <row r="1754" spans="1:30" x14ac:dyDescent="0.35">
      <c r="A1754" t="s">
        <v>35</v>
      </c>
      <c r="B1754" t="s">
        <v>1774</v>
      </c>
      <c r="C1754" s="2">
        <v>44854</v>
      </c>
      <c r="D1754" s="2">
        <v>44767</v>
      </c>
      <c r="E1754" t="s">
        <v>1775</v>
      </c>
      <c r="F1754" t="s">
        <v>1776</v>
      </c>
      <c r="G1754" t="s">
        <v>46</v>
      </c>
      <c r="H1754">
        <v>4.03</v>
      </c>
      <c r="I1754">
        <v>1</v>
      </c>
      <c r="J1754">
        <v>4.03</v>
      </c>
      <c r="L1754">
        <v>0.38</v>
      </c>
      <c r="M1754">
        <v>-4.03</v>
      </c>
      <c r="N1754">
        <v>0.57999999999999996</v>
      </c>
      <c r="O1754">
        <v>0</v>
      </c>
      <c r="P1754">
        <v>-3.45</v>
      </c>
      <c r="Q1754">
        <v>0</v>
      </c>
      <c r="R1754" s="3">
        <f>VLOOKUP(All_Transactions[[#This Row],[Date]],[1]!Forex_history[#Data],MATCH(All_Transactions[[#This Row],[Currency]],[1]!Forex_history[#Headers],0),TRUE)</f>
        <v>0.88776999999999995</v>
      </c>
      <c r="S1754" s="4">
        <f>IFERROR(All_Transactions[[#This Row],[Original Price]]*All_Transactions[[#This Row],[ExRate]],0)</f>
        <v>3.5777131</v>
      </c>
      <c r="T1754" s="4">
        <f>IFERROR(All_Transactions[[#This Row],[item-price]]*All_Transactions[[#This Row],[ExRate]],0)</f>
        <v>3.5777131</v>
      </c>
      <c r="U1754" s="4">
        <f>IFERROR(All_Transactions[[#This Row],[item-tax]]*All_Transactions[[#This Row],[ExRate]],0)</f>
        <v>0.3373526</v>
      </c>
      <c r="V1754" s="4">
        <f>IFERROR(All_Transactions[[#This Row],[Total product charges]]*All_Transactions[[#This Row],[ExRate]],0)</f>
        <v>-3.5777131</v>
      </c>
      <c r="W1754" s="4">
        <f>IFERROR(All_Transactions[[#This Row],[Amazon fees]]*All_Transactions[[#This Row],[ExRate]],0)</f>
        <v>0.51490659999999988</v>
      </c>
      <c r="X1754" s="4">
        <f>IFERROR(All_Transactions[[#This Row],[Other]]*All_Transactions[[#This Row],[ExRate]],0)</f>
        <v>0</v>
      </c>
      <c r="Y1754" s="4">
        <f>IFERROR(All_Transactions[[#This Row],[Total]]*All_Transactions[[#This Row],[ExRate]],0)</f>
        <v>-3.0628064999999998</v>
      </c>
      <c r="Z1754" s="1" t="s">
        <v>47</v>
      </c>
      <c r="AA1754" t="s">
        <v>1777</v>
      </c>
      <c r="AB1754" t="s">
        <v>69</v>
      </c>
      <c r="AC1754" t="s">
        <v>69</v>
      </c>
      <c r="AD1754" t="s">
        <v>70</v>
      </c>
    </row>
    <row r="1755" spans="1:30" x14ac:dyDescent="0.35">
      <c r="A1755" t="s">
        <v>35</v>
      </c>
      <c r="B1755" t="s">
        <v>2262</v>
      </c>
      <c r="C1755" s="2">
        <v>44854</v>
      </c>
      <c r="D1755" s="2">
        <v>44774</v>
      </c>
      <c r="E1755" t="s">
        <v>1325</v>
      </c>
      <c r="F1755" t="s">
        <v>1326</v>
      </c>
      <c r="G1755" t="s">
        <v>40</v>
      </c>
      <c r="H1755">
        <v>5.96</v>
      </c>
      <c r="I1755">
        <v>1</v>
      </c>
      <c r="J1755">
        <v>5.96</v>
      </c>
      <c r="L1755">
        <v>1.07</v>
      </c>
      <c r="M1755">
        <v>-4.8899999999999997</v>
      </c>
      <c r="N1755">
        <v>0.88</v>
      </c>
      <c r="O1755">
        <v>0</v>
      </c>
      <c r="P1755">
        <v>-4.01</v>
      </c>
      <c r="Q1755">
        <v>0</v>
      </c>
      <c r="R1755" s="3">
        <f>VLOOKUP(All_Transactions[[#This Row],[Date]],[1]!Forex_history[#Data],MATCH(All_Transactions[[#This Row],[Currency]],[1]!Forex_history[#Headers],0),TRUE)</f>
        <v>0.87029000000000001</v>
      </c>
      <c r="S1755" s="4">
        <f>IFERROR(All_Transactions[[#This Row],[Original Price]]*All_Transactions[[#This Row],[ExRate]],0)</f>
        <v>5.1869284000000002</v>
      </c>
      <c r="T1755" s="4">
        <f>IFERROR(All_Transactions[[#This Row],[item-price]]*All_Transactions[[#This Row],[ExRate]],0)</f>
        <v>5.1869284000000002</v>
      </c>
      <c r="U1755" s="4">
        <f>IFERROR(All_Transactions[[#This Row],[item-tax]]*All_Transactions[[#This Row],[ExRate]],0)</f>
        <v>0.93121030000000005</v>
      </c>
      <c r="V1755" s="4">
        <f>IFERROR(All_Transactions[[#This Row],[Total product charges]]*All_Transactions[[#This Row],[ExRate]],0)</f>
        <v>-4.2557181000000002</v>
      </c>
      <c r="W1755" s="4">
        <f>IFERROR(All_Transactions[[#This Row],[Amazon fees]]*All_Transactions[[#This Row],[ExRate]],0)</f>
        <v>0.76585519999999996</v>
      </c>
      <c r="X1755" s="4">
        <f>IFERROR(All_Transactions[[#This Row],[Other]]*All_Transactions[[#This Row],[ExRate]],0)</f>
        <v>0</v>
      </c>
      <c r="Y1755" s="4">
        <f>IFERROR(All_Transactions[[#This Row],[Total]]*All_Transactions[[#This Row],[ExRate]],0)</f>
        <v>-3.4898628999999999</v>
      </c>
      <c r="Z1755" s="1" t="s">
        <v>33</v>
      </c>
      <c r="AA1755" t="s">
        <v>2263</v>
      </c>
      <c r="AB1755" t="s">
        <v>2264</v>
      </c>
      <c r="AC1755" t="s">
        <v>53</v>
      </c>
      <c r="AD1755" t="s">
        <v>54</v>
      </c>
    </row>
    <row r="1756" spans="1:30" x14ac:dyDescent="0.35">
      <c r="A1756" t="s">
        <v>35</v>
      </c>
      <c r="B1756" t="s">
        <v>2803</v>
      </c>
      <c r="C1756" s="2">
        <v>44854</v>
      </c>
      <c r="D1756" s="2">
        <v>44785</v>
      </c>
      <c r="E1756" t="s">
        <v>2804</v>
      </c>
      <c r="F1756" t="s">
        <v>2805</v>
      </c>
      <c r="G1756" t="s">
        <v>36</v>
      </c>
      <c r="H1756">
        <v>2.87</v>
      </c>
      <c r="I1756">
        <v>1</v>
      </c>
      <c r="J1756">
        <v>2.87</v>
      </c>
      <c r="K1756" t="s">
        <v>2876</v>
      </c>
      <c r="L1756">
        <v>0.48</v>
      </c>
      <c r="M1756">
        <v>-2.39</v>
      </c>
      <c r="N1756">
        <v>0.52</v>
      </c>
      <c r="O1756">
        <v>0</v>
      </c>
      <c r="P1756">
        <v>-1.77</v>
      </c>
      <c r="Q1756">
        <v>0.1</v>
      </c>
      <c r="R1756" s="3">
        <f>VLOOKUP(All_Transactions[[#This Row],[Date]],[1]!Forex_history[#Data],MATCH(All_Transactions[[#This Row],[Currency]],[1]!Forex_history[#Headers],0),TRUE)</f>
        <v>0.87029000000000001</v>
      </c>
      <c r="S1756" s="4">
        <f>IFERROR(All_Transactions[[#This Row],[Original Price]]*All_Transactions[[#This Row],[ExRate]],0)</f>
        <v>2.4977323</v>
      </c>
      <c r="T1756" s="4">
        <f>IFERROR(All_Transactions[[#This Row],[item-price]]*All_Transactions[[#This Row],[ExRate]],0)</f>
        <v>2.4977323</v>
      </c>
      <c r="U1756" s="4">
        <f>IFERROR(All_Transactions[[#This Row],[item-tax]]*All_Transactions[[#This Row],[ExRate]],0)</f>
        <v>0.41773919999999998</v>
      </c>
      <c r="V1756" s="4">
        <f>IFERROR(All_Transactions[[#This Row],[Total product charges]]*All_Transactions[[#This Row],[ExRate]],0)</f>
        <v>-2.0799931000000003</v>
      </c>
      <c r="W1756" s="4">
        <f>IFERROR(All_Transactions[[#This Row],[Amazon fees]]*All_Transactions[[#This Row],[ExRate]],0)</f>
        <v>0.45255080000000003</v>
      </c>
      <c r="X1756" s="4">
        <f>IFERROR(All_Transactions[[#This Row],[Other]]*All_Transactions[[#This Row],[ExRate]],0)</f>
        <v>0</v>
      </c>
      <c r="Y1756" s="4">
        <f>IFERROR(All_Transactions[[#This Row],[Total]]*All_Transactions[[#This Row],[ExRate]],0)</f>
        <v>-1.5404133</v>
      </c>
      <c r="Z1756" s="1" t="s">
        <v>33</v>
      </c>
      <c r="AB1756" t="s">
        <v>69</v>
      </c>
      <c r="AC1756" t="s">
        <v>69</v>
      </c>
      <c r="AD1756" t="s">
        <v>70</v>
      </c>
    </row>
    <row r="1757" spans="1:30" x14ac:dyDescent="0.35">
      <c r="A1757" t="s">
        <v>35</v>
      </c>
      <c r="B1757" t="s">
        <v>2045</v>
      </c>
      <c r="C1757" s="2">
        <v>44855</v>
      </c>
      <c r="D1757" s="2">
        <v>44771</v>
      </c>
      <c r="E1757" t="s">
        <v>2046</v>
      </c>
      <c r="F1757" t="s">
        <v>2047</v>
      </c>
      <c r="G1757" t="s">
        <v>44</v>
      </c>
      <c r="H1757">
        <v>1.94</v>
      </c>
      <c r="I1757">
        <v>1</v>
      </c>
      <c r="J1757">
        <v>1.94</v>
      </c>
      <c r="L1757">
        <v>0.32</v>
      </c>
      <c r="M1757">
        <v>-1.62</v>
      </c>
      <c r="N1757">
        <v>0.28999999999999998</v>
      </c>
      <c r="O1757">
        <v>0</v>
      </c>
      <c r="P1757">
        <v>-1.33</v>
      </c>
      <c r="Q1757">
        <v>0</v>
      </c>
      <c r="R1757" s="3">
        <f>VLOOKUP(All_Transactions[[#This Row],[Date]],[1]!Forex_history[#Data],MATCH(All_Transactions[[#This Row],[Currency]],[1]!Forex_history[#Headers],0),TRUE)</f>
        <v>1</v>
      </c>
      <c r="S1757" s="4">
        <f>IFERROR(All_Transactions[[#This Row],[Original Price]]*All_Transactions[[#This Row],[ExRate]],0)</f>
        <v>1.94</v>
      </c>
      <c r="T1757" s="4">
        <f>IFERROR(All_Transactions[[#This Row],[item-price]]*All_Transactions[[#This Row],[ExRate]],0)</f>
        <v>1.94</v>
      </c>
      <c r="U1757" s="4">
        <f>IFERROR(All_Transactions[[#This Row],[item-tax]]*All_Transactions[[#This Row],[ExRate]],0)</f>
        <v>0.32</v>
      </c>
      <c r="V1757" s="4">
        <f>IFERROR(All_Transactions[[#This Row],[Total product charges]]*All_Transactions[[#This Row],[ExRate]],0)</f>
        <v>-1.62</v>
      </c>
      <c r="W1757" s="4">
        <f>IFERROR(All_Transactions[[#This Row],[Amazon fees]]*All_Transactions[[#This Row],[ExRate]],0)</f>
        <v>0.28999999999999998</v>
      </c>
      <c r="X1757" s="4">
        <f>IFERROR(All_Transactions[[#This Row],[Other]]*All_Transactions[[#This Row],[ExRate]],0)</f>
        <v>0</v>
      </c>
      <c r="Y1757" s="4">
        <f>IFERROR(All_Transactions[[#This Row],[Total]]*All_Transactions[[#This Row],[ExRate]],0)</f>
        <v>-1.33</v>
      </c>
      <c r="Z1757" s="1" t="s">
        <v>45</v>
      </c>
      <c r="AB1757" t="s">
        <v>69</v>
      </c>
      <c r="AC1757" t="s">
        <v>69</v>
      </c>
      <c r="AD1757" t="s">
        <v>70</v>
      </c>
    </row>
    <row r="1758" spans="1:30" x14ac:dyDescent="0.35">
      <c r="A1758" t="s">
        <v>35</v>
      </c>
      <c r="B1758" t="s">
        <v>1442</v>
      </c>
      <c r="C1758" s="2">
        <v>44855</v>
      </c>
      <c r="D1758" s="2">
        <v>44760</v>
      </c>
      <c r="E1758" t="s">
        <v>1315</v>
      </c>
      <c r="F1758" t="s">
        <v>684</v>
      </c>
      <c r="G1758" t="s">
        <v>39</v>
      </c>
      <c r="H1758">
        <v>27.04</v>
      </c>
      <c r="I1758">
        <v>2</v>
      </c>
      <c r="J1758">
        <v>27.04</v>
      </c>
      <c r="L1758">
        <v>4.5</v>
      </c>
      <c r="M1758">
        <v>-22.54</v>
      </c>
      <c r="N1758">
        <v>4.01</v>
      </c>
      <c r="O1758">
        <v>0</v>
      </c>
      <c r="P1758">
        <v>-18.53</v>
      </c>
      <c r="Q1758">
        <v>0</v>
      </c>
      <c r="R1758" s="3">
        <f>VLOOKUP(All_Transactions[[#This Row],[Date]],[1]!Forex_history[#Data],MATCH(All_Transactions[[#This Row],[Currency]],[1]!Forex_history[#Headers],0),TRUE)</f>
        <v>0.87148000000000003</v>
      </c>
      <c r="S1758" s="4">
        <f>IFERROR(All_Transactions[[#This Row],[Original Price]]*All_Transactions[[#This Row],[ExRate]],0)</f>
        <v>23.564819199999999</v>
      </c>
      <c r="T1758" s="4">
        <f>IFERROR(All_Transactions[[#This Row],[item-price]]*All_Transactions[[#This Row],[ExRate]],0)</f>
        <v>23.564819199999999</v>
      </c>
      <c r="U1758" s="4">
        <f>IFERROR(All_Transactions[[#This Row],[item-tax]]*All_Transactions[[#This Row],[ExRate]],0)</f>
        <v>3.9216600000000001</v>
      </c>
      <c r="V1758" s="4">
        <f>IFERROR(All_Transactions[[#This Row],[Total product charges]]*All_Transactions[[#This Row],[ExRate]],0)</f>
        <v>-19.643159199999999</v>
      </c>
      <c r="W1758" s="4">
        <f>IFERROR(All_Transactions[[#This Row],[Amazon fees]]*All_Transactions[[#This Row],[ExRate]],0)</f>
        <v>3.4946348</v>
      </c>
      <c r="X1758" s="4">
        <f>IFERROR(All_Transactions[[#This Row],[Other]]*All_Transactions[[#This Row],[ExRate]],0)</f>
        <v>0</v>
      </c>
      <c r="Y1758" s="4">
        <f>IFERROR(All_Transactions[[#This Row],[Total]]*All_Transactions[[#This Row],[ExRate]],0)</f>
        <v>-16.148524400000003</v>
      </c>
      <c r="Z1758" s="1" t="s">
        <v>33</v>
      </c>
      <c r="AB1758" t="s">
        <v>69</v>
      </c>
      <c r="AC1758" t="s">
        <v>69</v>
      </c>
      <c r="AD1758" t="s">
        <v>70</v>
      </c>
    </row>
    <row r="1759" spans="1:30" x14ac:dyDescent="0.35">
      <c r="A1759" t="s">
        <v>34</v>
      </c>
      <c r="B1759" t="s">
        <v>4893</v>
      </c>
      <c r="C1759" s="2">
        <v>44855</v>
      </c>
      <c r="D1759" s="2">
        <v>44855</v>
      </c>
      <c r="E1759" t="s">
        <v>2532</v>
      </c>
      <c r="F1759" t="s">
        <v>2533</v>
      </c>
      <c r="G1759" t="s">
        <v>32</v>
      </c>
      <c r="H1759">
        <v>2.46</v>
      </c>
      <c r="I1759">
        <v>1</v>
      </c>
      <c r="J1759">
        <v>2.46</v>
      </c>
      <c r="L1759">
        <v>0.39</v>
      </c>
      <c r="M1759">
        <v>2.0699999999999998</v>
      </c>
      <c r="N1759">
        <v>-0.44</v>
      </c>
      <c r="O1759">
        <v>0</v>
      </c>
      <c r="P1759">
        <v>1.63</v>
      </c>
      <c r="Q1759">
        <v>0</v>
      </c>
      <c r="R1759" s="3">
        <f>VLOOKUP(All_Transactions[[#This Row],[Date]],[1]!Forex_history[#Data],MATCH(All_Transactions[[#This Row],[Currency]],[1]!Forex_history[#Headers],0),TRUE)</f>
        <v>0.87148000000000003</v>
      </c>
      <c r="S1759" s="4">
        <f>IFERROR(All_Transactions[[#This Row],[Original Price]]*All_Transactions[[#This Row],[ExRate]],0)</f>
        <v>2.1438408</v>
      </c>
      <c r="T1759" s="4">
        <f>IFERROR(All_Transactions[[#This Row],[item-price]]*All_Transactions[[#This Row],[ExRate]],0)</f>
        <v>2.1438408</v>
      </c>
      <c r="U1759" s="4">
        <f>IFERROR(All_Transactions[[#This Row],[item-tax]]*All_Transactions[[#This Row],[ExRate]],0)</f>
        <v>0.33987720000000005</v>
      </c>
      <c r="V1759" s="4">
        <f>IFERROR(All_Transactions[[#This Row],[Total product charges]]*All_Transactions[[#This Row],[ExRate]],0)</f>
        <v>1.8039635999999999</v>
      </c>
      <c r="W1759" s="4">
        <f>IFERROR(All_Transactions[[#This Row],[Amazon fees]]*All_Transactions[[#This Row],[ExRate]],0)</f>
        <v>-0.38345119999999999</v>
      </c>
      <c r="X1759" s="4">
        <f>IFERROR(All_Transactions[[#This Row],[Other]]*All_Transactions[[#This Row],[ExRate]],0)</f>
        <v>0</v>
      </c>
      <c r="Y1759" s="4">
        <f>IFERROR(All_Transactions[[#This Row],[Total]]*All_Transactions[[#This Row],[ExRate]],0)</f>
        <v>1.4205124</v>
      </c>
      <c r="Z1759" s="1" t="s">
        <v>33</v>
      </c>
      <c r="AA1759" t="s">
        <v>4894</v>
      </c>
      <c r="AB1759" t="s">
        <v>4895</v>
      </c>
      <c r="AD1759" t="s">
        <v>54</v>
      </c>
    </row>
    <row r="1760" spans="1:30" x14ac:dyDescent="0.35">
      <c r="A1760" t="s">
        <v>35</v>
      </c>
      <c r="B1760" t="s">
        <v>4763</v>
      </c>
      <c r="C1760" s="2">
        <v>44855</v>
      </c>
      <c r="D1760" s="2">
        <v>44837</v>
      </c>
      <c r="E1760" t="s">
        <v>4764</v>
      </c>
      <c r="F1760" t="s">
        <v>4765</v>
      </c>
      <c r="G1760" t="s">
        <v>36</v>
      </c>
      <c r="H1760">
        <v>3.53</v>
      </c>
      <c r="I1760">
        <v>1</v>
      </c>
      <c r="J1760">
        <v>3.53</v>
      </c>
      <c r="K1760" t="s">
        <v>2876</v>
      </c>
      <c r="L1760">
        <v>0.61</v>
      </c>
      <c r="M1760">
        <v>-2.92</v>
      </c>
      <c r="N1760">
        <v>0.53</v>
      </c>
      <c r="O1760">
        <v>0</v>
      </c>
      <c r="P1760">
        <v>-2.39</v>
      </c>
      <c r="Q1760">
        <v>0</v>
      </c>
      <c r="R1760" s="3">
        <f>VLOOKUP(All_Transactions[[#This Row],[Date]],[1]!Forex_history[#Data],MATCH(All_Transactions[[#This Row],[Currency]],[1]!Forex_history[#Headers],0),TRUE)</f>
        <v>0.87148000000000003</v>
      </c>
      <c r="S1760" s="4">
        <f>IFERROR(All_Transactions[[#This Row],[Original Price]]*All_Transactions[[#This Row],[ExRate]],0)</f>
        <v>3.0763243999999998</v>
      </c>
      <c r="T1760" s="4">
        <f>IFERROR(All_Transactions[[#This Row],[item-price]]*All_Transactions[[#This Row],[ExRate]],0)</f>
        <v>3.0763243999999998</v>
      </c>
      <c r="U1760" s="4">
        <f>IFERROR(All_Transactions[[#This Row],[item-tax]]*All_Transactions[[#This Row],[ExRate]],0)</f>
        <v>0.53160280000000004</v>
      </c>
      <c r="V1760" s="4">
        <f>IFERROR(All_Transactions[[#This Row],[Total product charges]]*All_Transactions[[#This Row],[ExRate]],0)</f>
        <v>-2.5447215999999999</v>
      </c>
      <c r="W1760" s="4">
        <f>IFERROR(All_Transactions[[#This Row],[Amazon fees]]*All_Transactions[[#This Row],[ExRate]],0)</f>
        <v>0.46188440000000003</v>
      </c>
      <c r="X1760" s="4">
        <f>IFERROR(All_Transactions[[#This Row],[Other]]*All_Transactions[[#This Row],[ExRate]],0)</f>
        <v>0</v>
      </c>
      <c r="Y1760" s="4">
        <f>IFERROR(All_Transactions[[#This Row],[Total]]*All_Transactions[[#This Row],[ExRate]],0)</f>
        <v>-2.0828372000000002</v>
      </c>
      <c r="Z1760" s="1" t="s">
        <v>33</v>
      </c>
      <c r="AA1760" t="s">
        <v>4766</v>
      </c>
      <c r="AB1760" t="s">
        <v>4767</v>
      </c>
      <c r="AC1760" t="s">
        <v>53</v>
      </c>
      <c r="AD1760" t="s">
        <v>54</v>
      </c>
    </row>
    <row r="1761" spans="1:30" x14ac:dyDescent="0.35">
      <c r="A1761" t="s">
        <v>34</v>
      </c>
      <c r="B1761" t="s">
        <v>4896</v>
      </c>
      <c r="C1761" s="2">
        <v>44855</v>
      </c>
      <c r="D1761" s="2">
        <v>44855</v>
      </c>
      <c r="E1761" t="s">
        <v>4897</v>
      </c>
      <c r="F1761" t="s">
        <v>4898</v>
      </c>
      <c r="G1761" t="s">
        <v>32</v>
      </c>
      <c r="H1761">
        <v>4.88</v>
      </c>
      <c r="I1761">
        <v>2</v>
      </c>
      <c r="J1761">
        <v>4.88</v>
      </c>
      <c r="L1761">
        <v>0.78</v>
      </c>
      <c r="M1761">
        <v>4.0999999999999996</v>
      </c>
      <c r="N1761">
        <v>-0.77</v>
      </c>
      <c r="O1761">
        <v>0</v>
      </c>
      <c r="P1761">
        <v>3.33</v>
      </c>
      <c r="Q1761">
        <v>0</v>
      </c>
      <c r="R1761" s="3">
        <f>VLOOKUP(All_Transactions[[#This Row],[Date]],[1]!Forex_history[#Data],MATCH(All_Transactions[[#This Row],[Currency]],[1]!Forex_history[#Headers],0),TRUE)</f>
        <v>0.87148000000000003</v>
      </c>
      <c r="S1761" s="4">
        <f>IFERROR(All_Transactions[[#This Row],[Original Price]]*All_Transactions[[#This Row],[ExRate]],0)</f>
        <v>4.2528224000000003</v>
      </c>
      <c r="T1761" s="4">
        <f>IFERROR(All_Transactions[[#This Row],[item-price]]*All_Transactions[[#This Row],[ExRate]],0)</f>
        <v>4.2528224000000003</v>
      </c>
      <c r="U1761" s="4">
        <f>IFERROR(All_Transactions[[#This Row],[item-tax]]*All_Transactions[[#This Row],[ExRate]],0)</f>
        <v>0.67975440000000009</v>
      </c>
      <c r="V1761" s="4">
        <f>IFERROR(All_Transactions[[#This Row],[Total product charges]]*All_Transactions[[#This Row],[ExRate]],0)</f>
        <v>3.5730679999999997</v>
      </c>
      <c r="W1761" s="4">
        <f>IFERROR(All_Transactions[[#This Row],[Amazon fees]]*All_Transactions[[#This Row],[ExRate]],0)</f>
        <v>-0.67103960000000007</v>
      </c>
      <c r="X1761" s="4">
        <f>IFERROR(All_Transactions[[#This Row],[Other]]*All_Transactions[[#This Row],[ExRate]],0)</f>
        <v>0</v>
      </c>
      <c r="Y1761" s="4">
        <f>IFERROR(All_Transactions[[#This Row],[Total]]*All_Transactions[[#This Row],[ExRate]],0)</f>
        <v>2.9020284000000003</v>
      </c>
      <c r="Z1761" s="1" t="s">
        <v>33</v>
      </c>
      <c r="AA1761" t="s">
        <v>4899</v>
      </c>
      <c r="AB1761" t="s">
        <v>4900</v>
      </c>
      <c r="AC1761" t="s">
        <v>53</v>
      </c>
      <c r="AD1761" t="s">
        <v>54</v>
      </c>
    </row>
    <row r="1762" spans="1:30" x14ac:dyDescent="0.35">
      <c r="A1762" t="s">
        <v>34</v>
      </c>
      <c r="B1762" t="s">
        <v>4901</v>
      </c>
      <c r="C1762" s="2">
        <v>44855</v>
      </c>
      <c r="D1762" s="2">
        <v>44855</v>
      </c>
      <c r="E1762" t="s">
        <v>4902</v>
      </c>
      <c r="F1762" t="s">
        <v>4903</v>
      </c>
      <c r="G1762" t="s">
        <v>36</v>
      </c>
      <c r="H1762">
        <v>3.41</v>
      </c>
      <c r="I1762">
        <v>1</v>
      </c>
      <c r="J1762">
        <v>3.41</v>
      </c>
      <c r="K1762" t="s">
        <v>2876</v>
      </c>
      <c r="L1762">
        <v>0.59</v>
      </c>
      <c r="M1762">
        <v>2.82</v>
      </c>
      <c r="N1762">
        <v>-0.64</v>
      </c>
      <c r="O1762">
        <v>0</v>
      </c>
      <c r="P1762">
        <v>2.1800000000000002</v>
      </c>
      <c r="Q1762">
        <v>0</v>
      </c>
      <c r="R1762" s="3">
        <f>VLOOKUP(All_Transactions[[#This Row],[Date]],[1]!Forex_history[#Data],MATCH(All_Transactions[[#This Row],[Currency]],[1]!Forex_history[#Headers],0),TRUE)</f>
        <v>0.87148000000000003</v>
      </c>
      <c r="S1762" s="4">
        <f>IFERROR(All_Transactions[[#This Row],[Original Price]]*All_Transactions[[#This Row],[ExRate]],0)</f>
        <v>2.9717468</v>
      </c>
      <c r="T1762" s="4">
        <f>IFERROR(All_Transactions[[#This Row],[item-price]]*All_Transactions[[#This Row],[ExRate]],0)</f>
        <v>2.9717468</v>
      </c>
      <c r="U1762" s="4">
        <f>IFERROR(All_Transactions[[#This Row],[item-tax]]*All_Transactions[[#This Row],[ExRate]],0)</f>
        <v>0.5141732</v>
      </c>
      <c r="V1762" s="4">
        <f>IFERROR(All_Transactions[[#This Row],[Total product charges]]*All_Transactions[[#This Row],[ExRate]],0)</f>
        <v>2.4575735999999999</v>
      </c>
      <c r="W1762" s="4">
        <f>IFERROR(All_Transactions[[#This Row],[Amazon fees]]*All_Transactions[[#This Row],[ExRate]],0)</f>
        <v>-0.5577472</v>
      </c>
      <c r="X1762" s="4">
        <f>IFERROR(All_Transactions[[#This Row],[Other]]*All_Transactions[[#This Row],[ExRate]],0)</f>
        <v>0</v>
      </c>
      <c r="Y1762" s="4">
        <f>IFERROR(All_Transactions[[#This Row],[Total]]*All_Transactions[[#This Row],[ExRate]],0)</f>
        <v>1.8998264000000002</v>
      </c>
      <c r="Z1762" s="1" t="s">
        <v>33</v>
      </c>
      <c r="AA1762" t="s">
        <v>4904</v>
      </c>
      <c r="AB1762" t="s">
        <v>4905</v>
      </c>
      <c r="AC1762" t="s">
        <v>53</v>
      </c>
      <c r="AD1762" t="s">
        <v>54</v>
      </c>
    </row>
    <row r="1763" spans="1:30" x14ac:dyDescent="0.35">
      <c r="A1763" t="s">
        <v>34</v>
      </c>
      <c r="B1763" t="s">
        <v>4906</v>
      </c>
      <c r="C1763" s="2">
        <v>44855</v>
      </c>
      <c r="D1763" s="2">
        <v>44855</v>
      </c>
      <c r="E1763" t="s">
        <v>4907</v>
      </c>
      <c r="F1763" t="s">
        <v>4908</v>
      </c>
      <c r="G1763" t="s">
        <v>32</v>
      </c>
      <c r="H1763">
        <v>3.55</v>
      </c>
      <c r="I1763">
        <v>1</v>
      </c>
      <c r="J1763">
        <v>3.55</v>
      </c>
      <c r="L1763">
        <v>0.56999999999999995</v>
      </c>
      <c r="M1763">
        <v>2.98</v>
      </c>
      <c r="N1763">
        <v>-0.85</v>
      </c>
      <c r="O1763">
        <v>0</v>
      </c>
      <c r="P1763">
        <v>2.13</v>
      </c>
      <c r="Q1763">
        <v>0</v>
      </c>
      <c r="R1763" s="3">
        <f>VLOOKUP(All_Transactions[[#This Row],[Date]],[1]!Forex_history[#Data],MATCH(All_Transactions[[#This Row],[Currency]],[1]!Forex_history[#Headers],0),TRUE)</f>
        <v>0.87148000000000003</v>
      </c>
      <c r="S1763" s="4">
        <f>IFERROR(All_Transactions[[#This Row],[Original Price]]*All_Transactions[[#This Row],[ExRate]],0)</f>
        <v>3.0937540000000001</v>
      </c>
      <c r="T1763" s="4">
        <f>IFERROR(All_Transactions[[#This Row],[item-price]]*All_Transactions[[#This Row],[ExRate]],0)</f>
        <v>3.0937540000000001</v>
      </c>
      <c r="U1763" s="4">
        <f>IFERROR(All_Transactions[[#This Row],[item-tax]]*All_Transactions[[#This Row],[ExRate]],0)</f>
        <v>0.49674359999999995</v>
      </c>
      <c r="V1763" s="4">
        <f>IFERROR(All_Transactions[[#This Row],[Total product charges]]*All_Transactions[[#This Row],[ExRate]],0)</f>
        <v>2.5970104000000003</v>
      </c>
      <c r="W1763" s="4">
        <f>IFERROR(All_Transactions[[#This Row],[Amazon fees]]*All_Transactions[[#This Row],[ExRate]],0)</f>
        <v>-0.74075800000000003</v>
      </c>
      <c r="X1763" s="4">
        <f>IFERROR(All_Transactions[[#This Row],[Other]]*All_Transactions[[#This Row],[ExRate]],0)</f>
        <v>0</v>
      </c>
      <c r="Y1763" s="4">
        <f>IFERROR(All_Transactions[[#This Row],[Total]]*All_Transactions[[#This Row],[ExRate]],0)</f>
        <v>1.8562524</v>
      </c>
      <c r="Z1763" s="1" t="s">
        <v>33</v>
      </c>
      <c r="AA1763" t="s">
        <v>4909</v>
      </c>
      <c r="AB1763" t="s">
        <v>4910</v>
      </c>
      <c r="AC1763" t="s">
        <v>53</v>
      </c>
      <c r="AD1763" t="s">
        <v>54</v>
      </c>
    </row>
    <row r="1764" spans="1:30" x14ac:dyDescent="0.35">
      <c r="A1764" t="s">
        <v>34</v>
      </c>
      <c r="B1764" t="s">
        <v>4911</v>
      </c>
      <c r="C1764" s="2">
        <v>44855</v>
      </c>
      <c r="D1764" s="2">
        <v>44855</v>
      </c>
      <c r="E1764" t="s">
        <v>4912</v>
      </c>
      <c r="F1764" t="s">
        <v>4913</v>
      </c>
      <c r="G1764" t="s">
        <v>39</v>
      </c>
      <c r="H1764">
        <v>10.01</v>
      </c>
      <c r="I1764">
        <v>1</v>
      </c>
      <c r="J1764">
        <v>10.01</v>
      </c>
      <c r="L1764">
        <v>0</v>
      </c>
      <c r="M1764">
        <v>10.01</v>
      </c>
      <c r="N1764">
        <v>-1.61</v>
      </c>
      <c r="O1764">
        <v>0</v>
      </c>
      <c r="P1764">
        <v>8.4</v>
      </c>
      <c r="Q1764">
        <v>0</v>
      </c>
      <c r="R1764" s="3">
        <f>VLOOKUP(All_Transactions[[#This Row],[Date]],[1]!Forex_history[#Data],MATCH(All_Transactions[[#This Row],[Currency]],[1]!Forex_history[#Headers],0),TRUE)</f>
        <v>0.87148000000000003</v>
      </c>
      <c r="S1764" s="4">
        <f>IFERROR(All_Transactions[[#This Row],[Original Price]]*All_Transactions[[#This Row],[ExRate]],0)</f>
        <v>8.7235148000000002</v>
      </c>
      <c r="T1764" s="4">
        <f>IFERROR(All_Transactions[[#This Row],[item-price]]*All_Transactions[[#This Row],[ExRate]],0)</f>
        <v>8.7235148000000002</v>
      </c>
      <c r="U1764" s="4">
        <f>IFERROR(All_Transactions[[#This Row],[item-tax]]*All_Transactions[[#This Row],[ExRate]],0)</f>
        <v>0</v>
      </c>
      <c r="V1764" s="4">
        <f>IFERROR(All_Transactions[[#This Row],[Total product charges]]*All_Transactions[[#This Row],[ExRate]],0)</f>
        <v>8.7235148000000002</v>
      </c>
      <c r="W1764" s="4">
        <f>IFERROR(All_Transactions[[#This Row],[Amazon fees]]*All_Transactions[[#This Row],[ExRate]],0)</f>
        <v>-1.4030828000000002</v>
      </c>
      <c r="X1764" s="4">
        <f>IFERROR(All_Transactions[[#This Row],[Other]]*All_Transactions[[#This Row],[ExRate]],0)</f>
        <v>0</v>
      </c>
      <c r="Y1764" s="4">
        <f>IFERROR(All_Transactions[[#This Row],[Total]]*All_Transactions[[#This Row],[ExRate]],0)</f>
        <v>7.3204320000000003</v>
      </c>
      <c r="Z1764" s="1" t="s">
        <v>33</v>
      </c>
      <c r="AA1764" t="s">
        <v>4914</v>
      </c>
      <c r="AB1764" t="s">
        <v>4915</v>
      </c>
      <c r="AC1764" t="s">
        <v>53</v>
      </c>
      <c r="AD1764" t="s">
        <v>54</v>
      </c>
    </row>
    <row r="1765" spans="1:30" x14ac:dyDescent="0.35">
      <c r="A1765" t="s">
        <v>34</v>
      </c>
      <c r="B1765" t="s">
        <v>4916</v>
      </c>
      <c r="C1765" s="2">
        <v>44855</v>
      </c>
      <c r="D1765" s="2">
        <v>44855</v>
      </c>
      <c r="E1765" t="s">
        <v>4917</v>
      </c>
      <c r="F1765" t="s">
        <v>4918</v>
      </c>
      <c r="G1765" t="s">
        <v>32</v>
      </c>
      <c r="H1765">
        <v>4.3099999999999996</v>
      </c>
      <c r="I1765">
        <v>1</v>
      </c>
      <c r="J1765">
        <v>4.3099999999999996</v>
      </c>
      <c r="L1765">
        <v>0.72</v>
      </c>
      <c r="M1765">
        <v>3.59</v>
      </c>
      <c r="N1765">
        <v>-0.78</v>
      </c>
      <c r="O1765">
        <v>0</v>
      </c>
      <c r="P1765">
        <v>2.81</v>
      </c>
      <c r="Q1765">
        <v>0</v>
      </c>
      <c r="R1765" s="3">
        <f>VLOOKUP(All_Transactions[[#This Row],[Date]],[1]!Forex_history[#Data],MATCH(All_Transactions[[#This Row],[Currency]],[1]!Forex_history[#Headers],0),TRUE)</f>
        <v>0.87148000000000003</v>
      </c>
      <c r="S1765" s="4">
        <f>IFERROR(All_Transactions[[#This Row],[Original Price]]*All_Transactions[[#This Row],[ExRate]],0)</f>
        <v>3.7560787999999996</v>
      </c>
      <c r="T1765" s="4">
        <f>IFERROR(All_Transactions[[#This Row],[item-price]]*All_Transactions[[#This Row],[ExRate]],0)</f>
        <v>3.7560787999999996</v>
      </c>
      <c r="U1765" s="4">
        <f>IFERROR(All_Transactions[[#This Row],[item-tax]]*All_Transactions[[#This Row],[ExRate]],0)</f>
        <v>0.62746559999999996</v>
      </c>
      <c r="V1765" s="4">
        <f>IFERROR(All_Transactions[[#This Row],[Total product charges]]*All_Transactions[[#This Row],[ExRate]],0)</f>
        <v>3.1286132000000002</v>
      </c>
      <c r="W1765" s="4">
        <f>IFERROR(All_Transactions[[#This Row],[Amazon fees]]*All_Transactions[[#This Row],[ExRate]],0)</f>
        <v>-0.67975440000000009</v>
      </c>
      <c r="X1765" s="4">
        <f>IFERROR(All_Transactions[[#This Row],[Other]]*All_Transactions[[#This Row],[ExRate]],0)</f>
        <v>0</v>
      </c>
      <c r="Y1765" s="4">
        <f>IFERROR(All_Transactions[[#This Row],[Total]]*All_Transactions[[#This Row],[ExRate]],0)</f>
        <v>2.4488588</v>
      </c>
      <c r="Z1765" s="1" t="s">
        <v>33</v>
      </c>
      <c r="AA1765" t="s">
        <v>4919</v>
      </c>
      <c r="AB1765" t="s">
        <v>4920</v>
      </c>
      <c r="AC1765" t="s">
        <v>53</v>
      </c>
      <c r="AD1765" t="s">
        <v>54</v>
      </c>
    </row>
    <row r="1766" spans="1:30" x14ac:dyDescent="0.35">
      <c r="A1766" t="s">
        <v>35</v>
      </c>
      <c r="B1766" t="s">
        <v>3053</v>
      </c>
      <c r="C1766" s="2">
        <v>44856</v>
      </c>
      <c r="D1766" s="2">
        <v>44792</v>
      </c>
      <c r="E1766" t="s">
        <v>2945</v>
      </c>
      <c r="F1766" t="s">
        <v>2946</v>
      </c>
      <c r="G1766" t="s">
        <v>46</v>
      </c>
      <c r="H1766">
        <v>114.95</v>
      </c>
      <c r="I1766">
        <v>5</v>
      </c>
      <c r="J1766">
        <v>114.95</v>
      </c>
      <c r="L1766">
        <v>13.2</v>
      </c>
      <c r="M1766">
        <v>-114.95</v>
      </c>
      <c r="N1766">
        <v>16.559999999999999</v>
      </c>
      <c r="O1766">
        <v>0</v>
      </c>
      <c r="P1766">
        <v>-98.39</v>
      </c>
      <c r="Q1766">
        <v>0</v>
      </c>
      <c r="R1766" s="3">
        <f>VLOOKUP(All_Transactions[[#This Row],[Date]],[1]!Forex_history[#Data],MATCH(All_Transactions[[#This Row],[Currency]],[1]!Forex_history[#Headers],0),TRUE)</f>
        <v>0.89190999999999998</v>
      </c>
      <c r="S1766" s="4">
        <f>IFERROR(All_Transactions[[#This Row],[Original Price]]*All_Transactions[[#This Row],[ExRate]],0)</f>
        <v>102.5250545</v>
      </c>
      <c r="T1766" s="4">
        <f>IFERROR(All_Transactions[[#This Row],[item-price]]*All_Transactions[[#This Row],[ExRate]],0)</f>
        <v>102.5250545</v>
      </c>
      <c r="U1766" s="4">
        <f>IFERROR(All_Transactions[[#This Row],[item-tax]]*All_Transactions[[#This Row],[ExRate]],0)</f>
        <v>11.773211999999999</v>
      </c>
      <c r="V1766" s="4">
        <f>IFERROR(All_Transactions[[#This Row],[Total product charges]]*All_Transactions[[#This Row],[ExRate]],0)</f>
        <v>-102.5250545</v>
      </c>
      <c r="W1766" s="4">
        <f>IFERROR(All_Transactions[[#This Row],[Amazon fees]]*All_Transactions[[#This Row],[ExRate]],0)</f>
        <v>14.770029599999999</v>
      </c>
      <c r="X1766" s="4">
        <f>IFERROR(All_Transactions[[#This Row],[Other]]*All_Transactions[[#This Row],[ExRate]],0)</f>
        <v>0</v>
      </c>
      <c r="Y1766" s="4">
        <f>IFERROR(All_Transactions[[#This Row],[Total]]*All_Transactions[[#This Row],[ExRate]],0)</f>
        <v>-87.755024899999995</v>
      </c>
      <c r="Z1766" s="1" t="s">
        <v>47</v>
      </c>
      <c r="AB1766" t="s">
        <v>69</v>
      </c>
      <c r="AC1766" t="s">
        <v>69</v>
      </c>
      <c r="AD1766" t="s">
        <v>70</v>
      </c>
    </row>
    <row r="1767" spans="1:30" x14ac:dyDescent="0.35">
      <c r="A1767" t="s">
        <v>35</v>
      </c>
      <c r="B1767" t="s">
        <v>4265</v>
      </c>
      <c r="C1767" s="2">
        <v>44856</v>
      </c>
      <c r="D1767" s="2">
        <v>44820</v>
      </c>
      <c r="E1767" t="s">
        <v>4266</v>
      </c>
      <c r="F1767" t="s">
        <v>4267</v>
      </c>
      <c r="G1767" t="s">
        <v>40</v>
      </c>
      <c r="H1767">
        <v>3.51</v>
      </c>
      <c r="I1767">
        <v>1</v>
      </c>
      <c r="J1767">
        <v>3.51</v>
      </c>
      <c r="L1767">
        <v>0.63</v>
      </c>
      <c r="M1767">
        <v>-2.88</v>
      </c>
      <c r="N1767">
        <v>0.52</v>
      </c>
      <c r="O1767">
        <v>0</v>
      </c>
      <c r="P1767">
        <v>-2.36</v>
      </c>
      <c r="Q1767">
        <v>0</v>
      </c>
      <c r="R1767" s="3">
        <f>VLOOKUP(All_Transactions[[#This Row],[Date]],[1]!Forex_history[#Data],MATCH(All_Transactions[[#This Row],[Currency]],[1]!Forex_history[#Headers],0),TRUE)</f>
        <v>0.87383999999999995</v>
      </c>
      <c r="S1767" s="4">
        <f>IFERROR(All_Transactions[[#This Row],[Original Price]]*All_Transactions[[#This Row],[ExRate]],0)</f>
        <v>3.0671783999999995</v>
      </c>
      <c r="T1767" s="4">
        <f>IFERROR(All_Transactions[[#This Row],[item-price]]*All_Transactions[[#This Row],[ExRate]],0)</f>
        <v>3.0671783999999995</v>
      </c>
      <c r="U1767" s="4">
        <f>IFERROR(All_Transactions[[#This Row],[item-tax]]*All_Transactions[[#This Row],[ExRate]],0)</f>
        <v>0.55051919999999999</v>
      </c>
      <c r="V1767" s="4">
        <f>IFERROR(All_Transactions[[#This Row],[Total product charges]]*All_Transactions[[#This Row],[ExRate]],0)</f>
        <v>-2.5166591999999999</v>
      </c>
      <c r="W1767" s="4">
        <f>IFERROR(All_Transactions[[#This Row],[Amazon fees]]*All_Transactions[[#This Row],[ExRate]],0)</f>
        <v>0.45439679999999999</v>
      </c>
      <c r="X1767" s="4">
        <f>IFERROR(All_Transactions[[#This Row],[Other]]*All_Transactions[[#This Row],[ExRate]],0)</f>
        <v>0</v>
      </c>
      <c r="Y1767" s="4">
        <f>IFERROR(All_Transactions[[#This Row],[Total]]*All_Transactions[[#This Row],[ExRate]],0)</f>
        <v>-2.0622623999999998</v>
      </c>
      <c r="Z1767" s="1" t="s">
        <v>33</v>
      </c>
      <c r="AA1767" t="s">
        <v>4268</v>
      </c>
      <c r="AB1767" t="s">
        <v>69</v>
      </c>
      <c r="AC1767" t="s">
        <v>69</v>
      </c>
      <c r="AD1767" t="s">
        <v>70</v>
      </c>
    </row>
    <row r="1768" spans="1:30" x14ac:dyDescent="0.35">
      <c r="A1768" t="s">
        <v>35</v>
      </c>
      <c r="B1768" t="s">
        <v>4463</v>
      </c>
      <c r="C1768" s="2">
        <v>44856</v>
      </c>
      <c r="D1768" s="2">
        <v>44825</v>
      </c>
      <c r="E1768" t="s">
        <v>4167</v>
      </c>
      <c r="F1768" t="s">
        <v>4168</v>
      </c>
      <c r="G1768" t="s">
        <v>40</v>
      </c>
      <c r="H1768">
        <v>3.49</v>
      </c>
      <c r="I1768">
        <v>1</v>
      </c>
      <c r="J1768">
        <v>3.49</v>
      </c>
      <c r="L1768">
        <v>0.63</v>
      </c>
      <c r="M1768">
        <v>-2.86</v>
      </c>
      <c r="N1768">
        <v>0.52</v>
      </c>
      <c r="O1768">
        <v>0</v>
      </c>
      <c r="P1768">
        <v>-2.34</v>
      </c>
      <c r="Q1768">
        <v>0</v>
      </c>
      <c r="R1768" s="3">
        <f>VLOOKUP(All_Transactions[[#This Row],[Date]],[1]!Forex_history[#Data],MATCH(All_Transactions[[#This Row],[Currency]],[1]!Forex_history[#Headers],0),TRUE)</f>
        <v>0.87383999999999995</v>
      </c>
      <c r="S1768" s="4">
        <f>IFERROR(All_Transactions[[#This Row],[Original Price]]*All_Transactions[[#This Row],[ExRate]],0)</f>
        <v>3.0497016000000001</v>
      </c>
      <c r="T1768" s="4">
        <f>IFERROR(All_Transactions[[#This Row],[item-price]]*All_Transactions[[#This Row],[ExRate]],0)</f>
        <v>3.0497016000000001</v>
      </c>
      <c r="U1768" s="4">
        <f>IFERROR(All_Transactions[[#This Row],[item-tax]]*All_Transactions[[#This Row],[ExRate]],0)</f>
        <v>0.55051919999999999</v>
      </c>
      <c r="V1768" s="4">
        <f>IFERROR(All_Transactions[[#This Row],[Total product charges]]*All_Transactions[[#This Row],[ExRate]],0)</f>
        <v>-2.4991823999999996</v>
      </c>
      <c r="W1768" s="4">
        <f>IFERROR(All_Transactions[[#This Row],[Amazon fees]]*All_Transactions[[#This Row],[ExRate]],0)</f>
        <v>0.45439679999999999</v>
      </c>
      <c r="X1768" s="4">
        <f>IFERROR(All_Transactions[[#This Row],[Other]]*All_Transactions[[#This Row],[ExRate]],0)</f>
        <v>0</v>
      </c>
      <c r="Y1768" s="4">
        <f>IFERROR(All_Transactions[[#This Row],[Total]]*All_Transactions[[#This Row],[ExRate]],0)</f>
        <v>-2.0447856</v>
      </c>
      <c r="Z1768" s="1" t="s">
        <v>33</v>
      </c>
      <c r="AA1768" t="s">
        <v>4464</v>
      </c>
      <c r="AB1768" t="s">
        <v>4465</v>
      </c>
      <c r="AC1768" t="s">
        <v>53</v>
      </c>
      <c r="AD1768" t="s">
        <v>54</v>
      </c>
    </row>
    <row r="1769" spans="1:30" x14ac:dyDescent="0.35">
      <c r="A1769" t="s">
        <v>35</v>
      </c>
      <c r="B1769" t="s">
        <v>2794</v>
      </c>
      <c r="C1769" s="2">
        <v>44857</v>
      </c>
      <c r="D1769" s="2">
        <v>44785</v>
      </c>
      <c r="E1769" t="s">
        <v>2795</v>
      </c>
      <c r="F1769" t="s">
        <v>2796</v>
      </c>
      <c r="G1769" t="s">
        <v>46</v>
      </c>
      <c r="H1769">
        <v>42</v>
      </c>
      <c r="I1769">
        <v>6</v>
      </c>
      <c r="J1769">
        <v>42</v>
      </c>
      <c r="L1769">
        <v>2.52</v>
      </c>
      <c r="M1769">
        <v>-42</v>
      </c>
      <c r="N1769">
        <v>7.27</v>
      </c>
      <c r="O1769">
        <v>0</v>
      </c>
      <c r="P1769">
        <v>-33.049999999999997</v>
      </c>
      <c r="Q1769">
        <v>1.68</v>
      </c>
      <c r="R1769" s="3">
        <f>VLOOKUP(All_Transactions[[#This Row],[Date]],[1]!Forex_history[#Data],MATCH(All_Transactions[[#This Row],[Currency]],[1]!Forex_history[#Headers],0),TRUE)</f>
        <v>0.88460000000000005</v>
      </c>
      <c r="S1769" s="4">
        <f>IFERROR(All_Transactions[[#This Row],[Original Price]]*All_Transactions[[#This Row],[ExRate]],0)</f>
        <v>37.153200000000005</v>
      </c>
      <c r="T1769" s="4">
        <f>IFERROR(All_Transactions[[#This Row],[item-price]]*All_Transactions[[#This Row],[ExRate]],0)</f>
        <v>37.153200000000005</v>
      </c>
      <c r="U1769" s="4">
        <f>IFERROR(All_Transactions[[#This Row],[item-tax]]*All_Transactions[[#This Row],[ExRate]],0)</f>
        <v>2.2291920000000003</v>
      </c>
      <c r="V1769" s="4">
        <f>IFERROR(All_Transactions[[#This Row],[Total product charges]]*All_Transactions[[#This Row],[ExRate]],0)</f>
        <v>-37.153200000000005</v>
      </c>
      <c r="W1769" s="4">
        <f>IFERROR(All_Transactions[[#This Row],[Amazon fees]]*All_Transactions[[#This Row],[ExRate]],0)</f>
        <v>6.4310419999999997</v>
      </c>
      <c r="X1769" s="4">
        <f>IFERROR(All_Transactions[[#This Row],[Other]]*All_Transactions[[#This Row],[ExRate]],0)</f>
        <v>0</v>
      </c>
      <c r="Y1769" s="4">
        <f>IFERROR(All_Transactions[[#This Row],[Total]]*All_Transactions[[#This Row],[ExRate]],0)</f>
        <v>-29.23603</v>
      </c>
      <c r="Z1769" s="1" t="s">
        <v>47</v>
      </c>
      <c r="AB1769" t="s">
        <v>69</v>
      </c>
      <c r="AC1769" t="s">
        <v>69</v>
      </c>
      <c r="AD1769" t="s">
        <v>70</v>
      </c>
    </row>
    <row r="1770" spans="1:30" x14ac:dyDescent="0.35">
      <c r="A1770" t="s">
        <v>34</v>
      </c>
      <c r="B1770" t="s">
        <v>4921</v>
      </c>
      <c r="C1770" s="2">
        <v>44858</v>
      </c>
      <c r="D1770" s="2">
        <v>44858</v>
      </c>
      <c r="E1770" t="s">
        <v>4922</v>
      </c>
      <c r="F1770" t="s">
        <v>4923</v>
      </c>
      <c r="G1770" t="s">
        <v>46</v>
      </c>
      <c r="H1770">
        <v>13.7</v>
      </c>
      <c r="I1770">
        <v>1</v>
      </c>
      <c r="J1770">
        <v>13.7</v>
      </c>
      <c r="L1770">
        <v>0.96</v>
      </c>
      <c r="M1770">
        <v>13.7</v>
      </c>
      <c r="N1770">
        <v>-2.4700000000000002</v>
      </c>
      <c r="O1770">
        <v>0</v>
      </c>
      <c r="P1770">
        <v>11.23</v>
      </c>
      <c r="Q1770">
        <v>0</v>
      </c>
      <c r="R1770" s="3">
        <f>VLOOKUP(All_Transactions[[#This Row],[Date]],[1]!Forex_history[#Data],MATCH(All_Transactions[[#This Row],[Currency]],[1]!Forex_history[#Headers],0),TRUE)</f>
        <v>0.88407000000000002</v>
      </c>
      <c r="S1770" s="4">
        <f>IFERROR(All_Transactions[[#This Row],[Original Price]]*All_Transactions[[#This Row],[ExRate]],0)</f>
        <v>12.111758999999999</v>
      </c>
      <c r="T1770" s="4">
        <f>IFERROR(All_Transactions[[#This Row],[item-price]]*All_Transactions[[#This Row],[ExRate]],0)</f>
        <v>12.111758999999999</v>
      </c>
      <c r="U1770" s="4">
        <f>IFERROR(All_Transactions[[#This Row],[item-tax]]*All_Transactions[[#This Row],[ExRate]],0)</f>
        <v>0.84870719999999999</v>
      </c>
      <c r="V1770" s="4">
        <f>IFERROR(All_Transactions[[#This Row],[Total product charges]]*All_Transactions[[#This Row],[ExRate]],0)</f>
        <v>12.111758999999999</v>
      </c>
      <c r="W1770" s="4">
        <f>IFERROR(All_Transactions[[#This Row],[Amazon fees]]*All_Transactions[[#This Row],[ExRate]],0)</f>
        <v>-2.1836529000000002</v>
      </c>
      <c r="X1770" s="4">
        <f>IFERROR(All_Transactions[[#This Row],[Other]]*All_Transactions[[#This Row],[ExRate]],0)</f>
        <v>0</v>
      </c>
      <c r="Y1770" s="4">
        <f>IFERROR(All_Transactions[[#This Row],[Total]]*All_Transactions[[#This Row],[ExRate]],0)</f>
        <v>9.9281061000000008</v>
      </c>
      <c r="Z1770" s="1" t="s">
        <v>47</v>
      </c>
      <c r="AB1770" t="s">
        <v>69</v>
      </c>
      <c r="AC1770" t="s">
        <v>69</v>
      </c>
      <c r="AD1770" t="s">
        <v>70</v>
      </c>
    </row>
    <row r="1771" spans="1:30" x14ac:dyDescent="0.35">
      <c r="A1771" t="s">
        <v>34</v>
      </c>
      <c r="B1771" t="s">
        <v>4924</v>
      </c>
      <c r="C1771" s="2">
        <v>44858</v>
      </c>
      <c r="D1771" s="2">
        <v>44858</v>
      </c>
      <c r="E1771" t="s">
        <v>4925</v>
      </c>
      <c r="F1771" t="s">
        <v>4926</v>
      </c>
      <c r="G1771" t="s">
        <v>36</v>
      </c>
      <c r="H1771">
        <v>13.06</v>
      </c>
      <c r="I1771">
        <v>1</v>
      </c>
      <c r="J1771">
        <v>13.06</v>
      </c>
      <c r="K1771" t="s">
        <v>2876</v>
      </c>
      <c r="L1771">
        <v>2.27</v>
      </c>
      <c r="M1771">
        <v>10.79</v>
      </c>
      <c r="N1771">
        <v>-2.42</v>
      </c>
      <c r="O1771">
        <v>0</v>
      </c>
      <c r="P1771">
        <v>8.3699999999999992</v>
      </c>
      <c r="Q1771">
        <v>0</v>
      </c>
      <c r="R1771" s="3">
        <f>VLOOKUP(All_Transactions[[#This Row],[Date]],[1]!Forex_history[#Data],MATCH(All_Transactions[[#This Row],[Currency]],[1]!Forex_history[#Headers],0),TRUE)</f>
        <v>0.87183999999999995</v>
      </c>
      <c r="S1771" s="4">
        <f>IFERROR(All_Transactions[[#This Row],[Original Price]]*All_Transactions[[#This Row],[ExRate]],0)</f>
        <v>11.386230400000001</v>
      </c>
      <c r="T1771" s="4">
        <f>IFERROR(All_Transactions[[#This Row],[item-price]]*All_Transactions[[#This Row],[ExRate]],0)</f>
        <v>11.386230400000001</v>
      </c>
      <c r="U1771" s="4">
        <f>IFERROR(All_Transactions[[#This Row],[item-tax]]*All_Transactions[[#This Row],[ExRate]],0)</f>
        <v>1.9790767999999999</v>
      </c>
      <c r="V1771" s="4">
        <f>IFERROR(All_Transactions[[#This Row],[Total product charges]]*All_Transactions[[#This Row],[ExRate]],0)</f>
        <v>9.4071535999999991</v>
      </c>
      <c r="W1771" s="4">
        <f>IFERROR(All_Transactions[[#This Row],[Amazon fees]]*All_Transactions[[#This Row],[ExRate]],0)</f>
        <v>-2.1098527999999996</v>
      </c>
      <c r="X1771" s="4">
        <f>IFERROR(All_Transactions[[#This Row],[Other]]*All_Transactions[[#This Row],[ExRate]],0)</f>
        <v>0</v>
      </c>
      <c r="Y1771" s="4">
        <f>IFERROR(All_Transactions[[#This Row],[Total]]*All_Transactions[[#This Row],[ExRate]],0)</f>
        <v>7.2973007999999986</v>
      </c>
      <c r="Z1771" s="1" t="s">
        <v>33</v>
      </c>
      <c r="AA1771" t="s">
        <v>4927</v>
      </c>
      <c r="AB1771" t="s">
        <v>69</v>
      </c>
      <c r="AC1771" t="s">
        <v>69</v>
      </c>
      <c r="AD1771" t="s">
        <v>70</v>
      </c>
    </row>
    <row r="1772" spans="1:30" x14ac:dyDescent="0.35">
      <c r="A1772" t="s">
        <v>34</v>
      </c>
      <c r="B1772" t="s">
        <v>4928</v>
      </c>
      <c r="C1772" s="2">
        <v>44858</v>
      </c>
      <c r="D1772" s="2">
        <v>44858</v>
      </c>
      <c r="E1772" t="s">
        <v>4929</v>
      </c>
      <c r="F1772" t="s">
        <v>4930</v>
      </c>
      <c r="G1772" t="s">
        <v>44</v>
      </c>
      <c r="H1772">
        <v>6.5</v>
      </c>
      <c r="I1772">
        <v>2</v>
      </c>
      <c r="J1772">
        <v>6.5</v>
      </c>
      <c r="L1772">
        <v>1.08</v>
      </c>
      <c r="M1772">
        <v>5.42</v>
      </c>
      <c r="N1772">
        <v>-1.2</v>
      </c>
      <c r="O1772">
        <v>0</v>
      </c>
      <c r="P1772">
        <v>4.22</v>
      </c>
      <c r="Q1772">
        <v>0</v>
      </c>
      <c r="R1772" s="3">
        <f>VLOOKUP(All_Transactions[[#This Row],[Date]],[1]!Forex_history[#Data],MATCH(All_Transactions[[#This Row],[Currency]],[1]!Forex_history[#Headers],0),TRUE)</f>
        <v>1</v>
      </c>
      <c r="S1772" s="4">
        <f>IFERROR(All_Transactions[[#This Row],[Original Price]]*All_Transactions[[#This Row],[ExRate]],0)</f>
        <v>6.5</v>
      </c>
      <c r="T1772" s="4">
        <f>IFERROR(All_Transactions[[#This Row],[item-price]]*All_Transactions[[#This Row],[ExRate]],0)</f>
        <v>6.5</v>
      </c>
      <c r="U1772" s="4">
        <f>IFERROR(All_Transactions[[#This Row],[item-tax]]*All_Transactions[[#This Row],[ExRate]],0)</f>
        <v>1.08</v>
      </c>
      <c r="V1772" s="4">
        <f>IFERROR(All_Transactions[[#This Row],[Total product charges]]*All_Transactions[[#This Row],[ExRate]],0)</f>
        <v>5.42</v>
      </c>
      <c r="W1772" s="4">
        <f>IFERROR(All_Transactions[[#This Row],[Amazon fees]]*All_Transactions[[#This Row],[ExRate]],0)</f>
        <v>-1.2</v>
      </c>
      <c r="X1772" s="4">
        <f>IFERROR(All_Transactions[[#This Row],[Other]]*All_Transactions[[#This Row],[ExRate]],0)</f>
        <v>0</v>
      </c>
      <c r="Y1772" s="4">
        <f>IFERROR(All_Transactions[[#This Row],[Total]]*All_Transactions[[#This Row],[ExRate]],0)</f>
        <v>4.22</v>
      </c>
      <c r="Z1772" s="1" t="s">
        <v>45</v>
      </c>
      <c r="AA1772" t="s">
        <v>4931</v>
      </c>
      <c r="AB1772" t="s">
        <v>4932</v>
      </c>
      <c r="AC1772" t="s">
        <v>4814</v>
      </c>
      <c r="AD1772" t="s">
        <v>54</v>
      </c>
    </row>
    <row r="1773" spans="1:30" x14ac:dyDescent="0.35">
      <c r="A1773" t="s">
        <v>34</v>
      </c>
      <c r="B1773" t="s">
        <v>4933</v>
      </c>
      <c r="C1773" s="2">
        <v>44858</v>
      </c>
      <c r="D1773" s="2">
        <v>44858</v>
      </c>
      <c r="E1773" t="s">
        <v>139</v>
      </c>
      <c r="F1773" t="s">
        <v>140</v>
      </c>
      <c r="G1773" t="s">
        <v>39</v>
      </c>
      <c r="H1773">
        <v>5.07</v>
      </c>
      <c r="I1773">
        <v>1</v>
      </c>
      <c r="J1773">
        <v>5.07</v>
      </c>
      <c r="L1773">
        <v>0.85</v>
      </c>
      <c r="M1773">
        <v>4.22</v>
      </c>
      <c r="N1773">
        <v>-0.94</v>
      </c>
      <c r="O1773">
        <v>0</v>
      </c>
      <c r="P1773">
        <v>3.28</v>
      </c>
      <c r="Q1773">
        <v>0</v>
      </c>
      <c r="R1773" s="3">
        <f>VLOOKUP(All_Transactions[[#This Row],[Date]],[1]!Forex_history[#Data],MATCH(All_Transactions[[#This Row],[Currency]],[1]!Forex_history[#Headers],0),TRUE)</f>
        <v>0.87183999999999995</v>
      </c>
      <c r="S1773" s="4">
        <f>IFERROR(All_Transactions[[#This Row],[Original Price]]*All_Transactions[[#This Row],[ExRate]],0)</f>
        <v>4.4202288000000003</v>
      </c>
      <c r="T1773" s="4">
        <f>IFERROR(All_Transactions[[#This Row],[item-price]]*All_Transactions[[#This Row],[ExRate]],0)</f>
        <v>4.4202288000000003</v>
      </c>
      <c r="U1773" s="4">
        <f>IFERROR(All_Transactions[[#This Row],[item-tax]]*All_Transactions[[#This Row],[ExRate]],0)</f>
        <v>0.74106399999999994</v>
      </c>
      <c r="V1773" s="4">
        <f>IFERROR(All_Transactions[[#This Row],[Total product charges]]*All_Transactions[[#This Row],[ExRate]],0)</f>
        <v>3.6791647999999997</v>
      </c>
      <c r="W1773" s="4">
        <f>IFERROR(All_Transactions[[#This Row],[Amazon fees]]*All_Transactions[[#This Row],[ExRate]],0)</f>
        <v>-0.81952959999999986</v>
      </c>
      <c r="X1773" s="4">
        <f>IFERROR(All_Transactions[[#This Row],[Other]]*All_Transactions[[#This Row],[ExRate]],0)</f>
        <v>0</v>
      </c>
      <c r="Y1773" s="4">
        <f>IFERROR(All_Transactions[[#This Row],[Total]]*All_Transactions[[#This Row],[ExRate]],0)</f>
        <v>2.8596351999999996</v>
      </c>
      <c r="Z1773" s="1" t="s">
        <v>33</v>
      </c>
      <c r="AA1773" t="s">
        <v>4934</v>
      </c>
      <c r="AB1773" t="s">
        <v>4935</v>
      </c>
      <c r="AC1773" t="s">
        <v>213</v>
      </c>
      <c r="AD1773" t="s">
        <v>54</v>
      </c>
    </row>
    <row r="1774" spans="1:30" x14ac:dyDescent="0.35">
      <c r="A1774" t="s">
        <v>34</v>
      </c>
      <c r="B1774" t="s">
        <v>4936</v>
      </c>
      <c r="C1774" s="2">
        <v>44858</v>
      </c>
      <c r="D1774" s="2">
        <v>44858</v>
      </c>
      <c r="E1774" t="s">
        <v>4937</v>
      </c>
      <c r="F1774" t="s">
        <v>4938</v>
      </c>
      <c r="G1774" t="s">
        <v>44</v>
      </c>
      <c r="H1774">
        <v>4.92</v>
      </c>
      <c r="I1774">
        <v>1</v>
      </c>
      <c r="J1774">
        <v>4.92</v>
      </c>
      <c r="L1774">
        <v>0.82</v>
      </c>
      <c r="M1774">
        <v>4.0999999999999996</v>
      </c>
      <c r="N1774">
        <v>-0.9</v>
      </c>
      <c r="O1774">
        <v>0</v>
      </c>
      <c r="P1774">
        <v>3.2</v>
      </c>
      <c r="Q1774">
        <v>0</v>
      </c>
      <c r="R1774" s="3">
        <f>VLOOKUP(All_Transactions[[#This Row],[Date]],[1]!Forex_history[#Data],MATCH(All_Transactions[[#This Row],[Currency]],[1]!Forex_history[#Headers],0),TRUE)</f>
        <v>1</v>
      </c>
      <c r="S1774" s="4">
        <f>IFERROR(All_Transactions[[#This Row],[Original Price]]*All_Transactions[[#This Row],[ExRate]],0)</f>
        <v>4.92</v>
      </c>
      <c r="T1774" s="4">
        <f>IFERROR(All_Transactions[[#This Row],[item-price]]*All_Transactions[[#This Row],[ExRate]],0)</f>
        <v>4.92</v>
      </c>
      <c r="U1774" s="4">
        <f>IFERROR(All_Transactions[[#This Row],[item-tax]]*All_Transactions[[#This Row],[ExRate]],0)</f>
        <v>0.82</v>
      </c>
      <c r="V1774" s="4">
        <f>IFERROR(All_Transactions[[#This Row],[Total product charges]]*All_Transactions[[#This Row],[ExRate]],0)</f>
        <v>4.0999999999999996</v>
      </c>
      <c r="W1774" s="4">
        <f>IFERROR(All_Transactions[[#This Row],[Amazon fees]]*All_Transactions[[#This Row],[ExRate]],0)</f>
        <v>-0.9</v>
      </c>
      <c r="X1774" s="4">
        <f>IFERROR(All_Transactions[[#This Row],[Other]]*All_Transactions[[#This Row],[ExRate]],0)</f>
        <v>0</v>
      </c>
      <c r="Y1774" s="4">
        <f>IFERROR(All_Transactions[[#This Row],[Total]]*All_Transactions[[#This Row],[ExRate]],0)</f>
        <v>3.2</v>
      </c>
      <c r="Z1774" s="1" t="s">
        <v>45</v>
      </c>
      <c r="AA1774" t="s">
        <v>4939</v>
      </c>
      <c r="AB1774" t="s">
        <v>4940</v>
      </c>
      <c r="AD1774" t="s">
        <v>54</v>
      </c>
    </row>
    <row r="1775" spans="1:30" x14ac:dyDescent="0.35">
      <c r="A1775" t="s">
        <v>34</v>
      </c>
      <c r="B1775" t="s">
        <v>4941</v>
      </c>
      <c r="C1775" s="2">
        <v>44858</v>
      </c>
      <c r="D1775" s="2">
        <v>44858</v>
      </c>
      <c r="E1775" t="s">
        <v>4942</v>
      </c>
      <c r="F1775" t="s">
        <v>4943</v>
      </c>
      <c r="G1775" t="s">
        <v>37</v>
      </c>
      <c r="H1775">
        <v>5.79</v>
      </c>
      <c r="I1775">
        <v>1</v>
      </c>
      <c r="J1775">
        <v>5.79</v>
      </c>
      <c r="L1775">
        <v>0</v>
      </c>
      <c r="M1775">
        <v>5.79</v>
      </c>
      <c r="N1775">
        <v>-1.04</v>
      </c>
      <c r="O1775">
        <v>0</v>
      </c>
      <c r="P1775">
        <v>4.75</v>
      </c>
      <c r="Q1775">
        <v>0</v>
      </c>
      <c r="R1775" s="3">
        <f>VLOOKUP(All_Transactions[[#This Row],[Date]],[1]!Forex_history[#Data],MATCH(All_Transactions[[#This Row],[Currency]],[1]!Forex_history[#Headers],0),TRUE)</f>
        <v>0.64788000000000001</v>
      </c>
      <c r="S1775" s="4">
        <f>IFERROR(All_Transactions[[#This Row],[Original Price]]*All_Transactions[[#This Row],[ExRate]],0)</f>
        <v>3.7512251999999999</v>
      </c>
      <c r="T1775" s="4">
        <f>IFERROR(All_Transactions[[#This Row],[item-price]]*All_Transactions[[#This Row],[ExRate]],0)</f>
        <v>3.7512251999999999</v>
      </c>
      <c r="U1775" s="4">
        <f>IFERROR(All_Transactions[[#This Row],[item-tax]]*All_Transactions[[#This Row],[ExRate]],0)</f>
        <v>0</v>
      </c>
      <c r="V1775" s="4">
        <f>IFERROR(All_Transactions[[#This Row],[Total product charges]]*All_Transactions[[#This Row],[ExRate]],0)</f>
        <v>3.7512251999999999</v>
      </c>
      <c r="W1775" s="4">
        <f>IFERROR(All_Transactions[[#This Row],[Amazon fees]]*All_Transactions[[#This Row],[ExRate]],0)</f>
        <v>-0.67379520000000004</v>
      </c>
      <c r="X1775" s="4">
        <f>IFERROR(All_Transactions[[#This Row],[Other]]*All_Transactions[[#This Row],[ExRate]],0)</f>
        <v>0</v>
      </c>
      <c r="Y1775" s="4">
        <f>IFERROR(All_Transactions[[#This Row],[Total]]*All_Transactions[[#This Row],[ExRate]],0)</f>
        <v>3.0774300000000001</v>
      </c>
      <c r="Z1775" s="1" t="s">
        <v>38</v>
      </c>
      <c r="AA1775" t="s">
        <v>4944</v>
      </c>
      <c r="AB1775" t="s">
        <v>4945</v>
      </c>
      <c r="AC1775" t="s">
        <v>53</v>
      </c>
      <c r="AD1775" t="s">
        <v>54</v>
      </c>
    </row>
    <row r="1776" spans="1:30" x14ac:dyDescent="0.35">
      <c r="A1776" t="s">
        <v>34</v>
      </c>
      <c r="B1776" t="s">
        <v>4946</v>
      </c>
      <c r="C1776" s="2">
        <v>44858</v>
      </c>
      <c r="D1776" s="2">
        <v>44858</v>
      </c>
      <c r="E1776" t="s">
        <v>4897</v>
      </c>
      <c r="F1776" t="s">
        <v>4898</v>
      </c>
      <c r="G1776" t="s">
        <v>32</v>
      </c>
      <c r="H1776">
        <v>2.44</v>
      </c>
      <c r="I1776">
        <v>1</v>
      </c>
      <c r="J1776">
        <v>2.44</v>
      </c>
      <c r="L1776">
        <v>0.39</v>
      </c>
      <c r="M1776">
        <v>2.0499999999999998</v>
      </c>
      <c r="N1776">
        <v>-0.38</v>
      </c>
      <c r="O1776">
        <v>0</v>
      </c>
      <c r="P1776">
        <v>1.67</v>
      </c>
      <c r="Q1776">
        <v>0</v>
      </c>
      <c r="R1776" s="3">
        <f>VLOOKUP(All_Transactions[[#This Row],[Date]],[1]!Forex_history[#Data],MATCH(All_Transactions[[#This Row],[Currency]],[1]!Forex_history[#Headers],0),TRUE)</f>
        <v>0.87183999999999995</v>
      </c>
      <c r="S1776" s="4">
        <f>IFERROR(All_Transactions[[#This Row],[Original Price]]*All_Transactions[[#This Row],[ExRate]],0)</f>
        <v>2.1272895999999997</v>
      </c>
      <c r="T1776" s="4">
        <f>IFERROR(All_Transactions[[#This Row],[item-price]]*All_Transactions[[#This Row],[ExRate]],0)</f>
        <v>2.1272895999999997</v>
      </c>
      <c r="U1776" s="4">
        <f>IFERROR(All_Transactions[[#This Row],[item-tax]]*All_Transactions[[#This Row],[ExRate]],0)</f>
        <v>0.34001759999999998</v>
      </c>
      <c r="V1776" s="4">
        <f>IFERROR(All_Transactions[[#This Row],[Total product charges]]*All_Transactions[[#This Row],[ExRate]],0)</f>
        <v>1.7872719999999997</v>
      </c>
      <c r="W1776" s="4">
        <f>IFERROR(All_Transactions[[#This Row],[Amazon fees]]*All_Transactions[[#This Row],[ExRate]],0)</f>
        <v>-0.33129919999999996</v>
      </c>
      <c r="X1776" s="4">
        <f>IFERROR(All_Transactions[[#This Row],[Other]]*All_Transactions[[#This Row],[ExRate]],0)</f>
        <v>0</v>
      </c>
      <c r="Y1776" s="4">
        <f>IFERROR(All_Transactions[[#This Row],[Total]]*All_Transactions[[#This Row],[ExRate]],0)</f>
        <v>1.4559727999999998</v>
      </c>
      <c r="Z1776" s="1" t="s">
        <v>33</v>
      </c>
      <c r="AA1776" t="s">
        <v>4947</v>
      </c>
      <c r="AB1776" t="s">
        <v>4948</v>
      </c>
      <c r="AC1776" t="s">
        <v>53</v>
      </c>
      <c r="AD1776" t="s">
        <v>54</v>
      </c>
    </row>
    <row r="1777" spans="1:30" x14ac:dyDescent="0.35">
      <c r="A1777" t="s">
        <v>55</v>
      </c>
      <c r="B1777" t="s">
        <v>31</v>
      </c>
      <c r="C1777" s="2">
        <v>44858</v>
      </c>
      <c r="D1777" s="2"/>
      <c r="G1777" t="s">
        <v>46</v>
      </c>
      <c r="M1777">
        <v>0</v>
      </c>
      <c r="N1777">
        <v>0</v>
      </c>
      <c r="O1777">
        <v>300.75</v>
      </c>
      <c r="P1777">
        <v>300.75</v>
      </c>
      <c r="Q1777">
        <v>0</v>
      </c>
      <c r="R1777" s="3">
        <f>VLOOKUP(All_Transactions[[#This Row],[Date]],[1]!Forex_history[#Data],MATCH(All_Transactions[[#This Row],[Currency]],[1]!Forex_history[#Headers],0),TRUE)</f>
        <v>0.88407000000000002</v>
      </c>
      <c r="S1777" s="4">
        <f>IFERROR(All_Transactions[[#This Row],[Original Price]]*All_Transactions[[#This Row],[ExRate]],0)</f>
        <v>0</v>
      </c>
      <c r="T1777" s="4">
        <f>IFERROR(All_Transactions[[#This Row],[item-price]]*All_Transactions[[#This Row],[ExRate]],0)</f>
        <v>0</v>
      </c>
      <c r="U1777" s="4">
        <f>IFERROR(All_Transactions[[#This Row],[item-tax]]*All_Transactions[[#This Row],[ExRate]],0)</f>
        <v>0</v>
      </c>
      <c r="V1777" s="4">
        <f>IFERROR(All_Transactions[[#This Row],[Total product charges]]*All_Transactions[[#This Row],[ExRate]],0)</f>
        <v>0</v>
      </c>
      <c r="W1777" s="4">
        <f>IFERROR(All_Transactions[[#This Row],[Amazon fees]]*All_Transactions[[#This Row],[ExRate]],0)</f>
        <v>0</v>
      </c>
      <c r="X1777" s="4">
        <f>IFERROR(All_Transactions[[#This Row],[Other]]*All_Transactions[[#This Row],[ExRate]],0)</f>
        <v>265.8840525</v>
      </c>
      <c r="Y1777" s="4">
        <f>IFERROR(All_Transactions[[#This Row],[Total]]*All_Transactions[[#This Row],[ExRate]],0)</f>
        <v>265.8840525</v>
      </c>
      <c r="Z1777" s="1" t="s">
        <v>47</v>
      </c>
    </row>
    <row r="1778" spans="1:30" x14ac:dyDescent="0.35">
      <c r="A1778" t="s">
        <v>55</v>
      </c>
      <c r="B1778" t="s">
        <v>31</v>
      </c>
      <c r="C1778" s="2">
        <v>44858</v>
      </c>
      <c r="D1778" s="2"/>
      <c r="G1778" t="s">
        <v>37</v>
      </c>
      <c r="M1778">
        <v>0</v>
      </c>
      <c r="N1778">
        <v>0</v>
      </c>
      <c r="O1778">
        <v>425.97</v>
      </c>
      <c r="P1778">
        <v>425.97</v>
      </c>
      <c r="Q1778">
        <v>0</v>
      </c>
      <c r="R1778" s="3">
        <f>VLOOKUP(All_Transactions[[#This Row],[Date]],[1]!Forex_history[#Data],MATCH(All_Transactions[[#This Row],[Currency]],[1]!Forex_history[#Headers],0),TRUE)</f>
        <v>0.64788000000000001</v>
      </c>
      <c r="S1778" s="4">
        <f>IFERROR(All_Transactions[[#This Row],[Original Price]]*All_Transactions[[#This Row],[ExRate]],0)</f>
        <v>0</v>
      </c>
      <c r="T1778" s="4">
        <f>IFERROR(All_Transactions[[#This Row],[item-price]]*All_Transactions[[#This Row],[ExRate]],0)</f>
        <v>0</v>
      </c>
      <c r="U1778" s="4">
        <f>IFERROR(All_Transactions[[#This Row],[item-tax]]*All_Transactions[[#This Row],[ExRate]],0)</f>
        <v>0</v>
      </c>
      <c r="V1778" s="4">
        <f>IFERROR(All_Transactions[[#This Row],[Total product charges]]*All_Transactions[[#This Row],[ExRate]],0)</f>
        <v>0</v>
      </c>
      <c r="W1778" s="4">
        <f>IFERROR(All_Transactions[[#This Row],[Amazon fees]]*All_Transactions[[#This Row],[ExRate]],0)</f>
        <v>0</v>
      </c>
      <c r="X1778" s="4">
        <f>IFERROR(All_Transactions[[#This Row],[Other]]*All_Transactions[[#This Row],[ExRate]],0)</f>
        <v>275.97744360000002</v>
      </c>
      <c r="Y1778" s="4">
        <f>IFERROR(All_Transactions[[#This Row],[Total]]*All_Transactions[[#This Row],[ExRate]],0)</f>
        <v>275.97744360000002</v>
      </c>
      <c r="Z1778" s="1" t="s">
        <v>38</v>
      </c>
    </row>
    <row r="1779" spans="1:30" x14ac:dyDescent="0.35">
      <c r="A1779" t="s">
        <v>56</v>
      </c>
      <c r="B1779" t="s">
        <v>31</v>
      </c>
      <c r="C1779" s="2">
        <v>44858</v>
      </c>
      <c r="D1779" s="2"/>
      <c r="G1779" t="s">
        <v>37</v>
      </c>
      <c r="M1779">
        <v>0</v>
      </c>
      <c r="N1779">
        <v>0</v>
      </c>
      <c r="O1779">
        <v>-425.97</v>
      </c>
      <c r="P1779">
        <v>-425.97</v>
      </c>
      <c r="Q1779">
        <v>0</v>
      </c>
      <c r="R1779" s="3">
        <f>VLOOKUP(All_Transactions[[#This Row],[Date]],[1]!Forex_history[#Data],MATCH(All_Transactions[[#This Row],[Currency]],[1]!Forex_history[#Headers],0),TRUE)</f>
        <v>0.64788000000000001</v>
      </c>
      <c r="S1779" s="4">
        <f>IFERROR(All_Transactions[[#This Row],[Original Price]]*All_Transactions[[#This Row],[ExRate]],0)</f>
        <v>0</v>
      </c>
      <c r="T1779" s="4">
        <f>IFERROR(All_Transactions[[#This Row],[item-price]]*All_Transactions[[#This Row],[ExRate]],0)</f>
        <v>0</v>
      </c>
      <c r="U1779" s="4">
        <f>IFERROR(All_Transactions[[#This Row],[item-tax]]*All_Transactions[[#This Row],[ExRate]],0)</f>
        <v>0</v>
      </c>
      <c r="V1779" s="4">
        <f>IFERROR(All_Transactions[[#This Row],[Total product charges]]*All_Transactions[[#This Row],[ExRate]],0)</f>
        <v>0</v>
      </c>
      <c r="W1779" s="4">
        <f>IFERROR(All_Transactions[[#This Row],[Amazon fees]]*All_Transactions[[#This Row],[ExRate]],0)</f>
        <v>0</v>
      </c>
      <c r="X1779" s="4">
        <f>IFERROR(All_Transactions[[#This Row],[Other]]*All_Transactions[[#This Row],[ExRate]],0)</f>
        <v>-275.97744360000002</v>
      </c>
      <c r="Y1779" s="4">
        <f>IFERROR(All_Transactions[[#This Row],[Total]]*All_Transactions[[#This Row],[ExRate]],0)</f>
        <v>-275.97744360000002</v>
      </c>
      <c r="Z1779" s="1" t="s">
        <v>38</v>
      </c>
    </row>
    <row r="1780" spans="1:30" x14ac:dyDescent="0.35">
      <c r="A1780" t="s">
        <v>56</v>
      </c>
      <c r="B1780" t="s">
        <v>31</v>
      </c>
      <c r="C1780" s="2">
        <v>44858</v>
      </c>
      <c r="D1780" s="2"/>
      <c r="G1780" t="s">
        <v>46</v>
      </c>
      <c r="M1780">
        <v>0</v>
      </c>
      <c r="N1780">
        <v>0</v>
      </c>
      <c r="O1780">
        <v>-300.75</v>
      </c>
      <c r="P1780">
        <v>-300.75</v>
      </c>
      <c r="Q1780">
        <v>0</v>
      </c>
      <c r="R1780" s="3">
        <f>VLOOKUP(All_Transactions[[#This Row],[Date]],[1]!Forex_history[#Data],MATCH(All_Transactions[[#This Row],[Currency]],[1]!Forex_history[#Headers],0),TRUE)</f>
        <v>0.88407000000000002</v>
      </c>
      <c r="S1780" s="4">
        <f>IFERROR(All_Transactions[[#This Row],[Original Price]]*All_Transactions[[#This Row],[ExRate]],0)</f>
        <v>0</v>
      </c>
      <c r="T1780" s="4">
        <f>IFERROR(All_Transactions[[#This Row],[item-price]]*All_Transactions[[#This Row],[ExRate]],0)</f>
        <v>0</v>
      </c>
      <c r="U1780" s="4">
        <f>IFERROR(All_Transactions[[#This Row],[item-tax]]*All_Transactions[[#This Row],[ExRate]],0)</f>
        <v>0</v>
      </c>
      <c r="V1780" s="4">
        <f>IFERROR(All_Transactions[[#This Row],[Total product charges]]*All_Transactions[[#This Row],[ExRate]],0)</f>
        <v>0</v>
      </c>
      <c r="W1780" s="4">
        <f>IFERROR(All_Transactions[[#This Row],[Amazon fees]]*All_Transactions[[#This Row],[ExRate]],0)</f>
        <v>0</v>
      </c>
      <c r="X1780" s="4">
        <f>IFERROR(All_Transactions[[#This Row],[Other]]*All_Transactions[[#This Row],[ExRate]],0)</f>
        <v>-265.8840525</v>
      </c>
      <c r="Y1780" s="4">
        <f>IFERROR(All_Transactions[[#This Row],[Total]]*All_Transactions[[#This Row],[ExRate]],0)</f>
        <v>-265.8840525</v>
      </c>
      <c r="Z1780" s="1" t="s">
        <v>47</v>
      </c>
    </row>
    <row r="1781" spans="1:30" x14ac:dyDescent="0.35">
      <c r="A1781" t="s">
        <v>35</v>
      </c>
      <c r="B1781" t="s">
        <v>3801</v>
      </c>
      <c r="C1781" s="2">
        <v>44859</v>
      </c>
      <c r="D1781" s="2">
        <v>44809</v>
      </c>
      <c r="E1781" t="s">
        <v>3802</v>
      </c>
      <c r="F1781" t="s">
        <v>3803</v>
      </c>
      <c r="G1781" t="s">
        <v>32</v>
      </c>
      <c r="H1781">
        <v>6.62</v>
      </c>
      <c r="I1781">
        <v>1</v>
      </c>
      <c r="J1781">
        <v>6.62</v>
      </c>
      <c r="L1781">
        <v>1.1499999999999999</v>
      </c>
      <c r="M1781">
        <v>-5.47</v>
      </c>
      <c r="N1781">
        <v>0.95</v>
      </c>
      <c r="O1781">
        <v>0</v>
      </c>
      <c r="P1781">
        <v>-4.5199999999999996</v>
      </c>
      <c r="Q1781">
        <v>0</v>
      </c>
      <c r="R1781" s="3">
        <f>VLOOKUP(All_Transactions[[#This Row],[Date]],[1]!Forex_history[#Data],MATCH(All_Transactions[[#This Row],[Currency]],[1]!Forex_history[#Headers],0),TRUE)</f>
        <v>0.87121999999999999</v>
      </c>
      <c r="S1781" s="4">
        <f>IFERROR(All_Transactions[[#This Row],[Original Price]]*All_Transactions[[#This Row],[ExRate]],0)</f>
        <v>5.7674763999999996</v>
      </c>
      <c r="T1781" s="4">
        <f>IFERROR(All_Transactions[[#This Row],[item-price]]*All_Transactions[[#This Row],[ExRate]],0)</f>
        <v>5.7674763999999996</v>
      </c>
      <c r="U1781" s="4">
        <f>IFERROR(All_Transactions[[#This Row],[item-tax]]*All_Transactions[[#This Row],[ExRate]],0)</f>
        <v>1.001903</v>
      </c>
      <c r="V1781" s="4">
        <f>IFERROR(All_Transactions[[#This Row],[Total product charges]]*All_Transactions[[#This Row],[ExRate]],0)</f>
        <v>-4.7655734000000001</v>
      </c>
      <c r="W1781" s="4">
        <f>IFERROR(All_Transactions[[#This Row],[Amazon fees]]*All_Transactions[[#This Row],[ExRate]],0)</f>
        <v>0.82765899999999992</v>
      </c>
      <c r="X1781" s="4">
        <f>IFERROR(All_Transactions[[#This Row],[Other]]*All_Transactions[[#This Row],[ExRate]],0)</f>
        <v>0</v>
      </c>
      <c r="Y1781" s="4">
        <f>IFERROR(All_Transactions[[#This Row],[Total]]*All_Transactions[[#This Row],[ExRate]],0)</f>
        <v>-3.9379143999999995</v>
      </c>
      <c r="Z1781" s="1" t="s">
        <v>33</v>
      </c>
      <c r="AA1781" t="s">
        <v>3804</v>
      </c>
      <c r="AB1781" t="s">
        <v>69</v>
      </c>
      <c r="AC1781" t="s">
        <v>69</v>
      </c>
      <c r="AD1781" t="s">
        <v>70</v>
      </c>
    </row>
    <row r="1782" spans="1:30" x14ac:dyDescent="0.35">
      <c r="A1782" t="s">
        <v>35</v>
      </c>
      <c r="B1782" t="s">
        <v>4537</v>
      </c>
      <c r="C1782" s="2">
        <v>44859</v>
      </c>
      <c r="D1782" s="2">
        <v>44827</v>
      </c>
      <c r="E1782" t="s">
        <v>4266</v>
      </c>
      <c r="F1782" t="s">
        <v>4267</v>
      </c>
      <c r="G1782" t="s">
        <v>40</v>
      </c>
      <c r="H1782">
        <v>3.69</v>
      </c>
      <c r="I1782">
        <v>1</v>
      </c>
      <c r="J1782">
        <v>3.69</v>
      </c>
      <c r="L1782">
        <v>0.67</v>
      </c>
      <c r="M1782">
        <v>-3.02</v>
      </c>
      <c r="N1782">
        <v>0.55000000000000004</v>
      </c>
      <c r="O1782">
        <v>0</v>
      </c>
      <c r="P1782">
        <v>-2.4700000000000002</v>
      </c>
      <c r="Q1782">
        <v>0</v>
      </c>
      <c r="R1782" s="3">
        <f>VLOOKUP(All_Transactions[[#This Row],[Date]],[1]!Forex_history[#Data],MATCH(All_Transactions[[#This Row],[Currency]],[1]!Forex_history[#Headers],0),TRUE)</f>
        <v>0.87121999999999999</v>
      </c>
      <c r="S1782" s="4">
        <f>IFERROR(All_Transactions[[#This Row],[Original Price]]*All_Transactions[[#This Row],[ExRate]],0)</f>
        <v>3.2148018</v>
      </c>
      <c r="T1782" s="4">
        <f>IFERROR(All_Transactions[[#This Row],[item-price]]*All_Transactions[[#This Row],[ExRate]],0)</f>
        <v>3.2148018</v>
      </c>
      <c r="U1782" s="4">
        <f>IFERROR(All_Transactions[[#This Row],[item-tax]]*All_Transactions[[#This Row],[ExRate]],0)</f>
        <v>0.58371740000000005</v>
      </c>
      <c r="V1782" s="4">
        <f>IFERROR(All_Transactions[[#This Row],[Total product charges]]*All_Transactions[[#This Row],[ExRate]],0)</f>
        <v>-2.6310844000000002</v>
      </c>
      <c r="W1782" s="4">
        <f>IFERROR(All_Transactions[[#This Row],[Amazon fees]]*All_Transactions[[#This Row],[ExRate]],0)</f>
        <v>0.47917100000000001</v>
      </c>
      <c r="X1782" s="4">
        <f>IFERROR(All_Transactions[[#This Row],[Other]]*All_Transactions[[#This Row],[ExRate]],0)</f>
        <v>0</v>
      </c>
      <c r="Y1782" s="4">
        <f>IFERROR(All_Transactions[[#This Row],[Total]]*All_Transactions[[#This Row],[ExRate]],0)</f>
        <v>-2.1519134000000002</v>
      </c>
      <c r="Z1782" s="1" t="s">
        <v>33</v>
      </c>
      <c r="AA1782" t="s">
        <v>4538</v>
      </c>
      <c r="AB1782" t="s">
        <v>4539</v>
      </c>
      <c r="AC1782" t="s">
        <v>53</v>
      </c>
      <c r="AD1782" t="s">
        <v>54</v>
      </c>
    </row>
    <row r="1783" spans="1:30" x14ac:dyDescent="0.35">
      <c r="A1783" t="s">
        <v>35</v>
      </c>
      <c r="B1783" t="s">
        <v>2947</v>
      </c>
      <c r="C1783" s="2">
        <v>44859</v>
      </c>
      <c r="D1783" s="2">
        <v>44788</v>
      </c>
      <c r="E1783" t="s">
        <v>2948</v>
      </c>
      <c r="F1783" t="s">
        <v>2949</v>
      </c>
      <c r="G1783" t="s">
        <v>46</v>
      </c>
      <c r="H1783">
        <v>12.66</v>
      </c>
      <c r="I1783">
        <v>1</v>
      </c>
      <c r="J1783">
        <v>12.66</v>
      </c>
      <c r="L1783">
        <v>0.9</v>
      </c>
      <c r="M1783">
        <v>-12.66</v>
      </c>
      <c r="N1783">
        <v>2.1800000000000002</v>
      </c>
      <c r="O1783">
        <v>0</v>
      </c>
      <c r="P1783">
        <v>-9.9700000000000006</v>
      </c>
      <c r="Q1783">
        <v>0.51</v>
      </c>
      <c r="R1783" s="3">
        <f>VLOOKUP(All_Transactions[[#This Row],[Date]],[1]!Forex_history[#Data],MATCH(All_Transactions[[#This Row],[Currency]],[1]!Forex_history[#Headers],0),TRUE)</f>
        <v>0.88417000000000001</v>
      </c>
      <c r="S1783" s="4">
        <f>IFERROR(All_Transactions[[#This Row],[Original Price]]*All_Transactions[[#This Row],[ExRate]],0)</f>
        <v>11.193592199999999</v>
      </c>
      <c r="T1783" s="4">
        <f>IFERROR(All_Transactions[[#This Row],[item-price]]*All_Transactions[[#This Row],[ExRate]],0)</f>
        <v>11.193592199999999</v>
      </c>
      <c r="U1783" s="4">
        <f>IFERROR(All_Transactions[[#This Row],[item-tax]]*All_Transactions[[#This Row],[ExRate]],0)</f>
        <v>0.79575300000000004</v>
      </c>
      <c r="V1783" s="4">
        <f>IFERROR(All_Transactions[[#This Row],[Total product charges]]*All_Transactions[[#This Row],[ExRate]],0)</f>
        <v>-11.193592199999999</v>
      </c>
      <c r="W1783" s="4">
        <f>IFERROR(All_Transactions[[#This Row],[Amazon fees]]*All_Transactions[[#This Row],[ExRate]],0)</f>
        <v>1.9274906000000003</v>
      </c>
      <c r="X1783" s="4">
        <f>IFERROR(All_Transactions[[#This Row],[Other]]*All_Transactions[[#This Row],[ExRate]],0)</f>
        <v>0</v>
      </c>
      <c r="Y1783" s="4">
        <f>IFERROR(All_Transactions[[#This Row],[Total]]*All_Transactions[[#This Row],[ExRate]],0)</f>
        <v>-8.8151749000000006</v>
      </c>
      <c r="Z1783" s="1" t="s">
        <v>47</v>
      </c>
      <c r="AB1783" t="s">
        <v>69</v>
      </c>
      <c r="AC1783" t="s">
        <v>69</v>
      </c>
      <c r="AD1783" t="s">
        <v>70</v>
      </c>
    </row>
    <row r="1784" spans="1:30" x14ac:dyDescent="0.35">
      <c r="A1784" t="s">
        <v>35</v>
      </c>
      <c r="B1784" t="s">
        <v>2934</v>
      </c>
      <c r="C1784" s="2">
        <v>44859</v>
      </c>
      <c r="D1784" s="2">
        <v>44788</v>
      </c>
      <c r="E1784" t="s">
        <v>2935</v>
      </c>
      <c r="F1784" t="s">
        <v>2936</v>
      </c>
      <c r="G1784" t="s">
        <v>36</v>
      </c>
      <c r="H1784">
        <v>2.33</v>
      </c>
      <c r="I1784">
        <v>1</v>
      </c>
      <c r="J1784">
        <v>2.33</v>
      </c>
      <c r="K1784" t="s">
        <v>2876</v>
      </c>
      <c r="L1784">
        <v>0.39</v>
      </c>
      <c r="M1784">
        <v>-1.94</v>
      </c>
      <c r="N1784">
        <v>0.42</v>
      </c>
      <c r="O1784">
        <v>0</v>
      </c>
      <c r="P1784">
        <v>-1.45</v>
      </c>
      <c r="Q1784">
        <v>7.0000000000000007E-2</v>
      </c>
      <c r="R1784" s="3">
        <f>VLOOKUP(All_Transactions[[#This Row],[Date]],[1]!Forex_history[#Data],MATCH(All_Transactions[[#This Row],[Currency]],[1]!Forex_history[#Headers],0),TRUE)</f>
        <v>0.87121999999999999</v>
      </c>
      <c r="S1784" s="4">
        <f>IFERROR(All_Transactions[[#This Row],[Original Price]]*All_Transactions[[#This Row],[ExRate]],0)</f>
        <v>2.0299426</v>
      </c>
      <c r="T1784" s="4">
        <f>IFERROR(All_Transactions[[#This Row],[item-price]]*All_Transactions[[#This Row],[ExRate]],0)</f>
        <v>2.0299426</v>
      </c>
      <c r="U1784" s="4">
        <f>IFERROR(All_Transactions[[#This Row],[item-tax]]*All_Transactions[[#This Row],[ExRate]],0)</f>
        <v>0.33977580000000002</v>
      </c>
      <c r="V1784" s="4">
        <f>IFERROR(All_Transactions[[#This Row],[Total product charges]]*All_Transactions[[#This Row],[ExRate]],0)</f>
        <v>-1.6901667999999999</v>
      </c>
      <c r="W1784" s="4">
        <f>IFERROR(All_Transactions[[#This Row],[Amazon fees]]*All_Transactions[[#This Row],[ExRate]],0)</f>
        <v>0.36591239999999997</v>
      </c>
      <c r="X1784" s="4">
        <f>IFERROR(All_Transactions[[#This Row],[Other]]*All_Transactions[[#This Row],[ExRate]],0)</f>
        <v>0</v>
      </c>
      <c r="Y1784" s="4">
        <f>IFERROR(All_Transactions[[#This Row],[Total]]*All_Transactions[[#This Row],[ExRate]],0)</f>
        <v>-1.263269</v>
      </c>
      <c r="Z1784" s="1" t="s">
        <v>33</v>
      </c>
      <c r="AA1784" t="s">
        <v>2937</v>
      </c>
      <c r="AB1784" t="s">
        <v>69</v>
      </c>
      <c r="AC1784" t="s">
        <v>69</v>
      </c>
      <c r="AD1784" t="s">
        <v>70</v>
      </c>
    </row>
    <row r="1785" spans="1:30" x14ac:dyDescent="0.35">
      <c r="A1785" t="s">
        <v>55</v>
      </c>
      <c r="B1785" t="s">
        <v>31</v>
      </c>
      <c r="C1785" s="2">
        <v>44859</v>
      </c>
      <c r="D1785" s="2"/>
      <c r="G1785" t="s">
        <v>36</v>
      </c>
      <c r="K1785" t="s">
        <v>2876</v>
      </c>
      <c r="M1785">
        <v>0</v>
      </c>
      <c r="N1785">
        <v>0</v>
      </c>
      <c r="O1785">
        <v>430.84</v>
      </c>
      <c r="P1785">
        <v>430.84</v>
      </c>
      <c r="Q1785">
        <v>0</v>
      </c>
      <c r="R1785" s="3">
        <f>VLOOKUP(All_Transactions[[#This Row],[Date]],[1]!Forex_history[#Data],MATCH(All_Transactions[[#This Row],[Currency]],[1]!Forex_history[#Headers],0),TRUE)</f>
        <v>0.87121999999999999</v>
      </c>
      <c r="S1785" s="4">
        <f>IFERROR(All_Transactions[[#This Row],[Original Price]]*All_Transactions[[#This Row],[ExRate]],0)</f>
        <v>0</v>
      </c>
      <c r="T1785" s="4">
        <f>IFERROR(All_Transactions[[#This Row],[item-price]]*All_Transactions[[#This Row],[ExRate]],0)</f>
        <v>0</v>
      </c>
      <c r="U1785" s="4">
        <f>IFERROR(All_Transactions[[#This Row],[item-tax]]*All_Transactions[[#This Row],[ExRate]],0)</f>
        <v>0</v>
      </c>
      <c r="V1785" s="4">
        <f>IFERROR(All_Transactions[[#This Row],[Total product charges]]*All_Transactions[[#This Row],[ExRate]],0)</f>
        <v>0</v>
      </c>
      <c r="W1785" s="4">
        <f>IFERROR(All_Transactions[[#This Row],[Amazon fees]]*All_Transactions[[#This Row],[ExRate]],0)</f>
        <v>0</v>
      </c>
      <c r="X1785" s="4">
        <f>IFERROR(All_Transactions[[#This Row],[Other]]*All_Transactions[[#This Row],[ExRate]],0)</f>
        <v>375.35642479999996</v>
      </c>
      <c r="Y1785" s="4">
        <f>IFERROR(All_Transactions[[#This Row],[Total]]*All_Transactions[[#This Row],[ExRate]],0)</f>
        <v>375.35642479999996</v>
      </c>
      <c r="Z1785" s="1" t="s">
        <v>33</v>
      </c>
    </row>
    <row r="1786" spans="1:30" x14ac:dyDescent="0.35">
      <c r="A1786" t="s">
        <v>55</v>
      </c>
      <c r="B1786" t="s">
        <v>31</v>
      </c>
      <c r="C1786" s="2">
        <v>44859</v>
      </c>
      <c r="D1786" s="2"/>
      <c r="G1786" t="s">
        <v>32</v>
      </c>
      <c r="M1786">
        <v>0</v>
      </c>
      <c r="N1786">
        <v>0</v>
      </c>
      <c r="O1786">
        <v>1010.28</v>
      </c>
      <c r="P1786">
        <v>1010.28</v>
      </c>
      <c r="Q1786">
        <v>0</v>
      </c>
      <c r="R1786" s="3">
        <f>VLOOKUP(All_Transactions[[#This Row],[Date]],[1]!Forex_history[#Data],MATCH(All_Transactions[[#This Row],[Currency]],[1]!Forex_history[#Headers],0),TRUE)</f>
        <v>0.87121999999999999</v>
      </c>
      <c r="S1786" s="4">
        <f>IFERROR(All_Transactions[[#This Row],[Original Price]]*All_Transactions[[#This Row],[ExRate]],0)</f>
        <v>0</v>
      </c>
      <c r="T1786" s="4">
        <f>IFERROR(All_Transactions[[#This Row],[item-price]]*All_Transactions[[#This Row],[ExRate]],0)</f>
        <v>0</v>
      </c>
      <c r="U1786" s="4">
        <f>IFERROR(All_Transactions[[#This Row],[item-tax]]*All_Transactions[[#This Row],[ExRate]],0)</f>
        <v>0</v>
      </c>
      <c r="V1786" s="4">
        <f>IFERROR(All_Transactions[[#This Row],[Total product charges]]*All_Transactions[[#This Row],[ExRate]],0)</f>
        <v>0</v>
      </c>
      <c r="W1786" s="4">
        <f>IFERROR(All_Transactions[[#This Row],[Amazon fees]]*All_Transactions[[#This Row],[ExRate]],0)</f>
        <v>0</v>
      </c>
      <c r="X1786" s="4">
        <f>IFERROR(All_Transactions[[#This Row],[Other]]*All_Transactions[[#This Row],[ExRate]],0)</f>
        <v>880.17614159999994</v>
      </c>
      <c r="Y1786" s="4">
        <f>IFERROR(All_Transactions[[#This Row],[Total]]*All_Transactions[[#This Row],[ExRate]],0)</f>
        <v>880.17614159999994</v>
      </c>
      <c r="Z1786" s="1" t="s">
        <v>33</v>
      </c>
    </row>
    <row r="1787" spans="1:30" x14ac:dyDescent="0.35">
      <c r="A1787" t="s">
        <v>55</v>
      </c>
      <c r="B1787" t="s">
        <v>31</v>
      </c>
      <c r="C1787" s="2">
        <v>44859</v>
      </c>
      <c r="D1787" s="2"/>
      <c r="G1787" t="s">
        <v>39</v>
      </c>
      <c r="M1787">
        <v>0</v>
      </c>
      <c r="N1787">
        <v>0</v>
      </c>
      <c r="O1787">
        <v>419.46</v>
      </c>
      <c r="P1787">
        <v>419.46</v>
      </c>
      <c r="Q1787">
        <v>0</v>
      </c>
      <c r="R1787" s="3">
        <f>VLOOKUP(All_Transactions[[#This Row],[Date]],[1]!Forex_history[#Data],MATCH(All_Transactions[[#This Row],[Currency]],[1]!Forex_history[#Headers],0),TRUE)</f>
        <v>0.87121999999999999</v>
      </c>
      <c r="S1787" s="4">
        <f>IFERROR(All_Transactions[[#This Row],[Original Price]]*All_Transactions[[#This Row],[ExRate]],0)</f>
        <v>0</v>
      </c>
      <c r="T1787" s="4">
        <f>IFERROR(All_Transactions[[#This Row],[item-price]]*All_Transactions[[#This Row],[ExRate]],0)</f>
        <v>0</v>
      </c>
      <c r="U1787" s="4">
        <f>IFERROR(All_Transactions[[#This Row],[item-tax]]*All_Transactions[[#This Row],[ExRate]],0)</f>
        <v>0</v>
      </c>
      <c r="V1787" s="4">
        <f>IFERROR(All_Transactions[[#This Row],[Total product charges]]*All_Transactions[[#This Row],[ExRate]],0)</f>
        <v>0</v>
      </c>
      <c r="W1787" s="4">
        <f>IFERROR(All_Transactions[[#This Row],[Amazon fees]]*All_Transactions[[#This Row],[ExRate]],0)</f>
        <v>0</v>
      </c>
      <c r="X1787" s="4">
        <f>IFERROR(All_Transactions[[#This Row],[Other]]*All_Transactions[[#This Row],[ExRate]],0)</f>
        <v>365.44194119999997</v>
      </c>
      <c r="Y1787" s="4">
        <f>IFERROR(All_Transactions[[#This Row],[Total]]*All_Transactions[[#This Row],[ExRate]],0)</f>
        <v>365.44194119999997</v>
      </c>
      <c r="Z1787" s="1" t="s">
        <v>33</v>
      </c>
    </row>
    <row r="1788" spans="1:30" x14ac:dyDescent="0.35">
      <c r="A1788" t="s">
        <v>55</v>
      </c>
      <c r="B1788" t="s">
        <v>31</v>
      </c>
      <c r="C1788" s="2">
        <v>44859</v>
      </c>
      <c r="D1788" s="2"/>
      <c r="G1788" t="s">
        <v>40</v>
      </c>
      <c r="M1788">
        <v>0</v>
      </c>
      <c r="N1788">
        <v>0</v>
      </c>
      <c r="O1788">
        <v>599.94000000000005</v>
      </c>
      <c r="P1788">
        <v>599.94000000000005</v>
      </c>
      <c r="Q1788">
        <v>0</v>
      </c>
      <c r="R1788" s="3">
        <f>VLOOKUP(All_Transactions[[#This Row],[Date]],[1]!Forex_history[#Data],MATCH(All_Transactions[[#This Row],[Currency]],[1]!Forex_history[#Headers],0),TRUE)</f>
        <v>0.87121999999999999</v>
      </c>
      <c r="S1788" s="4">
        <f>IFERROR(All_Transactions[[#This Row],[Original Price]]*All_Transactions[[#This Row],[ExRate]],0)</f>
        <v>0</v>
      </c>
      <c r="T1788" s="4">
        <f>IFERROR(All_Transactions[[#This Row],[item-price]]*All_Transactions[[#This Row],[ExRate]],0)</f>
        <v>0</v>
      </c>
      <c r="U1788" s="4">
        <f>IFERROR(All_Transactions[[#This Row],[item-tax]]*All_Transactions[[#This Row],[ExRate]],0)</f>
        <v>0</v>
      </c>
      <c r="V1788" s="4">
        <f>IFERROR(All_Transactions[[#This Row],[Total product charges]]*All_Transactions[[#This Row],[ExRate]],0)</f>
        <v>0</v>
      </c>
      <c r="W1788" s="4">
        <f>IFERROR(All_Transactions[[#This Row],[Amazon fees]]*All_Transactions[[#This Row],[ExRate]],0)</f>
        <v>0</v>
      </c>
      <c r="X1788" s="4">
        <f>IFERROR(All_Transactions[[#This Row],[Other]]*All_Transactions[[#This Row],[ExRate]],0)</f>
        <v>522.67972680000003</v>
      </c>
      <c r="Y1788" s="4">
        <f>IFERROR(All_Transactions[[#This Row],[Total]]*All_Transactions[[#This Row],[ExRate]],0)</f>
        <v>522.67972680000003</v>
      </c>
      <c r="Z1788" s="1" t="s">
        <v>33</v>
      </c>
    </row>
    <row r="1789" spans="1:30" x14ac:dyDescent="0.35">
      <c r="A1789" t="s">
        <v>55</v>
      </c>
      <c r="B1789" t="s">
        <v>31</v>
      </c>
      <c r="C1789" s="2">
        <v>44859</v>
      </c>
      <c r="D1789" s="2"/>
      <c r="G1789" t="s">
        <v>41</v>
      </c>
      <c r="M1789">
        <v>0</v>
      </c>
      <c r="N1789">
        <v>0</v>
      </c>
      <c r="O1789">
        <v>233.55</v>
      </c>
      <c r="P1789">
        <v>233.55</v>
      </c>
      <c r="Q1789">
        <v>0</v>
      </c>
      <c r="R1789" s="3">
        <f>VLOOKUP(All_Transactions[[#This Row],[Date]],[1]!Forex_history[#Data],MATCH(All_Transactions[[#This Row],[Currency]],[1]!Forex_history[#Headers],0),TRUE)</f>
        <v>0.87121999999999999</v>
      </c>
      <c r="S1789" s="4">
        <f>IFERROR(All_Transactions[[#This Row],[Original Price]]*All_Transactions[[#This Row],[ExRate]],0)</f>
        <v>0</v>
      </c>
      <c r="T1789" s="4">
        <f>IFERROR(All_Transactions[[#This Row],[item-price]]*All_Transactions[[#This Row],[ExRate]],0)</f>
        <v>0</v>
      </c>
      <c r="U1789" s="4">
        <f>IFERROR(All_Transactions[[#This Row],[item-tax]]*All_Transactions[[#This Row],[ExRate]],0)</f>
        <v>0</v>
      </c>
      <c r="V1789" s="4">
        <f>IFERROR(All_Transactions[[#This Row],[Total product charges]]*All_Transactions[[#This Row],[ExRate]],0)</f>
        <v>0</v>
      </c>
      <c r="W1789" s="4">
        <f>IFERROR(All_Transactions[[#This Row],[Amazon fees]]*All_Transactions[[#This Row],[ExRate]],0)</f>
        <v>0</v>
      </c>
      <c r="X1789" s="4">
        <f>IFERROR(All_Transactions[[#This Row],[Other]]*All_Transactions[[#This Row],[ExRate]],0)</f>
        <v>203.47343100000001</v>
      </c>
      <c r="Y1789" s="4">
        <f>IFERROR(All_Transactions[[#This Row],[Total]]*All_Transactions[[#This Row],[ExRate]],0)</f>
        <v>203.47343100000001</v>
      </c>
      <c r="Z1789" s="1" t="s">
        <v>33</v>
      </c>
    </row>
    <row r="1790" spans="1:30" x14ac:dyDescent="0.35">
      <c r="A1790" t="s">
        <v>56</v>
      </c>
      <c r="B1790" t="s">
        <v>31</v>
      </c>
      <c r="C1790" s="2">
        <v>44859</v>
      </c>
      <c r="D1790" s="2"/>
      <c r="G1790" t="s">
        <v>32</v>
      </c>
      <c r="M1790">
        <v>0</v>
      </c>
      <c r="N1790">
        <v>0</v>
      </c>
      <c r="O1790">
        <v>-1010.28</v>
      </c>
      <c r="P1790">
        <v>-1010.28</v>
      </c>
      <c r="Q1790">
        <v>0</v>
      </c>
      <c r="R1790" s="3">
        <f>VLOOKUP(All_Transactions[[#This Row],[Date]],[1]!Forex_history[#Data],MATCH(All_Transactions[[#This Row],[Currency]],[1]!Forex_history[#Headers],0),TRUE)</f>
        <v>0.87121999999999999</v>
      </c>
      <c r="S1790" s="4">
        <f>IFERROR(All_Transactions[[#This Row],[Original Price]]*All_Transactions[[#This Row],[ExRate]],0)</f>
        <v>0</v>
      </c>
      <c r="T1790" s="4">
        <f>IFERROR(All_Transactions[[#This Row],[item-price]]*All_Transactions[[#This Row],[ExRate]],0)</f>
        <v>0</v>
      </c>
      <c r="U1790" s="4">
        <f>IFERROR(All_Transactions[[#This Row],[item-tax]]*All_Transactions[[#This Row],[ExRate]],0)</f>
        <v>0</v>
      </c>
      <c r="V1790" s="4">
        <f>IFERROR(All_Transactions[[#This Row],[Total product charges]]*All_Transactions[[#This Row],[ExRate]],0)</f>
        <v>0</v>
      </c>
      <c r="W1790" s="4">
        <f>IFERROR(All_Transactions[[#This Row],[Amazon fees]]*All_Transactions[[#This Row],[ExRate]],0)</f>
        <v>0</v>
      </c>
      <c r="X1790" s="4">
        <f>IFERROR(All_Transactions[[#This Row],[Other]]*All_Transactions[[#This Row],[ExRate]],0)</f>
        <v>-880.17614159999994</v>
      </c>
      <c r="Y1790" s="4">
        <f>IFERROR(All_Transactions[[#This Row],[Total]]*All_Transactions[[#This Row],[ExRate]],0)</f>
        <v>-880.17614159999994</v>
      </c>
      <c r="Z1790" s="1" t="s">
        <v>33</v>
      </c>
    </row>
    <row r="1791" spans="1:30" x14ac:dyDescent="0.35">
      <c r="A1791" t="s">
        <v>56</v>
      </c>
      <c r="B1791" t="s">
        <v>31</v>
      </c>
      <c r="C1791" s="2">
        <v>44859</v>
      </c>
      <c r="D1791" s="2"/>
      <c r="G1791" t="s">
        <v>39</v>
      </c>
      <c r="M1791">
        <v>0</v>
      </c>
      <c r="N1791">
        <v>0</v>
      </c>
      <c r="O1791">
        <v>-419.46</v>
      </c>
      <c r="P1791">
        <v>-419.46</v>
      </c>
      <c r="Q1791">
        <v>0</v>
      </c>
      <c r="R1791" s="3">
        <f>VLOOKUP(All_Transactions[[#This Row],[Date]],[1]!Forex_history[#Data],MATCH(All_Transactions[[#This Row],[Currency]],[1]!Forex_history[#Headers],0),TRUE)</f>
        <v>0.87121999999999999</v>
      </c>
      <c r="S1791" s="4">
        <f>IFERROR(All_Transactions[[#This Row],[Original Price]]*All_Transactions[[#This Row],[ExRate]],0)</f>
        <v>0</v>
      </c>
      <c r="T1791" s="4">
        <f>IFERROR(All_Transactions[[#This Row],[item-price]]*All_Transactions[[#This Row],[ExRate]],0)</f>
        <v>0</v>
      </c>
      <c r="U1791" s="4">
        <f>IFERROR(All_Transactions[[#This Row],[item-tax]]*All_Transactions[[#This Row],[ExRate]],0)</f>
        <v>0</v>
      </c>
      <c r="V1791" s="4">
        <f>IFERROR(All_Transactions[[#This Row],[Total product charges]]*All_Transactions[[#This Row],[ExRate]],0)</f>
        <v>0</v>
      </c>
      <c r="W1791" s="4">
        <f>IFERROR(All_Transactions[[#This Row],[Amazon fees]]*All_Transactions[[#This Row],[ExRate]],0)</f>
        <v>0</v>
      </c>
      <c r="X1791" s="4">
        <f>IFERROR(All_Transactions[[#This Row],[Other]]*All_Transactions[[#This Row],[ExRate]],0)</f>
        <v>-365.44194119999997</v>
      </c>
      <c r="Y1791" s="4">
        <f>IFERROR(All_Transactions[[#This Row],[Total]]*All_Transactions[[#This Row],[ExRate]],0)</f>
        <v>-365.44194119999997</v>
      </c>
      <c r="Z1791" s="1" t="s">
        <v>33</v>
      </c>
    </row>
    <row r="1792" spans="1:30" x14ac:dyDescent="0.35">
      <c r="A1792" t="s">
        <v>56</v>
      </c>
      <c r="B1792" t="s">
        <v>31</v>
      </c>
      <c r="C1792" s="2">
        <v>44859</v>
      </c>
      <c r="D1792" s="2"/>
      <c r="G1792" t="s">
        <v>40</v>
      </c>
      <c r="M1792">
        <v>0</v>
      </c>
      <c r="N1792">
        <v>0</v>
      </c>
      <c r="O1792">
        <v>-599.94000000000005</v>
      </c>
      <c r="P1792">
        <v>-599.94000000000005</v>
      </c>
      <c r="Q1792">
        <v>0</v>
      </c>
      <c r="R1792" s="3">
        <f>VLOOKUP(All_Transactions[[#This Row],[Date]],[1]!Forex_history[#Data],MATCH(All_Transactions[[#This Row],[Currency]],[1]!Forex_history[#Headers],0),TRUE)</f>
        <v>0.87121999999999999</v>
      </c>
      <c r="S1792" s="4">
        <f>IFERROR(All_Transactions[[#This Row],[Original Price]]*All_Transactions[[#This Row],[ExRate]],0)</f>
        <v>0</v>
      </c>
      <c r="T1792" s="4">
        <f>IFERROR(All_Transactions[[#This Row],[item-price]]*All_Transactions[[#This Row],[ExRate]],0)</f>
        <v>0</v>
      </c>
      <c r="U1792" s="4">
        <f>IFERROR(All_Transactions[[#This Row],[item-tax]]*All_Transactions[[#This Row],[ExRate]],0)</f>
        <v>0</v>
      </c>
      <c r="V1792" s="4">
        <f>IFERROR(All_Transactions[[#This Row],[Total product charges]]*All_Transactions[[#This Row],[ExRate]],0)</f>
        <v>0</v>
      </c>
      <c r="W1792" s="4">
        <f>IFERROR(All_Transactions[[#This Row],[Amazon fees]]*All_Transactions[[#This Row],[ExRate]],0)</f>
        <v>0</v>
      </c>
      <c r="X1792" s="4">
        <f>IFERROR(All_Transactions[[#This Row],[Other]]*All_Transactions[[#This Row],[ExRate]],0)</f>
        <v>-522.67972680000003</v>
      </c>
      <c r="Y1792" s="4">
        <f>IFERROR(All_Transactions[[#This Row],[Total]]*All_Transactions[[#This Row],[ExRate]],0)</f>
        <v>-522.67972680000003</v>
      </c>
      <c r="Z1792" s="1" t="s">
        <v>33</v>
      </c>
    </row>
    <row r="1793" spans="1:30" x14ac:dyDescent="0.35">
      <c r="A1793" t="s">
        <v>56</v>
      </c>
      <c r="B1793" t="s">
        <v>31</v>
      </c>
      <c r="C1793" s="2">
        <v>44859</v>
      </c>
      <c r="D1793" s="2"/>
      <c r="G1793" t="s">
        <v>41</v>
      </c>
      <c r="M1793">
        <v>0</v>
      </c>
      <c r="N1793">
        <v>0</v>
      </c>
      <c r="O1793">
        <v>-233.55</v>
      </c>
      <c r="P1793">
        <v>-233.55</v>
      </c>
      <c r="Q1793">
        <v>0</v>
      </c>
      <c r="R1793" s="3">
        <f>VLOOKUP(All_Transactions[[#This Row],[Date]],[1]!Forex_history[#Data],MATCH(All_Transactions[[#This Row],[Currency]],[1]!Forex_history[#Headers],0),TRUE)</f>
        <v>0.87121999999999999</v>
      </c>
      <c r="S1793" s="4">
        <f>IFERROR(All_Transactions[[#This Row],[Original Price]]*All_Transactions[[#This Row],[ExRate]],0)</f>
        <v>0</v>
      </c>
      <c r="T1793" s="4">
        <f>IFERROR(All_Transactions[[#This Row],[item-price]]*All_Transactions[[#This Row],[ExRate]],0)</f>
        <v>0</v>
      </c>
      <c r="U1793" s="4">
        <f>IFERROR(All_Transactions[[#This Row],[item-tax]]*All_Transactions[[#This Row],[ExRate]],0)</f>
        <v>0</v>
      </c>
      <c r="V1793" s="4">
        <f>IFERROR(All_Transactions[[#This Row],[Total product charges]]*All_Transactions[[#This Row],[ExRate]],0)</f>
        <v>0</v>
      </c>
      <c r="W1793" s="4">
        <f>IFERROR(All_Transactions[[#This Row],[Amazon fees]]*All_Transactions[[#This Row],[ExRate]],0)</f>
        <v>0</v>
      </c>
      <c r="X1793" s="4">
        <f>IFERROR(All_Transactions[[#This Row],[Other]]*All_Transactions[[#This Row],[ExRate]],0)</f>
        <v>-203.47343100000001</v>
      </c>
      <c r="Y1793" s="4">
        <f>IFERROR(All_Transactions[[#This Row],[Total]]*All_Transactions[[#This Row],[ExRate]],0)</f>
        <v>-203.47343100000001</v>
      </c>
      <c r="Z1793" s="1" t="s">
        <v>33</v>
      </c>
    </row>
    <row r="1794" spans="1:30" x14ac:dyDescent="0.35">
      <c r="A1794" t="s">
        <v>56</v>
      </c>
      <c r="B1794" t="s">
        <v>31</v>
      </c>
      <c r="C1794" s="2">
        <v>44859</v>
      </c>
      <c r="D1794" s="2"/>
      <c r="G1794" t="s">
        <v>36</v>
      </c>
      <c r="K1794" t="s">
        <v>2876</v>
      </c>
      <c r="M1794">
        <v>0</v>
      </c>
      <c r="N1794">
        <v>0</v>
      </c>
      <c r="O1794">
        <v>-430.84</v>
      </c>
      <c r="P1794">
        <v>-430.84</v>
      </c>
      <c r="Q1794">
        <v>0</v>
      </c>
      <c r="R1794" s="3">
        <f>VLOOKUP(All_Transactions[[#This Row],[Date]],[1]!Forex_history[#Data],MATCH(All_Transactions[[#This Row],[Currency]],[1]!Forex_history[#Headers],0),TRUE)</f>
        <v>0.87121999999999999</v>
      </c>
      <c r="S1794" s="4">
        <f>IFERROR(All_Transactions[[#This Row],[Original Price]]*All_Transactions[[#This Row],[ExRate]],0)</f>
        <v>0</v>
      </c>
      <c r="T1794" s="4">
        <f>IFERROR(All_Transactions[[#This Row],[item-price]]*All_Transactions[[#This Row],[ExRate]],0)</f>
        <v>0</v>
      </c>
      <c r="U1794" s="4">
        <f>IFERROR(All_Transactions[[#This Row],[item-tax]]*All_Transactions[[#This Row],[ExRate]],0)</f>
        <v>0</v>
      </c>
      <c r="V1794" s="4">
        <f>IFERROR(All_Transactions[[#This Row],[Total product charges]]*All_Transactions[[#This Row],[ExRate]],0)</f>
        <v>0</v>
      </c>
      <c r="W1794" s="4">
        <f>IFERROR(All_Transactions[[#This Row],[Amazon fees]]*All_Transactions[[#This Row],[ExRate]],0)</f>
        <v>0</v>
      </c>
      <c r="X1794" s="4">
        <f>IFERROR(All_Transactions[[#This Row],[Other]]*All_Transactions[[#This Row],[ExRate]],0)</f>
        <v>-375.35642479999996</v>
      </c>
      <c r="Y1794" s="4">
        <f>IFERROR(All_Transactions[[#This Row],[Total]]*All_Transactions[[#This Row],[ExRate]],0)</f>
        <v>-375.35642479999996</v>
      </c>
      <c r="Z1794" s="1" t="s">
        <v>33</v>
      </c>
    </row>
    <row r="1795" spans="1:30" x14ac:dyDescent="0.35">
      <c r="A1795" t="s">
        <v>34</v>
      </c>
      <c r="B1795" t="s">
        <v>4949</v>
      </c>
      <c r="C1795" s="2">
        <v>44860</v>
      </c>
      <c r="D1795" s="2">
        <v>44860</v>
      </c>
      <c r="E1795" t="s">
        <v>4950</v>
      </c>
      <c r="F1795" t="s">
        <v>4951</v>
      </c>
      <c r="G1795" t="s">
        <v>36</v>
      </c>
      <c r="H1795">
        <v>6.93</v>
      </c>
      <c r="I1795">
        <v>1</v>
      </c>
      <c r="J1795">
        <v>6.93</v>
      </c>
      <c r="K1795" t="s">
        <v>2876</v>
      </c>
      <c r="L1795">
        <v>1.2</v>
      </c>
      <c r="M1795">
        <v>5.73</v>
      </c>
      <c r="N1795">
        <v>-1.28</v>
      </c>
      <c r="O1795">
        <v>0</v>
      </c>
      <c r="P1795">
        <v>4.45</v>
      </c>
      <c r="Q1795">
        <v>0</v>
      </c>
      <c r="R1795" s="3">
        <f>VLOOKUP(All_Transactions[[#This Row],[Date]],[1]!Forex_history[#Data],MATCH(All_Transactions[[#This Row],[Currency]],[1]!Forex_history[#Headers],0),TRUE)</f>
        <v>0.87087000000000003</v>
      </c>
      <c r="S1795" s="4">
        <f>IFERROR(All_Transactions[[#This Row],[Original Price]]*All_Transactions[[#This Row],[ExRate]],0)</f>
        <v>6.0351290999999998</v>
      </c>
      <c r="T1795" s="4">
        <f>IFERROR(All_Transactions[[#This Row],[item-price]]*All_Transactions[[#This Row],[ExRate]],0)</f>
        <v>6.0351290999999998</v>
      </c>
      <c r="U1795" s="4">
        <f>IFERROR(All_Transactions[[#This Row],[item-tax]]*All_Transactions[[#This Row],[ExRate]],0)</f>
        <v>1.0450440000000001</v>
      </c>
      <c r="V1795" s="4">
        <f>IFERROR(All_Transactions[[#This Row],[Total product charges]]*All_Transactions[[#This Row],[ExRate]],0)</f>
        <v>4.9900851000000008</v>
      </c>
      <c r="W1795" s="4">
        <f>IFERROR(All_Transactions[[#This Row],[Amazon fees]]*All_Transactions[[#This Row],[ExRate]],0)</f>
        <v>-1.1147136</v>
      </c>
      <c r="X1795" s="4">
        <f>IFERROR(All_Transactions[[#This Row],[Other]]*All_Transactions[[#This Row],[ExRate]],0)</f>
        <v>0</v>
      </c>
      <c r="Y1795" s="4">
        <f>IFERROR(All_Transactions[[#This Row],[Total]]*All_Transactions[[#This Row],[ExRate]],0)</f>
        <v>3.8753715000000004</v>
      </c>
      <c r="Z1795" s="1" t="s">
        <v>33</v>
      </c>
      <c r="AA1795" t="s">
        <v>4952</v>
      </c>
      <c r="AB1795" t="s">
        <v>69</v>
      </c>
      <c r="AC1795" t="s">
        <v>69</v>
      </c>
      <c r="AD1795" t="s">
        <v>70</v>
      </c>
    </row>
    <row r="1796" spans="1:30" x14ac:dyDescent="0.35">
      <c r="A1796" t="s">
        <v>34</v>
      </c>
      <c r="B1796" t="s">
        <v>4953</v>
      </c>
      <c r="C1796" s="2">
        <v>44860</v>
      </c>
      <c r="D1796" s="2">
        <v>44860</v>
      </c>
      <c r="E1796" t="s">
        <v>4954</v>
      </c>
      <c r="F1796" t="s">
        <v>4955</v>
      </c>
      <c r="G1796" t="s">
        <v>44</v>
      </c>
      <c r="H1796">
        <v>7.82</v>
      </c>
      <c r="I1796">
        <v>2</v>
      </c>
      <c r="J1796">
        <v>7.82</v>
      </c>
      <c r="L1796">
        <v>1.3</v>
      </c>
      <c r="M1796">
        <v>6.52</v>
      </c>
      <c r="N1796">
        <v>-1.44</v>
      </c>
      <c r="O1796">
        <v>0</v>
      </c>
      <c r="P1796">
        <v>5.08</v>
      </c>
      <c r="Q1796">
        <v>0</v>
      </c>
      <c r="R1796" s="3">
        <f>VLOOKUP(All_Transactions[[#This Row],[Date]],[1]!Forex_history[#Data],MATCH(All_Transactions[[#This Row],[Currency]],[1]!Forex_history[#Headers],0),TRUE)</f>
        <v>1</v>
      </c>
      <c r="S1796" s="4">
        <f>IFERROR(All_Transactions[[#This Row],[Original Price]]*All_Transactions[[#This Row],[ExRate]],0)</f>
        <v>7.82</v>
      </c>
      <c r="T1796" s="4">
        <f>IFERROR(All_Transactions[[#This Row],[item-price]]*All_Transactions[[#This Row],[ExRate]],0)</f>
        <v>7.82</v>
      </c>
      <c r="U1796" s="4">
        <f>IFERROR(All_Transactions[[#This Row],[item-tax]]*All_Transactions[[#This Row],[ExRate]],0)</f>
        <v>1.3</v>
      </c>
      <c r="V1796" s="4">
        <f>IFERROR(All_Transactions[[#This Row],[Total product charges]]*All_Transactions[[#This Row],[ExRate]],0)</f>
        <v>6.52</v>
      </c>
      <c r="W1796" s="4">
        <f>IFERROR(All_Transactions[[#This Row],[Amazon fees]]*All_Transactions[[#This Row],[ExRate]],0)</f>
        <v>-1.44</v>
      </c>
      <c r="X1796" s="4">
        <f>IFERROR(All_Transactions[[#This Row],[Other]]*All_Transactions[[#This Row],[ExRate]],0)</f>
        <v>0</v>
      </c>
      <c r="Y1796" s="4">
        <f>IFERROR(All_Transactions[[#This Row],[Total]]*All_Transactions[[#This Row],[ExRate]],0)</f>
        <v>5.08</v>
      </c>
      <c r="Z1796" s="1" t="s">
        <v>45</v>
      </c>
      <c r="AA1796" t="s">
        <v>4956</v>
      </c>
      <c r="AB1796" t="s">
        <v>4957</v>
      </c>
      <c r="AC1796" t="s">
        <v>53</v>
      </c>
      <c r="AD1796" t="s">
        <v>54</v>
      </c>
    </row>
    <row r="1797" spans="1:30" x14ac:dyDescent="0.35">
      <c r="A1797" t="s">
        <v>35</v>
      </c>
      <c r="B1797" t="s">
        <v>3034</v>
      </c>
      <c r="C1797" s="2">
        <v>44860</v>
      </c>
      <c r="D1797" s="2">
        <v>44790</v>
      </c>
      <c r="E1797" t="s">
        <v>3035</v>
      </c>
      <c r="F1797" t="s">
        <v>3036</v>
      </c>
      <c r="G1797" t="s">
        <v>32</v>
      </c>
      <c r="H1797">
        <v>5.83</v>
      </c>
      <c r="I1797">
        <v>1</v>
      </c>
      <c r="J1797">
        <v>5.83</v>
      </c>
      <c r="L1797">
        <v>0.9</v>
      </c>
      <c r="M1797">
        <v>-4.93</v>
      </c>
      <c r="N1797">
        <v>0.54</v>
      </c>
      <c r="O1797">
        <v>0</v>
      </c>
      <c r="P1797">
        <v>-4.2</v>
      </c>
      <c r="Q1797">
        <v>0.19</v>
      </c>
      <c r="R1797" s="3">
        <f>VLOOKUP(All_Transactions[[#This Row],[Date]],[1]!Forex_history[#Data],MATCH(All_Transactions[[#This Row],[Currency]],[1]!Forex_history[#Headers],0),TRUE)</f>
        <v>0.87087000000000003</v>
      </c>
      <c r="S1797" s="4">
        <f>IFERROR(All_Transactions[[#This Row],[Original Price]]*All_Transactions[[#This Row],[ExRate]],0)</f>
        <v>5.0771721000000003</v>
      </c>
      <c r="T1797" s="4">
        <f>IFERROR(All_Transactions[[#This Row],[item-price]]*All_Transactions[[#This Row],[ExRate]],0)</f>
        <v>5.0771721000000003</v>
      </c>
      <c r="U1797" s="4">
        <f>IFERROR(All_Transactions[[#This Row],[item-tax]]*All_Transactions[[#This Row],[ExRate]],0)</f>
        <v>0.78378300000000001</v>
      </c>
      <c r="V1797" s="4">
        <f>IFERROR(All_Transactions[[#This Row],[Total product charges]]*All_Transactions[[#This Row],[ExRate]],0)</f>
        <v>-4.2933890999999997</v>
      </c>
      <c r="W1797" s="4">
        <f>IFERROR(All_Transactions[[#This Row],[Amazon fees]]*All_Transactions[[#This Row],[ExRate]],0)</f>
        <v>0.47026980000000007</v>
      </c>
      <c r="X1797" s="4">
        <f>IFERROR(All_Transactions[[#This Row],[Other]]*All_Transactions[[#This Row],[ExRate]],0)</f>
        <v>0</v>
      </c>
      <c r="Y1797" s="4">
        <f>IFERROR(All_Transactions[[#This Row],[Total]]*All_Transactions[[#This Row],[ExRate]],0)</f>
        <v>-3.6576540000000004</v>
      </c>
      <c r="Z1797" s="1" t="s">
        <v>33</v>
      </c>
      <c r="AB1797" t="s">
        <v>69</v>
      </c>
      <c r="AC1797" t="s">
        <v>69</v>
      </c>
      <c r="AD1797" t="s">
        <v>70</v>
      </c>
    </row>
    <row r="1798" spans="1:30" x14ac:dyDescent="0.35">
      <c r="A1798" t="s">
        <v>35</v>
      </c>
      <c r="B1798" t="s">
        <v>3331</v>
      </c>
      <c r="C1798" s="2">
        <v>44861</v>
      </c>
      <c r="D1798" s="2">
        <v>44797</v>
      </c>
      <c r="E1798" t="s">
        <v>3332</v>
      </c>
      <c r="F1798" t="s">
        <v>3333</v>
      </c>
      <c r="G1798" t="s">
        <v>36</v>
      </c>
      <c r="H1798">
        <v>2.62</v>
      </c>
      <c r="I1798">
        <v>1</v>
      </c>
      <c r="J1798">
        <v>2.62</v>
      </c>
      <c r="K1798" t="s">
        <v>2876</v>
      </c>
      <c r="L1798">
        <v>0.45</v>
      </c>
      <c r="M1798">
        <v>-2.17</v>
      </c>
      <c r="N1798">
        <v>0.38</v>
      </c>
      <c r="O1798">
        <v>0</v>
      </c>
      <c r="P1798">
        <v>-1.79</v>
      </c>
      <c r="Q1798">
        <v>0</v>
      </c>
      <c r="R1798" s="3">
        <f>VLOOKUP(All_Transactions[[#This Row],[Date]],[1]!Forex_history[#Data],MATCH(All_Transactions[[#This Row],[Currency]],[1]!Forex_history[#Headers],0),TRUE)</f>
        <v>0.86739999999999995</v>
      </c>
      <c r="S1798" s="4">
        <f>IFERROR(All_Transactions[[#This Row],[Original Price]]*All_Transactions[[#This Row],[ExRate]],0)</f>
        <v>2.2725879999999998</v>
      </c>
      <c r="T1798" s="4">
        <f>IFERROR(All_Transactions[[#This Row],[item-price]]*All_Transactions[[#This Row],[ExRate]],0)</f>
        <v>2.2725879999999998</v>
      </c>
      <c r="U1798" s="4">
        <f>IFERROR(All_Transactions[[#This Row],[item-tax]]*All_Transactions[[#This Row],[ExRate]],0)</f>
        <v>0.39033000000000001</v>
      </c>
      <c r="V1798" s="4">
        <f>IFERROR(All_Transactions[[#This Row],[Total product charges]]*All_Transactions[[#This Row],[ExRate]],0)</f>
        <v>-1.8822579999999998</v>
      </c>
      <c r="W1798" s="4">
        <f>IFERROR(All_Transactions[[#This Row],[Amazon fees]]*All_Transactions[[#This Row],[ExRate]],0)</f>
        <v>0.32961199999999996</v>
      </c>
      <c r="X1798" s="4">
        <f>IFERROR(All_Transactions[[#This Row],[Other]]*All_Transactions[[#This Row],[ExRate]],0)</f>
        <v>0</v>
      </c>
      <c r="Y1798" s="4">
        <f>IFERROR(All_Transactions[[#This Row],[Total]]*All_Transactions[[#This Row],[ExRate]],0)</f>
        <v>-1.552646</v>
      </c>
      <c r="Z1798" s="1" t="s">
        <v>33</v>
      </c>
      <c r="AB1798" t="s">
        <v>69</v>
      </c>
      <c r="AC1798" t="s">
        <v>69</v>
      </c>
      <c r="AD1798" t="s">
        <v>70</v>
      </c>
    </row>
    <row r="1799" spans="1:30" x14ac:dyDescent="0.35">
      <c r="A1799" t="s">
        <v>35</v>
      </c>
      <c r="B1799" t="s">
        <v>3041</v>
      </c>
      <c r="C1799" s="2">
        <v>44861</v>
      </c>
      <c r="D1799" s="2">
        <v>44790</v>
      </c>
      <c r="E1799" t="s">
        <v>3042</v>
      </c>
      <c r="F1799" t="s">
        <v>3043</v>
      </c>
      <c r="G1799" t="s">
        <v>40</v>
      </c>
      <c r="H1799">
        <v>11.65</v>
      </c>
      <c r="I1799">
        <v>1</v>
      </c>
      <c r="J1799">
        <v>11.65</v>
      </c>
      <c r="L1799">
        <v>2.04</v>
      </c>
      <c r="M1799">
        <v>-9.2200000000000006</v>
      </c>
      <c r="N1799">
        <v>1.67</v>
      </c>
      <c r="O1799">
        <v>0</v>
      </c>
      <c r="P1799">
        <v>-7.55</v>
      </c>
      <c r="Q1799">
        <v>0</v>
      </c>
      <c r="R1799" s="3">
        <f>VLOOKUP(All_Transactions[[#This Row],[Date]],[1]!Forex_history[#Data],MATCH(All_Transactions[[#This Row],[Currency]],[1]!Forex_history[#Headers],0),TRUE)</f>
        <v>0.86739999999999995</v>
      </c>
      <c r="S1799" s="4">
        <f>IFERROR(All_Transactions[[#This Row],[Original Price]]*All_Transactions[[#This Row],[ExRate]],0)</f>
        <v>10.10521</v>
      </c>
      <c r="T1799" s="4">
        <f>IFERROR(All_Transactions[[#This Row],[item-price]]*All_Transactions[[#This Row],[ExRate]],0)</f>
        <v>10.10521</v>
      </c>
      <c r="U1799" s="4">
        <f>IFERROR(All_Transactions[[#This Row],[item-tax]]*All_Transactions[[#This Row],[ExRate]],0)</f>
        <v>1.769496</v>
      </c>
      <c r="V1799" s="4">
        <f>IFERROR(All_Transactions[[#This Row],[Total product charges]]*All_Transactions[[#This Row],[ExRate]],0)</f>
        <v>-7.9974280000000002</v>
      </c>
      <c r="W1799" s="4">
        <f>IFERROR(All_Transactions[[#This Row],[Amazon fees]]*All_Transactions[[#This Row],[ExRate]],0)</f>
        <v>1.4485579999999998</v>
      </c>
      <c r="X1799" s="4">
        <f>IFERROR(All_Transactions[[#This Row],[Other]]*All_Transactions[[#This Row],[ExRate]],0)</f>
        <v>0</v>
      </c>
      <c r="Y1799" s="4">
        <f>IFERROR(All_Transactions[[#This Row],[Total]]*All_Transactions[[#This Row],[ExRate]],0)</f>
        <v>-6.5488699999999991</v>
      </c>
      <c r="Z1799" s="1" t="s">
        <v>33</v>
      </c>
      <c r="AB1799" t="s">
        <v>69</v>
      </c>
      <c r="AC1799" t="s">
        <v>69</v>
      </c>
      <c r="AD1799" t="s">
        <v>70</v>
      </c>
    </row>
    <row r="1800" spans="1:30" x14ac:dyDescent="0.35">
      <c r="A1800" t="s">
        <v>35</v>
      </c>
      <c r="B1800" t="s">
        <v>3984</v>
      </c>
      <c r="C1800" s="2">
        <v>44861</v>
      </c>
      <c r="D1800" s="2">
        <v>44813</v>
      </c>
      <c r="E1800" t="s">
        <v>3985</v>
      </c>
      <c r="F1800" t="s">
        <v>3339</v>
      </c>
      <c r="G1800" t="s">
        <v>41</v>
      </c>
      <c r="H1800">
        <v>7.01</v>
      </c>
      <c r="I1800">
        <v>1</v>
      </c>
      <c r="J1800">
        <v>7.01</v>
      </c>
      <c r="L1800">
        <v>1.22</v>
      </c>
      <c r="M1800">
        <v>-5.79</v>
      </c>
      <c r="N1800">
        <v>1.26</v>
      </c>
      <c r="O1800">
        <v>0</v>
      </c>
      <c r="P1800">
        <v>-4.53</v>
      </c>
      <c r="Q1800">
        <v>0</v>
      </c>
      <c r="R1800" s="3">
        <f>VLOOKUP(All_Transactions[[#This Row],[Date]],[1]!Forex_history[#Data],MATCH(All_Transactions[[#This Row],[Currency]],[1]!Forex_history[#Headers],0),TRUE)</f>
        <v>0.86739999999999995</v>
      </c>
      <c r="S1800" s="4">
        <f>IFERROR(All_Transactions[[#This Row],[Original Price]]*All_Transactions[[#This Row],[ExRate]],0)</f>
        <v>6.0804739999999997</v>
      </c>
      <c r="T1800" s="4">
        <f>IFERROR(All_Transactions[[#This Row],[item-price]]*All_Transactions[[#This Row],[ExRate]],0)</f>
        <v>6.0804739999999997</v>
      </c>
      <c r="U1800" s="4">
        <f>IFERROR(All_Transactions[[#This Row],[item-tax]]*All_Transactions[[#This Row],[ExRate]],0)</f>
        <v>1.0582279999999999</v>
      </c>
      <c r="V1800" s="4">
        <f>IFERROR(All_Transactions[[#This Row],[Total product charges]]*All_Transactions[[#This Row],[ExRate]],0)</f>
        <v>-5.022246</v>
      </c>
      <c r="W1800" s="4">
        <f>IFERROR(All_Transactions[[#This Row],[Amazon fees]]*All_Transactions[[#This Row],[ExRate]],0)</f>
        <v>1.092924</v>
      </c>
      <c r="X1800" s="4">
        <f>IFERROR(All_Transactions[[#This Row],[Other]]*All_Transactions[[#This Row],[ExRate]],0)</f>
        <v>0</v>
      </c>
      <c r="Y1800" s="4">
        <f>IFERROR(All_Transactions[[#This Row],[Total]]*All_Transactions[[#This Row],[ExRate]],0)</f>
        <v>-3.929322</v>
      </c>
      <c r="Z1800" s="1" t="s">
        <v>33</v>
      </c>
      <c r="AB1800" t="s">
        <v>69</v>
      </c>
      <c r="AC1800" t="s">
        <v>69</v>
      </c>
      <c r="AD1800" t="s">
        <v>70</v>
      </c>
    </row>
    <row r="1801" spans="1:30" x14ac:dyDescent="0.35">
      <c r="A1801" t="s">
        <v>35</v>
      </c>
      <c r="B1801" t="s">
        <v>3178</v>
      </c>
      <c r="C1801" s="2">
        <v>44861</v>
      </c>
      <c r="D1801" s="2">
        <v>44795</v>
      </c>
      <c r="E1801" t="s">
        <v>3179</v>
      </c>
      <c r="F1801" t="s">
        <v>3180</v>
      </c>
      <c r="G1801" t="s">
        <v>44</v>
      </c>
      <c r="H1801">
        <v>1.99</v>
      </c>
      <c r="I1801">
        <v>1</v>
      </c>
      <c r="J1801">
        <v>1.99</v>
      </c>
      <c r="L1801">
        <v>0.33</v>
      </c>
      <c r="M1801">
        <v>-1.66</v>
      </c>
      <c r="N1801">
        <v>0.28999999999999998</v>
      </c>
      <c r="O1801">
        <v>0</v>
      </c>
      <c r="P1801">
        <v>-1.37</v>
      </c>
      <c r="Q1801">
        <v>0</v>
      </c>
      <c r="R1801" s="3">
        <f>VLOOKUP(All_Transactions[[#This Row],[Date]],[1]!Forex_history[#Data],MATCH(All_Transactions[[#This Row],[Currency]],[1]!Forex_history[#Headers],0),TRUE)</f>
        <v>1</v>
      </c>
      <c r="S1801" s="4">
        <f>IFERROR(All_Transactions[[#This Row],[Original Price]]*All_Transactions[[#This Row],[ExRate]],0)</f>
        <v>1.99</v>
      </c>
      <c r="T1801" s="4">
        <f>IFERROR(All_Transactions[[#This Row],[item-price]]*All_Transactions[[#This Row],[ExRate]],0)</f>
        <v>1.99</v>
      </c>
      <c r="U1801" s="4">
        <f>IFERROR(All_Transactions[[#This Row],[item-tax]]*All_Transactions[[#This Row],[ExRate]],0)</f>
        <v>0.33</v>
      </c>
      <c r="V1801" s="4">
        <f>IFERROR(All_Transactions[[#This Row],[Total product charges]]*All_Transactions[[#This Row],[ExRate]],0)</f>
        <v>-1.66</v>
      </c>
      <c r="W1801" s="4">
        <f>IFERROR(All_Transactions[[#This Row],[Amazon fees]]*All_Transactions[[#This Row],[ExRate]],0)</f>
        <v>0.28999999999999998</v>
      </c>
      <c r="X1801" s="4">
        <f>IFERROR(All_Transactions[[#This Row],[Other]]*All_Transactions[[#This Row],[ExRate]],0)</f>
        <v>0</v>
      </c>
      <c r="Y1801" s="4">
        <f>IFERROR(All_Transactions[[#This Row],[Total]]*All_Transactions[[#This Row],[ExRate]],0)</f>
        <v>-1.37</v>
      </c>
      <c r="Z1801" s="1" t="s">
        <v>45</v>
      </c>
      <c r="AA1801" t="s">
        <v>3181</v>
      </c>
      <c r="AB1801" t="s">
        <v>69</v>
      </c>
      <c r="AC1801" t="s">
        <v>69</v>
      </c>
      <c r="AD1801" t="s">
        <v>70</v>
      </c>
    </row>
    <row r="1802" spans="1:30" x14ac:dyDescent="0.35">
      <c r="A1802" t="s">
        <v>35</v>
      </c>
      <c r="B1802" t="s">
        <v>2171</v>
      </c>
      <c r="C1802" s="2">
        <v>44862</v>
      </c>
      <c r="D1802" s="2">
        <v>44774</v>
      </c>
      <c r="E1802" t="s">
        <v>924</v>
      </c>
      <c r="F1802" t="s">
        <v>925</v>
      </c>
      <c r="G1802" t="s">
        <v>36</v>
      </c>
      <c r="H1802">
        <v>10.27</v>
      </c>
      <c r="I1802">
        <v>1</v>
      </c>
      <c r="J1802">
        <v>10.27</v>
      </c>
      <c r="K1802" t="s">
        <v>2876</v>
      </c>
      <c r="L1802">
        <v>1.78</v>
      </c>
      <c r="M1802">
        <v>-8.49</v>
      </c>
      <c r="N1802">
        <v>1.91</v>
      </c>
      <c r="O1802">
        <v>0</v>
      </c>
      <c r="P1802">
        <v>-6.58</v>
      </c>
      <c r="Q1802">
        <v>0</v>
      </c>
      <c r="R1802" s="3">
        <f>VLOOKUP(All_Transactions[[#This Row],[Date]],[1]!Forex_history[#Data],MATCH(All_Transactions[[#This Row],[Currency]],[1]!Forex_history[#Headers],0),TRUE)</f>
        <v>0.86472000000000004</v>
      </c>
      <c r="S1802" s="4">
        <f>IFERROR(All_Transactions[[#This Row],[Original Price]]*All_Transactions[[#This Row],[ExRate]],0)</f>
        <v>8.8806744000000002</v>
      </c>
      <c r="T1802" s="4">
        <f>IFERROR(All_Transactions[[#This Row],[item-price]]*All_Transactions[[#This Row],[ExRate]],0)</f>
        <v>8.8806744000000002</v>
      </c>
      <c r="U1802" s="4">
        <f>IFERROR(All_Transactions[[#This Row],[item-tax]]*All_Transactions[[#This Row],[ExRate]],0)</f>
        <v>1.5392016000000002</v>
      </c>
      <c r="V1802" s="4">
        <f>IFERROR(All_Transactions[[#This Row],[Total product charges]]*All_Transactions[[#This Row],[ExRate]],0)</f>
        <v>-7.3414728000000009</v>
      </c>
      <c r="W1802" s="4">
        <f>IFERROR(All_Transactions[[#This Row],[Amazon fees]]*All_Transactions[[#This Row],[ExRate]],0)</f>
        <v>1.6516152</v>
      </c>
      <c r="X1802" s="4">
        <f>IFERROR(All_Transactions[[#This Row],[Other]]*All_Transactions[[#This Row],[ExRate]],0)</f>
        <v>0</v>
      </c>
      <c r="Y1802" s="4">
        <f>IFERROR(All_Transactions[[#This Row],[Total]]*All_Transactions[[#This Row],[ExRate]],0)</f>
        <v>-5.6898576000000007</v>
      </c>
      <c r="Z1802" s="1" t="s">
        <v>33</v>
      </c>
      <c r="AB1802" t="s">
        <v>69</v>
      </c>
      <c r="AC1802" t="s">
        <v>69</v>
      </c>
      <c r="AD1802" t="s">
        <v>70</v>
      </c>
    </row>
    <row r="1803" spans="1:30" x14ac:dyDescent="0.35">
      <c r="A1803" t="s">
        <v>34</v>
      </c>
      <c r="B1803" t="s">
        <v>4958</v>
      </c>
      <c r="C1803" s="2">
        <v>44862</v>
      </c>
      <c r="D1803" s="2">
        <v>44862</v>
      </c>
      <c r="E1803" t="s">
        <v>4959</v>
      </c>
      <c r="F1803" t="s">
        <v>4960</v>
      </c>
      <c r="G1803" t="s">
        <v>37</v>
      </c>
      <c r="H1803">
        <v>27.66</v>
      </c>
      <c r="I1803">
        <v>2</v>
      </c>
      <c r="J1803">
        <v>27.66</v>
      </c>
      <c r="L1803">
        <v>0</v>
      </c>
      <c r="M1803">
        <v>27.66</v>
      </c>
      <c r="N1803">
        <v>-4.97</v>
      </c>
      <c r="O1803">
        <v>0</v>
      </c>
      <c r="P1803">
        <v>22.69</v>
      </c>
      <c r="Q1803">
        <v>0</v>
      </c>
      <c r="R1803" s="3">
        <f>VLOOKUP(All_Transactions[[#This Row],[Date]],[1]!Forex_history[#Data],MATCH(All_Transactions[[#This Row],[Currency]],[1]!Forex_history[#Headers],0),TRUE)</f>
        <v>0.63599000000000006</v>
      </c>
      <c r="S1803" s="4">
        <f>IFERROR(All_Transactions[[#This Row],[Original Price]]*All_Transactions[[#This Row],[ExRate]],0)</f>
        <v>17.591483400000001</v>
      </c>
      <c r="T1803" s="4">
        <f>IFERROR(All_Transactions[[#This Row],[item-price]]*All_Transactions[[#This Row],[ExRate]],0)</f>
        <v>17.591483400000001</v>
      </c>
      <c r="U1803" s="4">
        <f>IFERROR(All_Transactions[[#This Row],[item-tax]]*All_Transactions[[#This Row],[ExRate]],0)</f>
        <v>0</v>
      </c>
      <c r="V1803" s="4">
        <f>IFERROR(All_Transactions[[#This Row],[Total product charges]]*All_Transactions[[#This Row],[ExRate]],0)</f>
        <v>17.591483400000001</v>
      </c>
      <c r="W1803" s="4">
        <f>IFERROR(All_Transactions[[#This Row],[Amazon fees]]*All_Transactions[[#This Row],[ExRate]],0)</f>
        <v>-3.1608703</v>
      </c>
      <c r="X1803" s="4">
        <f>IFERROR(All_Transactions[[#This Row],[Other]]*All_Transactions[[#This Row],[ExRate]],0)</f>
        <v>0</v>
      </c>
      <c r="Y1803" s="4">
        <f>IFERROR(All_Transactions[[#This Row],[Total]]*All_Transactions[[#This Row],[ExRate]],0)</f>
        <v>14.430613100000002</v>
      </c>
      <c r="Z1803" s="1" t="s">
        <v>38</v>
      </c>
      <c r="AB1803" t="s">
        <v>69</v>
      </c>
      <c r="AC1803" t="s">
        <v>69</v>
      </c>
      <c r="AD1803" t="s">
        <v>70</v>
      </c>
    </row>
    <row r="1804" spans="1:30" x14ac:dyDescent="0.35">
      <c r="A1804" t="s">
        <v>34</v>
      </c>
      <c r="B1804" t="s">
        <v>4961</v>
      </c>
      <c r="C1804" s="2">
        <v>44862</v>
      </c>
      <c r="D1804" s="2">
        <v>44862</v>
      </c>
      <c r="E1804" t="s">
        <v>4962</v>
      </c>
      <c r="F1804" t="s">
        <v>4963</v>
      </c>
      <c r="G1804" t="s">
        <v>32</v>
      </c>
      <c r="H1804">
        <v>5.98</v>
      </c>
      <c r="I1804">
        <v>2</v>
      </c>
      <c r="J1804">
        <v>5.98</v>
      </c>
      <c r="L1804">
        <v>0.96</v>
      </c>
      <c r="M1804">
        <v>10.48</v>
      </c>
      <c r="N1804">
        <v>-2.2599999999999998</v>
      </c>
      <c r="O1804">
        <v>0</v>
      </c>
      <c r="P1804">
        <v>8.2200000000000006</v>
      </c>
      <c r="Q1804">
        <v>0</v>
      </c>
      <c r="R1804" s="3">
        <f>VLOOKUP(All_Transactions[[#This Row],[Date]],[1]!Forex_history[#Data],MATCH(All_Transactions[[#This Row],[Currency]],[1]!Forex_history[#Headers],0),TRUE)</f>
        <v>0.86472000000000004</v>
      </c>
      <c r="S1804" s="4">
        <f>IFERROR(All_Transactions[[#This Row],[Original Price]]*All_Transactions[[#This Row],[ExRate]],0)</f>
        <v>5.171025600000001</v>
      </c>
      <c r="T1804" s="4">
        <f>IFERROR(All_Transactions[[#This Row],[item-price]]*All_Transactions[[#This Row],[ExRate]],0)</f>
        <v>5.171025600000001</v>
      </c>
      <c r="U1804" s="4">
        <f>IFERROR(All_Transactions[[#This Row],[item-tax]]*All_Transactions[[#This Row],[ExRate]],0)</f>
        <v>0.83013119999999996</v>
      </c>
      <c r="V1804" s="4">
        <f>IFERROR(All_Transactions[[#This Row],[Total product charges]]*All_Transactions[[#This Row],[ExRate]],0)</f>
        <v>9.0622656000000017</v>
      </c>
      <c r="W1804" s="4">
        <f>IFERROR(All_Transactions[[#This Row],[Amazon fees]]*All_Transactions[[#This Row],[ExRate]],0)</f>
        <v>-1.9542671999999999</v>
      </c>
      <c r="X1804" s="4">
        <f>IFERROR(All_Transactions[[#This Row],[Other]]*All_Transactions[[#This Row],[ExRate]],0)</f>
        <v>0</v>
      </c>
      <c r="Y1804" s="4">
        <f>IFERROR(All_Transactions[[#This Row],[Total]]*All_Transactions[[#This Row],[ExRate]],0)</f>
        <v>7.1079984000000005</v>
      </c>
      <c r="Z1804" s="1" t="s">
        <v>33</v>
      </c>
      <c r="AA1804" t="s">
        <v>4964</v>
      </c>
      <c r="AB1804" t="s">
        <v>69</v>
      </c>
      <c r="AC1804" t="s">
        <v>69</v>
      </c>
      <c r="AD1804" t="s">
        <v>70</v>
      </c>
    </row>
    <row r="1805" spans="1:30" x14ac:dyDescent="0.35">
      <c r="A1805" t="s">
        <v>34</v>
      </c>
      <c r="B1805" t="s">
        <v>4961</v>
      </c>
      <c r="C1805" s="2">
        <v>44862</v>
      </c>
      <c r="D1805" s="2">
        <v>44862</v>
      </c>
      <c r="E1805" t="s">
        <v>4965</v>
      </c>
      <c r="F1805" t="s">
        <v>4966</v>
      </c>
      <c r="G1805" t="s">
        <v>32</v>
      </c>
      <c r="H1805">
        <v>5.98</v>
      </c>
      <c r="I1805">
        <v>2</v>
      </c>
      <c r="J1805">
        <v>6.5</v>
      </c>
      <c r="L1805">
        <v>1.04</v>
      </c>
      <c r="M1805">
        <v>10.48</v>
      </c>
      <c r="N1805">
        <v>-2.2599999999999998</v>
      </c>
      <c r="O1805">
        <v>0</v>
      </c>
      <c r="P1805">
        <v>8.2200000000000006</v>
      </c>
      <c r="Q1805">
        <v>0</v>
      </c>
      <c r="R1805" s="3">
        <f>VLOOKUP(All_Transactions[[#This Row],[Date]],[1]!Forex_history[#Data],MATCH(All_Transactions[[#This Row],[Currency]],[1]!Forex_history[#Headers],0),TRUE)</f>
        <v>0.86472000000000004</v>
      </c>
      <c r="S1805" s="4">
        <f>IFERROR(All_Transactions[[#This Row],[Original Price]]*All_Transactions[[#This Row],[ExRate]],0)</f>
        <v>5.171025600000001</v>
      </c>
      <c r="T1805" s="4">
        <f>IFERROR(All_Transactions[[#This Row],[item-price]]*All_Transactions[[#This Row],[ExRate]],0)</f>
        <v>5.6206800000000001</v>
      </c>
      <c r="U1805" s="4">
        <f>IFERROR(All_Transactions[[#This Row],[item-tax]]*All_Transactions[[#This Row],[ExRate]],0)</f>
        <v>0.89930880000000013</v>
      </c>
      <c r="V1805" s="4">
        <f>IFERROR(All_Transactions[[#This Row],[Total product charges]]*All_Transactions[[#This Row],[ExRate]],0)</f>
        <v>9.0622656000000017</v>
      </c>
      <c r="W1805" s="4">
        <f>IFERROR(All_Transactions[[#This Row],[Amazon fees]]*All_Transactions[[#This Row],[ExRate]],0)</f>
        <v>-1.9542671999999999</v>
      </c>
      <c r="X1805" s="4">
        <f>IFERROR(All_Transactions[[#This Row],[Other]]*All_Transactions[[#This Row],[ExRate]],0)</f>
        <v>0</v>
      </c>
      <c r="Y1805" s="4">
        <f>IFERROR(All_Transactions[[#This Row],[Total]]*All_Transactions[[#This Row],[ExRate]],0)</f>
        <v>7.1079984000000005</v>
      </c>
      <c r="Z1805" s="1" t="s">
        <v>33</v>
      </c>
      <c r="AA1805" t="s">
        <v>4964</v>
      </c>
      <c r="AB1805" t="s">
        <v>69</v>
      </c>
      <c r="AC1805" t="s">
        <v>69</v>
      </c>
      <c r="AD1805" t="s">
        <v>70</v>
      </c>
    </row>
    <row r="1806" spans="1:30" x14ac:dyDescent="0.35">
      <c r="A1806" t="s">
        <v>34</v>
      </c>
      <c r="B1806" t="s">
        <v>4967</v>
      </c>
      <c r="C1806" s="2">
        <v>44862</v>
      </c>
      <c r="D1806" s="2">
        <v>44862</v>
      </c>
      <c r="E1806" t="s">
        <v>4968</v>
      </c>
      <c r="F1806" t="s">
        <v>4969</v>
      </c>
      <c r="G1806" t="s">
        <v>36</v>
      </c>
      <c r="H1806">
        <v>11.38</v>
      </c>
      <c r="I1806">
        <v>1</v>
      </c>
      <c r="J1806">
        <v>11.38</v>
      </c>
      <c r="K1806" t="s">
        <v>2876</v>
      </c>
      <c r="L1806">
        <v>1.98</v>
      </c>
      <c r="M1806">
        <v>9.4</v>
      </c>
      <c r="N1806">
        <v>-2.11</v>
      </c>
      <c r="O1806">
        <v>0</v>
      </c>
      <c r="P1806">
        <v>7.29</v>
      </c>
      <c r="Q1806">
        <v>0</v>
      </c>
      <c r="R1806" s="3">
        <f>VLOOKUP(All_Transactions[[#This Row],[Date]],[1]!Forex_history[#Data],MATCH(All_Transactions[[#This Row],[Currency]],[1]!Forex_history[#Headers],0),TRUE)</f>
        <v>0.86472000000000004</v>
      </c>
      <c r="S1806" s="4">
        <f>IFERROR(All_Transactions[[#This Row],[Original Price]]*All_Transactions[[#This Row],[ExRate]],0)</f>
        <v>9.8405136000000013</v>
      </c>
      <c r="T1806" s="4">
        <f>IFERROR(All_Transactions[[#This Row],[item-price]]*All_Transactions[[#This Row],[ExRate]],0)</f>
        <v>9.8405136000000013</v>
      </c>
      <c r="U1806" s="4">
        <f>IFERROR(All_Transactions[[#This Row],[item-tax]]*All_Transactions[[#This Row],[ExRate]],0)</f>
        <v>1.7121456000000002</v>
      </c>
      <c r="V1806" s="4">
        <f>IFERROR(All_Transactions[[#This Row],[Total product charges]]*All_Transactions[[#This Row],[ExRate]],0)</f>
        <v>8.128368</v>
      </c>
      <c r="W1806" s="4">
        <f>IFERROR(All_Transactions[[#This Row],[Amazon fees]]*All_Transactions[[#This Row],[ExRate]],0)</f>
        <v>-1.8245591999999999</v>
      </c>
      <c r="X1806" s="4">
        <f>IFERROR(All_Transactions[[#This Row],[Other]]*All_Transactions[[#This Row],[ExRate]],0)</f>
        <v>0</v>
      </c>
      <c r="Y1806" s="4">
        <f>IFERROR(All_Transactions[[#This Row],[Total]]*All_Transactions[[#This Row],[ExRate]],0)</f>
        <v>6.3038088000000005</v>
      </c>
      <c r="Z1806" s="1" t="s">
        <v>33</v>
      </c>
      <c r="AA1806" t="s">
        <v>4970</v>
      </c>
      <c r="AB1806" t="s">
        <v>69</v>
      </c>
      <c r="AC1806" t="s">
        <v>69</v>
      </c>
      <c r="AD1806" t="s">
        <v>70</v>
      </c>
    </row>
    <row r="1807" spans="1:30" x14ac:dyDescent="0.35">
      <c r="A1807" t="s">
        <v>34</v>
      </c>
      <c r="B1807" t="s">
        <v>4971</v>
      </c>
      <c r="C1807" s="2">
        <v>44862</v>
      </c>
      <c r="D1807" s="2">
        <v>44862</v>
      </c>
      <c r="E1807" t="s">
        <v>4972</v>
      </c>
      <c r="F1807" t="s">
        <v>4973</v>
      </c>
      <c r="G1807" t="s">
        <v>44</v>
      </c>
      <c r="H1807">
        <v>2.71</v>
      </c>
      <c r="I1807">
        <v>1</v>
      </c>
      <c r="J1807">
        <v>2.71</v>
      </c>
      <c r="L1807">
        <v>0.45</v>
      </c>
      <c r="M1807">
        <v>2.2599999999999998</v>
      </c>
      <c r="N1807">
        <v>-0.49</v>
      </c>
      <c r="O1807">
        <v>0</v>
      </c>
      <c r="P1807">
        <v>1.77</v>
      </c>
      <c r="Q1807">
        <v>0</v>
      </c>
      <c r="R1807" s="3">
        <f>VLOOKUP(All_Transactions[[#This Row],[Date]],[1]!Forex_history[#Data],MATCH(All_Transactions[[#This Row],[Currency]],[1]!Forex_history[#Headers],0),TRUE)</f>
        <v>1</v>
      </c>
      <c r="S1807" s="4">
        <f>IFERROR(All_Transactions[[#This Row],[Original Price]]*All_Transactions[[#This Row],[ExRate]],0)</f>
        <v>2.71</v>
      </c>
      <c r="T1807" s="4">
        <f>IFERROR(All_Transactions[[#This Row],[item-price]]*All_Transactions[[#This Row],[ExRate]],0)</f>
        <v>2.71</v>
      </c>
      <c r="U1807" s="4">
        <f>IFERROR(All_Transactions[[#This Row],[item-tax]]*All_Transactions[[#This Row],[ExRate]],0)</f>
        <v>0.45</v>
      </c>
      <c r="V1807" s="4">
        <f>IFERROR(All_Transactions[[#This Row],[Total product charges]]*All_Transactions[[#This Row],[ExRate]],0)</f>
        <v>2.2599999999999998</v>
      </c>
      <c r="W1807" s="4">
        <f>IFERROR(All_Transactions[[#This Row],[Amazon fees]]*All_Transactions[[#This Row],[ExRate]],0)</f>
        <v>-0.49</v>
      </c>
      <c r="X1807" s="4">
        <f>IFERROR(All_Transactions[[#This Row],[Other]]*All_Transactions[[#This Row],[ExRate]],0)</f>
        <v>0</v>
      </c>
      <c r="Y1807" s="4">
        <f>IFERROR(All_Transactions[[#This Row],[Total]]*All_Transactions[[#This Row],[ExRate]],0)</f>
        <v>1.77</v>
      </c>
      <c r="Z1807" s="1" t="s">
        <v>45</v>
      </c>
      <c r="AA1807" t="s">
        <v>4974</v>
      </c>
      <c r="AB1807" t="s">
        <v>69</v>
      </c>
      <c r="AC1807" t="s">
        <v>69</v>
      </c>
      <c r="AD1807" t="s">
        <v>70</v>
      </c>
    </row>
    <row r="1808" spans="1:30" x14ac:dyDescent="0.35">
      <c r="A1808" t="s">
        <v>35</v>
      </c>
      <c r="B1808" t="s">
        <v>4828</v>
      </c>
      <c r="C1808" s="2">
        <v>44862</v>
      </c>
      <c r="D1808" s="2">
        <v>44842</v>
      </c>
      <c r="E1808" t="s">
        <v>4829</v>
      </c>
      <c r="F1808" t="s">
        <v>4830</v>
      </c>
      <c r="G1808" t="s">
        <v>46</v>
      </c>
      <c r="H1808">
        <v>15.31</v>
      </c>
      <c r="I1808">
        <v>1</v>
      </c>
      <c r="J1808">
        <v>15.31</v>
      </c>
      <c r="L1808">
        <v>1.45</v>
      </c>
      <c r="M1808">
        <v>-15.31</v>
      </c>
      <c r="N1808">
        <v>2.21</v>
      </c>
      <c r="O1808">
        <v>0</v>
      </c>
      <c r="P1808">
        <v>-13.1</v>
      </c>
      <c r="Q1808">
        <v>0</v>
      </c>
      <c r="R1808" s="3">
        <f>VLOOKUP(All_Transactions[[#This Row],[Date]],[1]!Forex_history[#Data],MATCH(All_Transactions[[#This Row],[Currency]],[1]!Forex_history[#Headers],0),TRUE)</f>
        <v>0.86268999999999996</v>
      </c>
      <c r="S1808" s="4">
        <f>IFERROR(All_Transactions[[#This Row],[Original Price]]*All_Transactions[[#This Row],[ExRate]],0)</f>
        <v>13.207783899999999</v>
      </c>
      <c r="T1808" s="4">
        <f>IFERROR(All_Transactions[[#This Row],[item-price]]*All_Transactions[[#This Row],[ExRate]],0)</f>
        <v>13.207783899999999</v>
      </c>
      <c r="U1808" s="4">
        <f>IFERROR(All_Transactions[[#This Row],[item-tax]]*All_Transactions[[#This Row],[ExRate]],0)</f>
        <v>1.2509005</v>
      </c>
      <c r="V1808" s="4">
        <f>IFERROR(All_Transactions[[#This Row],[Total product charges]]*All_Transactions[[#This Row],[ExRate]],0)</f>
        <v>-13.207783899999999</v>
      </c>
      <c r="W1808" s="4">
        <f>IFERROR(All_Transactions[[#This Row],[Amazon fees]]*All_Transactions[[#This Row],[ExRate]],0)</f>
        <v>1.9065448999999999</v>
      </c>
      <c r="X1808" s="4">
        <f>IFERROR(All_Transactions[[#This Row],[Other]]*All_Transactions[[#This Row],[ExRate]],0)</f>
        <v>0</v>
      </c>
      <c r="Y1808" s="4">
        <f>IFERROR(All_Transactions[[#This Row],[Total]]*All_Transactions[[#This Row],[ExRate]],0)</f>
        <v>-11.301238999999999</v>
      </c>
      <c r="Z1808" s="1" t="s">
        <v>47</v>
      </c>
      <c r="AA1808" t="s">
        <v>4831</v>
      </c>
      <c r="AB1808" t="s">
        <v>4832</v>
      </c>
      <c r="AC1808" t="s">
        <v>53</v>
      </c>
      <c r="AD1808" t="s">
        <v>54</v>
      </c>
    </row>
    <row r="1809" spans="1:30" x14ac:dyDescent="0.35">
      <c r="A1809" t="s">
        <v>35</v>
      </c>
      <c r="B1809" t="s">
        <v>4627</v>
      </c>
      <c r="C1809" s="2">
        <v>44862</v>
      </c>
      <c r="D1809" s="2">
        <v>44830</v>
      </c>
      <c r="E1809" t="s">
        <v>4628</v>
      </c>
      <c r="F1809" t="s">
        <v>4045</v>
      </c>
      <c r="G1809" t="s">
        <v>44</v>
      </c>
      <c r="H1809">
        <v>32.08</v>
      </c>
      <c r="I1809">
        <v>1</v>
      </c>
      <c r="J1809">
        <v>32.08</v>
      </c>
      <c r="L1809">
        <v>6.82</v>
      </c>
      <c r="M1809">
        <v>-25.26</v>
      </c>
      <c r="N1809">
        <v>4.71</v>
      </c>
      <c r="O1809">
        <v>0</v>
      </c>
      <c r="P1809">
        <v>-20.55</v>
      </c>
      <c r="Q1809">
        <v>0</v>
      </c>
      <c r="R1809" s="3">
        <f>VLOOKUP(All_Transactions[[#This Row],[Date]],[1]!Forex_history[#Data],MATCH(All_Transactions[[#This Row],[Currency]],[1]!Forex_history[#Headers],0),TRUE)</f>
        <v>1</v>
      </c>
      <c r="S1809" s="4">
        <f>IFERROR(All_Transactions[[#This Row],[Original Price]]*All_Transactions[[#This Row],[ExRate]],0)</f>
        <v>32.08</v>
      </c>
      <c r="T1809" s="4">
        <f>IFERROR(All_Transactions[[#This Row],[item-price]]*All_Transactions[[#This Row],[ExRate]],0)</f>
        <v>32.08</v>
      </c>
      <c r="U1809" s="4">
        <f>IFERROR(All_Transactions[[#This Row],[item-tax]]*All_Transactions[[#This Row],[ExRate]],0)</f>
        <v>6.82</v>
      </c>
      <c r="V1809" s="4">
        <f>IFERROR(All_Transactions[[#This Row],[Total product charges]]*All_Transactions[[#This Row],[ExRate]],0)</f>
        <v>-25.26</v>
      </c>
      <c r="W1809" s="4">
        <f>IFERROR(All_Transactions[[#This Row],[Amazon fees]]*All_Transactions[[#This Row],[ExRate]],0)</f>
        <v>4.71</v>
      </c>
      <c r="X1809" s="4">
        <f>IFERROR(All_Transactions[[#This Row],[Other]]*All_Transactions[[#This Row],[ExRate]],0)</f>
        <v>0</v>
      </c>
      <c r="Y1809" s="4">
        <f>IFERROR(All_Transactions[[#This Row],[Total]]*All_Transactions[[#This Row],[ExRate]],0)</f>
        <v>-20.55</v>
      </c>
      <c r="Z1809" s="1" t="s">
        <v>45</v>
      </c>
      <c r="AA1809" t="s">
        <v>4629</v>
      </c>
      <c r="AB1809" t="s">
        <v>4630</v>
      </c>
      <c r="AC1809" t="s">
        <v>53</v>
      </c>
      <c r="AD1809" t="s">
        <v>54</v>
      </c>
    </row>
    <row r="1810" spans="1:30" x14ac:dyDescent="0.35">
      <c r="A1810" t="s">
        <v>14</v>
      </c>
      <c r="B1810" t="s">
        <v>31</v>
      </c>
      <c r="C1810" s="2">
        <v>44862</v>
      </c>
      <c r="D1810" s="2"/>
      <c r="G1810" t="s">
        <v>40</v>
      </c>
      <c r="M1810">
        <v>0</v>
      </c>
      <c r="N1810">
        <v>0</v>
      </c>
      <c r="O1810">
        <v>3.38</v>
      </c>
      <c r="P1810">
        <v>3.38</v>
      </c>
      <c r="Q1810">
        <v>0</v>
      </c>
      <c r="R1810" s="3">
        <f>VLOOKUP(All_Transactions[[#This Row],[Date]],[1]!Forex_history[#Data],MATCH(All_Transactions[[#This Row],[Currency]],[1]!Forex_history[#Headers],0),TRUE)</f>
        <v>0.86472000000000004</v>
      </c>
      <c r="S1810" s="4">
        <f>IFERROR(All_Transactions[[#This Row],[Original Price]]*All_Transactions[[#This Row],[ExRate]],0)</f>
        <v>0</v>
      </c>
      <c r="T1810" s="4">
        <f>IFERROR(All_Transactions[[#This Row],[item-price]]*All_Transactions[[#This Row],[ExRate]],0)</f>
        <v>0</v>
      </c>
      <c r="U1810" s="4">
        <f>IFERROR(All_Transactions[[#This Row],[item-tax]]*All_Transactions[[#This Row],[ExRate]],0)</f>
        <v>0</v>
      </c>
      <c r="V1810" s="4">
        <f>IFERROR(All_Transactions[[#This Row],[Total product charges]]*All_Transactions[[#This Row],[ExRate]],0)</f>
        <v>0</v>
      </c>
      <c r="W1810" s="4">
        <f>IFERROR(All_Transactions[[#This Row],[Amazon fees]]*All_Transactions[[#This Row],[ExRate]],0)</f>
        <v>0</v>
      </c>
      <c r="X1810" s="4">
        <f>IFERROR(All_Transactions[[#This Row],[Other]]*All_Transactions[[#This Row],[ExRate]],0)</f>
        <v>2.9227536000000001</v>
      </c>
      <c r="Y1810" s="4">
        <f>IFERROR(All_Transactions[[#This Row],[Total]]*All_Transactions[[#This Row],[ExRate]],0)</f>
        <v>2.9227536000000001</v>
      </c>
      <c r="Z1810" s="1" t="s">
        <v>33</v>
      </c>
    </row>
    <row r="1811" spans="1:30" x14ac:dyDescent="0.35">
      <c r="A1811" t="s">
        <v>14</v>
      </c>
      <c r="B1811" t="s">
        <v>31</v>
      </c>
      <c r="C1811" s="2">
        <v>44862</v>
      </c>
      <c r="D1811" s="2"/>
      <c r="G1811" t="s">
        <v>40</v>
      </c>
      <c r="M1811">
        <v>0</v>
      </c>
      <c r="N1811">
        <v>0</v>
      </c>
      <c r="O1811">
        <v>-1.88</v>
      </c>
      <c r="P1811">
        <v>-1.88</v>
      </c>
      <c r="Q1811">
        <v>0</v>
      </c>
      <c r="R1811" s="3">
        <f>VLOOKUP(All_Transactions[[#This Row],[Date]],[1]!Forex_history[#Data],MATCH(All_Transactions[[#This Row],[Currency]],[1]!Forex_history[#Headers],0),TRUE)</f>
        <v>0.86472000000000004</v>
      </c>
      <c r="S1811" s="4">
        <f>IFERROR(All_Transactions[[#This Row],[Original Price]]*All_Transactions[[#This Row],[ExRate]],0)</f>
        <v>0</v>
      </c>
      <c r="T1811" s="4">
        <f>IFERROR(All_Transactions[[#This Row],[item-price]]*All_Transactions[[#This Row],[ExRate]],0)</f>
        <v>0</v>
      </c>
      <c r="U1811" s="4">
        <f>IFERROR(All_Transactions[[#This Row],[item-tax]]*All_Transactions[[#This Row],[ExRate]],0)</f>
        <v>0</v>
      </c>
      <c r="V1811" s="4">
        <f>IFERROR(All_Transactions[[#This Row],[Total product charges]]*All_Transactions[[#This Row],[ExRate]],0)</f>
        <v>0</v>
      </c>
      <c r="W1811" s="4">
        <f>IFERROR(All_Transactions[[#This Row],[Amazon fees]]*All_Transactions[[#This Row],[ExRate]],0)</f>
        <v>0</v>
      </c>
      <c r="X1811" s="4">
        <f>IFERROR(All_Transactions[[#This Row],[Other]]*All_Transactions[[#This Row],[ExRate]],0)</f>
        <v>-1.6256736000000001</v>
      </c>
      <c r="Y1811" s="4">
        <f>IFERROR(All_Transactions[[#This Row],[Total]]*All_Transactions[[#This Row],[ExRate]],0)</f>
        <v>-1.6256736000000001</v>
      </c>
      <c r="Z1811" s="1" t="s">
        <v>33</v>
      </c>
    </row>
    <row r="1812" spans="1:30" x14ac:dyDescent="0.35">
      <c r="A1812" t="s">
        <v>35</v>
      </c>
      <c r="B1812" t="s">
        <v>3769</v>
      </c>
      <c r="C1812" s="2">
        <v>44865</v>
      </c>
      <c r="D1812" s="2">
        <v>44809</v>
      </c>
      <c r="E1812" t="s">
        <v>3770</v>
      </c>
      <c r="F1812" t="s">
        <v>3771</v>
      </c>
      <c r="G1812" t="s">
        <v>44</v>
      </c>
      <c r="H1812">
        <v>7.43</v>
      </c>
      <c r="I1812">
        <v>1</v>
      </c>
      <c r="J1812">
        <v>7.43</v>
      </c>
      <c r="L1812">
        <v>1.24</v>
      </c>
      <c r="M1812">
        <v>-6.19</v>
      </c>
      <c r="N1812">
        <v>1.37</v>
      </c>
      <c r="O1812">
        <v>0</v>
      </c>
      <c r="P1812">
        <v>-4.82</v>
      </c>
      <c r="Q1812">
        <v>0</v>
      </c>
      <c r="R1812" s="3">
        <f>VLOOKUP(All_Transactions[[#This Row],[Date]],[1]!Forex_history[#Data],MATCH(All_Transactions[[#This Row],[Currency]],[1]!Forex_history[#Headers],0),TRUE)</f>
        <v>1</v>
      </c>
      <c r="S1812" s="4">
        <f>IFERROR(All_Transactions[[#This Row],[Original Price]]*All_Transactions[[#This Row],[ExRate]],0)</f>
        <v>7.43</v>
      </c>
      <c r="T1812" s="4">
        <f>IFERROR(All_Transactions[[#This Row],[item-price]]*All_Transactions[[#This Row],[ExRate]],0)</f>
        <v>7.43</v>
      </c>
      <c r="U1812" s="4">
        <f>IFERROR(All_Transactions[[#This Row],[item-tax]]*All_Transactions[[#This Row],[ExRate]],0)</f>
        <v>1.24</v>
      </c>
      <c r="V1812" s="4">
        <f>IFERROR(All_Transactions[[#This Row],[Total product charges]]*All_Transactions[[#This Row],[ExRate]],0)</f>
        <v>-6.19</v>
      </c>
      <c r="W1812" s="4">
        <f>IFERROR(All_Transactions[[#This Row],[Amazon fees]]*All_Transactions[[#This Row],[ExRate]],0)</f>
        <v>1.37</v>
      </c>
      <c r="X1812" s="4">
        <f>IFERROR(All_Transactions[[#This Row],[Other]]*All_Transactions[[#This Row],[ExRate]],0)</f>
        <v>0</v>
      </c>
      <c r="Y1812" s="4">
        <f>IFERROR(All_Transactions[[#This Row],[Total]]*All_Transactions[[#This Row],[ExRate]],0)</f>
        <v>-4.82</v>
      </c>
      <c r="Z1812" s="1" t="s">
        <v>45</v>
      </c>
      <c r="AB1812" t="s">
        <v>69</v>
      </c>
      <c r="AC1812" t="s">
        <v>69</v>
      </c>
      <c r="AD1812" t="s">
        <v>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M A A B Q S w M E F A A C A A g A 2 n N v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N p z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c 2 9 W W 0 P 7 E t 4 J A A A Z R A A A E w A c A E Z v c m 1 1 b G F z L 1 N l Y 3 R p b 2 4 x L m 0 g o h g A K K A U A A A A A A A A A A A A A A A A A A A A A A A A A A A A 7 V p t b + M 2 E v 5 8 C + Q / E N o v N i A 7 s X 0 N 0 N 6 5 h W M 7 v T T Z J G s l L Q 5 G U D A S N x Y i S 6 p I Z Z M a / u 8 d v u h d t B 1 v k t u 9 O h 9 2 E 3 K G M 5 w Z D p 8 Z k R K b u Y G P L P l / 5 1 9 7 7 / b e 0 R m O i I P e G 4 O r C b q 2 D N R H H m H v E P x Y Q R z Z B A Y s T n M Z u D 5 r H 7 s e o Q 1 j x l h I f 9 j f j 1 k Q u t h / w B 5 z 2 m K p U J D Z w X y f u o z Q / e t f B / u G i a a D 0 P 2 V R J T L 7 6 P O d z d N U 8 h 4 b 8 C K j H A V J s F n y s V f 4 V u P t C 3 i g Z p 8 r C H 1 M B H B 9 g w 1 p s e B 5 5 A I X W I 2 u w H y Z + p i y f 2 O A j u e E 5 + J Q T Q B 0 o i 5 / h 3 q t Q / 2 h 5 4 L M 2 j g e c h J y Q a n E 3 T h e 6 5 P k M W C i O z z 6 a s I + x R L q 8 o 1 9 o 1 m / c 4 6 t V s r b 1 9 t 8 o o 8 s v b Y d + h v L p s 1 p u N H R n x u u h s T G W 2 b P h h N h H 1 H k g 0 D n 2 H X p 4 3 p O Z 4 T T g F e b K I g 0 k 0 P B z k d J 2 Q e P I D 0 C z Y D m w 4 D L 5 7 7 F S + o 4 b K 2 H c N c G H x 9 M B B o b n A B / P 9 U X W N Z t c V / X M c h P h J x p L N J v V L K N t M B Y 5 F 7 G 4 N D b 3 6 a y u V u f k L / / h G x K C a p w B P / I b g n a B h T F s z R c e z L m M 8 k D h x H r t z Q a g d 7 E R 7 + F E R z M Z b o 8 L 4 8 3 p g q O 9 x k p h 0 / h u A k W F T I U 9 v I K S D n x e + p I j q t 6 z S R q 0 h W b n p u u b J a 7 w 0 L z 0 O Q L v 5 s Z s o N Z 9 i / 4 7 o 9 h Q R 9 h i h D Z 4 G N g S Z V L 1 1 K S u C E X I J m V y Z a L I w R Z l w x x t d 0 4 P f l E v Q m f u v n I y M V b M E h q R 5 2 G G y s U M r M F r + I 4 P C 3 B 9 Q m v g M H d p m F G D g U e M E P j s u N h j 2 l X L 3 L 8 3 q Y x g c c 3 R M W e t h O f e x + 0 p 6 v U z h f E J o + / O q 7 f J V T 0 M Q J 5 g Y i H i U r O M d W y m m F M L W W 4 e Q q Z T h h 2 H t a y 3 A 8 S R m O w Y G w n X U c o 3 H K 8 T O J 5 t h f L + T 8 L G U 5 J / y M e h A S d C 3 b t V W 2 m 8 X A q e s Z e c Z S j E P s Y w c r D u P c 9 T x j b Q B o D r 0 2 X r j E O I q I b z / p g y E X M W J v x U B I L X p 0 q d 1 d a Q U Z E A n j + H q y K a P y 8 x a c M q S 2 Y E w C Z Q v W f M B s w W 5 9 J p C g s 1 M 0 P t 2 U s x h y a S B a o 0 0 X U K G X R u L o v D 4 M k 9 u r c p n K i e w y 1 c f r 5 v d q P m W u z d 1 l z X h a z U M Y n r i T / M 3 A F p C + F 4 Z I u O h k V J m 4 j A I n t h k a E b C X R y v z V w G E F w o V l Q 2 4 6 4 6 k V H 4 8 v y V R k W 4 e K D N E 5 F Y 4 q U o 7 m O M / Q d F P p H Z W 4 I W a 8 W J 2 L 2 q Z O + k 1 6 p c W W z b f u X 6 d 5 f N Q + g M O Q w 4 l B Z D e K y L p 8 a N N v L a U y X 4 L o v v b I L h v N B c i 1 f U N x W r c L F M 8 Y e 4 p e Z f C Q B y j E A w e y c W V m l H j K V y e q n E A q h b c o j i i f Y 6 Q A H n v 1 W y h s z Z 6 K g r w 8 D k a H 1 9 M x h X j D Y 6 v x p P C 6 L K 5 B 7 a r l y y s N 0 3 h z s e Y R E 9 H r r j f O c B f G A Z 5 J A B j c H Q M W s U e F i f C + M H I 4 Z 0 8 z j G W B r r J l T Y l V F T r m c Y l j m B V g I E d h C m 6 d X 0 c P T V R / 8 e M t k A / p A / t p I j I 8 Z r T E f H c O a S a q A + 4 w k z O W v 9 7 E 4 1 9 O + B 7 6 h 9 + d 3 D Q M d H H G M x p s S e P 9 L N f 2 + e B n / n o l V z P f y T G 7 O i 8 n i D K q t f l j X j m U t Y e 2 G A A 8 A c j D b V I M C F 2 E D m 0 o U K 5 a a L f k Y k a l K d d E 9 k y 8 p t g V p F s o W j i p 1 J N q 9 m p D K q b l B w w P 4 8 n w N Z N q X 8 S S L l 9 Z N E l j V A s b v P R s a t w 6 y v c X 6 y z X W n 7 n N J W h t s 5 f n D v s C j T Y G 2 d 2 M V B l t K z U M 3 x V p s x 4 + t d q H 7 7 z R h R k O k j V t S S + m l R n O m n x 6 u P g 6 g e 9 d O i j N N P W + N d n 2 j L P h F q H D Z 1 v S I x 9 + b 9 I q X R + p 6 R V K 9 w Y 4 q h X O 9 o V Q t H 1 x 5 6 5 Q Y O 2 n V w v u o O j p W p q C r 4 X c 9 n 1 / P Z 9 X x 2 P Z / X 6 v n U t W + 2 7 g V V P 2 y s b A S 9 X C t D X L 2 r 2 x m C Z E 1 L 4 / A L W h q H 2 p Z G 5 2 D X 0 / g 6 e h q 5 G N g V i 9 9 i X 2 N X J X 6 l V W J 9 j 0 c j / 7 l N n m I 4 0 t o T n F R s c 0 j f p L F I 3 + m Y W Z d o + V w Y o o 5 l 9 T r P V v p A I n 6 n 8 f v L J b m F z g m F x P k L H M 8 6 b J G H D n B x j i 4 m u S G H D x k w B n R 8 A c D N T v u M f G I X Y P 2 o W g Z z y p X F b 0 n H d P G F Y c W 3 c 5 e K l K W u b u N j j H 3 m M n 6 3 g 0 L u n c t B x 2 X k C h g A D G E I u S N C q a 5 8 s H 3 B / W P f 8 / S i h m a u / L g z x B E I j c Q Y 5 P m Y G s v / m W C N 0 z o a r x U M X H b Z Q L o s 4 E M t V 7 p s s L H L B s 9 z m e h T D J Q W k O f n r T C x i / i L 4 U f + u 4 K T L V 9 l B H o f S 2 s / k y X X 8 6 F E N A 8 + w G G d I Z F p a s v F w s Z 4 k 4 H T D + Z / J t m D + 7 g t B v k a j S n / G + 7 H D D 1 W R f 6 X 4 K h e W J 1 W I J M z l E X y s U z a i c 8 O / 9 n m 8 D O X C I Q H 6 1 O B m M q y c F E 1 s 7 Y 8 y F c E C R q u C / Y 6 u 1 e a M z X H I H 9 I 9 F 7 V V R e l E i G t C d I i Y G W 9 k Y f 9 L 3 E e i 3 G S + m / r + q 3 s S V 7 B a S u V V e V N Y p a E W Y R M o V j S z G g M V 6 U u + m H F a i U H V i m 1 F e j a 2 r U Q P t W F c / F U n c z O W v 7 D d f l 2 H c U Q I r b s e y X e G 0 H p 4 E L N V 3 r F Z u S q x 7 X n S h 2 W U j D r j 4 P 0 Z 7 4 U r d E w D z k g 4 e + K h A 2 / K I 2 i I K R P V O W B N 6 s U H j 3 6 + H 8 N q F / 3 s 0 t v x W e X X v 1 n l 9 r d V L a e v y 5 1 n 1 w W d S K X X / R 9 R 6 O c b u e b f N 7 p V T / v 9 J q 6 p 8 F b P w d e 5 G B / O U M f x U 8 w o c K x O F W F F F n P j c 9 f U x 3 n C S R G z Z q n 1 5 W x H N 7 I 0 J O 6 e E r Y p H p L a C / f C b H d U C S X e k U S z A C x H R F a 7 Z 6 W C V B X T z K U 2 m t m R c d b P 3 0 Z U C Z a z 8 4 K o m E Q + y x a I e R y F k C 6 P A 9 q v F g F U S W K C q L S K Z H C q 1 I j G r s 1 X A k A e 6 n b e 4 O r 9 S V 7 v b 3 1 v d 7 e 2 l 5 v b 6 N e r 3 y I m L 5 A z L h N 5 M e e Z x b a H / y H k 9 I Z I e x 3 i / / L Y Y N Y a z H l J 6 9 v p P O G y a v E v i H I + E t G O M j 4 Z r v e b 0 n o i i Z w t Y d a I + Y Z / d T e r p + 6 v p / 6 N 8 F I r / b O a 7 D D 4 5 u / 8 J J V 0 R u H G n t k O z S + N R r v r k D j 3 b d H 4 9 2 3 Q + P d T d F 4 t 4 r G u w U 0 v v H L A i 0 S N 0 L 8 J A 5 V y 1 G N i F s O w F t k j l 0 v + z P k a K 4 l v 5 S L b g R A s B a W Q L T V q Y x 0 K y O 9 d M R W n T z x R y i w Z s u W W F O N 5 W W 9 4 M O G t G 1 d R o Z q g j d P a m Z D S H g z T E l i o L T m Y O 6 c Q N a R s F + a y a 9 D 9 r J z U 1 q 0 2 A o t T v 6 h 6 o 9 W I t q p V i K F x k / 5 G U O u D 1 S e o g o 7 a 3 l T A j 1 / C + q s B + B u e e S B e B X 1 o 6 T Q 0 Z h D r F B b g s j 4 0 F Q W D v H c B w D R n D d i t d 4 o 0 h H f 2 Y C K j 7 S 4 G 1 e T n f g U k q L 6 F F f p K t L W b U z h O o J A F 8 G k D y I Z a + l B K k c F t 6 p D q H v n C 0 D w 7 V Y r 3 f X V S n d t t d L 9 g p c p 3 c L L l H 8 Y 2 c u U X u + r e J n y 0 k V J d 1 e U b P D I 4 + 8 A F F + 2 J P k L U E s B A i 0 A F A A C A A g A 2 n N v V r b R x V e l A A A A 9 g A A A B I A A A A A A A A A A A A A A A A A A A A A A E N v b m Z p Z y 9 Q Y W N r Y W d l L n h t b F B L A Q I t A B Q A A g A I A N p z b 1 Y P y u m r p A A A A O k A A A A T A A A A A A A A A A A A A A A A A P E A A A B b Q 2 9 u d G V u d F 9 U e X B l c 1 0 u e G 1 s U E s B A i 0 A F A A C A A g A 2 n N v V l t D + x L e C Q A A G U Q A A B M A A A A A A A A A A A A A A A A A 4 g E A A E Z v c m 1 1 b G F z L 1 N l Y 3 R p b 2 4 x L m 1 Q S w U G A A A A A A M A A w D C A A A A D Q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g A A A A A A A C o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F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M T R k N z N k N z I t O T k 2 Z C 0 0 O D I 3 L W E z M G I t M G I 4 M z A 4 O D M w Y z k w I i A v P j x F b n R y e S B U e X B l P S J G a W x s R X J y b 3 J D b 2 R l I i B W Y W x 1 Z T 0 i c 1 V u a 2 5 v d 2 4 i I C 8 + P E V u d H J 5 I F R 5 c G U 9 I k Z p b G x M Y X N 0 V X B k Y X R l Z C I g V m F s d W U 9 I m Q y M D I z L T A z L T E 1 V D A 5 O j A w O j U y L j c z M z U z M T V a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F I g V V M v Q 2 h h b m d l Z C B U e X B l I H d p d G g g T G 9 j Y W x l L n t E Y X R l L D N 9 J n F 1 b 3 Q 7 L C Z x d W 9 0 O 1 N l Y 3 R p b 2 4 x L 0 F U U i B V U y 9 D a G F u Z 2 V k I F R 5 c G U u e 1 R y Y W 5 z Y W N 0 a W 9 u I H R 5 c G U s M X 0 m c X V v d D s s J n F 1 b 3 Q 7 U 2 V j d G l v b j E v Q V R S I F V T L 0 N o Y W 5 n Z W Q g V H l w Z S 5 7 T 3 J k Z X I g S U Q s M n 0 m c X V v d D s s J n F 1 b 3 Q 7 U 2 V j d G l v b j E v Q V R S I F V T L 0 N o Y W 5 n Z W Q g V H l w Z S 5 7 U H J v Z H V j d C B E Z X R h a W x z L D N 9 J n F 1 b 3 Q 7 L C Z x d W 9 0 O 1 N l Y 3 R p b 2 4 x L 0 F U U i B V U y 9 D a G F u Z 2 V k I F R 5 c G U u e 1 R v d G F s I H B y b 2 R 1 Y 3 Q g Y 2 h h c m d l c y w 0 f S Z x d W 9 0 O y w m c X V v d D t T Z W N 0 a W 9 u M S 9 B V F I g V V M v Q 2 h h b m d l Z C B U e X B l L n t U b 3 R h b C B w c m 9 t b 3 R p b 2 5 h b C B y Z W J h d G V z L D V 9 J n F 1 b 3 Q 7 L C Z x d W 9 0 O 1 N l Y 3 R p b 2 4 x L 0 F U U i B V U y 9 D a G F u Z 2 V k I F R 5 c G U u e 0 F t Y X p v b i B m Z W V z L D Z 9 J n F 1 b 3 Q 7 L C Z x d W 9 0 O 1 N l Y 3 R p b 2 4 x L 0 F U U i B V U y 9 D a G F u Z 2 V k I F R 5 c G U u e 0 9 0 a G V y L D d 9 J n F 1 b 3 Q 7 L C Z x d W 9 0 O 1 N l Y 3 R p b 2 4 x L 0 F U U i B V U y 9 D a G F u Z 2 V k I F R 5 c G U u e 1 R v d G F s L D h 9 J n F 1 b 3 Q 7 L C Z x d W 9 0 O 1 N l Y 3 R p b 2 4 x L 0 F U U i B V U y 9 D a G F u Z 2 V k I F R 5 c G U u e 0 1 h c m t l d H B s Y W N l L D l 9 J n F 1 b 3 Q 7 L C Z x d W 9 0 O 1 N l Y 3 R p b 2 4 x L 0 F U U i B V U y 9 D a G F u Z 2 V k I F R 5 c G U u e 0 N 1 c n J l b m N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V R S I F V T L 0 N o Y W 5 n Z W Q g V H l w Z S B 3 a X R o I E x v Y 2 F s Z S 5 7 R G F 0 Z S w z f S Z x d W 9 0 O y w m c X V v d D t T Z W N 0 a W 9 u M S 9 B V F I g V V M v Q 2 h h b m d l Z C B U e X B l L n t U c m F u c 2 F j d G l v b i B 0 e X B l L D F 9 J n F 1 b 3 Q 7 L C Z x d W 9 0 O 1 N l Y 3 R p b 2 4 x L 0 F U U i B V U y 9 D a G F u Z 2 V k I F R 5 c G U u e 0 9 y Z G V y I E l E L D J 9 J n F 1 b 3 Q 7 L C Z x d W 9 0 O 1 N l Y 3 R p b 2 4 x L 0 F U U i B V U y 9 D a G F u Z 2 V k I F R 5 c G U u e 1 B y b 2 R 1 Y 3 Q g R G V 0 Y W l s c y w z f S Z x d W 9 0 O y w m c X V v d D t T Z W N 0 a W 9 u M S 9 B V F I g V V M v Q 2 h h b m d l Z C B U e X B l L n t U b 3 R h b C B w c m 9 k d W N 0 I G N o Y X J n Z X M s N H 0 m c X V v d D s s J n F 1 b 3 Q 7 U 2 V j d G l v b j E v Q V R S I F V T L 0 N o Y W 5 n Z W Q g V H l w Z S 5 7 V G 9 0 Y W w g c H J v b W 9 0 a W 9 u Y W w g c m V i Y X R l c y w 1 f S Z x d W 9 0 O y w m c X V v d D t T Z W N 0 a W 9 u M S 9 B V F I g V V M v Q 2 h h b m d l Z C B U e X B l L n t B b W F 6 b 2 4 g Z m V l c y w 2 f S Z x d W 9 0 O y w m c X V v d D t T Z W N 0 a W 9 u M S 9 B V F I g V V M v Q 2 h h b m d l Z C B U e X B l L n t P d G h l c i w 3 f S Z x d W 9 0 O y w m c X V v d D t T Z W N 0 a W 9 u M S 9 B V F I g V V M v Q 2 h h b m d l Z C B U e X B l L n t U b 3 R h b C w 4 f S Z x d W 9 0 O y w m c X V v d D t T Z W N 0 a W 9 u M S 9 B V F I g V V M v Q 2 h h b m d l Z C B U e X B l L n t N Y X J r Z X R w b G F j Z S w 5 f S Z x d W 9 0 O y w m c X V v d D t T Z W N 0 a W 9 u M S 9 B V F I g V V M v Q 2 h h b m d l Z C B U e X B l L n t D d X J y Z W 5 j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U i U y M F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F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F V T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I l M j B V U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S J T I w V V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I l M j B V U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I l M j B V U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F V T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F V T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I l M j B V U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S J T I w V V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I l M j B V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F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T V U M D k 6 M D A 6 N T I u N z U z N T M y M F o i I C 8 + P C 9 T d G F i b G V F b n R y a W V z P j w v S X R l b T 4 8 S X R l b T 4 8 S X R l b U x v Y 2 F 0 a W 9 u P j x J d G V t V H l w Z T 5 G b 3 J t d W x h P C 9 J d G V t V H l w Z T 4 8 S X R l b V B h d G g + U 2 V j d G l v b j E v T W F w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B p b m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O D R k Y T Z k M i 0 1 M W J l L T R m M j c t Y W V h Y i 0 4 Z m Y x Y j c y Z G V l M j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T V U M D k 6 M D A 6 N T I u N z U 1 N T M x N 1 o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Z D g 0 Z G E 2 Z D I t N T F i Z S 0 0 Z j I 3 L W F l Y W I t O G Z m M W I 3 M m R l Z T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E 1 V D A 5 O j A w O j U y L j c 1 N j U z M T Z a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S J T I w R V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i Y z V k M G M 2 M C 0 0 Z T M 0 L T Q y Y z I t O W J l M y 0 5 O W Y 4 Y T Y 2 Y z g 5 N 2 Y i I C 8 + P E V u d H J 5 I F R 5 c G U 9 I k Z p b G x M Y X N 0 V X B k Y X R l Z C I g V m F s d W U 9 I m Q y M D I z L T A z L T E 1 V D A 5 O j A w O j U y L j c 1 N z U z M j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U i B F V S 9 D a G F u Z 2 V k I F R 5 c G U u e 0 R h d G U s M H 0 m c X V v d D s s J n F 1 b 3 Q 7 U 2 V j d G l v b j E v Q V R S I E V V L 0 V 4 c G F u Z G V k I F R h Y m x l I E N v b H V t b j E u e 1 R y Y W 5 z Y W N 0 a W 9 u I H N 0 Y X R 1 c y w 0 f S Z x d W 9 0 O y w m c X V v d D t T Z W N 0 a W 9 u M S 9 B V F I g R V U v Q 2 h h b m d l Z C B U e X B l L n t U c m F u c 2 F j d G l v b i B 0 e X B l L D J 9 J n F 1 b 3 Q 7 L C Z x d W 9 0 O 1 N l Y 3 R p b 2 4 x L 0 F U U i B F V S 9 D a G F u Z 2 V k I F R 5 c G U u e 0 9 y Z G V y I E l E L D N 9 J n F 1 b 3 Q 7 L C Z x d W 9 0 O 1 N l Y 3 R p b 2 4 x L 0 F U U i B F V S 9 D a G F u Z 2 V k I F R 5 c G U u e 1 B y b 2 R 1 Y 3 Q g R G V 0 Y W l s c y w 0 f S Z x d W 9 0 O y w m c X V v d D t T Z W N 0 a W 9 u M S 9 B V F I g R V U v Q 2 h h b m d l Z C B U e X B l L n t U b 3 R h b C B w c m 9 k d W N 0 I G N o Y X J n Z X M s N X 0 m c X V v d D s s J n F 1 b 3 Q 7 U 2 V j d G l v b j E v Q V R S I E V V L 0 N o Y W 5 n Z W Q g V H l w Z S 5 7 V G 9 0 Y W w g c H J v b W 9 0 a W 9 u Y W w g c m V i Y X R l c y w 2 f S Z x d W 9 0 O y w m c X V v d D t T Z W N 0 a W 9 u M S 9 B V F I g R V U v Q 2 h h b m d l Z C B U e X B l L n t B b W F 6 b 2 4 g Z m V l c y w 3 f S Z x d W 9 0 O y w m c X V v d D t T Z W N 0 a W 9 u M S 9 B V F I g R V U v Q 2 h h b m d l Z C B U e X B l L n t P d G h l c i w 4 f S Z x d W 9 0 O y w m c X V v d D t T Z W N 0 a W 9 u M S 9 B V F I g R V U v Q 2 h h b m d l Z C B U e X B l L n t U b 3 R h b C w 5 f S Z x d W 9 0 O y w m c X V v d D t T Z W N 0 a W 9 u M S 9 B V F I g R V U v Q 2 h h b m d l Z C B U e X B l L n t N Y X J r Z X R w b G F j Z S w x M H 0 m c X V v d D s s J n F 1 b 3 Q 7 U 2 V j d G l v b j E v Q V R S I E V V L 0 N o Y W 5 n Z W Q g V H l w Z S 5 7 Q 3 V y c m V u Y 3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V F I g R V U v Q 2 h h b m d l Z C B U e X B l L n t E Y X R l L D B 9 J n F 1 b 3 Q 7 L C Z x d W 9 0 O 1 N l Y 3 R p b 2 4 x L 0 F U U i B F V S 9 F e H B h b m R l Z C B U Y W J s Z S B D b 2 x 1 b W 4 x L n t U c m F u c 2 F j d G l v b i B z d G F 0 d X M s N H 0 m c X V v d D s s J n F 1 b 3 Q 7 U 2 V j d G l v b j E v Q V R S I E V V L 0 N o Y W 5 n Z W Q g V H l w Z S 5 7 V H J h b n N h Y 3 R p b 2 4 g d H l w Z S w y f S Z x d W 9 0 O y w m c X V v d D t T Z W N 0 a W 9 u M S 9 B V F I g R V U v Q 2 h h b m d l Z C B U e X B l L n t P c m R l c i B J R C w z f S Z x d W 9 0 O y w m c X V v d D t T Z W N 0 a W 9 u M S 9 B V F I g R V U v Q 2 h h b m d l Z C B U e X B l L n t Q c m 9 k d W N 0 I E R l d G F p b H M s N H 0 m c X V v d D s s J n F 1 b 3 Q 7 U 2 V j d G l v b j E v Q V R S I E V V L 0 N o Y W 5 n Z W Q g V H l w Z S 5 7 V G 9 0 Y W w g c H J v Z H V j d C B j a G F y Z 2 V z L D V 9 J n F 1 b 3 Q 7 L C Z x d W 9 0 O 1 N l Y 3 R p b 2 4 x L 0 F U U i B F V S 9 D a G F u Z 2 V k I F R 5 c G U u e 1 R v d G F s I H B y b 2 1 v d G l v b m F s I H J l Y m F 0 Z X M s N n 0 m c X V v d D s s J n F 1 b 3 Q 7 U 2 V j d G l v b j E v Q V R S I E V V L 0 N o Y W 5 n Z W Q g V H l w Z S 5 7 Q W 1 h e m 9 u I G Z l Z X M s N 3 0 m c X V v d D s s J n F 1 b 3 Q 7 U 2 V j d G l v b j E v Q V R S I E V V L 0 N o Y W 5 n Z W Q g V H l w Z S 5 7 T 3 R o Z X I s O H 0 m c X V v d D s s J n F 1 b 3 Q 7 U 2 V j d G l v b j E v Q V R S I E V V L 0 N o Y W 5 n Z W Q g V H l w Z S 5 7 V G 9 0 Y W w s O X 0 m c X V v d D s s J n F 1 b 3 Q 7 U 2 V j d G l v b j E v Q V R S I E V V L 0 N o Y W 5 n Z W Q g V H l w Z S 5 7 T W F y a 2 V 0 c G x h Y 2 U s M T B 9 J n F 1 b 3 Q 7 L C Z x d W 9 0 O 1 N l Y 3 R p b 2 4 x L 0 F U U i B F V S 9 D a G F u Z 2 V k I F R 5 c G U u e 0 N 1 c n J l b m N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R S J T I w R V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S J T I w R V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S J T I w R V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E V V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I l M j B F V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E V V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E V V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S J T I w R V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E V V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I l M j B F V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U i U y M E V V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S J T I w R V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Y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0 Y W Z j M G M 2 L T I 0 N j k t N D U 0 Z S 1 h N z V h L T V j N T Q 4 N z R k M D g 2 M i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N V Q w O T o w M D o 1 M i 4 3 N T g 1 M z E y W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2 Q 0 Y W Z j M G M 2 L T I 0 N j k t N D U 0 Z S 1 h N z V h L T V j N T Q 4 N z R k M D g 2 M i I g L z 4 8 R W 5 0 c n k g V H l w Z T 0 i R m l s b E x h c 3 R V c G R h d G V k I i B W Y W x 1 Z T 0 i Z D I w M j M t M D M t M T V U M D k 6 M D A 6 N T I u N z U 5 N T M x M 1 o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F I g R V U v Q 2 h h b m d l Z C B U e X B l L n t E Y X R l L D B 9 J n F 1 b 3 Q 7 L C Z x d W 9 0 O 1 N l Y 3 R p b 2 4 x L 0 F U U i B F V S 9 D a G F u Z 2 V k I F R 5 c G U u e 1 R y Y W 5 z Y W N 0 a W 9 u I H R 5 c G U s M X 0 m c X V v d D s s J n F 1 b 3 Q 7 U 2 V j d G l v b j E v Q V R S I E V V L 0 N o Y W 5 n Z W Q g V H l w Z S 5 7 T 3 J k Z X I g S U Q s M n 0 m c X V v d D s s J n F 1 b 3 Q 7 U 2 V j d G l v b j E v Q V R S I E V V L 0 N o Y W 5 n Z W Q g V H l w Z S 5 7 U H J v Z H V j d C B E Z X R h a W x z L D N 9 J n F 1 b 3 Q 7 L C Z x d W 9 0 O 1 N l Y 3 R p b 2 4 x L 0 F U U i B F V S 9 D a G F u Z 2 V k I F R 5 c G U u e 1 R v d G F s I H B y b 2 R 1 Y 3 Q g Y 2 h h c m d l c y w 0 f S Z x d W 9 0 O y w m c X V v d D t T Z W N 0 a W 9 u M S 9 B V F I g R V U v Q 2 h h b m d l Z C B U e X B l L n t U b 3 R h b C B w c m 9 t b 3 R p b 2 5 h b C B y Z W J h d G V z L D V 9 J n F 1 b 3 Q 7 L C Z x d W 9 0 O 1 N l Y 3 R p b 2 4 x L 0 F U U i B F V S 9 D a G F u Z 2 V k I F R 5 c G U u e 0 F t Y X p v b i B m Z W V z L D Z 9 J n F 1 b 3 Q 7 L C Z x d W 9 0 O 1 N l Y 3 R p b 2 4 x L 0 F U U i B F V S 9 D a G F u Z 2 V k I F R 5 c G U u e 0 9 0 a G V y L D d 9 J n F 1 b 3 Q 7 L C Z x d W 9 0 O 1 N l Y 3 R p b 2 4 x L 0 F U U i B F V S 9 D a G F u Z 2 V k I F R 5 c G U u e 1 R v d G F s L D h 9 J n F 1 b 3 Q 7 L C Z x d W 9 0 O 1 N l Y 3 R p b 2 4 x L 0 F U U i B F V S 9 D a G F u Z 2 V k I F R 5 c G U u e 0 1 h c m t l d H B s Y W N l L D l 9 J n F 1 b 3 Q 7 L C Z x d W 9 0 O 1 N l Y 3 R p b 2 4 x L 0 F U U i B F V S 9 D a G F u Z 2 V k I F R 5 c G U u e 0 N 1 c n J l b m N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V R S I E V V L 0 N o Y W 5 n Z W Q g V H l w Z S 5 7 R G F 0 Z S w w f S Z x d W 9 0 O y w m c X V v d D t T Z W N 0 a W 9 u M S 9 B V F I g R V U v Q 2 h h b m d l Z C B U e X B l L n t U c m F u c 2 F j d G l v b i B 0 e X B l L D F 9 J n F 1 b 3 Q 7 L C Z x d W 9 0 O 1 N l Y 3 R p b 2 4 x L 0 F U U i B F V S 9 D a G F u Z 2 V k I F R 5 c G U u e 0 9 y Z G V y I E l E L D J 9 J n F 1 b 3 Q 7 L C Z x d W 9 0 O 1 N l Y 3 R p b 2 4 x L 0 F U U i B F V S 9 D a G F u Z 2 V k I F R 5 c G U u e 1 B y b 2 R 1 Y 3 Q g R G V 0 Y W l s c y w z f S Z x d W 9 0 O y w m c X V v d D t T Z W N 0 a W 9 u M S 9 B V F I g R V U v Q 2 h h b m d l Z C B U e X B l L n t U b 3 R h b C B w c m 9 k d W N 0 I G N o Y X J n Z X M s N H 0 m c X V v d D s s J n F 1 b 3 Q 7 U 2 V j d G l v b j E v Q V R S I E V V L 0 N o Y W 5 n Z W Q g V H l w Z S 5 7 V G 9 0 Y W w g c H J v b W 9 0 a W 9 u Y W w g c m V i Y X R l c y w 1 f S Z x d W 9 0 O y w m c X V v d D t T Z W N 0 a W 9 u M S 9 B V F I g R V U v Q 2 h h b m d l Z C B U e X B l L n t B b W F 6 b 2 4 g Z m V l c y w 2 f S Z x d W 9 0 O y w m c X V v d D t T Z W N 0 a W 9 u M S 9 B V F I g R V U v Q 2 h h b m d l Z C B U e X B l L n t P d G h l c i w 3 f S Z x d W 9 0 O y w m c X V v d D t T Z W N 0 a W 9 u M S 9 B V F I g R V U v Q 2 h h b m d l Z C B U e X B l L n t U b 3 R h b C w 4 f S Z x d W 9 0 O y w m c X V v d D t T Z W N 0 a W 9 u M S 9 B V F I g R V U v Q 2 h h b m d l Z C B U e X B l L n t N Y X J r Z X R w b G F j Z S w 5 f S Z x d W 9 0 O y w m c X V v d D t T Z W N 0 a W 9 u M S 9 B V F I g R V U v Q 2 h h b m d l Z C B U e X B l L n t D d X J y Z W 5 j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Y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Y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Y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R y Y W 5 z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z l m Z G U 1 M W Z k L W I x M z E t N D V m M C 1 i N T Q 4 L T k 4 M D d m Z W M x Y T Z j O C I g L z 4 8 R W 5 0 c n k g V H l w Z T 0 i R m l s b F R h c m d l d C I g V m F s d W U 9 I n N B b G x f V H J h b n N h Y 3 R p b 2 5 z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j b 3 Z l c n l U Y X J n Z X R S b 3 c i I F Z h b H V l P S J s M S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T G F z d F V w Z G F 0 Z W Q i I F Z h b H V l P S J k M j A y M i 0 x M C 0 z M V Q x M D o z N D o 1 M y 4 2 O D I 5 O T I 4 W i I g L z 4 8 R W 5 0 c n k g V H l w Z T 0 i R m l s b E N v b H V t b l R 5 c G V z I i B W Y W x 1 Z T 0 i c 0 J n W U p D U V l H Q m h F R E V R Q V J F U k V S R V J F R 0 J n W U d C Z 1 l H I i A v P j x F b n R y e S B U e X B l P S J G a W x s Q 2 9 1 b n Q i I F Z h b H V l P S J s M T g y O S I g L z 4 8 R W 5 0 c n k g V H l w Z T 0 i R m l s b E N v b H V t b k 5 h b W V z I i B W Y W x 1 Z T 0 i c 1 s m c X V v d D t U c m F u c 2 F j d G l v b i B 0 e X B l J n F 1 b 3 Q 7 L C Z x d W 9 0 O 0 9 y Z G V y I E l E J n F 1 b 3 Q 7 L C Z x d W 9 0 O 0 R h d G U m c X V v d D s s J n F 1 b 3 Q 7 U 3 V i b W l z c 2 l v b i B E Y X R l J n F 1 b 3 Q 7 L C Z x d W 9 0 O 3 B y b 2 R 1 Y 3 Q t b m F t Z S Z x d W 9 0 O y w m c X V v d D t z a 3 U m c X V v d D s s J n F 1 b 3 Q 7 T W F y a 2 V 0 c G x h Y 2 U m c X V v d D s s J n F 1 b 3 Q 7 T 3 J p Z 2 l u Y W w g U H J p Y 2 U m c X V v d D s s J n F 1 b 3 Q 7 U X V h b n R p d H k m c X V v d D s s J n F 1 b 3 Q 7 a X R l b S 1 w c m l j Z S Z x d W 9 0 O y w m c X V v d D t U c m F u c 2 F j d G l v b i B z d G F 0 d X M m c X V v d D s s J n F 1 b 3 Q 7 a X R l b S 1 0 Y X g m c X V v d D s s J n F 1 b 3 Q 7 V G 9 0 Y W w g c H J v Z H V j d C B j a G F y Z 2 V z J n F 1 b 3 Q 7 L C Z x d W 9 0 O 0 F t Y X p v b i B m Z W V z J n F 1 b 3 Q 7 L C Z x d W 9 0 O 0 9 0 a G V y J n F 1 b 3 Q 7 L C Z x d W 9 0 O 1 R v d G F s J n F 1 b 3 Q 7 L C Z x d W 9 0 O 1 R v d G F s I H B y b 2 1 v d G l v b m F s I H J l Y m F 0 Z X M m c X V v d D s s J n F 1 b 3 Q 7 Q 3 V y c m V u Y 3 k m c X V v d D s s J n F 1 b 3 Q 7 U 3 V w c G x p Z X I g T 3 J k Z X I g S W Q m c X V v d D s s J n F 1 b 3 Q 7 U y 5 P I F R y Y W N r a W 5 n I E l k J n F 1 b 3 Q 7 L C Z x d W 9 0 O 1 N o a X B w a W 5 n I E N h c n J p Z X I m c X V v d D s s J n F 1 b 3 Q 7 U 3 R h d H V z J n F 1 b 3 Q 7 L C Z x d W 9 0 O 0 1 v b n R o Q W 1 6 J n F 1 b 3 Q 7 L C Z x d W 9 0 O 1 l l Y X J B b X o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s m c X V v d D t E Y X R l J n F 1 b 3 Q 7 L C Z x d W 9 0 O 1 R y Y W 5 z Y W N 0 a W 9 u I H R 5 c G U m c X V v d D s s J n F 1 b 3 Q 7 T 3 J k Z X I g S U Q m c X V v d D s s J n F 1 b 3 Q 7 c 2 t 1 J n F 1 b 3 Q 7 L C Z x d W 9 0 O 0 F t Y X p v b i B m Z W V z J n F 1 b 3 Q 7 L C Z x d W 9 0 O 2 l 0 Z W 0 t c H J p Y 2 U m c X V v d D s s J n F 1 b 3 Q 7 a X R l b S 1 0 Y X g m c X V v d D s s J n F 1 b 3 Q 7 T 3 R o Z X I m c X V v d D t d L C Z x d W 9 0 O 3 F 1 Z X J 5 U m V s Y X R p b 2 5 z a G l w c y Z x d W 9 0 O z p b X S w m c X V v d D t j b 2 x 1 b W 5 J Z G V u d G l 0 a W V z J n F 1 b 3 Q 7 O l s m c X V v d D t T Z W N 0 a W 9 u M S 9 B b G w g V H J h b n N h Y 3 R p b 2 5 z L 0 N o Y W 5 n Z W Q g V H l w Z S 5 7 V H J h b n N h Y 3 R p b 2 4 g d H l w Z S w w f S Z x d W 9 0 O y w m c X V v d D t T Z W N 0 a W 9 u M S 9 B b G w g V H J h b n N h Y 3 R p b 2 5 z L 0 N o Y W 5 n Z W Q g V H l w Z S 5 7 T 3 J k Z X I g S U Q s M X 0 m c X V v d D s s J n F 1 b 3 Q 7 U 2 V j d G l v b j E v Q W x s I F R y Y W 5 z Y W N 0 a W 9 u c y 9 T b 3 V y Y 2 U u e 0 R h d G U s M H 0 m c X V v d D s s J n F 1 b 3 Q 7 U 2 V j d G l v b j E v R E 9 S L 0 N o Y W 5 n Z W Q g V H l w Z S 5 7 U 3 V i b W l z c 2 l v b i B E Y X R l L D J 9 J n F 1 b 3 Q 7 L C Z x d W 9 0 O 1 N l Y 3 R p b 2 4 x L 0 F P U i 9 D a G F u Z 2 V k I F R 5 c G U u e 3 B y b 2 R 1 Y 3 Q t b m F t Z S w 1 f S Z x d W 9 0 O y w m c X V v d D t T Z W N 0 a W 9 u M S 9 B T 1 I v Q 2 h h b m d l Z C B U e X B l L n t z a 3 U s N H 0 m c X V v d D s s J n F 1 b 3 Q 7 U 2 V j d G l v b j E v Q W x s I F R y Y W 5 z Y W N 0 a W 9 u c y 9 D a G F u Z 2 V k I F R 5 c G U u e 0 1 h c m t l d H B s Y W N l L D Z 9 J n F 1 b 3 Q 7 L C Z x d W 9 0 O 1 N l Y 3 R p b 2 4 x L 0 R P U i 9 D a G F u Z 2 V k I F R 5 c G U u e 0 9 y a W d p b m F s I F B y a W N l L D d 9 J n F 1 b 3 Q 7 L C Z x d W 9 0 O 1 N l Y 3 R p b 2 4 x L 0 R P U i 9 D a G F u Z 2 V k I F R 5 c G U u e 1 F 1 Y W 5 0 a X R 5 L D Z 9 J n F 1 b 3 Q 7 L C Z x d W 9 0 O 1 N l Y 3 R p b 2 4 x L 0 F s b C B U c m F u c 2 F j d G l v b n M v Q 2 h h b m d l Z C B U e X B l L n t p d G V t L X B y a W N l L D l 9 J n F 1 b 3 Q 7 L C Z x d W 9 0 O 1 N l Y 3 R p b 2 4 x L 0 F s b C B U c m F u c 2 F j d G l v b n M v U 2 9 1 c m N l L n t U c m F u c 2 F j d G l v b i B z d G F 0 d X M s M T F 9 J n F 1 b 3 Q 7 L C Z x d W 9 0 O 1 N l Y 3 R p b 2 4 x L 0 F s b C B U c m F u c 2 F j d G l v b n M v Q 2 h h b m d l Z C B U e X B l L n t p d G V t L X R h e C w x M X 0 m c X V v d D s s J n F 1 b 3 Q 7 U 2 V j d G l v b j E v Q W x s I F R y Y W 5 z Y W N 0 a W 9 u c y 9 D a G F u Z 2 V k I F R 5 c G U u e 1 R v d G F s I H B y b 2 R 1 Y 3 Q g Y 2 h h c m d l c y w x M n 0 m c X V v d D s s J n F 1 b 3 Q 7 U 2 V j d G l v b j E v Q W x s I F R y Y W 5 z Y W N 0 a W 9 u c y 9 D a G F u Z 2 V k I F R 5 c G U u e 0 F t Y X p v b i B m Z W V z L D E z f S Z x d W 9 0 O y w m c X V v d D t T Z W N 0 a W 9 u M S 9 B b G w g V H J h b n N h Y 3 R p b 2 5 z L 0 N o Y W 5 n Z W Q g V H l w Z S 5 7 T 3 R o Z X I s M T R 9 J n F 1 b 3 Q 7 L C Z x d W 9 0 O 1 N l Y 3 R p b 2 4 x L 0 F s b C B U c m F u c 2 F j d G l v b n M v Q 2 h h b m d l Z C B U e X B l L n t U b 3 R h b C w x N X 0 m c X V v d D s s J n F 1 b 3 Q 7 U 2 V j d G l v b j E v Q W x s I F R y Y W 5 z Y W N 0 a W 9 u c y 9 D a G F u Z 2 V k I F R 5 c G U u e 1 R v d G F s I H B y b 2 1 v d G l v b m F s I H J l Y m F 0 Z X M s M T Z 9 J n F 1 b 3 Q 7 L C Z x d W 9 0 O 1 N l Y 3 R p b 2 4 x L 0 F s b C B U c m F u c 2 F j d G l v b n M v Q 2 h h b m d l Z C B U e X B l L n t D d X J y Z W 5 j e S w x N 3 0 m c X V v d D s s J n F 1 b 3 Q 7 U 2 V j d G l v b j E v R E 9 S L 0 N o Y W 5 n Z W Q g V H l w Z S 5 7 U 3 V w c G x p Z X I g T 3 J k Z X I g S W Q s M T d 9 J n F 1 b 3 Q 7 L C Z x d W 9 0 O 1 N l Y 3 R p b 2 4 x L 0 R P U i 9 D a G F u Z 2 V k I F R 5 c G U u e 1 M u T y B U c m F j a 2 l u Z y B J Z C w x O H 0 m c X V v d D s s J n F 1 b 3 Q 7 U 2 V j d G l v b j E v R E 9 S L 0 N o Y W 5 n Z W Q g V H l w Z S 5 7 U 2 h p c H B p b m c g Q 2 F y c m l l c i w x O X 0 m c X V v d D s s J n F 1 b 3 Q 7 U 2 V j d G l v b j E v R E 9 S L 0 N o Y W 5 n Z W Q g V H l w Z S 5 7 U 3 R h d H V z L D I x f S Z x d W 9 0 O y w m c X V v d D t T Z W N 0 a W 9 u M S 9 B b G w g V H J h b n N h Y 3 R p b 2 5 z L 0 l u c 2 V y d G V k I E 1 v b n R o I E 5 h b W U u e 0 1 v b n R o Q W 1 6 L D I y f S Z x d W 9 0 O y w m c X V v d D t T Z W N 0 a W 9 u M S 9 B b G w g V H J h b n N h Y 3 R p b 2 5 z L 0 N o Y W 5 n Z W Q g V H l w Z S 5 7 W W V h c k F t e i w y M 3 0 m c X V v d D t d L C Z x d W 9 0 O 0 N v b H V t b k N v d W 5 0 J n F 1 b 3 Q 7 O j I 0 L C Z x d W 9 0 O 0 t l e U N v b H V t b k 5 h b W V z J n F 1 b 3 Q 7 O l s m c X V v d D t E Y X R l J n F 1 b 3 Q 7 L C Z x d W 9 0 O 1 R y Y W 5 z Y W N 0 a W 9 u I H R 5 c G U m c X V v d D s s J n F 1 b 3 Q 7 T 3 J k Z X I g S U Q m c X V v d D s s J n F 1 b 3 Q 7 c 2 t 1 J n F 1 b 3 Q 7 L C Z x d W 9 0 O 0 F t Y X p v b i B m Z W V z J n F 1 b 3 Q 7 L C Z x d W 9 0 O 2 l 0 Z W 0 t c H J p Y 2 U m c X V v d D s s J n F 1 b 3 Q 7 a X R l b S 1 0 Y X g m c X V v d D s s J n F 1 b 3 Q 7 T 3 R o Z X I m c X V v d D t d L C Z x d W 9 0 O 0 N v b H V t b k l k Z W 5 0 a X R p Z X M m c X V v d D s 6 W y Z x d W 9 0 O 1 N l Y 3 R p b 2 4 x L 0 F s b C B U c m F u c 2 F j d G l v b n M v Q 2 h h b m d l Z C B U e X B l L n t U c m F u c 2 F j d G l v b i B 0 e X B l L D B 9 J n F 1 b 3 Q 7 L C Z x d W 9 0 O 1 N l Y 3 R p b 2 4 x L 0 F s b C B U c m F u c 2 F j d G l v b n M v Q 2 h h b m d l Z C B U e X B l L n t P c m R l c i B J R C w x f S Z x d W 9 0 O y w m c X V v d D t T Z W N 0 a W 9 u M S 9 B b G w g V H J h b n N h Y 3 R p b 2 5 z L 1 N v d X J j Z S 5 7 R G F 0 Z S w w f S Z x d W 9 0 O y w m c X V v d D t T Z W N 0 a W 9 u M S 9 E T 1 I v Q 2 h h b m d l Z C B U e X B l L n t T d W J t a X N z a W 9 u I E R h d G U s M n 0 m c X V v d D s s J n F 1 b 3 Q 7 U 2 V j d G l v b j E v Q U 9 S L 0 N o Y W 5 n Z W Q g V H l w Z S 5 7 c H J v Z H V j d C 1 u Y W 1 l L D V 9 J n F 1 b 3 Q 7 L C Z x d W 9 0 O 1 N l Y 3 R p b 2 4 x L 0 F P U i 9 D a G F u Z 2 V k I F R 5 c G U u e 3 N r d S w 0 f S Z x d W 9 0 O y w m c X V v d D t T Z W N 0 a W 9 u M S 9 B b G w g V H J h b n N h Y 3 R p b 2 5 z L 0 N o Y W 5 n Z W Q g V H l w Z S 5 7 T W F y a 2 V 0 c G x h Y 2 U s N n 0 m c X V v d D s s J n F 1 b 3 Q 7 U 2 V j d G l v b j E v R E 9 S L 0 N o Y W 5 n Z W Q g V H l w Z S 5 7 T 3 J p Z 2 l u Y W w g U H J p Y 2 U s N 3 0 m c X V v d D s s J n F 1 b 3 Q 7 U 2 V j d G l v b j E v R E 9 S L 0 N o Y W 5 n Z W Q g V H l w Z S 5 7 U X V h b n R p d H k s N n 0 m c X V v d D s s J n F 1 b 3 Q 7 U 2 V j d G l v b j E v Q W x s I F R y Y W 5 z Y W N 0 a W 9 u c y 9 D a G F u Z 2 V k I F R 5 c G U u e 2 l 0 Z W 0 t c H J p Y 2 U s O X 0 m c X V v d D s s J n F 1 b 3 Q 7 U 2 V j d G l v b j E v Q W x s I F R y Y W 5 z Y W N 0 a W 9 u c y 9 T b 3 V y Y 2 U u e 1 R y Y W 5 z Y W N 0 a W 9 u I H N 0 Y X R 1 c y w x M X 0 m c X V v d D s s J n F 1 b 3 Q 7 U 2 V j d G l v b j E v Q W x s I F R y Y W 5 z Y W N 0 a W 9 u c y 9 D a G F u Z 2 V k I F R 5 c G U u e 2 l 0 Z W 0 t d G F 4 L D E x f S Z x d W 9 0 O y w m c X V v d D t T Z W N 0 a W 9 u M S 9 B b G w g V H J h b n N h Y 3 R p b 2 5 z L 0 N o Y W 5 n Z W Q g V H l w Z S 5 7 V G 9 0 Y W w g c H J v Z H V j d C B j a G F y Z 2 V z L D E y f S Z x d W 9 0 O y w m c X V v d D t T Z W N 0 a W 9 u M S 9 B b G w g V H J h b n N h Y 3 R p b 2 5 z L 0 N o Y W 5 n Z W Q g V H l w Z S 5 7 Q W 1 h e m 9 u I G Z l Z X M s M T N 9 J n F 1 b 3 Q 7 L C Z x d W 9 0 O 1 N l Y 3 R p b 2 4 x L 0 F s b C B U c m F u c 2 F j d G l v b n M v Q 2 h h b m d l Z C B U e X B l L n t P d G h l c i w x N H 0 m c X V v d D s s J n F 1 b 3 Q 7 U 2 V j d G l v b j E v Q W x s I F R y Y W 5 z Y W N 0 a W 9 u c y 9 D a G F u Z 2 V k I F R 5 c G U u e 1 R v d G F s L D E 1 f S Z x d W 9 0 O y w m c X V v d D t T Z W N 0 a W 9 u M S 9 B b G w g V H J h b n N h Y 3 R p b 2 5 z L 0 N o Y W 5 n Z W Q g V H l w Z S 5 7 V G 9 0 Y W w g c H J v b W 9 0 a W 9 u Y W w g c m V i Y X R l c y w x N n 0 m c X V v d D s s J n F 1 b 3 Q 7 U 2 V j d G l v b j E v Q W x s I F R y Y W 5 z Y W N 0 a W 9 u c y 9 D a G F u Z 2 V k I F R 5 c G U u e 0 N 1 c n J l b m N 5 L D E 3 f S Z x d W 9 0 O y w m c X V v d D t T Z W N 0 a W 9 u M S 9 E T 1 I v Q 2 h h b m d l Z C B U e X B l L n t T d X B w b G l l c i B P c m R l c i B J Z C w x N 3 0 m c X V v d D s s J n F 1 b 3 Q 7 U 2 V j d G l v b j E v R E 9 S L 0 N o Y W 5 n Z W Q g V H l w Z S 5 7 U y 5 P I F R y Y W N r a W 5 n I E l k L D E 4 f S Z x d W 9 0 O y w m c X V v d D t T Z W N 0 a W 9 u M S 9 E T 1 I v Q 2 h h b m d l Z C B U e X B l L n t T a G l w c G l u Z y B D Y X J y a W V y L D E 5 f S Z x d W 9 0 O y w m c X V v d D t T Z W N 0 a W 9 u M S 9 E T 1 I v Q 2 h h b m d l Z C B U e X B l L n t T d G F 0 d X M s M j F 9 J n F 1 b 3 Q 7 L C Z x d W 9 0 O 1 N l Y 3 R p b 2 4 x L 0 F s b C B U c m F u c 2 F j d G l v b n M v S W 5 z Z X J 0 Z W Q g T W 9 u d G g g T m F t Z S 5 7 T W 9 u d G h B b X o s M j J 9 J n F 1 b 3 Q 7 L C Z x d W 9 0 O 1 N l Y 3 R p b 2 4 x L 0 F s b C B U c m F u c 2 F j d G l v b n M v Q 2 h h b m d l Z C B U e X B l L n t Z Z W F y Q W 1 6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J T I w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R y Y W 5 z Y W N 0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R y Y W 5 z Y W N 0 a W 9 u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H J h b n N h Y 3 R p b 2 5 z L 0 V 4 c G F u Z G V k J T I w R E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H J h b n N h Y 3 R p b 2 5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H J h b n N h Y 3 R p b 2 5 z L 0 V 4 c G F u Z G V k J T I w Q U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H J h b n N h Y 3 R p b 2 5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H J h b n N h Y 3 R p b 2 5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R y Y W 5 z Y W N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H J h b n N h Y 3 R p b 2 5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M T g z M D g 5 M D M t M m U 1 Z C 0 0 Z T c y L W I 5 Z T I t N W Y x M G U 0 Y z I y N 2 I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z L T A z L T E 1 V D A 5 O j A w O j U y L j c 2 M T U z M T V a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s m c X V v d D t P c m R l c i B J Z C Z x d W 9 0 O y w m c X V v d D t C d X l l c i B O Y W 1 l J n F 1 b 3 Q 7 L C Z x d W 9 0 O 1 N 1 Y m 1 p c 3 N p b 2 4 g R G F 0 Z S Z x d W 9 0 O y w m c X V v d D t V c 2 V y I E 5 h b W U m c X V v d D s s J n F 1 b 3 Q 7 S X R l b S B O Y W 1 l J n F 1 b 3 Q 7 L C Z x d W 9 0 O 1 N L V S Z x d W 9 0 O y w m c X V v d D t R d W F u d G l 0 e S Z x d W 9 0 O y w m c X V v d D t P c m l n a W 5 h b C B Q c m l j Z S Z x d W 9 0 O y w m c X V v d D t D d X J y Z W 5 j e S Z x d W 9 0 O y w m c X V v d D t S Z W N p c G l l b n Q g T m F t Z S Z x d W 9 0 O y w m c X V v d D t T a G l w c G l u Z y B B Z G R y Z X N z J n F 1 b 3 Q 7 L C Z x d W 9 0 O 1 N o a X B w a W 5 n I E F k Z H J l c 3 M g M i Z x d W 9 0 O y w m c X V v d D t T a G l w c G l u Z y B D a X R 5 J n F 1 b 3 Q 7 L C Z x d W 9 0 O 1 N o a X B w a W 5 n I F N 0 Y X R l J n F 1 b 3 Q 7 L C Z x d W 9 0 O 1 N o a X B w a W 5 n I F B v c 3 R h b C B D b 2 R l J n F 1 b 3 Q 7 L C Z x d W 9 0 O 1 N o a X B w a W 5 n I E N v d W 5 0 c n k m c X V v d D s s J n F 1 b 3 Q 7 U 2 h p c H B p b m c g U G h v b m U g T m 8 m c X V v d D s s J n F 1 b 3 Q 7 U 3 V w c G x p Z X I g T 3 J k Z X I g S W Q m c X V v d D s s J n F 1 b 3 Q 7 U y 5 P I F R y Y W N r a W 5 n I E l k J n F 1 b 3 Q 7 L C Z x d W 9 0 O 1 N o a X B w a W 5 n I E N h c n J p Z X I m c X V v d D s s J n F 1 b 3 Q 7 U G F p Z C Z x d W 9 0 O y w m c X V v d D t T d G F 0 d X M m c X V v d D t d L C Z x d W 9 0 O 3 F 1 Z X J 5 U m V s Y X R p b 2 5 z a G l w c y Z x d W 9 0 O z p b X S w m c X V v d D t j b 2 x 1 b W 5 J Z G V u d G l 0 a W V z J n F 1 b 3 Q 7 O l s m c X V v d D t T Z W N 0 a W 9 u M S 9 E T 1 I v Q 2 h h b m d l Z C B U e X B l L n t P c m R l c i B J Z C w w f S Z x d W 9 0 O y w m c X V v d D t T Z W N 0 a W 9 u M S 9 E T 1 I v Q 2 h h b m d l Z C B U e X B l L n t C d X l l c i B O Y W 1 l L D F 9 J n F 1 b 3 Q 7 L C Z x d W 9 0 O 1 N l Y 3 R p b 2 4 x L 0 R P U i 9 D a G F u Z 2 V k I F R 5 c G U u e 1 N 1 Y m 1 p c 3 N p b 2 4 g R G F 0 Z S w y f S Z x d W 9 0 O y w m c X V v d D t T Z W N 0 a W 9 u M S 9 E T 1 I v Q 2 h h b m d l Z C B U e X B l L n t V c 2 V y I E 5 h b W U s M 3 0 m c X V v d D s s J n F 1 b 3 Q 7 U 2 V j d G l v b j E v R E 9 S L 0 N o Y W 5 n Z W Q g V H l w Z S 5 7 S X R l b S B O Y W 1 l L D R 9 J n F 1 b 3 Q 7 L C Z x d W 9 0 O 1 N l Y 3 R p b 2 4 x L 0 R P U i 9 D a G F u Z 2 V k I F R 5 c G U u e 1 N L V S w 1 f S Z x d W 9 0 O y w m c X V v d D t T Z W N 0 a W 9 u M S 9 E T 1 I v Q 2 h h b m d l Z C B U e X B l L n t R d W F u d G l 0 e S w 2 f S Z x d W 9 0 O y w m c X V v d D t T Z W N 0 a W 9 u M S 9 E T 1 I v Q 2 h h b m d l Z C B U e X B l L n t P c m l n a W 5 h b C B Q c m l j Z S w 3 f S Z x d W 9 0 O y w m c X V v d D t T Z W N 0 a W 9 u M S 9 E T 1 I v Q 2 h h b m d l Z C B U e X B l L n t D d X J y Z W 5 j e S w 4 f S Z x d W 9 0 O y w m c X V v d D t T Z W N 0 a W 9 u M S 9 E T 1 I v Q 2 h h b m d l Z C B U e X B l L n t S Z W N p c G l l b n Q g T m F t Z S w 5 f S Z x d W 9 0 O y w m c X V v d D t T Z W N 0 a W 9 u M S 9 E T 1 I v Q 2 h h b m d l Z C B U e X B l L n t T a G l w c G l u Z y B B Z G R y Z X N z L D E w f S Z x d W 9 0 O y w m c X V v d D t T Z W N 0 a W 9 u M S 9 E T 1 I v Q 2 h h b m d l Z C B U e X B l L n t T a G l w c G l u Z y B B Z G R y Z X N z I D I s M T F 9 J n F 1 b 3 Q 7 L C Z x d W 9 0 O 1 N l Y 3 R p b 2 4 x L 0 R P U i 9 D a G F u Z 2 V k I F R 5 c G U u e 1 N o a X B w a W 5 n I E N p d H k s M T J 9 J n F 1 b 3 Q 7 L C Z x d W 9 0 O 1 N l Y 3 R p b 2 4 x L 0 R P U i 9 D a G F u Z 2 V k I F R 5 c G U u e 1 N o a X B w a W 5 n I F N 0 Y X R l L D E z f S Z x d W 9 0 O y w m c X V v d D t T Z W N 0 a W 9 u M S 9 E T 1 I v Q 2 h h b m d l Z C B U e X B l L n t T a G l w c G l u Z y B Q b 3 N 0 Y W w g Q 2 9 k Z S w x N H 0 m c X V v d D s s J n F 1 b 3 Q 7 U 2 V j d G l v b j E v R E 9 S L 0 N o Y W 5 n Z W Q g V H l w Z S 5 7 U 2 h p c H B p b m c g Q 2 9 1 b n R y e S w x N X 0 m c X V v d D s s J n F 1 b 3 Q 7 U 2 V j d G l v b j E v R E 9 S L 0 N o Y W 5 n Z W Q g V H l w Z S 5 7 U 2 h p c H B p b m c g U G h v b m U g T m 8 s M T Z 9 J n F 1 b 3 Q 7 L C Z x d W 9 0 O 1 N l Y 3 R p b 2 4 x L 0 R P U i 9 D a G F u Z 2 V k I F R 5 c G U u e 1 N 1 c H B s a W V y I E 9 y Z G V y I E l k L D E 3 f S Z x d W 9 0 O y w m c X V v d D t T Z W N 0 a W 9 u M S 9 E T 1 I v Q 2 h h b m d l Z C B U e X B l L n t T L k 8 g V H J h Y 2 t p b m c g S W Q s M T h 9 J n F 1 b 3 Q 7 L C Z x d W 9 0 O 1 N l Y 3 R p b 2 4 x L 0 R P U i 9 D a G F u Z 2 V k I F R 5 c G U u e 1 N o a X B w a W 5 n I E N h c n J p Z X I s M T l 9 J n F 1 b 3 Q 7 L C Z x d W 9 0 O 1 N l Y 3 R p b 2 4 x L 0 R P U i 9 D a G F u Z 2 V k I F R 5 c G U u e 1 B h a W Q s M j B 9 J n F 1 b 3 Q 7 L C Z x d W 9 0 O 1 N l Y 3 R p b 2 4 x L 0 R P U i 9 D a G F u Z 2 V k I F R 5 c G U u e 1 N 0 Y X R 1 c y w y M X 0 m c X V v d D t d L C Z x d W 9 0 O 0 N v b H V t b k N v d W 5 0 J n F 1 b 3 Q 7 O j I y L C Z x d W 9 0 O 0 t l e U N v b H V t b k 5 h b W V z J n F 1 b 3 Q 7 O l s m c X V v d D t P c m R l c i B J Z C Z x d W 9 0 O y w m c X V v d D t C d X l l c i B O Y W 1 l J n F 1 b 3 Q 7 L C Z x d W 9 0 O 1 N 1 Y m 1 p c 3 N p b 2 4 g R G F 0 Z S Z x d W 9 0 O y w m c X V v d D t V c 2 V y I E 5 h b W U m c X V v d D s s J n F 1 b 3 Q 7 S X R l b S B O Y W 1 l J n F 1 b 3 Q 7 L C Z x d W 9 0 O 1 N L V S Z x d W 9 0 O y w m c X V v d D t R d W F u d G l 0 e S Z x d W 9 0 O y w m c X V v d D t P c m l n a W 5 h b C B Q c m l j Z S Z x d W 9 0 O y w m c X V v d D t D d X J y Z W 5 j e S Z x d W 9 0 O y w m c X V v d D t S Z W N p c G l l b n Q g T m F t Z S Z x d W 9 0 O y w m c X V v d D t T a G l w c G l u Z y B B Z G R y Z X N z J n F 1 b 3 Q 7 L C Z x d W 9 0 O 1 N o a X B w a W 5 n I E F k Z H J l c 3 M g M i Z x d W 9 0 O y w m c X V v d D t T a G l w c G l u Z y B D a X R 5 J n F 1 b 3 Q 7 L C Z x d W 9 0 O 1 N o a X B w a W 5 n I F N 0 Y X R l J n F 1 b 3 Q 7 L C Z x d W 9 0 O 1 N o a X B w a W 5 n I F B v c 3 R h b C B D b 2 R l J n F 1 b 3 Q 7 L C Z x d W 9 0 O 1 N o a X B w a W 5 n I E N v d W 5 0 c n k m c X V v d D s s J n F 1 b 3 Q 7 U 2 h p c H B p b m c g U G h v b m U g T m 8 m c X V v d D s s J n F 1 b 3 Q 7 U 3 V w c G x p Z X I g T 3 J k Z X I g S W Q m c X V v d D s s J n F 1 b 3 Q 7 U y 5 P I F R y Y W N r a W 5 n I E l k J n F 1 b 3 Q 7 L C Z x d W 9 0 O 1 N o a X B w a W 5 n I E N h c n J p Z X I m c X V v d D s s J n F 1 b 3 Q 7 U G F p Z C Z x d W 9 0 O y w m c X V v d D t T d G F 0 d X M m c X V v d D t d L C Z x d W 9 0 O 0 N v b H V t b k l k Z W 5 0 a X R p Z X M m c X V v d D s 6 W y Z x d W 9 0 O 1 N l Y 3 R p b 2 4 x L 0 R P U i 9 D a G F u Z 2 V k I F R 5 c G U u e 0 9 y Z G V y I E l k L D B 9 J n F 1 b 3 Q 7 L C Z x d W 9 0 O 1 N l Y 3 R p b 2 4 x L 0 R P U i 9 D a G F u Z 2 V k I F R 5 c G U u e 0 J 1 e W V y I E 5 h b W U s M X 0 m c X V v d D s s J n F 1 b 3 Q 7 U 2 V j d G l v b j E v R E 9 S L 0 N o Y W 5 n Z W Q g V H l w Z S 5 7 U 3 V i b W l z c 2 l v b i B E Y X R l L D J 9 J n F 1 b 3 Q 7 L C Z x d W 9 0 O 1 N l Y 3 R p b 2 4 x L 0 R P U i 9 D a G F u Z 2 V k I F R 5 c G U u e 1 V z Z X I g T m F t Z S w z f S Z x d W 9 0 O y w m c X V v d D t T Z W N 0 a W 9 u M S 9 E T 1 I v Q 2 h h b m d l Z C B U e X B l L n t J d G V t I E 5 h b W U s N H 0 m c X V v d D s s J n F 1 b 3 Q 7 U 2 V j d G l v b j E v R E 9 S L 0 N o Y W 5 n Z W Q g V H l w Z S 5 7 U 0 t V L D V 9 J n F 1 b 3 Q 7 L C Z x d W 9 0 O 1 N l Y 3 R p b 2 4 x L 0 R P U i 9 D a G F u Z 2 V k I F R 5 c G U u e 1 F 1 Y W 5 0 a X R 5 L D Z 9 J n F 1 b 3 Q 7 L C Z x d W 9 0 O 1 N l Y 3 R p b 2 4 x L 0 R P U i 9 D a G F u Z 2 V k I F R 5 c G U u e 0 9 y a W d p b m F s I F B y a W N l L D d 9 J n F 1 b 3 Q 7 L C Z x d W 9 0 O 1 N l Y 3 R p b 2 4 x L 0 R P U i 9 D a G F u Z 2 V k I F R 5 c G U u e 0 N 1 c n J l b m N 5 L D h 9 J n F 1 b 3 Q 7 L C Z x d W 9 0 O 1 N l Y 3 R p b 2 4 x L 0 R P U i 9 D a G F u Z 2 V k I F R 5 c G U u e 1 J l Y 2 l w a W V u d C B O Y W 1 l L D l 9 J n F 1 b 3 Q 7 L C Z x d W 9 0 O 1 N l Y 3 R p b 2 4 x L 0 R P U i 9 D a G F u Z 2 V k I F R 5 c G U u e 1 N o a X B w a W 5 n I E F k Z H J l c 3 M s M T B 9 J n F 1 b 3 Q 7 L C Z x d W 9 0 O 1 N l Y 3 R p b 2 4 x L 0 R P U i 9 D a G F u Z 2 V k I F R 5 c G U u e 1 N o a X B w a W 5 n I E F k Z H J l c 3 M g M i w x M X 0 m c X V v d D s s J n F 1 b 3 Q 7 U 2 V j d G l v b j E v R E 9 S L 0 N o Y W 5 n Z W Q g V H l w Z S 5 7 U 2 h p c H B p b m c g Q 2 l 0 e S w x M n 0 m c X V v d D s s J n F 1 b 3 Q 7 U 2 V j d G l v b j E v R E 9 S L 0 N o Y W 5 n Z W Q g V H l w Z S 5 7 U 2 h p c H B p b m c g U 3 R h d G U s M T N 9 J n F 1 b 3 Q 7 L C Z x d W 9 0 O 1 N l Y 3 R p b 2 4 x L 0 R P U i 9 D a G F u Z 2 V k I F R 5 c G U u e 1 N o a X B w a W 5 n I F B v c 3 R h b C B D b 2 R l L D E 0 f S Z x d W 9 0 O y w m c X V v d D t T Z W N 0 a W 9 u M S 9 E T 1 I v Q 2 h h b m d l Z C B U e X B l L n t T a G l w c G l u Z y B D b 3 V u d H J 5 L D E 1 f S Z x d W 9 0 O y w m c X V v d D t T Z W N 0 a W 9 u M S 9 E T 1 I v Q 2 h h b m d l Z C B U e X B l L n t T a G l w c G l u Z y B Q a G 9 u Z S B O b y w x N n 0 m c X V v d D s s J n F 1 b 3 Q 7 U 2 V j d G l v b j E v R E 9 S L 0 N o Y W 5 n Z W Q g V H l w Z S 5 7 U 3 V w c G x p Z X I g T 3 J k Z X I g S W Q s M T d 9 J n F 1 b 3 Q 7 L C Z x d W 9 0 O 1 N l Y 3 R p b 2 4 x L 0 R P U i 9 D a G F u Z 2 V k I F R 5 c G U u e 1 M u T y B U c m F j a 2 l u Z y B J Z C w x O H 0 m c X V v d D s s J n F 1 b 3 Q 7 U 2 V j d G l v b j E v R E 9 S L 0 N o Y W 5 n Z W Q g V H l w Z S 5 7 U 2 h p c H B p b m c g Q 2 F y c m l l c i w x O X 0 m c X V v d D s s J n F 1 b 3 Q 7 U 2 V j d G l v b j E v R E 9 S L 0 N o Y W 5 n Z W Q g V H l w Z S 5 7 U G F p Z C w y M H 0 m c X V v d D s s J n F 1 b 3 Q 7 U 2 V j d G l v b j E v R E 9 S L 0 N o Y W 5 n Z W Q g V H l w Z S 5 7 U 3 R h d H V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U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U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S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U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U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U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Q 4 M 2 I w M D Y t M j A x M S 0 0 N D I 5 L T k z N G M t M m Y w M D U 0 Z j Q 4 M T E 0 I i A v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T V U M D k 6 M D A 6 N T I u N z Y y N T M x M V o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V G 9 S Z X B v c n R E a X N h Y m x l Z C I g V m F s d W U 9 I m w x I i A v P j x F b n R y e S B U e X B l P S J R d W V y e U d y b 3 V w S U Q i I F Z h b H V l P S J z O D Q 4 M 2 I w M D Y t M j A x M S 0 0 N D I 5 L T k z N G M t M m Y w M D U 0 Z j Q 4 M T E 0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E 1 V D A 5 O j A w O j U y L j c 2 M z U z M T N a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Y W Q y Z m J m Z D E t Z j N l N S 0 0 N D Y 0 L T l k M T I t Y z Y 4 O G N i O G Q 2 O G Z k I i A v P j x F b n R y e S B U e X B l P S J G a W x s R X J y b 3 J D b 2 R l I i B W Y W x 1 Z T 0 i c 1 V u a 2 5 v d 2 4 i I C 8 + P E V u d H J 5 I F R 5 c G U 9 I k Z p b G x M Y X N 0 V X B k Y X R l Z C I g V m F s d W U 9 I m Q y M D I z L T A z L T E 1 V D A 5 O j A w O j U y L j c 2 N D U z M T N a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s m c X V v d D t v c m R l c i 1 p Z C Z x d W 9 0 O y w m c X V v d D t v c m R l c i 1 p d G V t L W l k J n F 1 b 3 Q 7 L C Z x d W 9 0 O 3 B 1 c m N o Y X N l L W R h d G U m c X V v d D s s J n F 1 b 3 Q 7 Y n V 5 Z X I t b m F t Z S Z x d W 9 0 O y w m c X V v d D t z a 3 U m c X V v d D s s J n F 1 b 3 Q 7 c H J v Z H V j d C 1 u Y W 1 l J n F 1 b 3 Q 7 L C Z x d W 9 0 O 3 F 1 Y W 5 0 a X R 5 L X B 1 c m N o Y X N l Z C Z x d W 9 0 O y w m c X V v d D t j d X J y Z W 5 j e S Z x d W 9 0 O y w m c X V v d D t p d G V t L X B y a W N l J n F 1 b 3 Q 7 L C Z x d W 9 0 O 2 l 0 Z W 0 t d G F 4 J n F 1 b 3 Q 7 L C Z x d W 9 0 O 3 N o a X B w a W 5 n L X B y a W N l J n F 1 b 3 Q 7 L C Z x d W 9 0 O 3 N o a X B w a W 5 n L X R h e C Z x d W 9 0 O y w m c X V v d D t z a G l w L X N l c n Z p Y 2 U t b G V 2 Z W w m c X V v d D s s J n F 1 b 3 Q 7 c m V j a X B p Z W 5 0 L W 5 h b W U m c X V v d D s s J n F 1 b 3 Q 7 c 2 h p c C 1 z d G F 0 Z S Z x d W 9 0 O y w m c X V v d D t z a G l w L W N v d W 5 0 c n k m c X V v d D s s J n F 1 b 3 Q 7 Z G V s a X Z l c n k t c 3 R h c n Q t Z G F 0 Z S Z x d W 9 0 O y w m c X V v d D t k Z W x p d m V y e S 1 l b m Q t Z G F 0 Z S Z x d W 9 0 O y w m c X V v d D t k Z W x p d m V y e S 1 0 a W 1 l L X p v b m U m c X V v d D s s J n F 1 b 3 Q 7 Z G V s a X Z l c n k t S W 5 z d H J 1 Y 3 R p b 2 5 z J n F 1 b 3 Q 7 L C Z x d W 9 0 O 2 l z L W J 1 c 2 l u Z X N z L W 9 y Z G V y J n F 1 b 3 Q 7 L C Z x d W 9 0 O 3 B 1 c m N o Y X N l L W 9 y Z G V y L W 5 1 b W J l c i Z x d W 9 0 O y w m c X V v d D t w c m l j Z S 1 k Z X N p Z 2 5 h d G l v b i Z x d W 9 0 O y w m c X V v d D t D b 2 x 1 b W 4 x J n F 1 b 3 Q 7 X S w m c X V v d D t x d W V y e V J l b G F 0 a W 9 u c 2 h p c H M m c X V v d D s 6 W 1 0 s J n F 1 b 3 Q 7 Y 2 9 s d W 1 u S W R l b n R p d G l l c y Z x d W 9 0 O z p b J n F 1 b 3 Q 7 U 2 V j d G l v b j E v Q U 9 S L 0 N o Y W 5 n Z W Q g V H l w Z S 5 7 b 3 J k Z X I t a W Q s M H 0 m c X V v d D s s J n F 1 b 3 Q 7 U 2 V j d G l v b j E v Q U 9 S L 0 N o Y W 5 n Z W Q g V H l w Z S 5 7 b 3 J k Z X I t a X R l b S 1 p Z C w x f S Z x d W 9 0 O y w m c X V v d D t T Z W N 0 a W 9 u M S 9 B T 1 I v Q 2 h h b m d l Z C B U e X B l L n t w d X J j a G F z Z S 1 k Y X R l L D J 9 J n F 1 b 3 Q 7 L C Z x d W 9 0 O 1 N l Y 3 R p b 2 4 x L 0 F P U i 9 D a G F u Z 2 V k I F R 5 c G U u e 2 J 1 e W V y L W 5 h b W U s M 3 0 m c X V v d D s s J n F 1 b 3 Q 7 U 2 V j d G l v b j E v Q U 9 S L 0 N o Y W 5 n Z W Q g V H l w Z S 5 7 c 2 t 1 L D R 9 J n F 1 b 3 Q 7 L C Z x d W 9 0 O 1 N l Y 3 R p b 2 4 x L 0 F P U i 9 D a G F u Z 2 V k I F R 5 c G U u e 3 B y b 2 R 1 Y 3 Q t b m F t Z S w 1 f S Z x d W 9 0 O y w m c X V v d D t T Z W N 0 a W 9 u M S 9 B T 1 I v Q 2 h h b m d l Z C B U e X B l L n t x d W F u d G l 0 e S 1 w d X J j a G F z Z W Q s N n 0 m c X V v d D s s J n F 1 b 3 Q 7 U 2 V j d G l v b j E v Q U 9 S L 0 V 4 c G F u Z G V k I F R h Y m x l I E N v b H V t b j E u e 2 N 1 c n J l b m N 5 L D E w f S Z x d W 9 0 O y w m c X V v d D t T Z W N 0 a W 9 u M S 9 B T 1 I v Q 2 h h b m d l Z C B U e X B l L n t p d G V t L X B y a W N l L D h 9 J n F 1 b 3 Q 7 L C Z x d W 9 0 O 1 N l Y 3 R p b 2 4 x L 0 F P U i 9 D a G F u Z 2 V k I F R 5 c G U u e 2 l 0 Z W 0 t d G F 4 L D l 9 J n F 1 b 3 Q 7 L C Z x d W 9 0 O 1 N l Y 3 R p b 2 4 x L 0 F P U i 9 D a G F u Z 2 V k I F R 5 c G U u e 3 N o a X B w a W 5 n L X B y a W N l L D E w f S Z x d W 9 0 O y w m c X V v d D t T Z W N 0 a W 9 u M S 9 B T 1 I v Q 2 h h b m d l Z C B U e X B l L n t z a G l w c G l u Z y 1 0 Y X g s M T F 9 J n F 1 b 3 Q 7 L C Z x d W 9 0 O 1 N l Y 3 R p b 2 4 x L 0 F P U i 9 D a G F u Z 2 V k I F R 5 c G U u e 3 N o a X A t c 2 V y d m l j Z S 1 s Z X Z l b C w x M n 0 m c X V v d D s s J n F 1 b 3 Q 7 U 2 V j d G l v b j E v Q U 9 S L 0 N o Y W 5 n Z W Q g V H l w Z S 5 7 c m V j a X B p Z W 5 0 L W 5 h b W U s M T N 9 J n F 1 b 3 Q 7 L C Z x d W 9 0 O 1 N l Y 3 R p b 2 4 x L 0 F P U i 9 D a G F u Z 2 V k I F R 5 c G U u e 3 N o a X A t c 3 R h d G U s M T R 9 J n F 1 b 3 Q 7 L C Z x d W 9 0 O 1 N l Y 3 R p b 2 4 x L 0 F P U i 9 D a G F u Z 2 V k I F R 5 c G U u e 3 N o a X A t Y 2 9 1 b n R y e S w x N X 0 m c X V v d D s s J n F 1 b 3 Q 7 U 2 V j d G l v b j E v Q U 9 S L 0 N o Y W 5 n Z W Q g V H l w Z S 5 7 Z G V s a X Z l c n k t c 3 R h c n Q t Z G F 0 Z S w x N n 0 m c X V v d D s s J n F 1 b 3 Q 7 U 2 V j d G l v b j E v Q U 9 S L 0 N o Y W 5 n Z W Q g V H l w Z S 5 7 Z G V s a X Z l c n k t Z W 5 k L W R h d G U s M T d 9 J n F 1 b 3 Q 7 L C Z x d W 9 0 O 1 N l Y 3 R p b 2 4 x L 0 F P U i 9 D a G F u Z 2 V k I F R 5 c G U u e 2 R l b G l 2 Z X J 5 L X R p b W U t e m 9 u Z S w x O H 0 m c X V v d D s s J n F 1 b 3 Q 7 U 2 V j d G l v b j E v Q U 9 S L 0 N o Y W 5 n Z W Q g V H l w Z S 5 7 Z G V s a X Z l c n k t S W 5 z d H J 1 Y 3 R p b 2 5 z L D E 5 f S Z x d W 9 0 O y w m c X V v d D t T Z W N 0 a W 9 u M S 9 B T 1 I v Q 2 h h b m d l Z C B U e X B l L n t p c y 1 i d X N p b m V z c y 1 v c m R l c i w y M H 0 m c X V v d D s s J n F 1 b 3 Q 7 U 2 V j d G l v b j E v Q U 9 S L 0 N o Y W 5 n Z W Q g V H l w Z S 5 7 c H V y Y 2 h h c 2 U t b 3 J k Z X I t b n V t Y m V y L D I x f S Z x d W 9 0 O y w m c X V v d D t T Z W N 0 a W 9 u M S 9 B T 1 I v Q 2 h h b m d l Z C B U e X B l L n t w c m l j Z S 1 k Z X N p Z 2 5 h d G l v b i w y M n 0 m c X V v d D s s J n F 1 b 3 Q 7 U 2 V j d G l v b j E v Q U 9 S L 0 V 4 c G F u Z G V k I F R h Y m x l I E N v b H V t b j E u e y w z M n 0 m c X V v d D t d L C Z x d W 9 0 O 0 N v b H V t b k N v d W 5 0 J n F 1 b 3 Q 7 O j I 0 L C Z x d W 9 0 O 0 t l e U N v b H V t b k 5 h b W V z J n F 1 b 3 Q 7 O l s m c X V v d D t v c m R l c i 1 p Z C Z x d W 9 0 O y w m c X V v d D t v c m R l c i 1 p d G V t L W l k J n F 1 b 3 Q 7 L C Z x d W 9 0 O 3 B 1 c m N o Y X N l L W R h d G U m c X V v d D s s J n F 1 b 3 Q 7 Y n V 5 Z X I t b m F t Z S Z x d W 9 0 O y w m c X V v d D t z a 3 U m c X V v d D s s J n F 1 b 3 Q 7 c H J v Z H V j d C 1 u Y W 1 l J n F 1 b 3 Q 7 L C Z x d W 9 0 O 3 F 1 Y W 5 0 a X R 5 L X B 1 c m N o Y X N l Z C Z x d W 9 0 O y w m c X V v d D t j d X J y Z W 5 j e S Z x d W 9 0 O y w m c X V v d D t p d G V t L X B y a W N l J n F 1 b 3 Q 7 L C Z x d W 9 0 O 2 l 0 Z W 0 t d G F 4 J n F 1 b 3 Q 7 L C Z x d W 9 0 O 3 N o a X B w a W 5 n L X B y a W N l J n F 1 b 3 Q 7 L C Z x d W 9 0 O 3 N o a X B w a W 5 n L X R h e C Z x d W 9 0 O y w m c X V v d D t z a G l w L X N l c n Z p Y 2 U t b G V 2 Z W w m c X V v d D s s J n F 1 b 3 Q 7 c m V j a X B p Z W 5 0 L W 5 h b W U m c X V v d D s s J n F 1 b 3 Q 7 c 2 h p c C 1 z d G F 0 Z S Z x d W 9 0 O y w m c X V v d D t z a G l w L W N v d W 5 0 c n k m c X V v d D s s J n F 1 b 3 Q 7 Z G V s a X Z l c n k t c 3 R h c n Q t Z G F 0 Z S Z x d W 9 0 O y w m c X V v d D t k Z W x p d m V y e S 1 l b m Q t Z G F 0 Z S Z x d W 9 0 O y w m c X V v d D t k Z W x p d m V y e S 1 0 a W 1 l L X p v b m U m c X V v d D s s J n F 1 b 3 Q 7 Z G V s a X Z l c n k t S W 5 z d H J 1 Y 3 R p b 2 5 z J n F 1 b 3 Q 7 L C Z x d W 9 0 O 2 l z L W J 1 c 2 l u Z X N z L W 9 y Z G V y J n F 1 b 3 Q 7 L C Z x d W 9 0 O 3 B 1 c m N o Y X N l L W 9 y Z G V y L W 5 1 b W J l c i Z x d W 9 0 O y w m c X V v d D t w c m l j Z S 1 k Z X N p Z 2 5 h d G l v b i Z x d W 9 0 O y w m c X V v d D t D b 2 x 1 b W 4 x J n F 1 b 3 Q 7 X S w m c X V v d D t D b 2 x 1 b W 5 J Z G V u d G l 0 a W V z J n F 1 b 3 Q 7 O l s m c X V v d D t T Z W N 0 a W 9 u M S 9 B T 1 I v Q 2 h h b m d l Z C B U e X B l L n t v c m R l c i 1 p Z C w w f S Z x d W 9 0 O y w m c X V v d D t T Z W N 0 a W 9 u M S 9 B T 1 I v Q 2 h h b m d l Z C B U e X B l L n t v c m R l c i 1 p d G V t L W l k L D F 9 J n F 1 b 3 Q 7 L C Z x d W 9 0 O 1 N l Y 3 R p b 2 4 x L 0 F P U i 9 D a G F u Z 2 V k I F R 5 c G U u e 3 B 1 c m N o Y X N l L W R h d G U s M n 0 m c X V v d D s s J n F 1 b 3 Q 7 U 2 V j d G l v b j E v Q U 9 S L 0 N o Y W 5 n Z W Q g V H l w Z S 5 7 Y n V 5 Z X I t b m F t Z S w z f S Z x d W 9 0 O y w m c X V v d D t T Z W N 0 a W 9 u M S 9 B T 1 I v Q 2 h h b m d l Z C B U e X B l L n t z a 3 U s N H 0 m c X V v d D s s J n F 1 b 3 Q 7 U 2 V j d G l v b j E v Q U 9 S L 0 N o Y W 5 n Z W Q g V H l w Z S 5 7 c H J v Z H V j d C 1 u Y W 1 l L D V 9 J n F 1 b 3 Q 7 L C Z x d W 9 0 O 1 N l Y 3 R p b 2 4 x L 0 F P U i 9 D a G F u Z 2 V k I F R 5 c G U u e 3 F 1 Y W 5 0 a X R 5 L X B 1 c m N o Y X N l Z C w 2 f S Z x d W 9 0 O y w m c X V v d D t T Z W N 0 a W 9 u M S 9 B T 1 I v R X h w Y W 5 k Z W Q g V G F i b G U g Q 2 9 s d W 1 u M S 5 7 Y 3 V y c m V u Y 3 k s M T B 9 J n F 1 b 3 Q 7 L C Z x d W 9 0 O 1 N l Y 3 R p b 2 4 x L 0 F P U i 9 D a G F u Z 2 V k I F R 5 c G U u e 2 l 0 Z W 0 t c H J p Y 2 U s O H 0 m c X V v d D s s J n F 1 b 3 Q 7 U 2 V j d G l v b j E v Q U 9 S L 0 N o Y W 5 n Z W Q g V H l w Z S 5 7 a X R l b S 1 0 Y X g s O X 0 m c X V v d D s s J n F 1 b 3 Q 7 U 2 V j d G l v b j E v Q U 9 S L 0 N o Y W 5 n Z W Q g V H l w Z S 5 7 c 2 h p c H B p b m c t c H J p Y 2 U s M T B 9 J n F 1 b 3 Q 7 L C Z x d W 9 0 O 1 N l Y 3 R p b 2 4 x L 0 F P U i 9 D a G F u Z 2 V k I F R 5 c G U u e 3 N o a X B w a W 5 n L X R h e C w x M X 0 m c X V v d D s s J n F 1 b 3 Q 7 U 2 V j d G l v b j E v Q U 9 S L 0 N o Y W 5 n Z W Q g V H l w Z S 5 7 c 2 h p c C 1 z Z X J 2 a W N l L W x l d m V s L D E y f S Z x d W 9 0 O y w m c X V v d D t T Z W N 0 a W 9 u M S 9 B T 1 I v Q 2 h h b m d l Z C B U e X B l L n t y Z W N p c G l l b n Q t b m F t Z S w x M 3 0 m c X V v d D s s J n F 1 b 3 Q 7 U 2 V j d G l v b j E v Q U 9 S L 0 N o Y W 5 n Z W Q g V H l w Z S 5 7 c 2 h p c C 1 z d G F 0 Z S w x N H 0 m c X V v d D s s J n F 1 b 3 Q 7 U 2 V j d G l v b j E v Q U 9 S L 0 N o Y W 5 n Z W Q g V H l w Z S 5 7 c 2 h p c C 1 j b 3 V u d H J 5 L D E 1 f S Z x d W 9 0 O y w m c X V v d D t T Z W N 0 a W 9 u M S 9 B T 1 I v Q 2 h h b m d l Z C B U e X B l L n t k Z W x p d m V y e S 1 z d G F y d C 1 k Y X R l L D E 2 f S Z x d W 9 0 O y w m c X V v d D t T Z W N 0 a W 9 u M S 9 B T 1 I v Q 2 h h b m d l Z C B U e X B l L n t k Z W x p d m V y e S 1 l b m Q t Z G F 0 Z S w x N 3 0 m c X V v d D s s J n F 1 b 3 Q 7 U 2 V j d G l v b j E v Q U 9 S L 0 N o Y W 5 n Z W Q g V H l w Z S 5 7 Z G V s a X Z l c n k t d G l t Z S 1 6 b 2 5 l L D E 4 f S Z x d W 9 0 O y w m c X V v d D t T Z W N 0 a W 9 u M S 9 B T 1 I v Q 2 h h b m d l Z C B U e X B l L n t k Z W x p d m V y e S 1 J b n N 0 c n V j d G l v b n M s M T l 9 J n F 1 b 3 Q 7 L C Z x d W 9 0 O 1 N l Y 3 R p b 2 4 x L 0 F P U i 9 D a G F u Z 2 V k I F R 5 c G U u e 2 l z L W J 1 c 2 l u Z X N z L W 9 y Z G V y L D I w f S Z x d W 9 0 O y w m c X V v d D t T Z W N 0 a W 9 u M S 9 B T 1 I v Q 2 h h b m d l Z C B U e X B l L n t w d X J j a G F z Z S 1 v c m R l c i 1 u d W 1 i Z X I s M j F 9 J n F 1 b 3 Q 7 L C Z x d W 9 0 O 1 N l Y 3 R p b 2 4 x L 0 F P U i 9 D a G F u Z 2 V k I F R 5 c G U u e 3 B y a W N l L W R l c 2 l n b m F 0 a W 9 u L D I y f S Z x d W 9 0 O y w m c X V v d D t T Z W N 0 a W 9 u M S 9 B T 1 I v R X h w Y W 5 k Z W Q g V G F i b G U g Q 2 9 s d W 1 u M S 5 7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U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1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U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9 S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9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U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U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U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U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j Y x M m I 4 M m U t M m E 3 M i 0 0 M T g 0 L W I 1 N z Y t N j F h O G U 5 Y W U 4 M j Q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T V U M D k 6 M D A 6 N T I u N z Y 1 N T M x N F o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2 I 2 M T J i O D J l L T J h N z I t N D E 4 N C 1 i N T c 2 L T Y x Y T h l O W F l O D I 0 M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M Y X N 0 V X B k Y X R l Z C I g V m F s d W U 9 I m Q y M D I z L T A z L T E 1 V D A 5 O j A w O j U y L j c 2 N j U z M T R a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9 S L 0 V 4 c G F u Z G V k I F R h Y m x l I E N v b H V t b j E u e 2 9 y Z G V y L W l k L D B 9 J n F 1 b 3 Q 7 L C Z x d W 9 0 O 1 N l Y 3 R p b 2 4 x L 0 F P U i 9 F e H B h b m R l Z C B U Y W J s Z S B D b 2 x 1 b W 4 x L n t v c m R l c i 1 p d G V t L W l k L D F 9 J n F 1 b 3 Q 7 L C Z x d W 9 0 O 1 N l Y 3 R p b 2 4 x L 0 F P U i 9 F e H B h b m R l Z C B U Y W J s Z S B D b 2 x 1 b W 4 x L n t w d X J j a G F z Z S 1 k Y X R l L D J 9 J n F 1 b 3 Q 7 L C Z x d W 9 0 O 1 N l Y 3 R p b 2 4 x L 0 F P U i 9 F e H B h b m R l Z C B U Y W J s Z S B D b 2 x 1 b W 4 x L n t w Y X l t Z W 5 0 c y 1 k Y X R l L D N 9 J n F 1 b 3 Q 7 L C Z x d W 9 0 O 1 N l Y 3 R p b 2 4 x L 0 F P U i 9 F e H B h b m R l Z C B U Y W J s Z S B D b 2 x 1 b W 4 x L n t i d X l l c i 1 l b W F p b C w 0 f S Z x d W 9 0 O y w m c X V v d D t T Z W N 0 a W 9 u M S 9 B T 1 I v R X h w Y W 5 k Z W Q g V G F i b G U g Q 2 9 s d W 1 u M S 5 7 Y n V 5 Z X I t b m F t Z S w 1 f S Z x d W 9 0 O y w m c X V v d D t T Z W N 0 a W 9 u M S 9 B T 1 I v R X h w Y W 5 k Z W Q g V G F i b G U g Q 2 9 s d W 1 u M S 5 7 Y n V 5 Z X I t c G h v b m U t b n V t Y m V y L D Z 9 J n F 1 b 3 Q 7 L C Z x d W 9 0 O 1 N l Y 3 R p b 2 4 x L 0 F P U i 9 F e H B h b m R l Z C B U Y W J s Z S B D b 2 x 1 b W 4 x L n t z a 3 U s N 3 0 m c X V v d D s s J n F 1 b 3 Q 7 U 2 V j d G l v b j E v Q U 9 S L 0 V 4 c G F u Z G V k I F R h Y m x l I E N v b H V t b j E u e 3 B y b 2 R 1 Y 3 Q t b m F t Z S w 4 f S Z x d W 9 0 O y w m c X V v d D t T Z W N 0 a W 9 u M S 9 B T 1 I v R X h w Y W 5 k Z W Q g V G F i b G U g Q 2 9 s d W 1 u M S 5 7 c X V h b n R p d H k t c H V y Y 2 h h c 2 V k L D l 9 J n F 1 b 3 Q 7 L C Z x d W 9 0 O 1 N l Y 3 R p b 2 4 x L 0 F P U i 9 F e H B h b m R l Z C B U Y W J s Z S B D b 2 x 1 b W 4 x L n t j d X J y Z W 5 j e S w x M H 0 m c X V v d D s s J n F 1 b 3 Q 7 U 2 V j d G l v b j E v Q U 9 S L 0 V 4 c G F u Z G V k I F R h Y m x l I E N v b H V t b j E u e 2 l 0 Z W 0 t c H J p Y 2 U s M T F 9 J n F 1 b 3 Q 7 L C Z x d W 9 0 O 1 N l Y 3 R p b 2 4 x L 0 F P U i 9 F e H B h b m R l Z C B U Y W J s Z S B D b 2 x 1 b W 4 x L n t p d G V t L X R h e C w x M n 0 m c X V v d D s s J n F 1 b 3 Q 7 U 2 V j d G l v b j E v Q U 9 S L 0 V 4 c G F u Z G V k I F R h Y m x l I E N v b H V t b j E u e 3 N o a X B w a W 5 n L X B y a W N l L D E z f S Z x d W 9 0 O y w m c X V v d D t T Z W N 0 a W 9 u M S 9 B T 1 I v R X h w Y W 5 k Z W Q g V G F i b G U g Q 2 9 s d W 1 u M S 5 7 c 2 h p c H B p b m c t d G F 4 L D E 0 f S Z x d W 9 0 O y w m c X V v d D t T Z W N 0 a W 9 u M S 9 B T 1 I v R X h w Y W 5 k Z W Q g V G F i b G U g Q 2 9 s d W 1 u M S 5 7 c 2 h p c C 1 z Z X J 2 a W N l L W x l d m V s L D E 1 f S Z x d W 9 0 O y w m c X V v d D t T Z W N 0 a W 9 u M S 9 B T 1 I v R X h w Y W 5 k Z W Q g V G F i b G U g Q 2 9 s d W 1 u M S 5 7 c m V j a X B p Z W 5 0 L W 5 h b W U s M T Z 9 J n F 1 b 3 Q 7 L C Z x d W 9 0 O 1 N l Y 3 R p b 2 4 x L 0 F P U i 9 F e H B h b m R l Z C B U Y W J s Z S B D b 2 x 1 b W 4 x L n t z a G l w L W F k Z H J l c 3 M t M S w x N 3 0 m c X V v d D s s J n F 1 b 3 Q 7 U 2 V j d G l v b j E v Q U 9 S L 0 V 4 c G F u Z G V k I F R h Y m x l I E N v b H V t b j E u e 3 N o a X A t Y W R k c m V z c y 0 y L D E 4 f S Z x d W 9 0 O y w m c X V v d D t T Z W N 0 a W 9 u M S 9 B T 1 I v R X h w Y W 5 k Z W Q g V G F i b G U g Q 2 9 s d W 1 u M S 5 7 c 2 h p c C 1 h Z G R y Z X N z L T M s M T l 9 J n F 1 b 3 Q 7 L C Z x d W 9 0 O 1 N l Y 3 R p b 2 4 x L 0 F P U i 9 F e H B h b m R l Z C B U Y W J s Z S B D b 2 x 1 b W 4 x L n t z a G l w L W N p d H k s M j B 9 J n F 1 b 3 Q 7 L C Z x d W 9 0 O 1 N l Y 3 R p b 2 4 x L 0 F P U i 9 F e H B h b m R l Z C B U Y W J s Z S B D b 2 x 1 b W 4 x L n t z a G l w L X N 0 Y X R l L D I x f S Z x d W 9 0 O y w m c X V v d D t T Z W N 0 a W 9 u M S 9 B T 1 I v R X h w Y W 5 k Z W Q g V G F i b G U g Q 2 9 s d W 1 u M S 5 7 c 2 h p c C 1 w b 3 N 0 Y W w t Y 2 9 k Z S w y M n 0 m c X V v d D s s J n F 1 b 3 Q 7 U 2 V j d G l v b j E v Q U 9 S L 0 V 4 c G F u Z G V k I F R h Y m x l I E N v b H V t b j E u e 3 N o a X A t Y 2 9 1 b n R y e S w y M 3 0 m c X V v d D s s J n F 1 b 3 Q 7 U 2 V j d G l v b j E v Q U 9 S L 0 V 4 c G F u Z G V k I F R h Y m x l I E N v b H V t b j E u e 3 N o a X A t c G h v b m U t b n V t Y m V y L D I 0 f S Z x d W 9 0 O y w m c X V v d D t T Z W N 0 a W 9 u M S 9 B T 1 I v R X h w Y W 5 k Z W Q g V G F i b G U g Q 2 9 s d W 1 u M S 5 7 Z G V s a X Z l c n k t c 3 R h c n Q t Z G F 0 Z S w y N X 0 m c X V v d D s s J n F 1 b 3 Q 7 U 2 V j d G l v b j E v Q U 9 S L 0 V 4 c G F u Z G V k I F R h Y m x l I E N v b H V t b j E u e 2 R l b G l 2 Z X J 5 L W V u Z C 1 k Y X R l L D I 2 f S Z x d W 9 0 O y w m c X V v d D t T Z W N 0 a W 9 u M S 9 B T 1 I v R X h w Y W 5 k Z W Q g V G F i b G U g Q 2 9 s d W 1 u M S 5 7 Z G V s a X Z l c n k t d G l t Z S 1 6 b 2 5 l L D I 3 f S Z x d W 9 0 O y w m c X V v d D t T Z W N 0 a W 9 u M S 9 B T 1 I v R X h w Y W 5 k Z W Q g V G F i b G U g Q 2 9 s d W 1 u M S 5 7 Z G V s a X Z l c n k t S W 5 z d H J 1 Y 3 R p b 2 5 z L D I 4 f S Z x d W 9 0 O y w m c X V v d D t T Z W N 0 a W 9 u M S 9 B T 1 I v R X h w Y W 5 k Z W Q g V G F i b G U g Q 2 9 s d W 1 u M S 5 7 a X M t Y n V z a W 5 l c 3 M t b 3 J k Z X I s M j l 9 J n F 1 b 3 Q 7 L C Z x d W 9 0 O 1 N l Y 3 R p b 2 4 x L 0 F P U i 9 F e H B h b m R l Z C B U Y W J s Z S B D b 2 x 1 b W 4 x L n t w d X J j a G F z Z S 1 v c m R l c i 1 u d W 1 i Z X I s M z B 9 J n F 1 b 3 Q 7 L C Z x d W 9 0 O 1 N l Y 3 R p b 2 4 x L 0 F P U i 9 F e H B h b m R l Z C B U Y W J s Z S B D b 2 x 1 b W 4 x L n t w c m l j Z S 1 k Z X N p Z 2 5 h d G l v b i w z M X 0 m c X V v d D s s J n F 1 b 3 Q 7 U 2 V j d G l v b j E v Q U 9 S L 0 V 4 c G F u Z G V k I F R h Y m x l I E N v b H V t b j E u e 2 l z L X N v b G Q t Y n k t Y W I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B T 1 I v R X h w Y W 5 k Z W Q g V G F i b G U g Q 2 9 s d W 1 u M S 5 7 b 3 J k Z X I t a W Q s M H 0 m c X V v d D s s J n F 1 b 3 Q 7 U 2 V j d G l v b j E v Q U 9 S L 0 V 4 c G F u Z G V k I F R h Y m x l I E N v b H V t b j E u e 2 9 y Z G V y L W l 0 Z W 0 t a W Q s M X 0 m c X V v d D s s J n F 1 b 3 Q 7 U 2 V j d G l v b j E v Q U 9 S L 0 V 4 c G F u Z G V k I F R h Y m x l I E N v b H V t b j E u e 3 B 1 c m N o Y X N l L W R h d G U s M n 0 m c X V v d D s s J n F 1 b 3 Q 7 U 2 V j d G l v b j E v Q U 9 S L 0 V 4 c G F u Z G V k I F R h Y m x l I E N v b H V t b j E u e 3 B h e W 1 l b n R z L W R h d G U s M 3 0 m c X V v d D s s J n F 1 b 3 Q 7 U 2 V j d G l v b j E v Q U 9 S L 0 V 4 c G F u Z G V k I F R h Y m x l I E N v b H V t b j E u e 2 J 1 e W V y L W V t Y W l s L D R 9 J n F 1 b 3 Q 7 L C Z x d W 9 0 O 1 N l Y 3 R p b 2 4 x L 0 F P U i 9 F e H B h b m R l Z C B U Y W J s Z S B D b 2 x 1 b W 4 x L n t i d X l l c i 1 u Y W 1 l L D V 9 J n F 1 b 3 Q 7 L C Z x d W 9 0 O 1 N l Y 3 R p b 2 4 x L 0 F P U i 9 F e H B h b m R l Z C B U Y W J s Z S B D b 2 x 1 b W 4 x L n t i d X l l c i 1 w a G 9 u Z S 1 u d W 1 i Z X I s N n 0 m c X V v d D s s J n F 1 b 3 Q 7 U 2 V j d G l v b j E v Q U 9 S L 0 V 4 c G F u Z G V k I F R h Y m x l I E N v b H V t b j E u e 3 N r d S w 3 f S Z x d W 9 0 O y w m c X V v d D t T Z W N 0 a W 9 u M S 9 B T 1 I v R X h w Y W 5 k Z W Q g V G F i b G U g Q 2 9 s d W 1 u M S 5 7 c H J v Z H V j d C 1 u Y W 1 l L D h 9 J n F 1 b 3 Q 7 L C Z x d W 9 0 O 1 N l Y 3 R p b 2 4 x L 0 F P U i 9 F e H B h b m R l Z C B U Y W J s Z S B D b 2 x 1 b W 4 x L n t x d W F u d G l 0 e S 1 w d X J j a G F z Z W Q s O X 0 m c X V v d D s s J n F 1 b 3 Q 7 U 2 V j d G l v b j E v Q U 9 S L 0 V 4 c G F u Z G V k I F R h Y m x l I E N v b H V t b j E u e 2 N 1 c n J l b m N 5 L D E w f S Z x d W 9 0 O y w m c X V v d D t T Z W N 0 a W 9 u M S 9 B T 1 I v R X h w Y W 5 k Z W Q g V G F i b G U g Q 2 9 s d W 1 u M S 5 7 a X R l b S 1 w c m l j Z S w x M X 0 m c X V v d D s s J n F 1 b 3 Q 7 U 2 V j d G l v b j E v Q U 9 S L 0 V 4 c G F u Z G V k I F R h Y m x l I E N v b H V t b j E u e 2 l 0 Z W 0 t d G F 4 L D E y f S Z x d W 9 0 O y w m c X V v d D t T Z W N 0 a W 9 u M S 9 B T 1 I v R X h w Y W 5 k Z W Q g V G F i b G U g Q 2 9 s d W 1 u M S 5 7 c 2 h p c H B p b m c t c H J p Y 2 U s M T N 9 J n F 1 b 3 Q 7 L C Z x d W 9 0 O 1 N l Y 3 R p b 2 4 x L 0 F P U i 9 F e H B h b m R l Z C B U Y W J s Z S B D b 2 x 1 b W 4 x L n t z a G l w c G l u Z y 1 0 Y X g s M T R 9 J n F 1 b 3 Q 7 L C Z x d W 9 0 O 1 N l Y 3 R p b 2 4 x L 0 F P U i 9 F e H B h b m R l Z C B U Y W J s Z S B D b 2 x 1 b W 4 x L n t z a G l w L X N l c n Z p Y 2 U t b G V 2 Z W w s M T V 9 J n F 1 b 3 Q 7 L C Z x d W 9 0 O 1 N l Y 3 R p b 2 4 x L 0 F P U i 9 F e H B h b m R l Z C B U Y W J s Z S B D b 2 x 1 b W 4 x L n t y Z W N p c G l l b n Q t b m F t Z S w x N n 0 m c X V v d D s s J n F 1 b 3 Q 7 U 2 V j d G l v b j E v Q U 9 S L 0 V 4 c G F u Z G V k I F R h Y m x l I E N v b H V t b j E u e 3 N o a X A t Y W R k c m V z c y 0 x L D E 3 f S Z x d W 9 0 O y w m c X V v d D t T Z W N 0 a W 9 u M S 9 B T 1 I v R X h w Y W 5 k Z W Q g V G F i b G U g Q 2 9 s d W 1 u M S 5 7 c 2 h p c C 1 h Z G R y Z X N z L T I s M T h 9 J n F 1 b 3 Q 7 L C Z x d W 9 0 O 1 N l Y 3 R p b 2 4 x L 0 F P U i 9 F e H B h b m R l Z C B U Y W J s Z S B D b 2 x 1 b W 4 x L n t z a G l w L W F k Z H J l c 3 M t M y w x O X 0 m c X V v d D s s J n F 1 b 3 Q 7 U 2 V j d G l v b j E v Q U 9 S L 0 V 4 c G F u Z G V k I F R h Y m x l I E N v b H V t b j E u e 3 N o a X A t Y 2 l 0 e S w y M H 0 m c X V v d D s s J n F 1 b 3 Q 7 U 2 V j d G l v b j E v Q U 9 S L 0 V 4 c G F u Z G V k I F R h Y m x l I E N v b H V t b j E u e 3 N o a X A t c 3 R h d G U s M j F 9 J n F 1 b 3 Q 7 L C Z x d W 9 0 O 1 N l Y 3 R p b 2 4 x L 0 F P U i 9 F e H B h b m R l Z C B U Y W J s Z S B D b 2 x 1 b W 4 x L n t z a G l w L X B v c 3 R h b C 1 j b 2 R l L D I y f S Z x d W 9 0 O y w m c X V v d D t T Z W N 0 a W 9 u M S 9 B T 1 I v R X h w Y W 5 k Z W Q g V G F i b G U g Q 2 9 s d W 1 u M S 5 7 c 2 h p c C 1 j b 3 V u d H J 5 L D I z f S Z x d W 9 0 O y w m c X V v d D t T Z W N 0 a W 9 u M S 9 B T 1 I v R X h w Y W 5 k Z W Q g V G F i b G U g Q 2 9 s d W 1 u M S 5 7 c 2 h p c C 1 w a G 9 u Z S 1 u d W 1 i Z X I s M j R 9 J n F 1 b 3 Q 7 L C Z x d W 9 0 O 1 N l Y 3 R p b 2 4 x L 0 F P U i 9 F e H B h b m R l Z C B U Y W J s Z S B D b 2 x 1 b W 4 x L n t k Z W x p d m V y e S 1 z d G F y d C 1 k Y X R l L D I 1 f S Z x d W 9 0 O y w m c X V v d D t T Z W N 0 a W 9 u M S 9 B T 1 I v R X h w Y W 5 k Z W Q g V G F i b G U g Q 2 9 s d W 1 u M S 5 7 Z G V s a X Z l c n k t Z W 5 k L W R h d G U s M j Z 9 J n F 1 b 3 Q 7 L C Z x d W 9 0 O 1 N l Y 3 R p b 2 4 x L 0 F P U i 9 F e H B h b m R l Z C B U Y W J s Z S B D b 2 x 1 b W 4 x L n t k Z W x p d m V y e S 1 0 a W 1 l L X p v b m U s M j d 9 J n F 1 b 3 Q 7 L C Z x d W 9 0 O 1 N l Y 3 R p b 2 4 x L 0 F P U i 9 F e H B h b m R l Z C B U Y W J s Z S B D b 2 x 1 b W 4 x L n t k Z W x p d m V y e S 1 J b n N 0 c n V j d G l v b n M s M j h 9 J n F 1 b 3 Q 7 L C Z x d W 9 0 O 1 N l Y 3 R p b 2 4 x L 0 F P U i 9 F e H B h b m R l Z C B U Y W J s Z S B D b 2 x 1 b W 4 x L n t p c y 1 i d X N p b m V z c y 1 v c m R l c i w y O X 0 m c X V v d D s s J n F 1 b 3 Q 7 U 2 V j d G l v b j E v Q U 9 S L 0 V 4 c G F u Z G V k I F R h Y m x l I E N v b H V t b j E u e 3 B 1 c m N o Y X N l L W 9 y Z G V y L W 5 1 b W J l c i w z M H 0 m c X V v d D s s J n F 1 b 3 Q 7 U 2 V j d G l v b j E v Q U 9 S L 0 V 4 c G F u Z G V k I F R h Y m x l I E N v b H V t b j E u e 3 B y a W N l L W R l c 2 l n b m F 0 a W 9 u L D M x f S Z x d W 9 0 O y w m c X V v d D t T Z W N 0 a W 9 u M S 9 B T 1 I v R X h w Y W 5 k Z W Q g V G F i b G U g Q 2 9 s d W 1 u M S 5 7 a X M t c 2 9 s Z C 1 i e S 1 h Y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w A l f V p f 1 D i o 5 R T w + z M a Q A A A A A A g A A A A A A E G Y A A A A B A A A g A A A A o H 6 R 7 l j m s M R b u 0 d t n E Z 5 8 P b b 5 W s w c I a M q P V J O S S x L r o A A A A A D o A A A A A C A A A g A A A A y X o P n F 7 z m 7 J m 8 6 5 Z v n f H N f / D 7 L t C p I h I h h 0 b P o z s D S p Q A A A A E y m C J 5 7 n 1 u q u 1 d Q q l V c X n g D Z z + N S N U P 2 V G 5 S 4 J 0 L U X e y N D y L Z G 5 q O o e f T w n J G Z D w b m t C M o 4 y + F V H 0 W l 1 a 8 S O n D S B H 7 F w H W V b K l 1 w D c h Y r f V A A A A A i D 6 q 1 8 s F D F O i Q l F e + k c 5 3 m 8 p w y J 0 K n W I 1 t Z I A e h i C K 2 m k q / U o d d G T r r V n Y q K 0 d g e I c b 1 q 0 Y u + E H c e e y M J S Q / f Q = = < / D a t a M a s h u p > 
</file>

<file path=customXml/itemProps1.xml><?xml version="1.0" encoding="utf-8"?>
<ds:datastoreItem xmlns:ds="http://schemas.openxmlformats.org/officeDocument/2006/customXml" ds:itemID="{12FF4E51-374D-429D-A5D2-D233B4E966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</dc:creator>
  <cp:lastModifiedBy>Vipul</cp:lastModifiedBy>
  <dcterms:created xsi:type="dcterms:W3CDTF">2023-03-15T09:00:44Z</dcterms:created>
  <dcterms:modified xsi:type="dcterms:W3CDTF">2023-03-15T09:01:45Z</dcterms:modified>
</cp:coreProperties>
</file>