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ac\Home\Desktop\assignment-2-files\"/>
    </mc:Choice>
  </mc:AlternateContent>
  <xr:revisionPtr revIDLastSave="0" documentId="13_ncr:1_{A97D6F63-7700-4638-BC48-F64B515499F0}" xr6:coauthVersionLast="47" xr6:coauthVersionMax="47" xr10:uidLastSave="{00000000-0000-0000-0000-000000000000}"/>
  <bookViews>
    <workbookView xWindow="-98" yWindow="-98" windowWidth="25396" windowHeight="15225" tabRatio="584" activeTab="7" xr2:uid="{00000000-000D-0000-FFFF-FFFF00000000}"/>
  </bookViews>
  <sheets>
    <sheet name="Copyright" sheetId="9" r:id="rId1"/>
    <sheet name="fund-comp-data" sheetId="14" r:id="rId2"/>
    <sheet name="Exhibit 2" sheetId="3" r:id="rId3"/>
    <sheet name="Exhibit 3" sheetId="4" r:id="rId4"/>
    <sheet name="Exhibit 5" sheetId="6" r:id="rId5"/>
    <sheet name="Exhibit 6" sheetId="7" r:id="rId6"/>
    <sheet name="Exhibit 7" sheetId="8" r:id="rId7"/>
    <sheet name="Exhibit 8" sheetId="10" r:id="rId8"/>
    <sheet name="Exhibit 9" sheetId="1" r:id="rId9"/>
    <sheet name="Exhibit 10" sheetId="2" r:id="rId10"/>
    <sheet name="asset-data" sheetId="13" r:id="rId11"/>
    <sheet name="import-data" sheetId="12" r:id="rId12"/>
    <sheet name="mean-portfolio-full" sheetId="11" r:id="rId13"/>
  </sheets>
  <definedNames>
    <definedName name="_xlnm._FilterDatabase" localSheetId="5" hidden="1">'Exhibit 6'!$A$1:$D$51</definedName>
    <definedName name="_xlnm._FilterDatabase" localSheetId="12" hidden="1">'mean-portfolio-full'!$F$26:$G$26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40807.6708796296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8">'Exhibit 9'!$A$76:$F$90</definedName>
    <definedName name="SPRI_ShowListBox" localSheetId="9" hidden="1">"-1"</definedName>
    <definedName name="SPWS_WBID">"1DBD88AC-22CD-47A0-8EBE-598077523FAD"</definedName>
    <definedName name="SPWS_WSID" localSheetId="9" hidden="1">"921E0092-5F2C-4C89-8138-80EF5AF37CAC"</definedName>
    <definedName name="SPWS_WSID" localSheetId="8" hidden="1">"E74EAEAC-F3F0-4281-B71C-E057C6DEE7A5"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0" l="1"/>
  <c r="E24" i="10"/>
  <c r="E25" i="10"/>
  <c r="E26" i="10"/>
  <c r="E27" i="10"/>
  <c r="E23" i="10"/>
  <c r="C34" i="10"/>
  <c r="F14" i="10"/>
  <c r="K7" i="12"/>
  <c r="L7" i="12" s="1"/>
  <c r="I7" i="12"/>
  <c r="H7" i="12"/>
  <c r="K6" i="12"/>
  <c r="L6" i="12" s="1"/>
  <c r="I6" i="12"/>
  <c r="H6" i="12"/>
  <c r="L5" i="12"/>
  <c r="K5" i="12"/>
  <c r="I5" i="12"/>
  <c r="H5" i="12"/>
  <c r="L4" i="12"/>
  <c r="K4" i="12"/>
  <c r="I4" i="12"/>
  <c r="H4" i="12"/>
  <c r="K3" i="12"/>
  <c r="I3" i="12"/>
  <c r="H3" i="12"/>
  <c r="K2" i="12"/>
  <c r="L3" i="12" s="1"/>
  <c r="H2" i="12"/>
  <c r="B28" i="10"/>
  <c r="H12" i="11"/>
  <c r="I12" i="11"/>
  <c r="J12" i="11"/>
  <c r="K12" i="11"/>
  <c r="L12" i="11" s="1"/>
  <c r="M12" i="11" s="1"/>
  <c r="N12" i="11" s="1"/>
  <c r="O12" i="11" s="1"/>
  <c r="P12" i="11" s="1"/>
  <c r="Q12" i="11" s="1"/>
  <c r="G12" i="1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25" i="3"/>
  <c r="E25" i="3"/>
  <c r="D25" i="3"/>
  <c r="C25" i="3"/>
  <c r="B25" i="3"/>
  <c r="D27" i="10" l="1"/>
  <c r="D26" i="10"/>
  <c r="D25" i="10"/>
  <c r="D24" i="10"/>
  <c r="D23" i="10"/>
  <c r="D22" i="10"/>
  <c r="F18" i="10"/>
  <c r="F17" i="10"/>
  <c r="F16" i="10"/>
  <c r="F15" i="10"/>
  <c r="H7" i="10"/>
  <c r="H6" i="10"/>
  <c r="K6" i="10" s="1"/>
  <c r="C26" i="10" s="1"/>
  <c r="H5" i="10"/>
  <c r="H4" i="10"/>
  <c r="K4" i="10" s="1"/>
  <c r="C24" i="10" s="1"/>
  <c r="H3" i="10"/>
  <c r="H2" i="10"/>
  <c r="D29" i="10" l="1"/>
  <c r="D28" i="10"/>
  <c r="B24" i="10"/>
  <c r="B27" i="10"/>
  <c r="K7" i="10"/>
  <c r="B23" i="10"/>
  <c r="K3" i="10"/>
  <c r="C23" i="10" s="1"/>
  <c r="B26" i="10"/>
  <c r="I6" i="10"/>
  <c r="B22" i="10"/>
  <c r="K2" i="10"/>
  <c r="C22" i="10" s="1"/>
  <c r="I4" i="10"/>
  <c r="L4" i="10"/>
  <c r="B25" i="10"/>
  <c r="K5" i="10"/>
  <c r="I3" i="10"/>
  <c r="I5" i="10"/>
  <c r="I7" i="10"/>
  <c r="L7" i="10" l="1"/>
  <c r="C27" i="10"/>
  <c r="L5" i="10"/>
  <c r="C25" i="10"/>
  <c r="L6" i="10"/>
  <c r="L3" i="10"/>
  <c r="B29" i="10"/>
  <c r="C29" i="10" l="1"/>
  <c r="C28" i="10"/>
</calcChain>
</file>

<file path=xl/sharedStrings.xml><?xml version="1.0" encoding="utf-8"?>
<sst xmlns="http://schemas.openxmlformats.org/spreadsheetml/2006/main" count="301" uniqueCount="244">
  <si>
    <t>Year</t>
  </si>
  <si>
    <t>WALT DISNEY</t>
  </si>
  <si>
    <t>WAL MART STORES</t>
  </si>
  <si>
    <t>VERIZON COMMUNICATIONS</t>
  </si>
  <si>
    <t>VISA 'A'</t>
  </si>
  <si>
    <t>UNITED TECHNOLOGIES</t>
  </si>
  <si>
    <t>UNITEDHEALTH GROUP</t>
  </si>
  <si>
    <t>TRAVELERS COS.</t>
  </si>
  <si>
    <t>PROCTER &amp; GAMBLE</t>
  </si>
  <si>
    <t>PFIZER</t>
  </si>
  <si>
    <t>NIKE 'B'</t>
  </si>
  <si>
    <t>MICROSOFT</t>
  </si>
  <si>
    <t>MERCK &amp; COMPANY</t>
  </si>
  <si>
    <t>3M</t>
  </si>
  <si>
    <t>MCDONALDS</t>
  </si>
  <si>
    <t>JP MORGAN CHASE &amp; CO.</t>
  </si>
  <si>
    <t>JOHNSON &amp; JOHNSON</t>
  </si>
  <si>
    <t>INTEL</t>
  </si>
  <si>
    <t>IBM</t>
  </si>
  <si>
    <t>HOME DEPOT</t>
  </si>
  <si>
    <t>GOLDMAN SACHS GP.</t>
  </si>
  <si>
    <t>GENERAL ELECTRIC</t>
  </si>
  <si>
    <t>EXXON MOBIL</t>
  </si>
  <si>
    <t>E I DU PONT DE NEMOURS</t>
  </si>
  <si>
    <t>COCA COLA</t>
  </si>
  <si>
    <t>CHEVRON</t>
  </si>
  <si>
    <t>CISCO SYSTEMS</t>
  </si>
  <si>
    <t>CATERPILLAR</t>
  </si>
  <si>
    <t>BOEING</t>
  </si>
  <si>
    <t>AMERICAN EXPRESS</t>
  </si>
  <si>
    <t>APPLE</t>
  </si>
  <si>
    <t>S&amp;P 500</t>
  </si>
  <si>
    <t>3 month T-Bills</t>
  </si>
  <si>
    <t>Total</t>
  </si>
  <si>
    <t>Equities</t>
  </si>
  <si>
    <t>Government Obligations</t>
  </si>
  <si>
    <t>Fixed Income and Corporate Bonds</t>
  </si>
  <si>
    <t>Alternative Investments</t>
  </si>
  <si>
    <t>Short Term Securities</t>
  </si>
  <si>
    <t>Dollar Allocation</t>
  </si>
  <si>
    <t>Percentage Allocation</t>
  </si>
  <si>
    <t>Source:</t>
  </si>
  <si>
    <t>Market Value of Plan</t>
  </si>
  <si>
    <t>Net Investment Income (Loss)</t>
  </si>
  <si>
    <t>Return on investment</t>
  </si>
  <si>
    <t>Date</t>
  </si>
  <si>
    <t>Assets-to-GDP</t>
  </si>
  <si>
    <t>GDP</t>
  </si>
  <si>
    <t>Pension Total Financial Assets</t>
  </si>
  <si>
    <t>Pension Total Financial Assets (trillions)</t>
  </si>
  <si>
    <t>Recession Indicator</t>
  </si>
  <si>
    <t>Note:</t>
  </si>
  <si>
    <t xml:space="preserve">Graph supplied by authors. The grey bars denote NBER recessions. </t>
  </si>
  <si>
    <t>State</t>
  </si>
  <si>
    <t>General Revenue (1000s)</t>
  </si>
  <si>
    <t>Pension Liabilities (1000s)</t>
  </si>
  <si>
    <t>Ratio</t>
  </si>
  <si>
    <t>Top 10</t>
  </si>
  <si>
    <t>Pension Liabilities to General Revenue</t>
  </si>
  <si>
    <t>Nevada</t>
  </si>
  <si>
    <t>Ohio</t>
  </si>
  <si>
    <t>Colorado</t>
  </si>
  <si>
    <t>California</t>
  </si>
  <si>
    <t>Oregon</t>
  </si>
  <si>
    <t>Wisconsin</t>
  </si>
  <si>
    <t>New Jersey</t>
  </si>
  <si>
    <t>Illinois</t>
  </si>
  <si>
    <t>Georgia</t>
  </si>
  <si>
    <t>New Mexico</t>
  </si>
  <si>
    <t>Missouri</t>
  </si>
  <si>
    <t>Mean</t>
  </si>
  <si>
    <t>South Dakota</t>
  </si>
  <si>
    <t>Median</t>
  </si>
  <si>
    <t>Florida</t>
  </si>
  <si>
    <t>South Carolina</t>
  </si>
  <si>
    <t>Washington</t>
  </si>
  <si>
    <t>Mississippi</t>
  </si>
  <si>
    <t>Virginia</t>
  </si>
  <si>
    <t>Idaho</t>
  </si>
  <si>
    <t>Utah</t>
  </si>
  <si>
    <t>Alabama</t>
  </si>
  <si>
    <t>Hawaii</t>
  </si>
  <si>
    <t>Montana</t>
  </si>
  <si>
    <t>Connecticut</t>
  </si>
  <si>
    <t>Pennsylvania</t>
  </si>
  <si>
    <t>North Carolina</t>
  </si>
  <si>
    <t>Kentucky</t>
  </si>
  <si>
    <t>Arizona</t>
  </si>
  <si>
    <t>Louisiana</t>
  </si>
  <si>
    <t>Maine</t>
  </si>
  <si>
    <t>Minnesota</t>
  </si>
  <si>
    <t>New Hampshire</t>
  </si>
  <si>
    <t>Maryland</t>
  </si>
  <si>
    <t>Iowa</t>
  </si>
  <si>
    <t>Oklahoma</t>
  </si>
  <si>
    <t>Texas</t>
  </si>
  <si>
    <t>Massachusetts</t>
  </si>
  <si>
    <t>Kansas</t>
  </si>
  <si>
    <t>Tennessee</t>
  </si>
  <si>
    <t>Arkansas</t>
  </si>
  <si>
    <t>Rhode Island</t>
  </si>
  <si>
    <t>Wyoming</t>
  </si>
  <si>
    <t>Alaska</t>
  </si>
  <si>
    <t>Michigan</t>
  </si>
  <si>
    <t>West Virginia</t>
  </si>
  <si>
    <t>Indiana</t>
  </si>
  <si>
    <t>New York</t>
  </si>
  <si>
    <t>Nebraska</t>
  </si>
  <si>
    <t>Delaware</t>
  </si>
  <si>
    <t>Vermont</t>
  </si>
  <si>
    <t>North Dakota</t>
  </si>
  <si>
    <t>5th Percentile</t>
  </si>
  <si>
    <t>Lower Quartile</t>
  </si>
  <si>
    <t>Upper Quartile</t>
  </si>
  <si>
    <t>95th Percentile</t>
  </si>
  <si>
    <t>The Pew Charitable Trust, United States Census Bureau, and Authors Calculations</t>
  </si>
  <si>
    <t>Data is for the Cook County Plan only and does not contain the Forest Preserve District Fund.</t>
  </si>
  <si>
    <t>Cook County Fund Comprehensive Annual Financial Reports (https://www.cookcountypension.com/about/annual-financial-reports/) and Author Calculations</t>
  </si>
  <si>
    <t>Data is from the Financial Accounts of the United States (https://www.federalreserve.gov/apps/fof/FOFTables.aspx)</t>
  </si>
  <si>
    <t>Asset Allocation at the Cook County Pension Fund</t>
  </si>
  <si>
    <t>Harvard Business School Case 218-030</t>
  </si>
  <si>
    <t>Courseware 218-704</t>
  </si>
  <si>
    <t>Inflation</t>
  </si>
  <si>
    <t>Treasury Bills</t>
  </si>
  <si>
    <t>Treasury Bonds</t>
  </si>
  <si>
    <t>Corporate Bonds</t>
  </si>
  <si>
    <t>Common Stocks</t>
  </si>
  <si>
    <t>Hedge Funds</t>
  </si>
  <si>
    <t>Private Equity</t>
  </si>
  <si>
    <t>Employer Contributions</t>
  </si>
  <si>
    <t>Employee Contributions</t>
  </si>
  <si>
    <t>Annuitant Healthcare Benefit Contributions</t>
  </si>
  <si>
    <t>Net Investment and Net Securities Lending Income</t>
  </si>
  <si>
    <t>Other</t>
  </si>
  <si>
    <t>Total Additions</t>
  </si>
  <si>
    <t>Total Excluding Investment Income [E]</t>
  </si>
  <si>
    <t>Benefit</t>
  </si>
  <si>
    <t>Refunds</t>
  </si>
  <si>
    <t>Net Administrative Expenses</t>
  </si>
  <si>
    <t>Total Deductions</t>
  </si>
  <si>
    <t>Additions</t>
  </si>
  <si>
    <t>Deductions</t>
  </si>
  <si>
    <t>Average Annual Growth</t>
  </si>
  <si>
    <t>Median Annual Growth</t>
  </si>
  <si>
    <t>Source: p69 of https://www.cookcountypension.com/assets/1/6/2016_CC_CAFR1.pdf</t>
  </si>
  <si>
    <t>Supplemental Addition from Cook County</t>
  </si>
  <si>
    <t>Growth Rate</t>
  </si>
  <si>
    <t>Total Excluding Investment Income and Supplement [F]</t>
  </si>
  <si>
    <t>Growth Rate Excluding Supplemental Income</t>
  </si>
  <si>
    <t>All</t>
  </si>
  <si>
    <t>Excl. Supplement</t>
  </si>
  <si>
    <t>Data reports the net position of the Cook County Plan only and does not contain the Forest Preserve District Fund.  Returns on investment are net-of-fees.</t>
  </si>
  <si>
    <t xml:space="preserve">Statistics are computed based on reported 1-year investment returns on annual financial reports. </t>
  </si>
  <si>
    <t>Center for Retirement Research at Boston College and Casewriters' Calculations</t>
  </si>
  <si>
    <t>This courseware  was prepared solely as the basis for class discussion. Copyright © 2017, 2019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</si>
  <si>
    <t>Weights</t>
  </si>
  <si>
    <t>3 month T-Bills'</t>
  </si>
  <si>
    <t xml:space="preserve"> 'S&amp;P 500'</t>
  </si>
  <si>
    <t xml:space="preserve"> 'APPLE'</t>
  </si>
  <si>
    <t xml:space="preserve"> 'AMERICAN EXPRESS'</t>
  </si>
  <si>
    <t xml:space="preserve"> 'BOEING'</t>
  </si>
  <si>
    <t xml:space="preserve"> 'CATERPILLAR'</t>
  </si>
  <si>
    <t xml:space="preserve"> 'CISCO SYSTEMS'</t>
  </si>
  <si>
    <t xml:space="preserve"> 'CHEVRON'</t>
  </si>
  <si>
    <t xml:space="preserve"> 'COCA COLA'</t>
  </si>
  <si>
    <t xml:space="preserve"> 'E I DU PONT DE NEMOURS'</t>
  </si>
  <si>
    <t xml:space="preserve"> 'EXXON MOBIL'</t>
  </si>
  <si>
    <t xml:space="preserve"> 'GENERAL ELECTRIC'</t>
  </si>
  <si>
    <t xml:space="preserve"> 'GOLDMAN SACHS GP.'</t>
  </si>
  <si>
    <t xml:space="preserve"> 'HOME DEPOT'</t>
  </si>
  <si>
    <t xml:space="preserve"> 'IBM'</t>
  </si>
  <si>
    <t xml:space="preserve"> 'INTEL'</t>
  </si>
  <si>
    <t xml:space="preserve"> 'JOHNSON &amp; JOHNSON'</t>
  </si>
  <si>
    <t xml:space="preserve"> 'JP MORGAN CHASE &amp; CO.'</t>
  </si>
  <si>
    <t xml:space="preserve"> 'MCDONALDS'</t>
  </si>
  <si>
    <t xml:space="preserve"> '3M'</t>
  </si>
  <si>
    <t xml:space="preserve"> 'MERCK &amp; COMPANY'</t>
  </si>
  <si>
    <t xml:space="preserve"> 'MICROSOFT'</t>
  </si>
  <si>
    <t xml:space="preserve"> 'NIKE '</t>
  </si>
  <si>
    <t xml:space="preserve"> 'PFIZER'</t>
  </si>
  <si>
    <t xml:space="preserve"> 'PROCTER &amp; GAMBLE'</t>
  </si>
  <si>
    <t xml:space="preserve"> 'TRAVELERS COS.'</t>
  </si>
  <si>
    <t xml:space="preserve"> 'UNITEDHEALTH GROUP'</t>
  </si>
  <si>
    <t xml:space="preserve"> 'UNITED TECHNOLOGIES'</t>
  </si>
  <si>
    <t xml:space="preserve"> 'VISA '</t>
  </si>
  <si>
    <t xml:space="preserve"> 'VERIZON COMMUNICATIONS'</t>
  </si>
  <si>
    <t xml:space="preserve"> 'WAL MART STORES'</t>
  </si>
  <si>
    <t xml:space="preserve"> 'WALT DISNEY'</t>
  </si>
  <si>
    <t xml:space="preserve"> 'Treasury Bonds'</t>
  </si>
  <si>
    <t xml:space="preserve"> 'Corporate Bonds'</t>
  </si>
  <si>
    <t xml:space="preserve"> 'Hedge Funds'</t>
  </si>
  <si>
    <t xml:space="preserve"> 'Private Equity'</t>
  </si>
  <si>
    <t>Weight</t>
  </si>
  <si>
    <t>Asset</t>
  </si>
  <si>
    <t>Mean Expectations</t>
  </si>
  <si>
    <t xml:space="preserve"> S&amp;P 500</t>
  </si>
  <si>
    <t xml:space="preserve"> APPLE</t>
  </si>
  <si>
    <t xml:space="preserve"> AMERICAN EXPRESS</t>
  </si>
  <si>
    <t xml:space="preserve"> BOEING</t>
  </si>
  <si>
    <t xml:space="preserve"> CATERPILLAR</t>
  </si>
  <si>
    <t xml:space="preserve"> CISCO SYSTEMS</t>
  </si>
  <si>
    <t xml:space="preserve"> CHEVRON</t>
  </si>
  <si>
    <t xml:space="preserve"> COCA COLA</t>
  </si>
  <si>
    <t xml:space="preserve"> E I DU PONT DE NEMOURS</t>
  </si>
  <si>
    <t xml:space="preserve"> EXXON MOBIL</t>
  </si>
  <si>
    <t xml:space="preserve"> GENERAL ELECTRIC</t>
  </si>
  <si>
    <t xml:space="preserve"> GOLDMAN SACHS GP.</t>
  </si>
  <si>
    <t xml:space="preserve"> HOME DEPOT</t>
  </si>
  <si>
    <t xml:space="preserve"> IBM</t>
  </si>
  <si>
    <t xml:space="preserve"> INTEL</t>
  </si>
  <si>
    <t xml:space="preserve"> JOHNSON &amp; JOHNSON</t>
  </si>
  <si>
    <t xml:space="preserve"> JP MORGAN CHASE &amp; CO.</t>
  </si>
  <si>
    <t xml:space="preserve"> MCDONALDS</t>
  </si>
  <si>
    <t xml:space="preserve"> 3M</t>
  </si>
  <si>
    <t xml:space="preserve"> MERCK &amp; COMPANY</t>
  </si>
  <si>
    <t xml:space="preserve"> MICROSOFT</t>
  </si>
  <si>
    <t xml:space="preserve"> NIKE </t>
  </si>
  <si>
    <t xml:space="preserve"> PFIZER</t>
  </si>
  <si>
    <t xml:space="preserve"> PROCTER &amp; GAMBLE</t>
  </si>
  <si>
    <t xml:space="preserve"> TRAVELERS COS.</t>
  </si>
  <si>
    <t xml:space="preserve"> UNITEDHEALTH GROUP</t>
  </si>
  <si>
    <t xml:space="preserve"> UNITED TECHNOLOGIES</t>
  </si>
  <si>
    <t xml:space="preserve"> VISA </t>
  </si>
  <si>
    <t xml:space="preserve"> VERIZON COMMUNICATIONS</t>
  </si>
  <si>
    <t xml:space="preserve"> WAL MART STORES</t>
  </si>
  <si>
    <t xml:space="preserve"> WALT DISNEY</t>
  </si>
  <si>
    <t xml:space="preserve"> Treasury Bonds</t>
  </si>
  <si>
    <t xml:space="preserve"> Corporate Bonds</t>
  </si>
  <si>
    <t xml:space="preserve"> Hedge Funds</t>
  </si>
  <si>
    <t xml:space="preserve"> Private Equity</t>
  </si>
  <si>
    <t>All Additions</t>
  </si>
  <si>
    <t>Additions - Ex. Sup.</t>
  </si>
  <si>
    <t>Total Assets</t>
  </si>
  <si>
    <t>Equities - %</t>
  </si>
  <si>
    <t>Government Obligations - %</t>
  </si>
  <si>
    <t>Fixed Income and Corporate Bonds - %</t>
  </si>
  <si>
    <t>Alternative Investments - %</t>
  </si>
  <si>
    <t>Short Term Securities - %</t>
  </si>
  <si>
    <t>Equities - $</t>
  </si>
  <si>
    <t>Government Obligations - $</t>
  </si>
  <si>
    <t>Fixed Income and Corporate Bonds - $</t>
  </si>
  <si>
    <t>Alternative Investments - $</t>
  </si>
  <si>
    <t>Short Term Securities - $</t>
  </si>
  <si>
    <t>Total -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</si>
</sst>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mm\-yy;@"/>
    <numFmt numFmtId="166" formatCode="0.0%"/>
    <numFmt numFmtId="167" formatCode="0.000"/>
    <numFmt numFmtId="168" formatCode="0.00000%"/>
    <numFmt numFmtId="169" formatCode="0.0000"/>
  </numFmts>
  <fonts count="27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b/>
      <sz val="10"/>
      <name val="Book Antiqua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Calibri"/>
      <family val="2"/>
      <scheme val="minor"/>
    </font>
    <font>
      <sz val="10"/>
      <color rgb="FF000000"/>
      <name val="Palatino"/>
      <family val="1"/>
    </font>
    <font>
      <sz val="10"/>
      <name val="Palatino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9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</cellStyleXfs>
  <cellXfs count="98">
    <xf numFmtId="0" fontId="0" fillId="0" borderId="0" xfId="0"/>
    <xf numFmtId="10" fontId="0" fillId="0" borderId="0" xfId="0" applyNumberFormat="1"/>
    <xf numFmtId="10" fontId="6" fillId="0" borderId="0" xfId="3" applyNumberFormat="1"/>
    <xf numFmtId="10" fontId="0" fillId="0" borderId="0" xfId="1" applyNumberFormat="1" applyFont="1"/>
    <xf numFmtId="10" fontId="7" fillId="0" borderId="0" xfId="0" applyNumberFormat="1" applyFont="1"/>
    <xf numFmtId="165" fontId="7" fillId="0" borderId="0" xfId="1" applyNumberFormat="1" applyFont="1"/>
    <xf numFmtId="165" fontId="7" fillId="0" borderId="0" xfId="0" applyNumberFormat="1" applyFont="1"/>
    <xf numFmtId="165" fontId="7" fillId="2" borderId="0" xfId="0" applyNumberFormat="1" applyFont="1" applyFill="1"/>
    <xf numFmtId="10" fontId="7" fillId="0" borderId="0" xfId="1" applyNumberFormat="1" applyFont="1"/>
    <xf numFmtId="10" fontId="8" fillId="0" borderId="0" xfId="0" applyNumberFormat="1" applyFont="1" applyAlignment="1">
      <alignment wrapText="1"/>
    </xf>
    <xf numFmtId="10" fontId="8" fillId="0" borderId="0" xfId="0" applyNumberFormat="1" applyFont="1" applyAlignment="1">
      <alignment horizontal="center" wrapText="1"/>
    </xf>
    <xf numFmtId="10" fontId="8" fillId="0" borderId="0" xfId="0" quotePrefix="1" applyNumberFormat="1" applyFont="1" applyAlignment="1">
      <alignment horizontal="center" wrapText="1"/>
    </xf>
    <xf numFmtId="0" fontId="7" fillId="0" borderId="0" xfId="0" applyFont="1" applyAlignment="1">
      <alignment wrapText="1"/>
    </xf>
    <xf numFmtId="0" fontId="6" fillId="0" borderId="0" xfId="2"/>
    <xf numFmtId="0" fontId="6" fillId="0" borderId="7" xfId="2" applyBorder="1" applyAlignment="1">
      <alignment horizontal="left"/>
    </xf>
    <xf numFmtId="0" fontId="6" fillId="0" borderId="8" xfId="2" applyBorder="1" applyAlignment="1">
      <alignment horizontal="left"/>
    </xf>
    <xf numFmtId="44" fontId="6" fillId="0" borderId="0" xfId="2" applyNumberFormat="1" applyAlignment="1">
      <alignment horizontal="left"/>
    </xf>
    <xf numFmtId="44" fontId="6" fillId="0" borderId="3" xfId="2" applyNumberFormat="1" applyBorder="1" applyAlignment="1">
      <alignment horizontal="left"/>
    </xf>
    <xf numFmtId="44" fontId="6" fillId="0" borderId="4" xfId="2" applyNumberFormat="1" applyBorder="1" applyAlignment="1">
      <alignment horizontal="left"/>
    </xf>
    <xf numFmtId="44" fontId="6" fillId="0" borderId="5" xfId="2" applyNumberFormat="1" applyBorder="1" applyAlignment="1">
      <alignment horizontal="left"/>
    </xf>
    <xf numFmtId="166" fontId="6" fillId="0" borderId="0" xfId="2" applyNumberFormat="1" applyAlignment="1">
      <alignment horizontal="left"/>
    </xf>
    <xf numFmtId="166" fontId="6" fillId="0" borderId="4" xfId="2" applyNumberFormat="1" applyBorder="1" applyAlignment="1">
      <alignment horizontal="left"/>
    </xf>
    <xf numFmtId="166" fontId="6" fillId="0" borderId="3" xfId="2" applyNumberFormat="1" applyBorder="1" applyAlignment="1">
      <alignment horizontal="left"/>
    </xf>
    <xf numFmtId="166" fontId="6" fillId="0" borderId="5" xfId="2" applyNumberFormat="1" applyBorder="1" applyAlignment="1">
      <alignment horizontal="left"/>
    </xf>
    <xf numFmtId="0" fontId="11" fillId="0" borderId="0" xfId="2" applyFont="1"/>
    <xf numFmtId="0" fontId="10" fillId="0" borderId="2" xfId="2" applyFont="1" applyBorder="1" applyAlignment="1">
      <alignment horizontal="left"/>
    </xf>
    <xf numFmtId="0" fontId="10" fillId="0" borderId="1" xfId="2" applyFont="1" applyBorder="1" applyAlignment="1">
      <alignment horizontal="left"/>
    </xf>
    <xf numFmtId="0" fontId="10" fillId="0" borderId="6" xfId="2" applyFont="1" applyBorder="1" applyAlignment="1">
      <alignment horizontal="left"/>
    </xf>
    <xf numFmtId="0" fontId="13" fillId="0" borderId="9" xfId="0" applyFont="1" applyBorder="1" applyAlignment="1">
      <alignment horizontal="left" vertical="center"/>
    </xf>
    <xf numFmtId="4" fontId="12" fillId="0" borderId="0" xfId="0" applyNumberFormat="1" applyFont="1" applyAlignment="1">
      <alignment horizontal="justify" vertical="center"/>
    </xf>
    <xf numFmtId="10" fontId="12" fillId="0" borderId="0" xfId="0" applyNumberFormat="1" applyFont="1" applyAlignment="1">
      <alignment horizontal="justify" vertical="center"/>
    </xf>
    <xf numFmtId="39" fontId="12" fillId="0" borderId="0" xfId="0" applyNumberFormat="1" applyFont="1" applyAlignment="1">
      <alignment horizontal="justify" vertical="center"/>
    </xf>
    <xf numFmtId="0" fontId="4" fillId="0" borderId="0" xfId="6"/>
    <xf numFmtId="166" fontId="4" fillId="0" borderId="0" xfId="6" applyNumberFormat="1"/>
    <xf numFmtId="2" fontId="4" fillId="0" borderId="0" xfId="6" applyNumberFormat="1"/>
    <xf numFmtId="14" fontId="14" fillId="0" borderId="0" xfId="6" applyNumberFormat="1" applyFont="1"/>
    <xf numFmtId="0" fontId="10" fillId="0" borderId="4" xfId="2" applyFont="1" applyBorder="1"/>
    <xf numFmtId="167" fontId="6" fillId="0" borderId="0" xfId="2" applyNumberFormat="1"/>
    <xf numFmtId="0" fontId="6" fillId="0" borderId="10" xfId="2" applyBorder="1"/>
    <xf numFmtId="167" fontId="6" fillId="0" borderId="11" xfId="2" applyNumberFormat="1" applyBorder="1"/>
    <xf numFmtId="0" fontId="6" fillId="0" borderId="12" xfId="2" applyBorder="1"/>
    <xf numFmtId="167" fontId="6" fillId="0" borderId="13" xfId="2" applyNumberFormat="1" applyBorder="1"/>
    <xf numFmtId="0" fontId="10" fillId="0" borderId="14" xfId="2" applyFont="1" applyBorder="1"/>
    <xf numFmtId="0" fontId="10" fillId="0" borderId="15" xfId="2" applyFont="1" applyBorder="1"/>
    <xf numFmtId="0" fontId="13" fillId="0" borderId="0" xfId="0" applyFont="1" applyAlignment="1">
      <alignment horizontal="justify" vertical="center"/>
    </xf>
    <xf numFmtId="0" fontId="6" fillId="0" borderId="4" xfId="2" applyBorder="1"/>
    <xf numFmtId="167" fontId="6" fillId="0" borderId="4" xfId="2" applyNumberFormat="1" applyBorder="1"/>
    <xf numFmtId="0" fontId="15" fillId="0" borderId="0" xfId="0" applyFont="1"/>
    <xf numFmtId="0" fontId="16" fillId="0" borderId="0" xfId="0" applyFont="1"/>
    <xf numFmtId="0" fontId="3" fillId="0" borderId="0" xfId="6" applyFont="1"/>
    <xf numFmtId="0" fontId="20" fillId="0" borderId="0" xfId="0" applyFont="1"/>
    <xf numFmtId="10" fontId="21" fillId="0" borderId="0" xfId="0" applyNumberFormat="1" applyFont="1" applyAlignment="1">
      <alignment horizontal="center"/>
    </xf>
    <xf numFmtId="10" fontId="22" fillId="0" borderId="0" xfId="1" applyNumberFormat="1" applyFont="1"/>
    <xf numFmtId="10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/>
    <xf numFmtId="164" fontId="22" fillId="0" borderId="0" xfId="0" applyNumberFormat="1" applyFont="1"/>
    <xf numFmtId="49" fontId="21" fillId="0" borderId="0" xfId="2" applyNumberFormat="1" applyFont="1" applyAlignment="1">
      <alignment horizontal="left" wrapText="1"/>
    </xf>
    <xf numFmtId="0" fontId="23" fillId="0" borderId="1" xfId="0" applyFont="1" applyBorder="1" applyAlignment="1">
      <alignment horizontal="center" wrapText="1"/>
    </xf>
    <xf numFmtId="10" fontId="22" fillId="0" borderId="0" xfId="1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" fillId="0" borderId="0" xfId="13"/>
    <xf numFmtId="38" fontId="2" fillId="0" borderId="0" xfId="13" applyNumberFormat="1"/>
    <xf numFmtId="0" fontId="25" fillId="0" borderId="0" xfId="13" applyFont="1" applyAlignment="1">
      <alignment horizontal="left"/>
    </xf>
    <xf numFmtId="38" fontId="25" fillId="0" borderId="0" xfId="13" applyNumberFormat="1" applyFont="1" applyAlignment="1">
      <alignment horizontal="center"/>
    </xf>
    <xf numFmtId="0" fontId="25" fillId="0" borderId="4" xfId="13" applyFont="1" applyBorder="1" applyAlignment="1">
      <alignment horizontal="left"/>
    </xf>
    <xf numFmtId="38" fontId="25" fillId="0" borderId="4" xfId="13" applyNumberFormat="1" applyFont="1" applyBorder="1" applyAlignment="1">
      <alignment horizontal="center"/>
    </xf>
    <xf numFmtId="0" fontId="25" fillId="0" borderId="0" xfId="13" applyFont="1"/>
    <xf numFmtId="166" fontId="25" fillId="0" borderId="0" xfId="13" applyNumberFormat="1" applyFont="1" applyAlignment="1">
      <alignment horizontal="center"/>
    </xf>
    <xf numFmtId="0" fontId="25" fillId="0" borderId="9" xfId="13" applyFont="1" applyBorder="1"/>
    <xf numFmtId="166" fontId="25" fillId="0" borderId="9" xfId="13" applyNumberFormat="1" applyFont="1" applyBorder="1" applyAlignment="1">
      <alignment horizontal="center"/>
    </xf>
    <xf numFmtId="0" fontId="1" fillId="0" borderId="0" xfId="13" applyFont="1"/>
    <xf numFmtId="38" fontId="0" fillId="0" borderId="0" xfId="0" applyNumberFormat="1"/>
    <xf numFmtId="0" fontId="24" fillId="0" borderId="4" xfId="13" applyFont="1" applyBorder="1" applyAlignment="1">
      <alignment horizontal="left" vertical="center"/>
    </xf>
    <xf numFmtId="0" fontId="24" fillId="0" borderId="4" xfId="13" applyFont="1" applyBorder="1" applyAlignment="1">
      <alignment horizontal="center" vertical="center"/>
    </xf>
    <xf numFmtId="0" fontId="24" fillId="0" borderId="4" xfId="13" applyFont="1" applyBorder="1" applyAlignment="1">
      <alignment horizontal="center" vertical="center" wrapText="1"/>
    </xf>
    <xf numFmtId="0" fontId="2" fillId="0" borderId="17" xfId="13" applyBorder="1"/>
    <xf numFmtId="17" fontId="12" fillId="0" borderId="0" xfId="0" applyNumberFormat="1" applyFont="1" applyAlignment="1">
      <alignment horizontal="justify" vertical="center"/>
    </xf>
    <xf numFmtId="0" fontId="13" fillId="0" borderId="9" xfId="0" applyFont="1" applyBorder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6" fillId="0" borderId="18" xfId="2" applyBorder="1" applyAlignment="1">
      <alignment horizontal="left"/>
    </xf>
    <xf numFmtId="44" fontId="6" fillId="0" borderId="18" xfId="2" applyNumberFormat="1" applyBorder="1" applyAlignment="1">
      <alignment horizontal="left"/>
    </xf>
    <xf numFmtId="166" fontId="6" fillId="0" borderId="7" xfId="2" applyNumberFormat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quotePrefix="1"/>
    <xf numFmtId="168" fontId="0" fillId="0" borderId="0" xfId="1" applyNumberFormat="1" applyFont="1"/>
    <xf numFmtId="0" fontId="0" fillId="0" borderId="19" xfId="0" applyBorder="1"/>
    <xf numFmtId="0" fontId="0" fillId="0" borderId="6" xfId="0" applyBorder="1"/>
    <xf numFmtId="169" fontId="0" fillId="0" borderId="0" xfId="0" applyNumberFormat="1"/>
    <xf numFmtId="0" fontId="9" fillId="0" borderId="4" xfId="0" applyFont="1" applyBorder="1" applyAlignment="1">
      <alignment horizontal="center"/>
    </xf>
    <xf numFmtId="0" fontId="10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justify" vertical="top" wrapText="1"/>
    </xf>
    <xf numFmtId="0" fontId="24" fillId="0" borderId="16" xfId="13" applyFont="1" applyBorder="1" applyAlignment="1">
      <alignment horizontal="center" vertical="center"/>
    </xf>
    <xf numFmtId="0" fontId="2" fillId="0" borderId="0" xfId="13" applyBorder="1"/>
    <xf numFmtId="0" fontId="26" fillId="0" borderId="20" xfId="13" applyFont="1" applyBorder="1"/>
  </cellXfs>
  <cellStyles count="14">
    <cellStyle name="Comma 2" xfId="4" xr:uid="{00000000-0005-0000-0000-000000000000}"/>
    <cellStyle name="Currency 2" xfId="5" xr:uid="{00000000-0005-0000-0000-000001000000}"/>
    <cellStyle name="Currency 3" xfId="7" xr:uid="{00000000-0005-0000-0000-000002000000}"/>
    <cellStyle name="Followed Hyperlink" xfId="10" builtinId="9" hidden="1"/>
    <cellStyle name="Followed Hyperlink" xfId="12" builtinId="9" hidden="1"/>
    <cellStyle name="Hyperlink" xfId="9" builtinId="8" hidden="1"/>
    <cellStyle name="Hyperlink" xfId="11" builtinId="8" hidden="1"/>
    <cellStyle name="Normal" xfId="0" builtinId="0"/>
    <cellStyle name="Normal 2" xfId="6" xr:uid="{00000000-0005-0000-0000-000008000000}"/>
    <cellStyle name="Normal 3" xfId="2" xr:uid="{00000000-0005-0000-0000-000009000000}"/>
    <cellStyle name="Normal 4" xfId="8" xr:uid="{00000000-0005-0000-0000-00000A000000}"/>
    <cellStyle name="Normal 5" xfId="13" xr:uid="{00000000-0005-0000-0000-00000B000000}"/>
    <cellStyle name="Percent" xfId="1" builtinId="5"/>
    <cellStyle name="Percent 3" xfId="3" xr:uid="{00000000-0005-0000-0000-00000D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'Exhibit 2'!$B$15</c:f>
              <c:strCache>
                <c:ptCount val="1"/>
                <c:pt idx="0">
                  <c:v>Equities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'Exhibit 2'!$A$16:$A$25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'Exhibit 2'!$B$16:$B$25</c:f>
              <c:numCache>
                <c:formatCode>0.0%</c:formatCode>
                <c:ptCount val="10"/>
                <c:pt idx="0">
                  <c:v>0.63322023947355122</c:v>
                </c:pt>
                <c:pt idx="1">
                  <c:v>0.52733588964669864</c:v>
                </c:pt>
                <c:pt idx="2">
                  <c:v>0.59302812209747358</c:v>
                </c:pt>
                <c:pt idx="3">
                  <c:v>0.5755748624076038</c:v>
                </c:pt>
                <c:pt idx="4">
                  <c:v>0.51977543298376416</c:v>
                </c:pt>
                <c:pt idx="5">
                  <c:v>0.47612139199859332</c:v>
                </c:pt>
                <c:pt idx="6">
                  <c:v>0.55341396395194531</c:v>
                </c:pt>
                <c:pt idx="7">
                  <c:v>0.5407557868966224</c:v>
                </c:pt>
                <c:pt idx="8">
                  <c:v>0.52445364274769757</c:v>
                </c:pt>
                <c:pt idx="9">
                  <c:v>0.53514434192926463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2-4F42-8DA7-23F45E93C31A}"/>
            </c:ext>
          </c:extLst>
        </c:ser>
        <c:ser>
          <c:idx val="3"/>
          <c:order val="1"/>
          <c:tx>
            <c:strRef>
              <c:f>'Exhibit 2'!$C$15</c:f>
              <c:strCache>
                <c:ptCount val="1"/>
                <c:pt idx="0">
                  <c:v>Government Obligations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'Exhibit 2'!$A$16:$A$25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'Exhibit 2'!$C$16:$C$25</c:f>
              <c:numCache>
                <c:formatCode>0.0%</c:formatCode>
                <c:ptCount val="10"/>
                <c:pt idx="0">
                  <c:v>0.11486745372635945</c:v>
                </c:pt>
                <c:pt idx="1">
                  <c:v>0.15702206944377428</c:v>
                </c:pt>
                <c:pt idx="2">
                  <c:v>0.21965874234302363</c:v>
                </c:pt>
                <c:pt idx="3">
                  <c:v>0.24961693109129049</c:v>
                </c:pt>
                <c:pt idx="4">
                  <c:v>0.27161153077616701</c:v>
                </c:pt>
                <c:pt idx="5">
                  <c:v>0.20112937948834667</c:v>
                </c:pt>
                <c:pt idx="6">
                  <c:v>0.14228719996879433</c:v>
                </c:pt>
                <c:pt idx="7">
                  <c:v>0.12566762408738116</c:v>
                </c:pt>
                <c:pt idx="8">
                  <c:v>0.1219286888661387</c:v>
                </c:pt>
                <c:pt idx="9">
                  <c:v>0.1141231561567726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F42-8DA7-23F45E93C31A}"/>
            </c:ext>
          </c:extLst>
        </c:ser>
        <c:ser>
          <c:idx val="4"/>
          <c:order val="2"/>
          <c:tx>
            <c:strRef>
              <c:f>'Exhibit 2'!$D$15</c:f>
              <c:strCache>
                <c:ptCount val="1"/>
                <c:pt idx="0">
                  <c:v>Fixed Income and Corporate Bonds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'Exhibit 2'!$A$16:$A$25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'Exhibit 2'!$D$16:$D$25</c:f>
              <c:numCache>
                <c:formatCode>0.0%</c:formatCode>
                <c:ptCount val="10"/>
                <c:pt idx="0">
                  <c:v>0.20183179280339988</c:v>
                </c:pt>
                <c:pt idx="1">
                  <c:v>0.26347255281647619</c:v>
                </c:pt>
                <c:pt idx="2">
                  <c:v>0.14154166598571513</c:v>
                </c:pt>
                <c:pt idx="3">
                  <c:v>9.8474927925897404E-2</c:v>
                </c:pt>
                <c:pt idx="4">
                  <c:v>0.10423085855162137</c:v>
                </c:pt>
                <c:pt idx="5">
                  <c:v>0.10879197150273144</c:v>
                </c:pt>
                <c:pt idx="6">
                  <c:v>9.7595140426256888E-2</c:v>
                </c:pt>
                <c:pt idx="7">
                  <c:v>0.10000958616537138</c:v>
                </c:pt>
                <c:pt idx="8">
                  <c:v>9.3465825777904812E-2</c:v>
                </c:pt>
                <c:pt idx="9">
                  <c:v>9.4363445147305394E-2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2-4F42-8DA7-23F45E93C31A}"/>
            </c:ext>
          </c:extLst>
        </c:ser>
        <c:ser>
          <c:idx val="5"/>
          <c:order val="3"/>
          <c:tx>
            <c:strRef>
              <c:f>'Exhibit 2'!$E$15</c:f>
              <c:strCache>
                <c:ptCount val="1"/>
                <c:pt idx="0">
                  <c:v>Alternative Investments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'Exhibit 2'!$A$16:$A$25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'Exhibit 2'!$E$16:$E$25</c:f>
              <c:numCache>
                <c:formatCode>0.0%</c:formatCode>
                <c:ptCount val="10"/>
                <c:pt idx="0">
                  <c:v>2.965789934348528E-2</c:v>
                </c:pt>
                <c:pt idx="1">
                  <c:v>2.7026726536805112E-2</c:v>
                </c:pt>
                <c:pt idx="2">
                  <c:v>1.9470146036227536E-2</c:v>
                </c:pt>
                <c:pt idx="3">
                  <c:v>2.7616201301360083E-2</c:v>
                </c:pt>
                <c:pt idx="4">
                  <c:v>3.7649555969739651E-2</c:v>
                </c:pt>
                <c:pt idx="5">
                  <c:v>0.13317810709836095</c:v>
                </c:pt>
                <c:pt idx="6">
                  <c:v>0.14287808339915256</c:v>
                </c:pt>
                <c:pt idx="7">
                  <c:v>0.16702882523787493</c:v>
                </c:pt>
                <c:pt idx="8">
                  <c:v>0.20652025042823013</c:v>
                </c:pt>
                <c:pt idx="9">
                  <c:v>0.18946470298501339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2-4F42-8DA7-23F45E93C31A}"/>
            </c:ext>
          </c:extLst>
        </c:ser>
        <c:ser>
          <c:idx val="6"/>
          <c:order val="4"/>
          <c:tx>
            <c:strRef>
              <c:f>'Exhibit 2'!$F$15</c:f>
              <c:strCache>
                <c:ptCount val="1"/>
                <c:pt idx="0">
                  <c:v>Short Term Securities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'Exhibit 2'!$A$16:$A$25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'Exhibit 2'!$F$16:$F$25</c:f>
              <c:numCache>
                <c:formatCode>0.0%</c:formatCode>
                <c:ptCount val="10"/>
                <c:pt idx="0">
                  <c:v>2.042261465320418E-2</c:v>
                </c:pt>
                <c:pt idx="1">
                  <c:v>2.5142761556245789E-2</c:v>
                </c:pt>
                <c:pt idx="2">
                  <c:v>2.6301323537560154E-2</c:v>
                </c:pt>
                <c:pt idx="3">
                  <c:v>4.8717077273848254E-2</c:v>
                </c:pt>
                <c:pt idx="4">
                  <c:v>6.6732621718707807E-2</c:v>
                </c:pt>
                <c:pt idx="5">
                  <c:v>8.0779149911967649E-2</c:v>
                </c:pt>
                <c:pt idx="6">
                  <c:v>6.3825612253850902E-2</c:v>
                </c:pt>
                <c:pt idx="7">
                  <c:v>6.6538177612750049E-2</c:v>
                </c:pt>
                <c:pt idx="8">
                  <c:v>5.3631592180028748E-2</c:v>
                </c:pt>
                <c:pt idx="9">
                  <c:v>6.6904353781643985E-2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2-4F42-8DA7-23F45E93C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1312"/>
        <c:axId val="172011696"/>
      </c:lineChart>
      <c:catAx>
        <c:axId val="17201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2011696"/>
        <c:crosses val="autoZero"/>
        <c:auto val="1"/>
        <c:lblAlgn val="ctr"/>
        <c:lblOffset val="100"/>
        <c:noMultiLvlLbl val="0"/>
      </c:catAx>
      <c:valAx>
        <c:axId val="1720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20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/>
              <a:t>U.S. Pension Assets</a:t>
            </a:r>
            <a:r>
              <a:rPr lang="en-US" baseline="0"/>
              <a:t>-to-GDP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'Exhibit 5'!$F$1</c:f>
              <c:strCache>
                <c:ptCount val="1"/>
                <c:pt idx="0">
                  <c:v>Recession Indicator</c:v>
                </c:pt>
              </c:strCache>
            </c:strRef>
          </c:tx>
          <c:spPr>
            <a:noFill/>
            <a:ln w="19050"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'Exhibit 5'!$A$2:$A$264</c:f>
              <c:numCache>
                <c:formatCode>m/d/yyyy</c:formatCode>
                <c:ptCount val="263"/>
                <c:pt idx="0">
                  <c:v>18993</c:v>
                </c:pt>
                <c:pt idx="1">
                  <c:v>19084</c:v>
                </c:pt>
                <c:pt idx="2">
                  <c:v>19175</c:v>
                </c:pt>
                <c:pt idx="3">
                  <c:v>19267</c:v>
                </c:pt>
                <c:pt idx="4">
                  <c:v>19359</c:v>
                </c:pt>
                <c:pt idx="5">
                  <c:v>19449</c:v>
                </c:pt>
                <c:pt idx="6">
                  <c:v>19540</c:v>
                </c:pt>
                <c:pt idx="7">
                  <c:v>19632</c:v>
                </c:pt>
                <c:pt idx="8">
                  <c:v>19724</c:v>
                </c:pt>
                <c:pt idx="9">
                  <c:v>19814</c:v>
                </c:pt>
                <c:pt idx="10">
                  <c:v>19905</c:v>
                </c:pt>
                <c:pt idx="11">
                  <c:v>19997</c:v>
                </c:pt>
                <c:pt idx="12">
                  <c:v>20089</c:v>
                </c:pt>
                <c:pt idx="13">
                  <c:v>20179</c:v>
                </c:pt>
                <c:pt idx="14">
                  <c:v>20270</c:v>
                </c:pt>
                <c:pt idx="15">
                  <c:v>20362</c:v>
                </c:pt>
                <c:pt idx="16">
                  <c:v>20454</c:v>
                </c:pt>
                <c:pt idx="17">
                  <c:v>20545</c:v>
                </c:pt>
                <c:pt idx="18">
                  <c:v>20636</c:v>
                </c:pt>
                <c:pt idx="19">
                  <c:v>20728</c:v>
                </c:pt>
                <c:pt idx="20">
                  <c:v>20820</c:v>
                </c:pt>
                <c:pt idx="21">
                  <c:v>20910</c:v>
                </c:pt>
                <c:pt idx="22">
                  <c:v>21001</c:v>
                </c:pt>
                <c:pt idx="23">
                  <c:v>21093</c:v>
                </c:pt>
                <c:pt idx="24">
                  <c:v>21185</c:v>
                </c:pt>
                <c:pt idx="25">
                  <c:v>21275</c:v>
                </c:pt>
                <c:pt idx="26">
                  <c:v>21366</c:v>
                </c:pt>
                <c:pt idx="27">
                  <c:v>21458</c:v>
                </c:pt>
                <c:pt idx="28">
                  <c:v>21550</c:v>
                </c:pt>
                <c:pt idx="29">
                  <c:v>21640</c:v>
                </c:pt>
                <c:pt idx="30">
                  <c:v>21731</c:v>
                </c:pt>
                <c:pt idx="31">
                  <c:v>21823</c:v>
                </c:pt>
                <c:pt idx="32">
                  <c:v>21915</c:v>
                </c:pt>
                <c:pt idx="33">
                  <c:v>22006</c:v>
                </c:pt>
                <c:pt idx="34">
                  <c:v>22097</c:v>
                </c:pt>
                <c:pt idx="35">
                  <c:v>22189</c:v>
                </c:pt>
                <c:pt idx="36">
                  <c:v>22281</c:v>
                </c:pt>
                <c:pt idx="37">
                  <c:v>22371</c:v>
                </c:pt>
                <c:pt idx="38">
                  <c:v>22462</c:v>
                </c:pt>
                <c:pt idx="39">
                  <c:v>22554</c:v>
                </c:pt>
                <c:pt idx="40">
                  <c:v>22646</c:v>
                </c:pt>
                <c:pt idx="41">
                  <c:v>22736</c:v>
                </c:pt>
                <c:pt idx="42">
                  <c:v>22827</c:v>
                </c:pt>
                <c:pt idx="43">
                  <c:v>22919</c:v>
                </c:pt>
                <c:pt idx="44">
                  <c:v>23011</c:v>
                </c:pt>
                <c:pt idx="45">
                  <c:v>23101</c:v>
                </c:pt>
                <c:pt idx="46">
                  <c:v>23192</c:v>
                </c:pt>
                <c:pt idx="47">
                  <c:v>23284</c:v>
                </c:pt>
                <c:pt idx="48">
                  <c:v>23376</c:v>
                </c:pt>
                <c:pt idx="49">
                  <c:v>23467</c:v>
                </c:pt>
                <c:pt idx="50">
                  <c:v>23558</c:v>
                </c:pt>
                <c:pt idx="51">
                  <c:v>23650</c:v>
                </c:pt>
                <c:pt idx="52">
                  <c:v>23742</c:v>
                </c:pt>
                <c:pt idx="53">
                  <c:v>23832</c:v>
                </c:pt>
                <c:pt idx="54">
                  <c:v>23923</c:v>
                </c:pt>
                <c:pt idx="55">
                  <c:v>24015</c:v>
                </c:pt>
                <c:pt idx="56">
                  <c:v>24107</c:v>
                </c:pt>
                <c:pt idx="57">
                  <c:v>24197</c:v>
                </c:pt>
                <c:pt idx="58">
                  <c:v>24288</c:v>
                </c:pt>
                <c:pt idx="59">
                  <c:v>24380</c:v>
                </c:pt>
                <c:pt idx="60">
                  <c:v>24472</c:v>
                </c:pt>
                <c:pt idx="61">
                  <c:v>24562</c:v>
                </c:pt>
                <c:pt idx="62">
                  <c:v>24653</c:v>
                </c:pt>
                <c:pt idx="63">
                  <c:v>24745</c:v>
                </c:pt>
                <c:pt idx="64">
                  <c:v>24837</c:v>
                </c:pt>
                <c:pt idx="65">
                  <c:v>24928</c:v>
                </c:pt>
                <c:pt idx="66">
                  <c:v>25019</c:v>
                </c:pt>
                <c:pt idx="67">
                  <c:v>25111</c:v>
                </c:pt>
                <c:pt idx="68">
                  <c:v>25203</c:v>
                </c:pt>
                <c:pt idx="69">
                  <c:v>25293</c:v>
                </c:pt>
                <c:pt idx="70">
                  <c:v>25384</c:v>
                </c:pt>
                <c:pt idx="71">
                  <c:v>25476</c:v>
                </c:pt>
                <c:pt idx="72">
                  <c:v>25568</c:v>
                </c:pt>
                <c:pt idx="73">
                  <c:v>25658</c:v>
                </c:pt>
                <c:pt idx="74">
                  <c:v>25749</c:v>
                </c:pt>
                <c:pt idx="75">
                  <c:v>25841</c:v>
                </c:pt>
                <c:pt idx="76">
                  <c:v>25933</c:v>
                </c:pt>
                <c:pt idx="77">
                  <c:v>26023</c:v>
                </c:pt>
                <c:pt idx="78">
                  <c:v>26114</c:v>
                </c:pt>
                <c:pt idx="79">
                  <c:v>26206</c:v>
                </c:pt>
                <c:pt idx="80">
                  <c:v>26298</c:v>
                </c:pt>
                <c:pt idx="81">
                  <c:v>26389</c:v>
                </c:pt>
                <c:pt idx="82">
                  <c:v>26480</c:v>
                </c:pt>
                <c:pt idx="83">
                  <c:v>26572</c:v>
                </c:pt>
                <c:pt idx="84">
                  <c:v>26664</c:v>
                </c:pt>
                <c:pt idx="85">
                  <c:v>26754</c:v>
                </c:pt>
                <c:pt idx="86">
                  <c:v>26845</c:v>
                </c:pt>
                <c:pt idx="87">
                  <c:v>26937</c:v>
                </c:pt>
                <c:pt idx="88">
                  <c:v>27029</c:v>
                </c:pt>
                <c:pt idx="89">
                  <c:v>27119</c:v>
                </c:pt>
                <c:pt idx="90">
                  <c:v>27210</c:v>
                </c:pt>
                <c:pt idx="91">
                  <c:v>27302</c:v>
                </c:pt>
                <c:pt idx="92">
                  <c:v>27394</c:v>
                </c:pt>
                <c:pt idx="93">
                  <c:v>27484</c:v>
                </c:pt>
                <c:pt idx="94">
                  <c:v>27575</c:v>
                </c:pt>
                <c:pt idx="95">
                  <c:v>27667</c:v>
                </c:pt>
                <c:pt idx="96">
                  <c:v>27759</c:v>
                </c:pt>
                <c:pt idx="97">
                  <c:v>27850</c:v>
                </c:pt>
                <c:pt idx="98">
                  <c:v>27941</c:v>
                </c:pt>
                <c:pt idx="99">
                  <c:v>28033</c:v>
                </c:pt>
                <c:pt idx="100">
                  <c:v>28125</c:v>
                </c:pt>
                <c:pt idx="101">
                  <c:v>28215</c:v>
                </c:pt>
                <c:pt idx="102">
                  <c:v>28306</c:v>
                </c:pt>
                <c:pt idx="103">
                  <c:v>28398</c:v>
                </c:pt>
                <c:pt idx="104">
                  <c:v>28490</c:v>
                </c:pt>
                <c:pt idx="105">
                  <c:v>28580</c:v>
                </c:pt>
                <c:pt idx="106">
                  <c:v>28671</c:v>
                </c:pt>
                <c:pt idx="107">
                  <c:v>28763</c:v>
                </c:pt>
                <c:pt idx="108">
                  <c:v>28855</c:v>
                </c:pt>
                <c:pt idx="109">
                  <c:v>28945</c:v>
                </c:pt>
                <c:pt idx="110">
                  <c:v>29036</c:v>
                </c:pt>
                <c:pt idx="111">
                  <c:v>29128</c:v>
                </c:pt>
                <c:pt idx="112">
                  <c:v>29220</c:v>
                </c:pt>
                <c:pt idx="113">
                  <c:v>29311</c:v>
                </c:pt>
                <c:pt idx="114">
                  <c:v>29402</c:v>
                </c:pt>
                <c:pt idx="115">
                  <c:v>29494</c:v>
                </c:pt>
                <c:pt idx="116">
                  <c:v>29586</c:v>
                </c:pt>
                <c:pt idx="117">
                  <c:v>29676</c:v>
                </c:pt>
                <c:pt idx="118">
                  <c:v>29767</c:v>
                </c:pt>
                <c:pt idx="119">
                  <c:v>29859</c:v>
                </c:pt>
                <c:pt idx="120">
                  <c:v>29951</c:v>
                </c:pt>
                <c:pt idx="121">
                  <c:v>30041</c:v>
                </c:pt>
                <c:pt idx="122">
                  <c:v>30132</c:v>
                </c:pt>
                <c:pt idx="123">
                  <c:v>30224</c:v>
                </c:pt>
                <c:pt idx="124">
                  <c:v>30316</c:v>
                </c:pt>
                <c:pt idx="125">
                  <c:v>30406</c:v>
                </c:pt>
                <c:pt idx="126">
                  <c:v>30497</c:v>
                </c:pt>
                <c:pt idx="127">
                  <c:v>30589</c:v>
                </c:pt>
                <c:pt idx="128">
                  <c:v>30681</c:v>
                </c:pt>
                <c:pt idx="129">
                  <c:v>30772</c:v>
                </c:pt>
                <c:pt idx="130">
                  <c:v>30863</c:v>
                </c:pt>
                <c:pt idx="131">
                  <c:v>30955</c:v>
                </c:pt>
                <c:pt idx="132">
                  <c:v>31047</c:v>
                </c:pt>
                <c:pt idx="133">
                  <c:v>31137</c:v>
                </c:pt>
                <c:pt idx="134">
                  <c:v>31228</c:v>
                </c:pt>
                <c:pt idx="135">
                  <c:v>31320</c:v>
                </c:pt>
                <c:pt idx="136">
                  <c:v>31412</c:v>
                </c:pt>
                <c:pt idx="137">
                  <c:v>31502</c:v>
                </c:pt>
                <c:pt idx="138">
                  <c:v>31593</c:v>
                </c:pt>
                <c:pt idx="139">
                  <c:v>31685</c:v>
                </c:pt>
                <c:pt idx="140">
                  <c:v>31777</c:v>
                </c:pt>
                <c:pt idx="141">
                  <c:v>31867</c:v>
                </c:pt>
                <c:pt idx="142">
                  <c:v>31958</c:v>
                </c:pt>
                <c:pt idx="143">
                  <c:v>32050</c:v>
                </c:pt>
                <c:pt idx="144">
                  <c:v>32142</c:v>
                </c:pt>
                <c:pt idx="145">
                  <c:v>32233</c:v>
                </c:pt>
                <c:pt idx="146">
                  <c:v>32324</c:v>
                </c:pt>
                <c:pt idx="147">
                  <c:v>32416</c:v>
                </c:pt>
                <c:pt idx="148">
                  <c:v>32508</c:v>
                </c:pt>
                <c:pt idx="149">
                  <c:v>32598</c:v>
                </c:pt>
                <c:pt idx="150">
                  <c:v>32689</c:v>
                </c:pt>
                <c:pt idx="151">
                  <c:v>32781</c:v>
                </c:pt>
                <c:pt idx="152">
                  <c:v>32873</c:v>
                </c:pt>
                <c:pt idx="153">
                  <c:v>32963</c:v>
                </c:pt>
                <c:pt idx="154">
                  <c:v>33054</c:v>
                </c:pt>
                <c:pt idx="155">
                  <c:v>33146</c:v>
                </c:pt>
                <c:pt idx="156">
                  <c:v>33238</c:v>
                </c:pt>
                <c:pt idx="157">
                  <c:v>33328</c:v>
                </c:pt>
                <c:pt idx="158">
                  <c:v>33419</c:v>
                </c:pt>
                <c:pt idx="159">
                  <c:v>33511</c:v>
                </c:pt>
                <c:pt idx="160">
                  <c:v>33603</c:v>
                </c:pt>
                <c:pt idx="161">
                  <c:v>33694</c:v>
                </c:pt>
                <c:pt idx="162">
                  <c:v>33785</c:v>
                </c:pt>
                <c:pt idx="163">
                  <c:v>33877</c:v>
                </c:pt>
                <c:pt idx="164">
                  <c:v>33969</c:v>
                </c:pt>
                <c:pt idx="165">
                  <c:v>34059</c:v>
                </c:pt>
                <c:pt idx="166">
                  <c:v>34150</c:v>
                </c:pt>
                <c:pt idx="167">
                  <c:v>34242</c:v>
                </c:pt>
                <c:pt idx="168">
                  <c:v>34334</c:v>
                </c:pt>
                <c:pt idx="169">
                  <c:v>34424</c:v>
                </c:pt>
                <c:pt idx="170">
                  <c:v>34515</c:v>
                </c:pt>
                <c:pt idx="171">
                  <c:v>34607</c:v>
                </c:pt>
                <c:pt idx="172">
                  <c:v>34699</c:v>
                </c:pt>
                <c:pt idx="173">
                  <c:v>34789</c:v>
                </c:pt>
                <c:pt idx="174">
                  <c:v>34880</c:v>
                </c:pt>
                <c:pt idx="175">
                  <c:v>34972</c:v>
                </c:pt>
                <c:pt idx="176">
                  <c:v>35064</c:v>
                </c:pt>
                <c:pt idx="177">
                  <c:v>35155</c:v>
                </c:pt>
                <c:pt idx="178">
                  <c:v>35246</c:v>
                </c:pt>
                <c:pt idx="179">
                  <c:v>35338</c:v>
                </c:pt>
                <c:pt idx="180">
                  <c:v>35430</c:v>
                </c:pt>
                <c:pt idx="181">
                  <c:v>35520</c:v>
                </c:pt>
                <c:pt idx="182">
                  <c:v>35611</c:v>
                </c:pt>
                <c:pt idx="183">
                  <c:v>35703</c:v>
                </c:pt>
                <c:pt idx="184">
                  <c:v>35795</c:v>
                </c:pt>
                <c:pt idx="185">
                  <c:v>35885</c:v>
                </c:pt>
                <c:pt idx="186">
                  <c:v>35976</c:v>
                </c:pt>
                <c:pt idx="187">
                  <c:v>36068</c:v>
                </c:pt>
                <c:pt idx="188">
                  <c:v>36160</c:v>
                </c:pt>
                <c:pt idx="189">
                  <c:v>36250</c:v>
                </c:pt>
                <c:pt idx="190">
                  <c:v>36341</c:v>
                </c:pt>
                <c:pt idx="191">
                  <c:v>36433</c:v>
                </c:pt>
                <c:pt idx="192">
                  <c:v>36525</c:v>
                </c:pt>
                <c:pt idx="193">
                  <c:v>36616</c:v>
                </c:pt>
                <c:pt idx="194">
                  <c:v>36707</c:v>
                </c:pt>
                <c:pt idx="195">
                  <c:v>36799</c:v>
                </c:pt>
                <c:pt idx="196">
                  <c:v>36891</c:v>
                </c:pt>
                <c:pt idx="197">
                  <c:v>36981</c:v>
                </c:pt>
                <c:pt idx="198">
                  <c:v>37072</c:v>
                </c:pt>
                <c:pt idx="199">
                  <c:v>37164</c:v>
                </c:pt>
                <c:pt idx="200">
                  <c:v>37256</c:v>
                </c:pt>
                <c:pt idx="201">
                  <c:v>37346</c:v>
                </c:pt>
                <c:pt idx="202">
                  <c:v>37437</c:v>
                </c:pt>
                <c:pt idx="203">
                  <c:v>37529</c:v>
                </c:pt>
                <c:pt idx="204">
                  <c:v>37621</c:v>
                </c:pt>
                <c:pt idx="205">
                  <c:v>37711</c:v>
                </c:pt>
                <c:pt idx="206">
                  <c:v>37802</c:v>
                </c:pt>
                <c:pt idx="207">
                  <c:v>37894</c:v>
                </c:pt>
                <c:pt idx="208">
                  <c:v>37986</c:v>
                </c:pt>
                <c:pt idx="209">
                  <c:v>38077</c:v>
                </c:pt>
                <c:pt idx="210">
                  <c:v>38168</c:v>
                </c:pt>
                <c:pt idx="211">
                  <c:v>38260</c:v>
                </c:pt>
                <c:pt idx="212">
                  <c:v>38352</c:v>
                </c:pt>
                <c:pt idx="213">
                  <c:v>38442</c:v>
                </c:pt>
                <c:pt idx="214">
                  <c:v>38533</c:v>
                </c:pt>
                <c:pt idx="215">
                  <c:v>38625</c:v>
                </c:pt>
                <c:pt idx="216">
                  <c:v>38717</c:v>
                </c:pt>
                <c:pt idx="217">
                  <c:v>38807</c:v>
                </c:pt>
                <c:pt idx="218">
                  <c:v>38898</c:v>
                </c:pt>
                <c:pt idx="219">
                  <c:v>38990</c:v>
                </c:pt>
                <c:pt idx="220">
                  <c:v>39082</c:v>
                </c:pt>
                <c:pt idx="221">
                  <c:v>39172</c:v>
                </c:pt>
                <c:pt idx="222">
                  <c:v>39263</c:v>
                </c:pt>
                <c:pt idx="223">
                  <c:v>39355</c:v>
                </c:pt>
                <c:pt idx="224">
                  <c:v>39447</c:v>
                </c:pt>
                <c:pt idx="225">
                  <c:v>39538</c:v>
                </c:pt>
                <c:pt idx="226">
                  <c:v>39629</c:v>
                </c:pt>
                <c:pt idx="227">
                  <c:v>39721</c:v>
                </c:pt>
                <c:pt idx="228">
                  <c:v>39813</c:v>
                </c:pt>
                <c:pt idx="229">
                  <c:v>39903</c:v>
                </c:pt>
                <c:pt idx="230">
                  <c:v>39994</c:v>
                </c:pt>
                <c:pt idx="231">
                  <c:v>40086</c:v>
                </c:pt>
                <c:pt idx="232">
                  <c:v>40178</c:v>
                </c:pt>
                <c:pt idx="233">
                  <c:v>40268</c:v>
                </c:pt>
                <c:pt idx="234">
                  <c:v>40359</c:v>
                </c:pt>
                <c:pt idx="235">
                  <c:v>40451</c:v>
                </c:pt>
                <c:pt idx="236">
                  <c:v>40543</c:v>
                </c:pt>
                <c:pt idx="237">
                  <c:v>40633</c:v>
                </c:pt>
                <c:pt idx="238">
                  <c:v>40724</c:v>
                </c:pt>
                <c:pt idx="239">
                  <c:v>40816</c:v>
                </c:pt>
                <c:pt idx="240">
                  <c:v>40908</c:v>
                </c:pt>
                <c:pt idx="241">
                  <c:v>40999</c:v>
                </c:pt>
                <c:pt idx="242">
                  <c:v>41090</c:v>
                </c:pt>
                <c:pt idx="243">
                  <c:v>41182</c:v>
                </c:pt>
                <c:pt idx="244">
                  <c:v>41274</c:v>
                </c:pt>
                <c:pt idx="245">
                  <c:v>41364</c:v>
                </c:pt>
                <c:pt idx="246">
                  <c:v>41455</c:v>
                </c:pt>
                <c:pt idx="247">
                  <c:v>41547</c:v>
                </c:pt>
                <c:pt idx="248">
                  <c:v>41639</c:v>
                </c:pt>
                <c:pt idx="249">
                  <c:v>41729</c:v>
                </c:pt>
                <c:pt idx="250">
                  <c:v>41820</c:v>
                </c:pt>
                <c:pt idx="251">
                  <c:v>41912</c:v>
                </c:pt>
                <c:pt idx="252">
                  <c:v>42004</c:v>
                </c:pt>
                <c:pt idx="253">
                  <c:v>42094</c:v>
                </c:pt>
                <c:pt idx="254">
                  <c:v>42185</c:v>
                </c:pt>
                <c:pt idx="255">
                  <c:v>42277</c:v>
                </c:pt>
                <c:pt idx="256">
                  <c:v>42369</c:v>
                </c:pt>
                <c:pt idx="257">
                  <c:v>42460</c:v>
                </c:pt>
                <c:pt idx="258">
                  <c:v>42551</c:v>
                </c:pt>
                <c:pt idx="259">
                  <c:v>42643</c:v>
                </c:pt>
                <c:pt idx="260">
                  <c:v>42735</c:v>
                </c:pt>
              </c:numCache>
            </c:numRef>
          </c:cat>
          <c:val>
            <c:numRef>
              <c:f>'Exhibit 5'!$F$2:$F$264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B-2045-AEA3-72E702A7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2156872"/>
        <c:axId val="172083208"/>
      </c:barChart>
      <c:lineChart>
        <c:grouping val="standard"/>
        <c:varyColors val="0"/>
        <c:ser>
          <c:idx val="0"/>
          <c:order val="0"/>
          <c:tx>
            <c:strRef>
              <c:f>'Exhibit 5'!$E$1</c:f>
              <c:strCache>
                <c:ptCount val="1"/>
                <c:pt idx="0">
                  <c:v>Assets-to-GDP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5'!$A$2:$A$264</c:f>
              <c:numCache>
                <c:formatCode>m/d/yyyy</c:formatCode>
                <c:ptCount val="263"/>
                <c:pt idx="0">
                  <c:v>18993</c:v>
                </c:pt>
                <c:pt idx="1">
                  <c:v>19084</c:v>
                </c:pt>
                <c:pt idx="2">
                  <c:v>19175</c:v>
                </c:pt>
                <c:pt idx="3">
                  <c:v>19267</c:v>
                </c:pt>
                <c:pt idx="4">
                  <c:v>19359</c:v>
                </c:pt>
                <c:pt idx="5">
                  <c:v>19449</c:v>
                </c:pt>
                <c:pt idx="6">
                  <c:v>19540</c:v>
                </c:pt>
                <c:pt idx="7">
                  <c:v>19632</c:v>
                </c:pt>
                <c:pt idx="8">
                  <c:v>19724</c:v>
                </c:pt>
                <c:pt idx="9">
                  <c:v>19814</c:v>
                </c:pt>
                <c:pt idx="10">
                  <c:v>19905</c:v>
                </c:pt>
                <c:pt idx="11">
                  <c:v>19997</c:v>
                </c:pt>
                <c:pt idx="12">
                  <c:v>20089</c:v>
                </c:pt>
                <c:pt idx="13">
                  <c:v>20179</c:v>
                </c:pt>
                <c:pt idx="14">
                  <c:v>20270</c:v>
                </c:pt>
                <c:pt idx="15">
                  <c:v>20362</c:v>
                </c:pt>
                <c:pt idx="16">
                  <c:v>20454</c:v>
                </c:pt>
                <c:pt idx="17">
                  <c:v>20545</c:v>
                </c:pt>
                <c:pt idx="18">
                  <c:v>20636</c:v>
                </c:pt>
                <c:pt idx="19">
                  <c:v>20728</c:v>
                </c:pt>
                <c:pt idx="20">
                  <c:v>20820</c:v>
                </c:pt>
                <c:pt idx="21">
                  <c:v>20910</c:v>
                </c:pt>
                <c:pt idx="22">
                  <c:v>21001</c:v>
                </c:pt>
                <c:pt idx="23">
                  <c:v>21093</c:v>
                </c:pt>
                <c:pt idx="24">
                  <c:v>21185</c:v>
                </c:pt>
                <c:pt idx="25">
                  <c:v>21275</c:v>
                </c:pt>
                <c:pt idx="26">
                  <c:v>21366</c:v>
                </c:pt>
                <c:pt idx="27">
                  <c:v>21458</c:v>
                </c:pt>
                <c:pt idx="28">
                  <c:v>21550</c:v>
                </c:pt>
                <c:pt idx="29">
                  <c:v>21640</c:v>
                </c:pt>
                <c:pt idx="30">
                  <c:v>21731</c:v>
                </c:pt>
                <c:pt idx="31">
                  <c:v>21823</c:v>
                </c:pt>
                <c:pt idx="32">
                  <c:v>21915</c:v>
                </c:pt>
                <c:pt idx="33">
                  <c:v>22006</c:v>
                </c:pt>
                <c:pt idx="34">
                  <c:v>22097</c:v>
                </c:pt>
                <c:pt idx="35">
                  <c:v>22189</c:v>
                </c:pt>
                <c:pt idx="36">
                  <c:v>22281</c:v>
                </c:pt>
                <c:pt idx="37">
                  <c:v>22371</c:v>
                </c:pt>
                <c:pt idx="38">
                  <c:v>22462</c:v>
                </c:pt>
                <c:pt idx="39">
                  <c:v>22554</c:v>
                </c:pt>
                <c:pt idx="40">
                  <c:v>22646</c:v>
                </c:pt>
                <c:pt idx="41">
                  <c:v>22736</c:v>
                </c:pt>
                <c:pt idx="42">
                  <c:v>22827</c:v>
                </c:pt>
                <c:pt idx="43">
                  <c:v>22919</c:v>
                </c:pt>
                <c:pt idx="44">
                  <c:v>23011</c:v>
                </c:pt>
                <c:pt idx="45">
                  <c:v>23101</c:v>
                </c:pt>
                <c:pt idx="46">
                  <c:v>23192</c:v>
                </c:pt>
                <c:pt idx="47">
                  <c:v>23284</c:v>
                </c:pt>
                <c:pt idx="48">
                  <c:v>23376</c:v>
                </c:pt>
                <c:pt idx="49">
                  <c:v>23467</c:v>
                </c:pt>
                <c:pt idx="50">
                  <c:v>23558</c:v>
                </c:pt>
                <c:pt idx="51">
                  <c:v>23650</c:v>
                </c:pt>
                <c:pt idx="52">
                  <c:v>23742</c:v>
                </c:pt>
                <c:pt idx="53">
                  <c:v>23832</c:v>
                </c:pt>
                <c:pt idx="54">
                  <c:v>23923</c:v>
                </c:pt>
                <c:pt idx="55">
                  <c:v>24015</c:v>
                </c:pt>
                <c:pt idx="56">
                  <c:v>24107</c:v>
                </c:pt>
                <c:pt idx="57">
                  <c:v>24197</c:v>
                </c:pt>
                <c:pt idx="58">
                  <c:v>24288</c:v>
                </c:pt>
                <c:pt idx="59">
                  <c:v>24380</c:v>
                </c:pt>
                <c:pt idx="60">
                  <c:v>24472</c:v>
                </c:pt>
                <c:pt idx="61">
                  <c:v>24562</c:v>
                </c:pt>
                <c:pt idx="62">
                  <c:v>24653</c:v>
                </c:pt>
                <c:pt idx="63">
                  <c:v>24745</c:v>
                </c:pt>
                <c:pt idx="64">
                  <c:v>24837</c:v>
                </c:pt>
                <c:pt idx="65">
                  <c:v>24928</c:v>
                </c:pt>
                <c:pt idx="66">
                  <c:v>25019</c:v>
                </c:pt>
                <c:pt idx="67">
                  <c:v>25111</c:v>
                </c:pt>
                <c:pt idx="68">
                  <c:v>25203</c:v>
                </c:pt>
                <c:pt idx="69">
                  <c:v>25293</c:v>
                </c:pt>
                <c:pt idx="70">
                  <c:v>25384</c:v>
                </c:pt>
                <c:pt idx="71">
                  <c:v>25476</c:v>
                </c:pt>
                <c:pt idx="72">
                  <c:v>25568</c:v>
                </c:pt>
                <c:pt idx="73">
                  <c:v>25658</c:v>
                </c:pt>
                <c:pt idx="74">
                  <c:v>25749</c:v>
                </c:pt>
                <c:pt idx="75">
                  <c:v>25841</c:v>
                </c:pt>
                <c:pt idx="76">
                  <c:v>25933</c:v>
                </c:pt>
                <c:pt idx="77">
                  <c:v>26023</c:v>
                </c:pt>
                <c:pt idx="78">
                  <c:v>26114</c:v>
                </c:pt>
                <c:pt idx="79">
                  <c:v>26206</c:v>
                </c:pt>
                <c:pt idx="80">
                  <c:v>26298</c:v>
                </c:pt>
                <c:pt idx="81">
                  <c:v>26389</c:v>
                </c:pt>
                <c:pt idx="82">
                  <c:v>26480</c:v>
                </c:pt>
                <c:pt idx="83">
                  <c:v>26572</c:v>
                </c:pt>
                <c:pt idx="84">
                  <c:v>26664</c:v>
                </c:pt>
                <c:pt idx="85">
                  <c:v>26754</c:v>
                </c:pt>
                <c:pt idx="86">
                  <c:v>26845</c:v>
                </c:pt>
                <c:pt idx="87">
                  <c:v>26937</c:v>
                </c:pt>
                <c:pt idx="88">
                  <c:v>27029</c:v>
                </c:pt>
                <c:pt idx="89">
                  <c:v>27119</c:v>
                </c:pt>
                <c:pt idx="90">
                  <c:v>27210</c:v>
                </c:pt>
                <c:pt idx="91">
                  <c:v>27302</c:v>
                </c:pt>
                <c:pt idx="92">
                  <c:v>27394</c:v>
                </c:pt>
                <c:pt idx="93">
                  <c:v>27484</c:v>
                </c:pt>
                <c:pt idx="94">
                  <c:v>27575</c:v>
                </c:pt>
                <c:pt idx="95">
                  <c:v>27667</c:v>
                </c:pt>
                <c:pt idx="96">
                  <c:v>27759</c:v>
                </c:pt>
                <c:pt idx="97">
                  <c:v>27850</c:v>
                </c:pt>
                <c:pt idx="98">
                  <c:v>27941</c:v>
                </c:pt>
                <c:pt idx="99">
                  <c:v>28033</c:v>
                </c:pt>
                <c:pt idx="100">
                  <c:v>28125</c:v>
                </c:pt>
                <c:pt idx="101">
                  <c:v>28215</c:v>
                </c:pt>
                <c:pt idx="102">
                  <c:v>28306</c:v>
                </c:pt>
                <c:pt idx="103">
                  <c:v>28398</c:v>
                </c:pt>
                <c:pt idx="104">
                  <c:v>28490</c:v>
                </c:pt>
                <c:pt idx="105">
                  <c:v>28580</c:v>
                </c:pt>
                <c:pt idx="106">
                  <c:v>28671</c:v>
                </c:pt>
                <c:pt idx="107">
                  <c:v>28763</c:v>
                </c:pt>
                <c:pt idx="108">
                  <c:v>28855</c:v>
                </c:pt>
                <c:pt idx="109">
                  <c:v>28945</c:v>
                </c:pt>
                <c:pt idx="110">
                  <c:v>29036</c:v>
                </c:pt>
                <c:pt idx="111">
                  <c:v>29128</c:v>
                </c:pt>
                <c:pt idx="112">
                  <c:v>29220</c:v>
                </c:pt>
                <c:pt idx="113">
                  <c:v>29311</c:v>
                </c:pt>
                <c:pt idx="114">
                  <c:v>29402</c:v>
                </c:pt>
                <c:pt idx="115">
                  <c:v>29494</c:v>
                </c:pt>
                <c:pt idx="116">
                  <c:v>29586</c:v>
                </c:pt>
                <c:pt idx="117">
                  <c:v>29676</c:v>
                </c:pt>
                <c:pt idx="118">
                  <c:v>29767</c:v>
                </c:pt>
                <c:pt idx="119">
                  <c:v>29859</c:v>
                </c:pt>
                <c:pt idx="120">
                  <c:v>29951</c:v>
                </c:pt>
                <c:pt idx="121">
                  <c:v>30041</c:v>
                </c:pt>
                <c:pt idx="122">
                  <c:v>30132</c:v>
                </c:pt>
                <c:pt idx="123">
                  <c:v>30224</c:v>
                </c:pt>
                <c:pt idx="124">
                  <c:v>30316</c:v>
                </c:pt>
                <c:pt idx="125">
                  <c:v>30406</c:v>
                </c:pt>
                <c:pt idx="126">
                  <c:v>30497</c:v>
                </c:pt>
                <c:pt idx="127">
                  <c:v>30589</c:v>
                </c:pt>
                <c:pt idx="128">
                  <c:v>30681</c:v>
                </c:pt>
                <c:pt idx="129">
                  <c:v>30772</c:v>
                </c:pt>
                <c:pt idx="130">
                  <c:v>30863</c:v>
                </c:pt>
                <c:pt idx="131">
                  <c:v>30955</c:v>
                </c:pt>
                <c:pt idx="132">
                  <c:v>31047</c:v>
                </c:pt>
                <c:pt idx="133">
                  <c:v>31137</c:v>
                </c:pt>
                <c:pt idx="134">
                  <c:v>31228</c:v>
                </c:pt>
                <c:pt idx="135">
                  <c:v>31320</c:v>
                </c:pt>
                <c:pt idx="136">
                  <c:v>31412</c:v>
                </c:pt>
                <c:pt idx="137">
                  <c:v>31502</c:v>
                </c:pt>
                <c:pt idx="138">
                  <c:v>31593</c:v>
                </c:pt>
                <c:pt idx="139">
                  <c:v>31685</c:v>
                </c:pt>
                <c:pt idx="140">
                  <c:v>31777</c:v>
                </c:pt>
                <c:pt idx="141">
                  <c:v>31867</c:v>
                </c:pt>
                <c:pt idx="142">
                  <c:v>31958</c:v>
                </c:pt>
                <c:pt idx="143">
                  <c:v>32050</c:v>
                </c:pt>
                <c:pt idx="144">
                  <c:v>32142</c:v>
                </c:pt>
                <c:pt idx="145">
                  <c:v>32233</c:v>
                </c:pt>
                <c:pt idx="146">
                  <c:v>32324</c:v>
                </c:pt>
                <c:pt idx="147">
                  <c:v>32416</c:v>
                </c:pt>
                <c:pt idx="148">
                  <c:v>32508</c:v>
                </c:pt>
                <c:pt idx="149">
                  <c:v>32598</c:v>
                </c:pt>
                <c:pt idx="150">
                  <c:v>32689</c:v>
                </c:pt>
                <c:pt idx="151">
                  <c:v>32781</c:v>
                </c:pt>
                <c:pt idx="152">
                  <c:v>32873</c:v>
                </c:pt>
                <c:pt idx="153">
                  <c:v>32963</c:v>
                </c:pt>
                <c:pt idx="154">
                  <c:v>33054</c:v>
                </c:pt>
                <c:pt idx="155">
                  <c:v>33146</c:v>
                </c:pt>
                <c:pt idx="156">
                  <c:v>33238</c:v>
                </c:pt>
                <c:pt idx="157">
                  <c:v>33328</c:v>
                </c:pt>
                <c:pt idx="158">
                  <c:v>33419</c:v>
                </c:pt>
                <c:pt idx="159">
                  <c:v>33511</c:v>
                </c:pt>
                <c:pt idx="160">
                  <c:v>33603</c:v>
                </c:pt>
                <c:pt idx="161">
                  <c:v>33694</c:v>
                </c:pt>
                <c:pt idx="162">
                  <c:v>33785</c:v>
                </c:pt>
                <c:pt idx="163">
                  <c:v>33877</c:v>
                </c:pt>
                <c:pt idx="164">
                  <c:v>33969</c:v>
                </c:pt>
                <c:pt idx="165">
                  <c:v>34059</c:v>
                </c:pt>
                <c:pt idx="166">
                  <c:v>34150</c:v>
                </c:pt>
                <c:pt idx="167">
                  <c:v>34242</c:v>
                </c:pt>
                <c:pt idx="168">
                  <c:v>34334</c:v>
                </c:pt>
                <c:pt idx="169">
                  <c:v>34424</c:v>
                </c:pt>
                <c:pt idx="170">
                  <c:v>34515</c:v>
                </c:pt>
                <c:pt idx="171">
                  <c:v>34607</c:v>
                </c:pt>
                <c:pt idx="172">
                  <c:v>34699</c:v>
                </c:pt>
                <c:pt idx="173">
                  <c:v>34789</c:v>
                </c:pt>
                <c:pt idx="174">
                  <c:v>34880</c:v>
                </c:pt>
                <c:pt idx="175">
                  <c:v>34972</c:v>
                </c:pt>
                <c:pt idx="176">
                  <c:v>35064</c:v>
                </c:pt>
                <c:pt idx="177">
                  <c:v>35155</c:v>
                </c:pt>
                <c:pt idx="178">
                  <c:v>35246</c:v>
                </c:pt>
                <c:pt idx="179">
                  <c:v>35338</c:v>
                </c:pt>
                <c:pt idx="180">
                  <c:v>35430</c:v>
                </c:pt>
                <c:pt idx="181">
                  <c:v>35520</c:v>
                </c:pt>
                <c:pt idx="182">
                  <c:v>35611</c:v>
                </c:pt>
                <c:pt idx="183">
                  <c:v>35703</c:v>
                </c:pt>
                <c:pt idx="184">
                  <c:v>35795</c:v>
                </c:pt>
                <c:pt idx="185">
                  <c:v>35885</c:v>
                </c:pt>
                <c:pt idx="186">
                  <c:v>35976</c:v>
                </c:pt>
                <c:pt idx="187">
                  <c:v>36068</c:v>
                </c:pt>
                <c:pt idx="188">
                  <c:v>36160</c:v>
                </c:pt>
                <c:pt idx="189">
                  <c:v>36250</c:v>
                </c:pt>
                <c:pt idx="190">
                  <c:v>36341</c:v>
                </c:pt>
                <c:pt idx="191">
                  <c:v>36433</c:v>
                </c:pt>
                <c:pt idx="192">
                  <c:v>36525</c:v>
                </c:pt>
                <c:pt idx="193">
                  <c:v>36616</c:v>
                </c:pt>
                <c:pt idx="194">
                  <c:v>36707</c:v>
                </c:pt>
                <c:pt idx="195">
                  <c:v>36799</c:v>
                </c:pt>
                <c:pt idx="196">
                  <c:v>36891</c:v>
                </c:pt>
                <c:pt idx="197">
                  <c:v>36981</c:v>
                </c:pt>
                <c:pt idx="198">
                  <c:v>37072</c:v>
                </c:pt>
                <c:pt idx="199">
                  <c:v>37164</c:v>
                </c:pt>
                <c:pt idx="200">
                  <c:v>37256</c:v>
                </c:pt>
                <c:pt idx="201">
                  <c:v>37346</c:v>
                </c:pt>
                <c:pt idx="202">
                  <c:v>37437</c:v>
                </c:pt>
                <c:pt idx="203">
                  <c:v>37529</c:v>
                </c:pt>
                <c:pt idx="204">
                  <c:v>37621</c:v>
                </c:pt>
                <c:pt idx="205">
                  <c:v>37711</c:v>
                </c:pt>
                <c:pt idx="206">
                  <c:v>37802</c:v>
                </c:pt>
                <c:pt idx="207">
                  <c:v>37894</c:v>
                </c:pt>
                <c:pt idx="208">
                  <c:v>37986</c:v>
                </c:pt>
                <c:pt idx="209">
                  <c:v>38077</c:v>
                </c:pt>
                <c:pt idx="210">
                  <c:v>38168</c:v>
                </c:pt>
                <c:pt idx="211">
                  <c:v>38260</c:v>
                </c:pt>
                <c:pt idx="212">
                  <c:v>38352</c:v>
                </c:pt>
                <c:pt idx="213">
                  <c:v>38442</c:v>
                </c:pt>
                <c:pt idx="214">
                  <c:v>38533</c:v>
                </c:pt>
                <c:pt idx="215">
                  <c:v>38625</c:v>
                </c:pt>
                <c:pt idx="216">
                  <c:v>38717</c:v>
                </c:pt>
                <c:pt idx="217">
                  <c:v>38807</c:v>
                </c:pt>
                <c:pt idx="218">
                  <c:v>38898</c:v>
                </c:pt>
                <c:pt idx="219">
                  <c:v>38990</c:v>
                </c:pt>
                <c:pt idx="220">
                  <c:v>39082</c:v>
                </c:pt>
                <c:pt idx="221">
                  <c:v>39172</c:v>
                </c:pt>
                <c:pt idx="222">
                  <c:v>39263</c:v>
                </c:pt>
                <c:pt idx="223">
                  <c:v>39355</c:v>
                </c:pt>
                <c:pt idx="224">
                  <c:v>39447</c:v>
                </c:pt>
                <c:pt idx="225">
                  <c:v>39538</c:v>
                </c:pt>
                <c:pt idx="226">
                  <c:v>39629</c:v>
                </c:pt>
                <c:pt idx="227">
                  <c:v>39721</c:v>
                </c:pt>
                <c:pt idx="228">
                  <c:v>39813</c:v>
                </c:pt>
                <c:pt idx="229">
                  <c:v>39903</c:v>
                </c:pt>
                <c:pt idx="230">
                  <c:v>39994</c:v>
                </c:pt>
                <c:pt idx="231">
                  <c:v>40086</c:v>
                </c:pt>
                <c:pt idx="232">
                  <c:v>40178</c:v>
                </c:pt>
                <c:pt idx="233">
                  <c:v>40268</c:v>
                </c:pt>
                <c:pt idx="234">
                  <c:v>40359</c:v>
                </c:pt>
                <c:pt idx="235">
                  <c:v>40451</c:v>
                </c:pt>
                <c:pt idx="236">
                  <c:v>40543</c:v>
                </c:pt>
                <c:pt idx="237">
                  <c:v>40633</c:v>
                </c:pt>
                <c:pt idx="238">
                  <c:v>40724</c:v>
                </c:pt>
                <c:pt idx="239">
                  <c:v>40816</c:v>
                </c:pt>
                <c:pt idx="240">
                  <c:v>40908</c:v>
                </c:pt>
                <c:pt idx="241">
                  <c:v>40999</c:v>
                </c:pt>
                <c:pt idx="242">
                  <c:v>41090</c:v>
                </c:pt>
                <c:pt idx="243">
                  <c:v>41182</c:v>
                </c:pt>
                <c:pt idx="244">
                  <c:v>41274</c:v>
                </c:pt>
                <c:pt idx="245">
                  <c:v>41364</c:v>
                </c:pt>
                <c:pt idx="246">
                  <c:v>41455</c:v>
                </c:pt>
                <c:pt idx="247">
                  <c:v>41547</c:v>
                </c:pt>
                <c:pt idx="248">
                  <c:v>41639</c:v>
                </c:pt>
                <c:pt idx="249">
                  <c:v>41729</c:v>
                </c:pt>
                <c:pt idx="250">
                  <c:v>41820</c:v>
                </c:pt>
                <c:pt idx="251">
                  <c:v>41912</c:v>
                </c:pt>
                <c:pt idx="252">
                  <c:v>42004</c:v>
                </c:pt>
                <c:pt idx="253">
                  <c:v>42094</c:v>
                </c:pt>
                <c:pt idx="254">
                  <c:v>42185</c:v>
                </c:pt>
                <c:pt idx="255">
                  <c:v>42277</c:v>
                </c:pt>
                <c:pt idx="256">
                  <c:v>42369</c:v>
                </c:pt>
                <c:pt idx="257">
                  <c:v>42460</c:v>
                </c:pt>
                <c:pt idx="258">
                  <c:v>42551</c:v>
                </c:pt>
                <c:pt idx="259">
                  <c:v>42643</c:v>
                </c:pt>
                <c:pt idx="260">
                  <c:v>42735</c:v>
                </c:pt>
              </c:numCache>
            </c:numRef>
          </c:cat>
          <c:val>
            <c:numRef>
              <c:f>'Exhibit 5'!$E$2:$E$264</c:f>
              <c:numCache>
                <c:formatCode>0.0%</c:formatCode>
                <c:ptCount val="263"/>
                <c:pt idx="0">
                  <c:v>0.28368684064408661</c:v>
                </c:pt>
                <c:pt idx="1">
                  <c:v>0.29318206972883232</c:v>
                </c:pt>
                <c:pt idx="2">
                  <c:v>0.29730779679434938</c:v>
                </c:pt>
                <c:pt idx="3">
                  <c:v>0.2963719832109129</c:v>
                </c:pt>
                <c:pt idx="4">
                  <c:v>0.30025997425997425</c:v>
                </c:pt>
                <c:pt idx="5">
                  <c:v>0.30661228651542188</c:v>
                </c:pt>
                <c:pt idx="6">
                  <c:v>0.31673985192749554</c:v>
                </c:pt>
                <c:pt idx="7">
                  <c:v>0.33095213454075034</c:v>
                </c:pt>
                <c:pt idx="8">
                  <c:v>0.34133454262762375</c:v>
                </c:pt>
                <c:pt idx="9">
                  <c:v>0.35024308249288855</c:v>
                </c:pt>
                <c:pt idx="10">
                  <c:v>0.35518130745658838</c:v>
                </c:pt>
                <c:pt idx="11">
                  <c:v>0.35664001998501121</c:v>
                </c:pt>
                <c:pt idx="12">
                  <c:v>0.35406959884001932</c:v>
                </c:pt>
                <c:pt idx="13">
                  <c:v>0.3560066319279962</c:v>
                </c:pt>
                <c:pt idx="14">
                  <c:v>0.35809004409375728</c:v>
                </c:pt>
                <c:pt idx="15">
                  <c:v>0.36167199634536318</c:v>
                </c:pt>
                <c:pt idx="16">
                  <c:v>0.36847673098751421</c:v>
                </c:pt>
                <c:pt idx="17">
                  <c:v>0.37227170993733216</c:v>
                </c:pt>
                <c:pt idx="18">
                  <c:v>0.37682079646017697</c:v>
                </c:pt>
                <c:pt idx="19">
                  <c:v>0.37851940169087361</c:v>
                </c:pt>
                <c:pt idx="20">
                  <c:v>0.38104759881002975</c:v>
                </c:pt>
                <c:pt idx="21">
                  <c:v>0.39339255499153974</c:v>
                </c:pt>
                <c:pt idx="22">
                  <c:v>0.40212367270455968</c:v>
                </c:pt>
                <c:pt idx="23">
                  <c:v>0.4207483708219466</c:v>
                </c:pt>
                <c:pt idx="24">
                  <c:v>0.44207728437233135</c:v>
                </c:pt>
                <c:pt idx="25">
                  <c:v>0.44869923857868022</c:v>
                </c:pt>
                <c:pt idx="26">
                  <c:v>0.44620094514074377</c:v>
                </c:pt>
                <c:pt idx="27">
                  <c:v>0.44417665867306155</c:v>
                </c:pt>
                <c:pt idx="28">
                  <c:v>0.44521033065936216</c:v>
                </c:pt>
                <c:pt idx="29">
                  <c:v>0.44158145745898508</c:v>
                </c:pt>
                <c:pt idx="30">
                  <c:v>0.44885757806549881</c:v>
                </c:pt>
                <c:pt idx="31">
                  <c:v>0.45333081428301536</c:v>
                </c:pt>
                <c:pt idx="32">
                  <c:v>0.4497386342720413</c:v>
                </c:pt>
                <c:pt idx="33">
                  <c:v>0.4597494011424359</c:v>
                </c:pt>
                <c:pt idx="34">
                  <c:v>0.46675457875457876</c:v>
                </c:pt>
                <c:pt idx="35">
                  <c:v>0.4802993901312142</c:v>
                </c:pt>
                <c:pt idx="36">
                  <c:v>0.48616962813702141</c:v>
                </c:pt>
                <c:pt idx="37">
                  <c:v>0.48578579117330462</c:v>
                </c:pt>
                <c:pt idx="38">
                  <c:v>0.48534670890531501</c:v>
                </c:pt>
                <c:pt idx="39">
                  <c:v>0.48291437414030264</c:v>
                </c:pt>
                <c:pt idx="40">
                  <c:v>0.48071404569892473</c:v>
                </c:pt>
                <c:pt idx="41">
                  <c:v>0.47853136408894792</c:v>
                </c:pt>
                <c:pt idx="42">
                  <c:v>0.47524278215223098</c:v>
                </c:pt>
                <c:pt idx="43">
                  <c:v>0.4767982384602838</c:v>
                </c:pt>
                <c:pt idx="44">
                  <c:v>0.47429741448530593</c:v>
                </c:pt>
                <c:pt idx="45">
                  <c:v>0.47534821145932254</c:v>
                </c:pt>
                <c:pt idx="46">
                  <c:v>0.47369767441860466</c:v>
                </c:pt>
                <c:pt idx="47">
                  <c:v>0.47486713500305439</c:v>
                </c:pt>
                <c:pt idx="48">
                  <c:v>0.47168529280286098</c:v>
                </c:pt>
                <c:pt idx="49">
                  <c:v>0.47375</c:v>
                </c:pt>
                <c:pt idx="50">
                  <c:v>0.47424076212471133</c:v>
                </c:pt>
                <c:pt idx="51">
                  <c:v>0.47944873997709048</c:v>
                </c:pt>
                <c:pt idx="52">
                  <c:v>0.47455923248053394</c:v>
                </c:pt>
                <c:pt idx="53">
                  <c:v>0.47495084653194974</c:v>
                </c:pt>
                <c:pt idx="54">
                  <c:v>0.47236736870167956</c:v>
                </c:pt>
                <c:pt idx="55">
                  <c:v>0.46837666537317296</c:v>
                </c:pt>
                <c:pt idx="56">
                  <c:v>0.46391947823905683</c:v>
                </c:pt>
                <c:pt idx="57">
                  <c:v>0.46814296333002975</c:v>
                </c:pt>
                <c:pt idx="58">
                  <c:v>0.47028874269005849</c:v>
                </c:pt>
                <c:pt idx="59">
                  <c:v>0.47200982153551324</c:v>
                </c:pt>
                <c:pt idx="60">
                  <c:v>0.47698226950354611</c:v>
                </c:pt>
                <c:pt idx="61">
                  <c:v>0.48485371871695454</c:v>
                </c:pt>
                <c:pt idx="62">
                  <c:v>0.48591507039003001</c:v>
                </c:pt>
                <c:pt idx="63">
                  <c:v>0.4872271286231884</c:v>
                </c:pt>
                <c:pt idx="64">
                  <c:v>0.48195477993634067</c:v>
                </c:pt>
                <c:pt idx="65">
                  <c:v>0.47925664851009292</c:v>
                </c:pt>
                <c:pt idx="66">
                  <c:v>0.48368686338338757</c:v>
                </c:pt>
                <c:pt idx="67">
                  <c:v>0.48677455932378105</c:v>
                </c:pt>
                <c:pt idx="68">
                  <c:v>0.48665159734779989</c:v>
                </c:pt>
                <c:pt idx="69">
                  <c:v>0.49034308878781885</c:v>
                </c:pt>
                <c:pt idx="70">
                  <c:v>0.49255717054263565</c:v>
                </c:pt>
                <c:pt idx="71">
                  <c:v>0.50081291438454889</c:v>
                </c:pt>
                <c:pt idx="72">
                  <c:v>0.50775794969150456</c:v>
                </c:pt>
                <c:pt idx="73">
                  <c:v>0.51589384169703767</c:v>
                </c:pt>
                <c:pt idx="74">
                  <c:v>0.51786587046394117</c:v>
                </c:pt>
                <c:pt idx="75">
                  <c:v>0.53214383875400828</c:v>
                </c:pt>
                <c:pt idx="76">
                  <c:v>0.52506591668131486</c:v>
                </c:pt>
                <c:pt idx="77">
                  <c:v>0.53051492151112645</c:v>
                </c:pt>
                <c:pt idx="78">
                  <c:v>0.53480386342455311</c:v>
                </c:pt>
                <c:pt idx="79">
                  <c:v>0.54342912198391424</c:v>
                </c:pt>
                <c:pt idx="80">
                  <c:v>0.54065326633165833</c:v>
                </c:pt>
                <c:pt idx="81">
                  <c:v>0.54128100149594516</c:v>
                </c:pt>
                <c:pt idx="82">
                  <c:v>0.54676225073427109</c:v>
                </c:pt>
                <c:pt idx="83">
                  <c:v>0.54677927927927927</c:v>
                </c:pt>
                <c:pt idx="84">
                  <c:v>0.543406243209966</c:v>
                </c:pt>
                <c:pt idx="85">
                  <c:v>0.53644398984198649</c:v>
                </c:pt>
                <c:pt idx="86">
                  <c:v>0.53602241091314029</c:v>
                </c:pt>
                <c:pt idx="87">
                  <c:v>0.53028057602596168</c:v>
                </c:pt>
                <c:pt idx="88">
                  <c:v>0.53123770656318992</c:v>
                </c:pt>
                <c:pt idx="89">
                  <c:v>0.53002476860904701</c:v>
                </c:pt>
                <c:pt idx="90">
                  <c:v>0.53106754509402587</c:v>
                </c:pt>
                <c:pt idx="91">
                  <c:v>0.5269500935745477</c:v>
                </c:pt>
                <c:pt idx="92">
                  <c:v>0.53503889849345521</c:v>
                </c:pt>
                <c:pt idx="93">
                  <c:v>0.53911977783144172</c:v>
                </c:pt>
                <c:pt idx="94">
                  <c:v>0.53598086124401911</c:v>
                </c:pt>
                <c:pt idx="95">
                  <c:v>0.5308279064499688</c:v>
                </c:pt>
                <c:pt idx="96">
                  <c:v>0.52643792819950674</c:v>
                </c:pt>
                <c:pt idx="97">
                  <c:v>0.52686035866228664</c:v>
                </c:pt>
                <c:pt idx="98">
                  <c:v>0.52409891563078548</c:v>
                </c:pt>
                <c:pt idx="99">
                  <c:v>0.51885833677259596</c:v>
                </c:pt>
                <c:pt idx="100">
                  <c:v>0.5128918444165621</c:v>
                </c:pt>
                <c:pt idx="101">
                  <c:v>0.50557178914668488</c:v>
                </c:pt>
                <c:pt idx="102">
                  <c:v>0.50063041839427058</c:v>
                </c:pt>
                <c:pt idx="103">
                  <c:v>0.50002674413242965</c:v>
                </c:pt>
                <c:pt idx="104">
                  <c:v>0.50101507674197487</c:v>
                </c:pt>
                <c:pt idx="105">
                  <c:v>0.48421809466746557</c:v>
                </c:pt>
                <c:pt idx="106">
                  <c:v>0.48292258952019673</c:v>
                </c:pt>
                <c:pt idx="107">
                  <c:v>0.47853114172911126</c:v>
                </c:pt>
                <c:pt idx="108">
                  <c:v>0.47819876757781637</c:v>
                </c:pt>
                <c:pt idx="109">
                  <c:v>0.47741746600408336</c:v>
                </c:pt>
                <c:pt idx="110">
                  <c:v>0.47312724685440383</c:v>
                </c:pt>
                <c:pt idx="111">
                  <c:v>0.47339436774453436</c:v>
                </c:pt>
                <c:pt idx="112">
                  <c:v>0.47560522081172896</c:v>
                </c:pt>
                <c:pt idx="113">
                  <c:v>0.48469552484017286</c:v>
                </c:pt>
                <c:pt idx="114">
                  <c:v>0.49034300699300698</c:v>
                </c:pt>
                <c:pt idx="115">
                  <c:v>0.48412527142141304</c:v>
                </c:pt>
                <c:pt idx="116">
                  <c:v>0.47601666773101731</c:v>
                </c:pt>
                <c:pt idx="117">
                  <c:v>0.4825990591355413</c:v>
                </c:pt>
                <c:pt idx="118">
                  <c:v>0.47907856003924937</c:v>
                </c:pt>
                <c:pt idx="119">
                  <c:v>0.48428841175574844</c:v>
                </c:pt>
                <c:pt idx="120">
                  <c:v>0.49664121204716233</c:v>
                </c:pt>
                <c:pt idx="121">
                  <c:v>0.49755801038633568</c:v>
                </c:pt>
                <c:pt idx="122">
                  <c:v>0.50325443259778446</c:v>
                </c:pt>
                <c:pt idx="123">
                  <c:v>0.51315570162568225</c:v>
                </c:pt>
                <c:pt idx="124">
                  <c:v>0.51704422032583397</c:v>
                </c:pt>
                <c:pt idx="125">
                  <c:v>0.51867710251688148</c:v>
                </c:pt>
                <c:pt idx="126">
                  <c:v>0.5216101075210573</c:v>
                </c:pt>
                <c:pt idx="127">
                  <c:v>0.51998472116119177</c:v>
                </c:pt>
                <c:pt idx="128">
                  <c:v>0.51600005111429159</c:v>
                </c:pt>
                <c:pt idx="129">
                  <c:v>0.51678655043586552</c:v>
                </c:pt>
                <c:pt idx="130">
                  <c:v>0.51688701864265796</c:v>
                </c:pt>
                <c:pt idx="131">
                  <c:v>0.52434757450091618</c:v>
                </c:pt>
                <c:pt idx="132">
                  <c:v>0.52653504838329002</c:v>
                </c:pt>
                <c:pt idx="133">
                  <c:v>0.53671454803244778</c:v>
                </c:pt>
                <c:pt idx="134">
                  <c:v>0.53611796295453507</c:v>
                </c:pt>
                <c:pt idx="135">
                  <c:v>0.53826413060564549</c:v>
                </c:pt>
                <c:pt idx="136">
                  <c:v>0.56666829041472</c:v>
                </c:pt>
                <c:pt idx="137">
                  <c:v>0.57720714787495608</c:v>
                </c:pt>
                <c:pt idx="138">
                  <c:v>0.57896722659970556</c:v>
                </c:pt>
                <c:pt idx="139">
                  <c:v>0.57925857711911599</c:v>
                </c:pt>
                <c:pt idx="140">
                  <c:v>0.58429099277902119</c:v>
                </c:pt>
                <c:pt idx="141">
                  <c:v>0.59180835839469048</c:v>
                </c:pt>
                <c:pt idx="142">
                  <c:v>0.59572451790633607</c:v>
                </c:pt>
                <c:pt idx="143">
                  <c:v>0.59860274354430887</c:v>
                </c:pt>
                <c:pt idx="144">
                  <c:v>0.59216143480139871</c:v>
                </c:pt>
                <c:pt idx="145">
                  <c:v>0.59111277531347817</c:v>
                </c:pt>
                <c:pt idx="146">
                  <c:v>0.59215303330502878</c:v>
                </c:pt>
                <c:pt idx="147">
                  <c:v>0.58733848171892034</c:v>
                </c:pt>
                <c:pt idx="148">
                  <c:v>0.58510619821254117</c:v>
                </c:pt>
                <c:pt idx="149">
                  <c:v>0.59045732357330682</c:v>
                </c:pt>
                <c:pt idx="150">
                  <c:v>0.59790951747321242</c:v>
                </c:pt>
                <c:pt idx="151">
                  <c:v>0.6092544331471007</c:v>
                </c:pt>
                <c:pt idx="152">
                  <c:v>0.6122850886127521</c:v>
                </c:pt>
                <c:pt idx="153">
                  <c:v>0.61145530319513952</c:v>
                </c:pt>
                <c:pt idx="154">
                  <c:v>0.61512347624181107</c:v>
                </c:pt>
                <c:pt idx="155">
                  <c:v>0.62089353012468251</c:v>
                </c:pt>
                <c:pt idx="156">
                  <c:v>0.6316054765561776</c:v>
                </c:pt>
                <c:pt idx="157">
                  <c:v>0.63909401653753495</c:v>
                </c:pt>
                <c:pt idx="158">
                  <c:v>0.64184725974527213</c:v>
                </c:pt>
                <c:pt idx="159">
                  <c:v>0.64995174621374996</c:v>
                </c:pt>
                <c:pt idx="160">
                  <c:v>0.65521564694082246</c:v>
                </c:pt>
                <c:pt idx="161">
                  <c:v>0.65676108620981777</c:v>
                </c:pt>
                <c:pt idx="162">
                  <c:v>0.66267289152053444</c:v>
                </c:pt>
                <c:pt idx="163">
                  <c:v>0.66972661849020543</c:v>
                </c:pt>
                <c:pt idx="164">
                  <c:v>0.68225971370143146</c:v>
                </c:pt>
                <c:pt idx="165">
                  <c:v>0.68999267892702354</c:v>
                </c:pt>
                <c:pt idx="166">
                  <c:v>0.69381796587584366</c:v>
                </c:pt>
                <c:pt idx="167">
                  <c:v>0.69326427596405416</c:v>
                </c:pt>
                <c:pt idx="168">
                  <c:v>0.69359093647968839</c:v>
                </c:pt>
                <c:pt idx="169">
                  <c:v>0.68929048942199234</c:v>
                </c:pt>
                <c:pt idx="170">
                  <c:v>0.69326401262190063</c:v>
                </c:pt>
                <c:pt idx="171">
                  <c:v>0.6954011796648254</c:v>
                </c:pt>
                <c:pt idx="172">
                  <c:v>0.6936699667342584</c:v>
                </c:pt>
                <c:pt idx="173">
                  <c:v>0.70469236939341739</c:v>
                </c:pt>
                <c:pt idx="174">
                  <c:v>0.71142542009991561</c:v>
                </c:pt>
                <c:pt idx="175">
                  <c:v>0.7214762484774665</c:v>
                </c:pt>
                <c:pt idx="176">
                  <c:v>0.7293422102849324</c:v>
                </c:pt>
                <c:pt idx="177">
                  <c:v>0.72913502449916268</c:v>
                </c:pt>
                <c:pt idx="178">
                  <c:v>0.73226044858438533</c:v>
                </c:pt>
                <c:pt idx="179">
                  <c:v>0.73442482895102024</c:v>
                </c:pt>
                <c:pt idx="180">
                  <c:v>0.75641149236500393</c:v>
                </c:pt>
                <c:pt idx="181">
                  <c:v>0.75071340871619174</c:v>
                </c:pt>
                <c:pt idx="182">
                  <c:v>0.76784601578499279</c:v>
                </c:pt>
                <c:pt idx="183">
                  <c:v>0.78442929804399042</c:v>
                </c:pt>
                <c:pt idx="184">
                  <c:v>0.78253506867498346</c:v>
                </c:pt>
                <c:pt idx="185">
                  <c:v>0.80606145841439958</c:v>
                </c:pt>
                <c:pt idx="186">
                  <c:v>0.80303493139452253</c:v>
                </c:pt>
                <c:pt idx="187">
                  <c:v>0.77574755782407756</c:v>
                </c:pt>
                <c:pt idx="188">
                  <c:v>0.80823332027818062</c:v>
                </c:pt>
                <c:pt idx="189">
                  <c:v>0.81422465208747519</c:v>
                </c:pt>
                <c:pt idx="190">
                  <c:v>0.82217919545318818</c:v>
                </c:pt>
                <c:pt idx="191">
                  <c:v>0.80325354368785329</c:v>
                </c:pt>
                <c:pt idx="192">
                  <c:v>0.82717894526966407</c:v>
                </c:pt>
                <c:pt idx="193">
                  <c:v>0.82479680491910146</c:v>
                </c:pt>
                <c:pt idx="194">
                  <c:v>0.82131963620213566</c:v>
                </c:pt>
                <c:pt idx="195">
                  <c:v>0.82220772896116423</c:v>
                </c:pt>
                <c:pt idx="196">
                  <c:v>0.81423711232287477</c:v>
                </c:pt>
                <c:pt idx="197">
                  <c:v>0.78904656715295529</c:v>
                </c:pt>
                <c:pt idx="198">
                  <c:v>0.80905089524883689</c:v>
                </c:pt>
                <c:pt idx="199">
                  <c:v>0.78853671983777673</c:v>
                </c:pt>
                <c:pt idx="200">
                  <c:v>0.80138318688621424</c:v>
                </c:pt>
                <c:pt idx="201">
                  <c:v>0.81174296740681129</c:v>
                </c:pt>
                <c:pt idx="202">
                  <c:v>0.79183055331563545</c:v>
                </c:pt>
                <c:pt idx="203">
                  <c:v>0.77246492191862248</c:v>
                </c:pt>
                <c:pt idx="204">
                  <c:v>0.78092688399925203</c:v>
                </c:pt>
                <c:pt idx="205">
                  <c:v>0.77912274530152059</c:v>
                </c:pt>
                <c:pt idx="206">
                  <c:v>0.79194200479995869</c:v>
                </c:pt>
                <c:pt idx="207">
                  <c:v>0.79121911177306881</c:v>
                </c:pt>
                <c:pt idx="208">
                  <c:v>0.80711821427379804</c:v>
                </c:pt>
                <c:pt idx="209">
                  <c:v>0.81088356018191665</c:v>
                </c:pt>
                <c:pt idx="210">
                  <c:v>0.81373400066301738</c:v>
                </c:pt>
                <c:pt idx="211">
                  <c:v>0.81302821161898398</c:v>
                </c:pt>
                <c:pt idx="212">
                  <c:v>0.82923948586278751</c:v>
                </c:pt>
                <c:pt idx="213">
                  <c:v>0.82498416075103476</c:v>
                </c:pt>
                <c:pt idx="214">
                  <c:v>0.82561785330243687</c:v>
                </c:pt>
                <c:pt idx="215">
                  <c:v>0.83304754289472116</c:v>
                </c:pt>
                <c:pt idx="216">
                  <c:v>0.83261933196081739</c:v>
                </c:pt>
                <c:pt idx="217">
                  <c:v>0.84367976347483298</c:v>
                </c:pt>
                <c:pt idx="218">
                  <c:v>0.84299572204047879</c:v>
                </c:pt>
                <c:pt idx="219">
                  <c:v>0.85202240800773477</c:v>
                </c:pt>
                <c:pt idx="220">
                  <c:v>0.85573679847118</c:v>
                </c:pt>
                <c:pt idx="221">
                  <c:v>0.85548872232584261</c:v>
                </c:pt>
                <c:pt idx="222">
                  <c:v>0.86631591590767143</c:v>
                </c:pt>
                <c:pt idx="223">
                  <c:v>0.87194527861194526</c:v>
                </c:pt>
                <c:pt idx="224">
                  <c:v>0.8745101033514221</c:v>
                </c:pt>
                <c:pt idx="225">
                  <c:v>0.85413380139067041</c:v>
                </c:pt>
                <c:pt idx="226">
                  <c:v>0.85764077342855216</c:v>
                </c:pt>
                <c:pt idx="227">
                  <c:v>0.85980652787991674</c:v>
                </c:pt>
                <c:pt idx="228">
                  <c:v>0.84167722245010046</c:v>
                </c:pt>
                <c:pt idx="229">
                  <c:v>0.83990662743019717</c:v>
                </c:pt>
                <c:pt idx="230">
                  <c:v>0.86705807106457822</c:v>
                </c:pt>
                <c:pt idx="231">
                  <c:v>0.88773631277245735</c:v>
                </c:pt>
                <c:pt idx="232">
                  <c:v>0.89651660979081949</c:v>
                </c:pt>
                <c:pt idx="233">
                  <c:v>0.9092298805797725</c:v>
                </c:pt>
                <c:pt idx="234">
                  <c:v>0.8984736048666131</c:v>
                </c:pt>
                <c:pt idx="235">
                  <c:v>0.92274494097254145</c:v>
                </c:pt>
                <c:pt idx="236">
                  <c:v>0.95367879829903401</c:v>
                </c:pt>
                <c:pt idx="237">
                  <c:v>0.9568973992458395</c:v>
                </c:pt>
                <c:pt idx="238">
                  <c:v>0.95643525736025303</c:v>
                </c:pt>
                <c:pt idx="239">
                  <c:v>0.92293298195156248</c:v>
                </c:pt>
                <c:pt idx="240">
                  <c:v>0.93317824701544394</c:v>
                </c:pt>
                <c:pt idx="241">
                  <c:v>0.95127832327455197</c:v>
                </c:pt>
                <c:pt idx="242">
                  <c:v>0.94505696978660214</c:v>
                </c:pt>
                <c:pt idx="243">
                  <c:v>0.9586192191344578</c:v>
                </c:pt>
                <c:pt idx="244">
                  <c:v>0.95568465712516837</c:v>
                </c:pt>
                <c:pt idx="245">
                  <c:v>0.97321961865380191</c:v>
                </c:pt>
                <c:pt idx="246">
                  <c:v>0.96965108989629423</c:v>
                </c:pt>
                <c:pt idx="247">
                  <c:v>0.9748526167800986</c:v>
                </c:pt>
                <c:pt idx="248">
                  <c:v>0.9968952493950145</c:v>
                </c:pt>
                <c:pt idx="249">
                  <c:v>0.99084879900032408</c:v>
                </c:pt>
                <c:pt idx="250">
                  <c:v>0.98960345828542795</c:v>
                </c:pt>
                <c:pt idx="251">
                  <c:v>0.98600728004431326</c:v>
                </c:pt>
                <c:pt idx="252">
                  <c:v>0.99198649317348564</c:v>
                </c:pt>
                <c:pt idx="253">
                  <c:v>1.0000913975208769</c:v>
                </c:pt>
                <c:pt idx="254">
                  <c:v>0.99884681317833302</c:v>
                </c:pt>
                <c:pt idx="255">
                  <c:v>0.98265337928309593</c:v>
                </c:pt>
                <c:pt idx="256">
                  <c:v>0.99629282994923862</c:v>
                </c:pt>
                <c:pt idx="257">
                  <c:v>0.99713914829729922</c:v>
                </c:pt>
                <c:pt idx="258">
                  <c:v>0.99664990656107266</c:v>
                </c:pt>
                <c:pt idx="259">
                  <c:v>1.0018107094025248</c:v>
                </c:pt>
                <c:pt idx="260">
                  <c:v>1.003583215959974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B-2045-AEA3-72E702A79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25376"/>
        <c:axId val="172121992"/>
      </c:lineChart>
      <c:dateAx>
        <c:axId val="1721253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2121992"/>
        <c:crossesAt val="0"/>
        <c:auto val="1"/>
        <c:lblOffset val="100"/>
        <c:baseTimeUnit val="months"/>
        <c:majorUnit val="24"/>
        <c:majorTimeUnit val="months"/>
        <c:minorUnit val="10"/>
        <c:minorTimeUnit val="months"/>
      </c:dateAx>
      <c:valAx>
        <c:axId val="172121992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2125376"/>
        <c:crosses val="autoZero"/>
        <c:crossBetween val="between"/>
        <c:majorUnit val="0.1"/>
      </c:valAx>
      <c:valAx>
        <c:axId val="17208320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2156872"/>
        <c:crosses val="max"/>
        <c:crossBetween val="between"/>
      </c:valAx>
      <c:dateAx>
        <c:axId val="172156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83208"/>
        <c:crossesAt val="0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charset="0"/>
          <a:ea typeface="Book Antiqua" charset="0"/>
          <a:cs typeface="Book Antiqu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/>
              <a:t>U.S. Pension Assets ($</a:t>
            </a:r>
            <a:r>
              <a:rPr lang="en-US" baseline="0"/>
              <a:t> Trillions)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'Exhibit 5'!$F$1</c:f>
              <c:strCache>
                <c:ptCount val="1"/>
                <c:pt idx="0">
                  <c:v>Recession Indicator</c:v>
                </c:pt>
              </c:strCache>
            </c:strRef>
          </c:tx>
          <c:spPr>
            <a:noFill/>
            <a:ln w="19050"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numRef>
              <c:f>'Exhibit 5'!$A$2:$A$264</c:f>
              <c:numCache>
                <c:formatCode>m/d/yyyy</c:formatCode>
                <c:ptCount val="263"/>
                <c:pt idx="0">
                  <c:v>18993</c:v>
                </c:pt>
                <c:pt idx="1">
                  <c:v>19084</c:v>
                </c:pt>
                <c:pt idx="2">
                  <c:v>19175</c:v>
                </c:pt>
                <c:pt idx="3">
                  <c:v>19267</c:v>
                </c:pt>
                <c:pt idx="4">
                  <c:v>19359</c:v>
                </c:pt>
                <c:pt idx="5">
                  <c:v>19449</c:v>
                </c:pt>
                <c:pt idx="6">
                  <c:v>19540</c:v>
                </c:pt>
                <c:pt idx="7">
                  <c:v>19632</c:v>
                </c:pt>
                <c:pt idx="8">
                  <c:v>19724</c:v>
                </c:pt>
                <c:pt idx="9">
                  <c:v>19814</c:v>
                </c:pt>
                <c:pt idx="10">
                  <c:v>19905</c:v>
                </c:pt>
                <c:pt idx="11">
                  <c:v>19997</c:v>
                </c:pt>
                <c:pt idx="12">
                  <c:v>20089</c:v>
                </c:pt>
                <c:pt idx="13">
                  <c:v>20179</c:v>
                </c:pt>
                <c:pt idx="14">
                  <c:v>20270</c:v>
                </c:pt>
                <c:pt idx="15">
                  <c:v>20362</c:v>
                </c:pt>
                <c:pt idx="16">
                  <c:v>20454</c:v>
                </c:pt>
                <c:pt idx="17">
                  <c:v>20545</c:v>
                </c:pt>
                <c:pt idx="18">
                  <c:v>20636</c:v>
                </c:pt>
                <c:pt idx="19">
                  <c:v>20728</c:v>
                </c:pt>
                <c:pt idx="20">
                  <c:v>20820</c:v>
                </c:pt>
                <c:pt idx="21">
                  <c:v>20910</c:v>
                </c:pt>
                <c:pt idx="22">
                  <c:v>21001</c:v>
                </c:pt>
                <c:pt idx="23">
                  <c:v>21093</c:v>
                </c:pt>
                <c:pt idx="24">
                  <c:v>21185</c:v>
                </c:pt>
                <c:pt idx="25">
                  <c:v>21275</c:v>
                </c:pt>
                <c:pt idx="26">
                  <c:v>21366</c:v>
                </c:pt>
                <c:pt idx="27">
                  <c:v>21458</c:v>
                </c:pt>
                <c:pt idx="28">
                  <c:v>21550</c:v>
                </c:pt>
                <c:pt idx="29">
                  <c:v>21640</c:v>
                </c:pt>
                <c:pt idx="30">
                  <c:v>21731</c:v>
                </c:pt>
                <c:pt idx="31">
                  <c:v>21823</c:v>
                </c:pt>
                <c:pt idx="32">
                  <c:v>21915</c:v>
                </c:pt>
                <c:pt idx="33">
                  <c:v>22006</c:v>
                </c:pt>
                <c:pt idx="34">
                  <c:v>22097</c:v>
                </c:pt>
                <c:pt idx="35">
                  <c:v>22189</c:v>
                </c:pt>
                <c:pt idx="36">
                  <c:v>22281</c:v>
                </c:pt>
                <c:pt idx="37">
                  <c:v>22371</c:v>
                </c:pt>
                <c:pt idx="38">
                  <c:v>22462</c:v>
                </c:pt>
                <c:pt idx="39">
                  <c:v>22554</c:v>
                </c:pt>
                <c:pt idx="40">
                  <c:v>22646</c:v>
                </c:pt>
                <c:pt idx="41">
                  <c:v>22736</c:v>
                </c:pt>
                <c:pt idx="42">
                  <c:v>22827</c:v>
                </c:pt>
                <c:pt idx="43">
                  <c:v>22919</c:v>
                </c:pt>
                <c:pt idx="44">
                  <c:v>23011</c:v>
                </c:pt>
                <c:pt idx="45">
                  <c:v>23101</c:v>
                </c:pt>
                <c:pt idx="46">
                  <c:v>23192</c:v>
                </c:pt>
                <c:pt idx="47">
                  <c:v>23284</c:v>
                </c:pt>
                <c:pt idx="48">
                  <c:v>23376</c:v>
                </c:pt>
                <c:pt idx="49">
                  <c:v>23467</c:v>
                </c:pt>
                <c:pt idx="50">
                  <c:v>23558</c:v>
                </c:pt>
                <c:pt idx="51">
                  <c:v>23650</c:v>
                </c:pt>
                <c:pt idx="52">
                  <c:v>23742</c:v>
                </c:pt>
                <c:pt idx="53">
                  <c:v>23832</c:v>
                </c:pt>
                <c:pt idx="54">
                  <c:v>23923</c:v>
                </c:pt>
                <c:pt idx="55">
                  <c:v>24015</c:v>
                </c:pt>
                <c:pt idx="56">
                  <c:v>24107</c:v>
                </c:pt>
                <c:pt idx="57">
                  <c:v>24197</c:v>
                </c:pt>
                <c:pt idx="58">
                  <c:v>24288</c:v>
                </c:pt>
                <c:pt idx="59">
                  <c:v>24380</c:v>
                </c:pt>
                <c:pt idx="60">
                  <c:v>24472</c:v>
                </c:pt>
                <c:pt idx="61">
                  <c:v>24562</c:v>
                </c:pt>
                <c:pt idx="62">
                  <c:v>24653</c:v>
                </c:pt>
                <c:pt idx="63">
                  <c:v>24745</c:v>
                </c:pt>
                <c:pt idx="64">
                  <c:v>24837</c:v>
                </c:pt>
                <c:pt idx="65">
                  <c:v>24928</c:v>
                </c:pt>
                <c:pt idx="66">
                  <c:v>25019</c:v>
                </c:pt>
                <c:pt idx="67">
                  <c:v>25111</c:v>
                </c:pt>
                <c:pt idx="68">
                  <c:v>25203</c:v>
                </c:pt>
                <c:pt idx="69">
                  <c:v>25293</c:v>
                </c:pt>
                <c:pt idx="70">
                  <c:v>25384</c:v>
                </c:pt>
                <c:pt idx="71">
                  <c:v>25476</c:v>
                </c:pt>
                <c:pt idx="72">
                  <c:v>25568</c:v>
                </c:pt>
                <c:pt idx="73">
                  <c:v>25658</c:v>
                </c:pt>
                <c:pt idx="74">
                  <c:v>25749</c:v>
                </c:pt>
                <c:pt idx="75">
                  <c:v>25841</c:v>
                </c:pt>
                <c:pt idx="76">
                  <c:v>25933</c:v>
                </c:pt>
                <c:pt idx="77">
                  <c:v>26023</c:v>
                </c:pt>
                <c:pt idx="78">
                  <c:v>26114</c:v>
                </c:pt>
                <c:pt idx="79">
                  <c:v>26206</c:v>
                </c:pt>
                <c:pt idx="80">
                  <c:v>26298</c:v>
                </c:pt>
                <c:pt idx="81">
                  <c:v>26389</c:v>
                </c:pt>
                <c:pt idx="82">
                  <c:v>26480</c:v>
                </c:pt>
                <c:pt idx="83">
                  <c:v>26572</c:v>
                </c:pt>
                <c:pt idx="84">
                  <c:v>26664</c:v>
                </c:pt>
                <c:pt idx="85">
                  <c:v>26754</c:v>
                </c:pt>
                <c:pt idx="86">
                  <c:v>26845</c:v>
                </c:pt>
                <c:pt idx="87">
                  <c:v>26937</c:v>
                </c:pt>
                <c:pt idx="88">
                  <c:v>27029</c:v>
                </c:pt>
                <c:pt idx="89">
                  <c:v>27119</c:v>
                </c:pt>
                <c:pt idx="90">
                  <c:v>27210</c:v>
                </c:pt>
                <c:pt idx="91">
                  <c:v>27302</c:v>
                </c:pt>
                <c:pt idx="92">
                  <c:v>27394</c:v>
                </c:pt>
                <c:pt idx="93">
                  <c:v>27484</c:v>
                </c:pt>
                <c:pt idx="94">
                  <c:v>27575</c:v>
                </c:pt>
                <c:pt idx="95">
                  <c:v>27667</c:v>
                </c:pt>
                <c:pt idx="96">
                  <c:v>27759</c:v>
                </c:pt>
                <c:pt idx="97">
                  <c:v>27850</c:v>
                </c:pt>
                <c:pt idx="98">
                  <c:v>27941</c:v>
                </c:pt>
                <c:pt idx="99">
                  <c:v>28033</c:v>
                </c:pt>
                <c:pt idx="100">
                  <c:v>28125</c:v>
                </c:pt>
                <c:pt idx="101">
                  <c:v>28215</c:v>
                </c:pt>
                <c:pt idx="102">
                  <c:v>28306</c:v>
                </c:pt>
                <c:pt idx="103">
                  <c:v>28398</c:v>
                </c:pt>
                <c:pt idx="104">
                  <c:v>28490</c:v>
                </c:pt>
                <c:pt idx="105">
                  <c:v>28580</c:v>
                </c:pt>
                <c:pt idx="106">
                  <c:v>28671</c:v>
                </c:pt>
                <c:pt idx="107">
                  <c:v>28763</c:v>
                </c:pt>
                <c:pt idx="108">
                  <c:v>28855</c:v>
                </c:pt>
                <c:pt idx="109">
                  <c:v>28945</c:v>
                </c:pt>
                <c:pt idx="110">
                  <c:v>29036</c:v>
                </c:pt>
                <c:pt idx="111">
                  <c:v>29128</c:v>
                </c:pt>
                <c:pt idx="112">
                  <c:v>29220</c:v>
                </c:pt>
                <c:pt idx="113">
                  <c:v>29311</c:v>
                </c:pt>
                <c:pt idx="114">
                  <c:v>29402</c:v>
                </c:pt>
                <c:pt idx="115">
                  <c:v>29494</c:v>
                </c:pt>
                <c:pt idx="116">
                  <c:v>29586</c:v>
                </c:pt>
                <c:pt idx="117">
                  <c:v>29676</c:v>
                </c:pt>
                <c:pt idx="118">
                  <c:v>29767</c:v>
                </c:pt>
                <c:pt idx="119">
                  <c:v>29859</c:v>
                </c:pt>
                <c:pt idx="120">
                  <c:v>29951</c:v>
                </c:pt>
                <c:pt idx="121">
                  <c:v>30041</c:v>
                </c:pt>
                <c:pt idx="122">
                  <c:v>30132</c:v>
                </c:pt>
                <c:pt idx="123">
                  <c:v>30224</c:v>
                </c:pt>
                <c:pt idx="124">
                  <c:v>30316</c:v>
                </c:pt>
                <c:pt idx="125">
                  <c:v>30406</c:v>
                </c:pt>
                <c:pt idx="126">
                  <c:v>30497</c:v>
                </c:pt>
                <c:pt idx="127">
                  <c:v>30589</c:v>
                </c:pt>
                <c:pt idx="128">
                  <c:v>30681</c:v>
                </c:pt>
                <c:pt idx="129">
                  <c:v>30772</c:v>
                </c:pt>
                <c:pt idx="130">
                  <c:v>30863</c:v>
                </c:pt>
                <c:pt idx="131">
                  <c:v>30955</c:v>
                </c:pt>
                <c:pt idx="132">
                  <c:v>31047</c:v>
                </c:pt>
                <c:pt idx="133">
                  <c:v>31137</c:v>
                </c:pt>
                <c:pt idx="134">
                  <c:v>31228</c:v>
                </c:pt>
                <c:pt idx="135">
                  <c:v>31320</c:v>
                </c:pt>
                <c:pt idx="136">
                  <c:v>31412</c:v>
                </c:pt>
                <c:pt idx="137">
                  <c:v>31502</c:v>
                </c:pt>
                <c:pt idx="138">
                  <c:v>31593</c:v>
                </c:pt>
                <c:pt idx="139">
                  <c:v>31685</c:v>
                </c:pt>
                <c:pt idx="140">
                  <c:v>31777</c:v>
                </c:pt>
                <c:pt idx="141">
                  <c:v>31867</c:v>
                </c:pt>
                <c:pt idx="142">
                  <c:v>31958</c:v>
                </c:pt>
                <c:pt idx="143">
                  <c:v>32050</c:v>
                </c:pt>
                <c:pt idx="144">
                  <c:v>32142</c:v>
                </c:pt>
                <c:pt idx="145">
                  <c:v>32233</c:v>
                </c:pt>
                <c:pt idx="146">
                  <c:v>32324</c:v>
                </c:pt>
                <c:pt idx="147">
                  <c:v>32416</c:v>
                </c:pt>
                <c:pt idx="148">
                  <c:v>32508</c:v>
                </c:pt>
                <c:pt idx="149">
                  <c:v>32598</c:v>
                </c:pt>
                <c:pt idx="150">
                  <c:v>32689</c:v>
                </c:pt>
                <c:pt idx="151">
                  <c:v>32781</c:v>
                </c:pt>
                <c:pt idx="152">
                  <c:v>32873</c:v>
                </c:pt>
                <c:pt idx="153">
                  <c:v>32963</c:v>
                </c:pt>
                <c:pt idx="154">
                  <c:v>33054</c:v>
                </c:pt>
                <c:pt idx="155">
                  <c:v>33146</c:v>
                </c:pt>
                <c:pt idx="156">
                  <c:v>33238</c:v>
                </c:pt>
                <c:pt idx="157">
                  <c:v>33328</c:v>
                </c:pt>
                <c:pt idx="158">
                  <c:v>33419</c:v>
                </c:pt>
                <c:pt idx="159">
                  <c:v>33511</c:v>
                </c:pt>
                <c:pt idx="160">
                  <c:v>33603</c:v>
                </c:pt>
                <c:pt idx="161">
                  <c:v>33694</c:v>
                </c:pt>
                <c:pt idx="162">
                  <c:v>33785</c:v>
                </c:pt>
                <c:pt idx="163">
                  <c:v>33877</c:v>
                </c:pt>
                <c:pt idx="164">
                  <c:v>33969</c:v>
                </c:pt>
                <c:pt idx="165">
                  <c:v>34059</c:v>
                </c:pt>
                <c:pt idx="166">
                  <c:v>34150</c:v>
                </c:pt>
                <c:pt idx="167">
                  <c:v>34242</c:v>
                </c:pt>
                <c:pt idx="168">
                  <c:v>34334</c:v>
                </c:pt>
                <c:pt idx="169">
                  <c:v>34424</c:v>
                </c:pt>
                <c:pt idx="170">
                  <c:v>34515</c:v>
                </c:pt>
                <c:pt idx="171">
                  <c:v>34607</c:v>
                </c:pt>
                <c:pt idx="172">
                  <c:v>34699</c:v>
                </c:pt>
                <c:pt idx="173">
                  <c:v>34789</c:v>
                </c:pt>
                <c:pt idx="174">
                  <c:v>34880</c:v>
                </c:pt>
                <c:pt idx="175">
                  <c:v>34972</c:v>
                </c:pt>
                <c:pt idx="176">
                  <c:v>35064</c:v>
                </c:pt>
                <c:pt idx="177">
                  <c:v>35155</c:v>
                </c:pt>
                <c:pt idx="178">
                  <c:v>35246</c:v>
                </c:pt>
                <c:pt idx="179">
                  <c:v>35338</c:v>
                </c:pt>
                <c:pt idx="180">
                  <c:v>35430</c:v>
                </c:pt>
                <c:pt idx="181">
                  <c:v>35520</c:v>
                </c:pt>
                <c:pt idx="182">
                  <c:v>35611</c:v>
                </c:pt>
                <c:pt idx="183">
                  <c:v>35703</c:v>
                </c:pt>
                <c:pt idx="184">
                  <c:v>35795</c:v>
                </c:pt>
                <c:pt idx="185">
                  <c:v>35885</c:v>
                </c:pt>
                <c:pt idx="186">
                  <c:v>35976</c:v>
                </c:pt>
                <c:pt idx="187">
                  <c:v>36068</c:v>
                </c:pt>
                <c:pt idx="188">
                  <c:v>36160</c:v>
                </c:pt>
                <c:pt idx="189">
                  <c:v>36250</c:v>
                </c:pt>
                <c:pt idx="190">
                  <c:v>36341</c:v>
                </c:pt>
                <c:pt idx="191">
                  <c:v>36433</c:v>
                </c:pt>
                <c:pt idx="192">
                  <c:v>36525</c:v>
                </c:pt>
                <c:pt idx="193">
                  <c:v>36616</c:v>
                </c:pt>
                <c:pt idx="194">
                  <c:v>36707</c:v>
                </c:pt>
                <c:pt idx="195">
                  <c:v>36799</c:v>
                </c:pt>
                <c:pt idx="196">
                  <c:v>36891</c:v>
                </c:pt>
                <c:pt idx="197">
                  <c:v>36981</c:v>
                </c:pt>
                <c:pt idx="198">
                  <c:v>37072</c:v>
                </c:pt>
                <c:pt idx="199">
                  <c:v>37164</c:v>
                </c:pt>
                <c:pt idx="200">
                  <c:v>37256</c:v>
                </c:pt>
                <c:pt idx="201">
                  <c:v>37346</c:v>
                </c:pt>
                <c:pt idx="202">
                  <c:v>37437</c:v>
                </c:pt>
                <c:pt idx="203">
                  <c:v>37529</c:v>
                </c:pt>
                <c:pt idx="204">
                  <c:v>37621</c:v>
                </c:pt>
                <c:pt idx="205">
                  <c:v>37711</c:v>
                </c:pt>
                <c:pt idx="206">
                  <c:v>37802</c:v>
                </c:pt>
                <c:pt idx="207">
                  <c:v>37894</c:v>
                </c:pt>
                <c:pt idx="208">
                  <c:v>37986</c:v>
                </c:pt>
                <c:pt idx="209">
                  <c:v>38077</c:v>
                </c:pt>
                <c:pt idx="210">
                  <c:v>38168</c:v>
                </c:pt>
                <c:pt idx="211">
                  <c:v>38260</c:v>
                </c:pt>
                <c:pt idx="212">
                  <c:v>38352</c:v>
                </c:pt>
                <c:pt idx="213">
                  <c:v>38442</c:v>
                </c:pt>
                <c:pt idx="214">
                  <c:v>38533</c:v>
                </c:pt>
                <c:pt idx="215">
                  <c:v>38625</c:v>
                </c:pt>
                <c:pt idx="216">
                  <c:v>38717</c:v>
                </c:pt>
                <c:pt idx="217">
                  <c:v>38807</c:v>
                </c:pt>
                <c:pt idx="218">
                  <c:v>38898</c:v>
                </c:pt>
                <c:pt idx="219">
                  <c:v>38990</c:v>
                </c:pt>
                <c:pt idx="220">
                  <c:v>39082</c:v>
                </c:pt>
                <c:pt idx="221">
                  <c:v>39172</c:v>
                </c:pt>
                <c:pt idx="222">
                  <c:v>39263</c:v>
                </c:pt>
                <c:pt idx="223">
                  <c:v>39355</c:v>
                </c:pt>
                <c:pt idx="224">
                  <c:v>39447</c:v>
                </c:pt>
                <c:pt idx="225">
                  <c:v>39538</c:v>
                </c:pt>
                <c:pt idx="226">
                  <c:v>39629</c:v>
                </c:pt>
                <c:pt idx="227">
                  <c:v>39721</c:v>
                </c:pt>
                <c:pt idx="228">
                  <c:v>39813</c:v>
                </c:pt>
                <c:pt idx="229">
                  <c:v>39903</c:v>
                </c:pt>
                <c:pt idx="230">
                  <c:v>39994</c:v>
                </c:pt>
                <c:pt idx="231">
                  <c:v>40086</c:v>
                </c:pt>
                <c:pt idx="232">
                  <c:v>40178</c:v>
                </c:pt>
                <c:pt idx="233">
                  <c:v>40268</c:v>
                </c:pt>
                <c:pt idx="234">
                  <c:v>40359</c:v>
                </c:pt>
                <c:pt idx="235">
                  <c:v>40451</c:v>
                </c:pt>
                <c:pt idx="236">
                  <c:v>40543</c:v>
                </c:pt>
                <c:pt idx="237">
                  <c:v>40633</c:v>
                </c:pt>
                <c:pt idx="238">
                  <c:v>40724</c:v>
                </c:pt>
                <c:pt idx="239">
                  <c:v>40816</c:v>
                </c:pt>
                <c:pt idx="240">
                  <c:v>40908</c:v>
                </c:pt>
                <c:pt idx="241">
                  <c:v>40999</c:v>
                </c:pt>
                <c:pt idx="242">
                  <c:v>41090</c:v>
                </c:pt>
                <c:pt idx="243">
                  <c:v>41182</c:v>
                </c:pt>
                <c:pt idx="244">
                  <c:v>41274</c:v>
                </c:pt>
                <c:pt idx="245">
                  <c:v>41364</c:v>
                </c:pt>
                <c:pt idx="246">
                  <c:v>41455</c:v>
                </c:pt>
                <c:pt idx="247">
                  <c:v>41547</c:v>
                </c:pt>
                <c:pt idx="248">
                  <c:v>41639</c:v>
                </c:pt>
                <c:pt idx="249">
                  <c:v>41729</c:v>
                </c:pt>
                <c:pt idx="250">
                  <c:v>41820</c:v>
                </c:pt>
                <c:pt idx="251">
                  <c:v>41912</c:v>
                </c:pt>
                <c:pt idx="252">
                  <c:v>42004</c:v>
                </c:pt>
                <c:pt idx="253">
                  <c:v>42094</c:v>
                </c:pt>
                <c:pt idx="254">
                  <c:v>42185</c:v>
                </c:pt>
                <c:pt idx="255">
                  <c:v>42277</c:v>
                </c:pt>
                <c:pt idx="256">
                  <c:v>42369</c:v>
                </c:pt>
                <c:pt idx="257">
                  <c:v>42460</c:v>
                </c:pt>
                <c:pt idx="258">
                  <c:v>42551</c:v>
                </c:pt>
                <c:pt idx="259">
                  <c:v>42643</c:v>
                </c:pt>
                <c:pt idx="260">
                  <c:v>42735</c:v>
                </c:pt>
              </c:numCache>
            </c:numRef>
          </c:cat>
          <c:val>
            <c:numRef>
              <c:f>'Exhibit 5'!$F$2:$F$264</c:f>
              <c:numCache>
                <c:formatCode>General</c:formatCode>
                <c:ptCount val="2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7-E144-A1EB-88A57515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3615392"/>
        <c:axId val="173604768"/>
      </c:barChart>
      <c:lineChart>
        <c:grouping val="standard"/>
        <c:varyColors val="0"/>
        <c:ser>
          <c:idx val="0"/>
          <c:order val="0"/>
          <c:tx>
            <c:strRef>
              <c:f>'Exhibit 5'!$D$1</c:f>
              <c:strCache>
                <c:ptCount val="1"/>
                <c:pt idx="0">
                  <c:v>Pension Total Financial Assets (trillions)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'Exhibit 5'!$A$2:$A$264</c:f>
              <c:numCache>
                <c:formatCode>m/d/yyyy</c:formatCode>
                <c:ptCount val="263"/>
                <c:pt idx="0">
                  <c:v>18993</c:v>
                </c:pt>
                <c:pt idx="1">
                  <c:v>19084</c:v>
                </c:pt>
                <c:pt idx="2">
                  <c:v>19175</c:v>
                </c:pt>
                <c:pt idx="3">
                  <c:v>19267</c:v>
                </c:pt>
                <c:pt idx="4">
                  <c:v>19359</c:v>
                </c:pt>
                <c:pt idx="5">
                  <c:v>19449</c:v>
                </c:pt>
                <c:pt idx="6">
                  <c:v>19540</c:v>
                </c:pt>
                <c:pt idx="7">
                  <c:v>19632</c:v>
                </c:pt>
                <c:pt idx="8">
                  <c:v>19724</c:v>
                </c:pt>
                <c:pt idx="9">
                  <c:v>19814</c:v>
                </c:pt>
                <c:pt idx="10">
                  <c:v>19905</c:v>
                </c:pt>
                <c:pt idx="11">
                  <c:v>19997</c:v>
                </c:pt>
                <c:pt idx="12">
                  <c:v>20089</c:v>
                </c:pt>
                <c:pt idx="13">
                  <c:v>20179</c:v>
                </c:pt>
                <c:pt idx="14">
                  <c:v>20270</c:v>
                </c:pt>
                <c:pt idx="15">
                  <c:v>20362</c:v>
                </c:pt>
                <c:pt idx="16">
                  <c:v>20454</c:v>
                </c:pt>
                <c:pt idx="17">
                  <c:v>20545</c:v>
                </c:pt>
                <c:pt idx="18">
                  <c:v>20636</c:v>
                </c:pt>
                <c:pt idx="19">
                  <c:v>20728</c:v>
                </c:pt>
                <c:pt idx="20">
                  <c:v>20820</c:v>
                </c:pt>
                <c:pt idx="21">
                  <c:v>20910</c:v>
                </c:pt>
                <c:pt idx="22">
                  <c:v>21001</c:v>
                </c:pt>
                <c:pt idx="23">
                  <c:v>21093</c:v>
                </c:pt>
                <c:pt idx="24">
                  <c:v>21185</c:v>
                </c:pt>
                <c:pt idx="25">
                  <c:v>21275</c:v>
                </c:pt>
                <c:pt idx="26">
                  <c:v>21366</c:v>
                </c:pt>
                <c:pt idx="27">
                  <c:v>21458</c:v>
                </c:pt>
                <c:pt idx="28">
                  <c:v>21550</c:v>
                </c:pt>
                <c:pt idx="29">
                  <c:v>21640</c:v>
                </c:pt>
                <c:pt idx="30">
                  <c:v>21731</c:v>
                </c:pt>
                <c:pt idx="31">
                  <c:v>21823</c:v>
                </c:pt>
                <c:pt idx="32">
                  <c:v>21915</c:v>
                </c:pt>
                <c:pt idx="33">
                  <c:v>22006</c:v>
                </c:pt>
                <c:pt idx="34">
                  <c:v>22097</c:v>
                </c:pt>
                <c:pt idx="35">
                  <c:v>22189</c:v>
                </c:pt>
                <c:pt idx="36">
                  <c:v>22281</c:v>
                </c:pt>
                <c:pt idx="37">
                  <c:v>22371</c:v>
                </c:pt>
                <c:pt idx="38">
                  <c:v>22462</c:v>
                </c:pt>
                <c:pt idx="39">
                  <c:v>22554</c:v>
                </c:pt>
                <c:pt idx="40">
                  <c:v>22646</c:v>
                </c:pt>
                <c:pt idx="41">
                  <c:v>22736</c:v>
                </c:pt>
                <c:pt idx="42">
                  <c:v>22827</c:v>
                </c:pt>
                <c:pt idx="43">
                  <c:v>22919</c:v>
                </c:pt>
                <c:pt idx="44">
                  <c:v>23011</c:v>
                </c:pt>
                <c:pt idx="45">
                  <c:v>23101</c:v>
                </c:pt>
                <c:pt idx="46">
                  <c:v>23192</c:v>
                </c:pt>
                <c:pt idx="47">
                  <c:v>23284</c:v>
                </c:pt>
                <c:pt idx="48">
                  <c:v>23376</c:v>
                </c:pt>
                <c:pt idx="49">
                  <c:v>23467</c:v>
                </c:pt>
                <c:pt idx="50">
                  <c:v>23558</c:v>
                </c:pt>
                <c:pt idx="51">
                  <c:v>23650</c:v>
                </c:pt>
                <c:pt idx="52">
                  <c:v>23742</c:v>
                </c:pt>
                <c:pt idx="53">
                  <c:v>23832</c:v>
                </c:pt>
                <c:pt idx="54">
                  <c:v>23923</c:v>
                </c:pt>
                <c:pt idx="55">
                  <c:v>24015</c:v>
                </c:pt>
                <c:pt idx="56">
                  <c:v>24107</c:v>
                </c:pt>
                <c:pt idx="57">
                  <c:v>24197</c:v>
                </c:pt>
                <c:pt idx="58">
                  <c:v>24288</c:v>
                </c:pt>
                <c:pt idx="59">
                  <c:v>24380</c:v>
                </c:pt>
                <c:pt idx="60">
                  <c:v>24472</c:v>
                </c:pt>
                <c:pt idx="61">
                  <c:v>24562</c:v>
                </c:pt>
                <c:pt idx="62">
                  <c:v>24653</c:v>
                </c:pt>
                <c:pt idx="63">
                  <c:v>24745</c:v>
                </c:pt>
                <c:pt idx="64">
                  <c:v>24837</c:v>
                </c:pt>
                <c:pt idx="65">
                  <c:v>24928</c:v>
                </c:pt>
                <c:pt idx="66">
                  <c:v>25019</c:v>
                </c:pt>
                <c:pt idx="67">
                  <c:v>25111</c:v>
                </c:pt>
                <c:pt idx="68">
                  <c:v>25203</c:v>
                </c:pt>
                <c:pt idx="69">
                  <c:v>25293</c:v>
                </c:pt>
                <c:pt idx="70">
                  <c:v>25384</c:v>
                </c:pt>
                <c:pt idx="71">
                  <c:v>25476</c:v>
                </c:pt>
                <c:pt idx="72">
                  <c:v>25568</c:v>
                </c:pt>
                <c:pt idx="73">
                  <c:v>25658</c:v>
                </c:pt>
                <c:pt idx="74">
                  <c:v>25749</c:v>
                </c:pt>
                <c:pt idx="75">
                  <c:v>25841</c:v>
                </c:pt>
                <c:pt idx="76">
                  <c:v>25933</c:v>
                </c:pt>
                <c:pt idx="77">
                  <c:v>26023</c:v>
                </c:pt>
                <c:pt idx="78">
                  <c:v>26114</c:v>
                </c:pt>
                <c:pt idx="79">
                  <c:v>26206</c:v>
                </c:pt>
                <c:pt idx="80">
                  <c:v>26298</c:v>
                </c:pt>
                <c:pt idx="81">
                  <c:v>26389</c:v>
                </c:pt>
                <c:pt idx="82">
                  <c:v>26480</c:v>
                </c:pt>
                <c:pt idx="83">
                  <c:v>26572</c:v>
                </c:pt>
                <c:pt idx="84">
                  <c:v>26664</c:v>
                </c:pt>
                <c:pt idx="85">
                  <c:v>26754</c:v>
                </c:pt>
                <c:pt idx="86">
                  <c:v>26845</c:v>
                </c:pt>
                <c:pt idx="87">
                  <c:v>26937</c:v>
                </c:pt>
                <c:pt idx="88">
                  <c:v>27029</c:v>
                </c:pt>
                <c:pt idx="89">
                  <c:v>27119</c:v>
                </c:pt>
                <c:pt idx="90">
                  <c:v>27210</c:v>
                </c:pt>
                <c:pt idx="91">
                  <c:v>27302</c:v>
                </c:pt>
                <c:pt idx="92">
                  <c:v>27394</c:v>
                </c:pt>
                <c:pt idx="93">
                  <c:v>27484</c:v>
                </c:pt>
                <c:pt idx="94">
                  <c:v>27575</c:v>
                </c:pt>
                <c:pt idx="95">
                  <c:v>27667</c:v>
                </c:pt>
                <c:pt idx="96">
                  <c:v>27759</c:v>
                </c:pt>
                <c:pt idx="97">
                  <c:v>27850</c:v>
                </c:pt>
                <c:pt idx="98">
                  <c:v>27941</c:v>
                </c:pt>
                <c:pt idx="99">
                  <c:v>28033</c:v>
                </c:pt>
                <c:pt idx="100">
                  <c:v>28125</c:v>
                </c:pt>
                <c:pt idx="101">
                  <c:v>28215</c:v>
                </c:pt>
                <c:pt idx="102">
                  <c:v>28306</c:v>
                </c:pt>
                <c:pt idx="103">
                  <c:v>28398</c:v>
                </c:pt>
                <c:pt idx="104">
                  <c:v>28490</c:v>
                </c:pt>
                <c:pt idx="105">
                  <c:v>28580</c:v>
                </c:pt>
                <c:pt idx="106">
                  <c:v>28671</c:v>
                </c:pt>
                <c:pt idx="107">
                  <c:v>28763</c:v>
                </c:pt>
                <c:pt idx="108">
                  <c:v>28855</c:v>
                </c:pt>
                <c:pt idx="109">
                  <c:v>28945</c:v>
                </c:pt>
                <c:pt idx="110">
                  <c:v>29036</c:v>
                </c:pt>
                <c:pt idx="111">
                  <c:v>29128</c:v>
                </c:pt>
                <c:pt idx="112">
                  <c:v>29220</c:v>
                </c:pt>
                <c:pt idx="113">
                  <c:v>29311</c:v>
                </c:pt>
                <c:pt idx="114">
                  <c:v>29402</c:v>
                </c:pt>
                <c:pt idx="115">
                  <c:v>29494</c:v>
                </c:pt>
                <c:pt idx="116">
                  <c:v>29586</c:v>
                </c:pt>
                <c:pt idx="117">
                  <c:v>29676</c:v>
                </c:pt>
                <c:pt idx="118">
                  <c:v>29767</c:v>
                </c:pt>
                <c:pt idx="119">
                  <c:v>29859</c:v>
                </c:pt>
                <c:pt idx="120">
                  <c:v>29951</c:v>
                </c:pt>
                <c:pt idx="121">
                  <c:v>30041</c:v>
                </c:pt>
                <c:pt idx="122">
                  <c:v>30132</c:v>
                </c:pt>
                <c:pt idx="123">
                  <c:v>30224</c:v>
                </c:pt>
                <c:pt idx="124">
                  <c:v>30316</c:v>
                </c:pt>
                <c:pt idx="125">
                  <c:v>30406</c:v>
                </c:pt>
                <c:pt idx="126">
                  <c:v>30497</c:v>
                </c:pt>
                <c:pt idx="127">
                  <c:v>30589</c:v>
                </c:pt>
                <c:pt idx="128">
                  <c:v>30681</c:v>
                </c:pt>
                <c:pt idx="129">
                  <c:v>30772</c:v>
                </c:pt>
                <c:pt idx="130">
                  <c:v>30863</c:v>
                </c:pt>
                <c:pt idx="131">
                  <c:v>30955</c:v>
                </c:pt>
                <c:pt idx="132">
                  <c:v>31047</c:v>
                </c:pt>
                <c:pt idx="133">
                  <c:v>31137</c:v>
                </c:pt>
                <c:pt idx="134">
                  <c:v>31228</c:v>
                </c:pt>
                <c:pt idx="135">
                  <c:v>31320</c:v>
                </c:pt>
                <c:pt idx="136">
                  <c:v>31412</c:v>
                </c:pt>
                <c:pt idx="137">
                  <c:v>31502</c:v>
                </c:pt>
                <c:pt idx="138">
                  <c:v>31593</c:v>
                </c:pt>
                <c:pt idx="139">
                  <c:v>31685</c:v>
                </c:pt>
                <c:pt idx="140">
                  <c:v>31777</c:v>
                </c:pt>
                <c:pt idx="141">
                  <c:v>31867</c:v>
                </c:pt>
                <c:pt idx="142">
                  <c:v>31958</c:v>
                </c:pt>
                <c:pt idx="143">
                  <c:v>32050</c:v>
                </c:pt>
                <c:pt idx="144">
                  <c:v>32142</c:v>
                </c:pt>
                <c:pt idx="145">
                  <c:v>32233</c:v>
                </c:pt>
                <c:pt idx="146">
                  <c:v>32324</c:v>
                </c:pt>
                <c:pt idx="147">
                  <c:v>32416</c:v>
                </c:pt>
                <c:pt idx="148">
                  <c:v>32508</c:v>
                </c:pt>
                <c:pt idx="149">
                  <c:v>32598</c:v>
                </c:pt>
                <c:pt idx="150">
                  <c:v>32689</c:v>
                </c:pt>
                <c:pt idx="151">
                  <c:v>32781</c:v>
                </c:pt>
                <c:pt idx="152">
                  <c:v>32873</c:v>
                </c:pt>
                <c:pt idx="153">
                  <c:v>32963</c:v>
                </c:pt>
                <c:pt idx="154">
                  <c:v>33054</c:v>
                </c:pt>
                <c:pt idx="155">
                  <c:v>33146</c:v>
                </c:pt>
                <c:pt idx="156">
                  <c:v>33238</c:v>
                </c:pt>
                <c:pt idx="157">
                  <c:v>33328</c:v>
                </c:pt>
                <c:pt idx="158">
                  <c:v>33419</c:v>
                </c:pt>
                <c:pt idx="159">
                  <c:v>33511</c:v>
                </c:pt>
                <c:pt idx="160">
                  <c:v>33603</c:v>
                </c:pt>
                <c:pt idx="161">
                  <c:v>33694</c:v>
                </c:pt>
                <c:pt idx="162">
                  <c:v>33785</c:v>
                </c:pt>
                <c:pt idx="163">
                  <c:v>33877</c:v>
                </c:pt>
                <c:pt idx="164">
                  <c:v>33969</c:v>
                </c:pt>
                <c:pt idx="165">
                  <c:v>34059</c:v>
                </c:pt>
                <c:pt idx="166">
                  <c:v>34150</c:v>
                </c:pt>
                <c:pt idx="167">
                  <c:v>34242</c:v>
                </c:pt>
                <c:pt idx="168">
                  <c:v>34334</c:v>
                </c:pt>
                <c:pt idx="169">
                  <c:v>34424</c:v>
                </c:pt>
                <c:pt idx="170">
                  <c:v>34515</c:v>
                </c:pt>
                <c:pt idx="171">
                  <c:v>34607</c:v>
                </c:pt>
                <c:pt idx="172">
                  <c:v>34699</c:v>
                </c:pt>
                <c:pt idx="173">
                  <c:v>34789</c:v>
                </c:pt>
                <c:pt idx="174">
                  <c:v>34880</c:v>
                </c:pt>
                <c:pt idx="175">
                  <c:v>34972</c:v>
                </c:pt>
                <c:pt idx="176">
                  <c:v>35064</c:v>
                </c:pt>
                <c:pt idx="177">
                  <c:v>35155</c:v>
                </c:pt>
                <c:pt idx="178">
                  <c:v>35246</c:v>
                </c:pt>
                <c:pt idx="179">
                  <c:v>35338</c:v>
                </c:pt>
                <c:pt idx="180">
                  <c:v>35430</c:v>
                </c:pt>
                <c:pt idx="181">
                  <c:v>35520</c:v>
                </c:pt>
                <c:pt idx="182">
                  <c:v>35611</c:v>
                </c:pt>
                <c:pt idx="183">
                  <c:v>35703</c:v>
                </c:pt>
                <c:pt idx="184">
                  <c:v>35795</c:v>
                </c:pt>
                <c:pt idx="185">
                  <c:v>35885</c:v>
                </c:pt>
                <c:pt idx="186">
                  <c:v>35976</c:v>
                </c:pt>
                <c:pt idx="187">
                  <c:v>36068</c:v>
                </c:pt>
                <c:pt idx="188">
                  <c:v>36160</c:v>
                </c:pt>
                <c:pt idx="189">
                  <c:v>36250</c:v>
                </c:pt>
                <c:pt idx="190">
                  <c:v>36341</c:v>
                </c:pt>
                <c:pt idx="191">
                  <c:v>36433</c:v>
                </c:pt>
                <c:pt idx="192">
                  <c:v>36525</c:v>
                </c:pt>
                <c:pt idx="193">
                  <c:v>36616</c:v>
                </c:pt>
                <c:pt idx="194">
                  <c:v>36707</c:v>
                </c:pt>
                <c:pt idx="195">
                  <c:v>36799</c:v>
                </c:pt>
                <c:pt idx="196">
                  <c:v>36891</c:v>
                </c:pt>
                <c:pt idx="197">
                  <c:v>36981</c:v>
                </c:pt>
                <c:pt idx="198">
                  <c:v>37072</c:v>
                </c:pt>
                <c:pt idx="199">
                  <c:v>37164</c:v>
                </c:pt>
                <c:pt idx="200">
                  <c:v>37256</c:v>
                </c:pt>
                <c:pt idx="201">
                  <c:v>37346</c:v>
                </c:pt>
                <c:pt idx="202">
                  <c:v>37437</c:v>
                </c:pt>
                <c:pt idx="203">
                  <c:v>37529</c:v>
                </c:pt>
                <c:pt idx="204">
                  <c:v>37621</c:v>
                </c:pt>
                <c:pt idx="205">
                  <c:v>37711</c:v>
                </c:pt>
                <c:pt idx="206">
                  <c:v>37802</c:v>
                </c:pt>
                <c:pt idx="207">
                  <c:v>37894</c:v>
                </c:pt>
                <c:pt idx="208">
                  <c:v>37986</c:v>
                </c:pt>
                <c:pt idx="209">
                  <c:v>38077</c:v>
                </c:pt>
                <c:pt idx="210">
                  <c:v>38168</c:v>
                </c:pt>
                <c:pt idx="211">
                  <c:v>38260</c:v>
                </c:pt>
                <c:pt idx="212">
                  <c:v>38352</c:v>
                </c:pt>
                <c:pt idx="213">
                  <c:v>38442</c:v>
                </c:pt>
                <c:pt idx="214">
                  <c:v>38533</c:v>
                </c:pt>
                <c:pt idx="215">
                  <c:v>38625</c:v>
                </c:pt>
                <c:pt idx="216">
                  <c:v>38717</c:v>
                </c:pt>
                <c:pt idx="217">
                  <c:v>38807</c:v>
                </c:pt>
                <c:pt idx="218">
                  <c:v>38898</c:v>
                </c:pt>
                <c:pt idx="219">
                  <c:v>38990</c:v>
                </c:pt>
                <c:pt idx="220">
                  <c:v>39082</c:v>
                </c:pt>
                <c:pt idx="221">
                  <c:v>39172</c:v>
                </c:pt>
                <c:pt idx="222">
                  <c:v>39263</c:v>
                </c:pt>
                <c:pt idx="223">
                  <c:v>39355</c:v>
                </c:pt>
                <c:pt idx="224">
                  <c:v>39447</c:v>
                </c:pt>
                <c:pt idx="225">
                  <c:v>39538</c:v>
                </c:pt>
                <c:pt idx="226">
                  <c:v>39629</c:v>
                </c:pt>
                <c:pt idx="227">
                  <c:v>39721</c:v>
                </c:pt>
                <c:pt idx="228">
                  <c:v>39813</c:v>
                </c:pt>
                <c:pt idx="229">
                  <c:v>39903</c:v>
                </c:pt>
                <c:pt idx="230">
                  <c:v>39994</c:v>
                </c:pt>
                <c:pt idx="231">
                  <c:v>40086</c:v>
                </c:pt>
                <c:pt idx="232">
                  <c:v>40178</c:v>
                </c:pt>
                <c:pt idx="233">
                  <c:v>40268</c:v>
                </c:pt>
                <c:pt idx="234">
                  <c:v>40359</c:v>
                </c:pt>
                <c:pt idx="235">
                  <c:v>40451</c:v>
                </c:pt>
                <c:pt idx="236">
                  <c:v>40543</c:v>
                </c:pt>
                <c:pt idx="237">
                  <c:v>40633</c:v>
                </c:pt>
                <c:pt idx="238">
                  <c:v>40724</c:v>
                </c:pt>
                <c:pt idx="239">
                  <c:v>40816</c:v>
                </c:pt>
                <c:pt idx="240">
                  <c:v>40908</c:v>
                </c:pt>
                <c:pt idx="241">
                  <c:v>40999</c:v>
                </c:pt>
                <c:pt idx="242">
                  <c:v>41090</c:v>
                </c:pt>
                <c:pt idx="243">
                  <c:v>41182</c:v>
                </c:pt>
                <c:pt idx="244">
                  <c:v>41274</c:v>
                </c:pt>
                <c:pt idx="245">
                  <c:v>41364</c:v>
                </c:pt>
                <c:pt idx="246">
                  <c:v>41455</c:v>
                </c:pt>
                <c:pt idx="247">
                  <c:v>41547</c:v>
                </c:pt>
                <c:pt idx="248">
                  <c:v>41639</c:v>
                </c:pt>
                <c:pt idx="249">
                  <c:v>41729</c:v>
                </c:pt>
                <c:pt idx="250">
                  <c:v>41820</c:v>
                </c:pt>
                <c:pt idx="251">
                  <c:v>41912</c:v>
                </c:pt>
                <c:pt idx="252">
                  <c:v>42004</c:v>
                </c:pt>
                <c:pt idx="253">
                  <c:v>42094</c:v>
                </c:pt>
                <c:pt idx="254">
                  <c:v>42185</c:v>
                </c:pt>
                <c:pt idx="255">
                  <c:v>42277</c:v>
                </c:pt>
                <c:pt idx="256">
                  <c:v>42369</c:v>
                </c:pt>
                <c:pt idx="257">
                  <c:v>42460</c:v>
                </c:pt>
                <c:pt idx="258">
                  <c:v>42551</c:v>
                </c:pt>
                <c:pt idx="259">
                  <c:v>42643</c:v>
                </c:pt>
                <c:pt idx="260">
                  <c:v>42735</c:v>
                </c:pt>
              </c:numCache>
            </c:numRef>
          </c:cat>
          <c:val>
            <c:numRef>
              <c:f>'Exhibit 5'!$D$2:$D$264</c:f>
              <c:numCache>
                <c:formatCode>General</c:formatCode>
                <c:ptCount val="263"/>
                <c:pt idx="0">
                  <c:v>0.102184</c:v>
                </c:pt>
                <c:pt idx="1">
                  <c:v>0.10595599999999999</c:v>
                </c:pt>
                <c:pt idx="2">
                  <c:v>0.10943899999999999</c:v>
                </c:pt>
                <c:pt idx="3">
                  <c:v>0.11297699999999999</c:v>
                </c:pt>
                <c:pt idx="4">
                  <c:v>0.116651</c:v>
                </c:pt>
                <c:pt idx="5">
                  <c:v>0.120284</c:v>
                </c:pt>
                <c:pt idx="6">
                  <c:v>0.124067</c:v>
                </c:pt>
                <c:pt idx="7">
                  <c:v>0.127913</c:v>
                </c:pt>
                <c:pt idx="8">
                  <c:v>0.131721</c:v>
                </c:pt>
                <c:pt idx="9">
                  <c:v>0.135439</c:v>
                </c:pt>
                <c:pt idx="10">
                  <c:v>0.13908899999999999</c:v>
                </c:pt>
                <c:pt idx="11">
                  <c:v>0.142763</c:v>
                </c:pt>
                <c:pt idx="12">
                  <c:v>0.14651400000000001</c:v>
                </c:pt>
                <c:pt idx="13">
                  <c:v>0.150306</c:v>
                </c:pt>
                <c:pt idx="14">
                  <c:v>0.15430099999999999</c:v>
                </c:pt>
                <c:pt idx="15">
                  <c:v>0.15834000000000001</c:v>
                </c:pt>
                <c:pt idx="16">
                  <c:v>0.16231400000000001</c:v>
                </c:pt>
                <c:pt idx="17">
                  <c:v>0.16633100000000001</c:v>
                </c:pt>
                <c:pt idx="18">
                  <c:v>0.170323</c:v>
                </c:pt>
                <c:pt idx="19">
                  <c:v>0.17461099999999999</c:v>
                </c:pt>
                <c:pt idx="20">
                  <c:v>0.17932100000000001</c:v>
                </c:pt>
                <c:pt idx="21">
                  <c:v>0.18599599999999999</c:v>
                </c:pt>
                <c:pt idx="22">
                  <c:v>0.19314000000000001</c:v>
                </c:pt>
                <c:pt idx="23">
                  <c:v>0.20014999999999999</c:v>
                </c:pt>
                <c:pt idx="24">
                  <c:v>0.207069</c:v>
                </c:pt>
                <c:pt idx="25">
                  <c:v>0.212145</c:v>
                </c:pt>
                <c:pt idx="26">
                  <c:v>0.217166</c:v>
                </c:pt>
                <c:pt idx="27">
                  <c:v>0.22226599999999999</c:v>
                </c:pt>
                <c:pt idx="28">
                  <c:v>0.227547</c:v>
                </c:pt>
                <c:pt idx="29">
                  <c:v>0.23147699999999999</c:v>
                </c:pt>
                <c:pt idx="30">
                  <c:v>0.23574000000000001</c:v>
                </c:pt>
                <c:pt idx="31">
                  <c:v>0.23994799999999999</c:v>
                </c:pt>
                <c:pt idx="32">
                  <c:v>0.244343</c:v>
                </c:pt>
                <c:pt idx="33">
                  <c:v>0.24950600000000001</c:v>
                </c:pt>
                <c:pt idx="34">
                  <c:v>0.25484800000000002</c:v>
                </c:pt>
                <c:pt idx="35">
                  <c:v>0.25989000000000001</c:v>
                </c:pt>
                <c:pt idx="36">
                  <c:v>0.26540000000000002</c:v>
                </c:pt>
                <c:pt idx="37">
                  <c:v>0.27077699999999999</c:v>
                </c:pt>
                <c:pt idx="38">
                  <c:v>0.27577400000000002</c:v>
                </c:pt>
                <c:pt idx="39">
                  <c:v>0.28086299999999997</c:v>
                </c:pt>
                <c:pt idx="40">
                  <c:v>0.28612100000000001</c:v>
                </c:pt>
                <c:pt idx="41">
                  <c:v>0.28836299999999998</c:v>
                </c:pt>
                <c:pt idx="42">
                  <c:v>0.28970800000000002</c:v>
                </c:pt>
                <c:pt idx="43">
                  <c:v>0.292325</c:v>
                </c:pt>
                <c:pt idx="44">
                  <c:v>0.29534500000000002</c:v>
                </c:pt>
                <c:pt idx="45">
                  <c:v>0.30032500000000001</c:v>
                </c:pt>
                <c:pt idx="46">
                  <c:v>0.305535</c:v>
                </c:pt>
                <c:pt idx="47">
                  <c:v>0.31094300000000002</c:v>
                </c:pt>
                <c:pt idx="48">
                  <c:v>0.316548</c:v>
                </c:pt>
                <c:pt idx="49">
                  <c:v>0.32252900000000001</c:v>
                </c:pt>
                <c:pt idx="50">
                  <c:v>0.32855400000000001</c:v>
                </c:pt>
                <c:pt idx="51">
                  <c:v>0.33484700000000001</c:v>
                </c:pt>
                <c:pt idx="52">
                  <c:v>0.34130300000000002</c:v>
                </c:pt>
                <c:pt idx="53">
                  <c:v>0.347854</c:v>
                </c:pt>
                <c:pt idx="54">
                  <c:v>0.35437000000000002</c:v>
                </c:pt>
                <c:pt idx="55">
                  <c:v>0.36210199999999998</c:v>
                </c:pt>
                <c:pt idx="56">
                  <c:v>0.36988300000000002</c:v>
                </c:pt>
                <c:pt idx="57">
                  <c:v>0.37788500000000003</c:v>
                </c:pt>
                <c:pt idx="58">
                  <c:v>0.386013</c:v>
                </c:pt>
                <c:pt idx="59">
                  <c:v>0.39408100000000001</c:v>
                </c:pt>
                <c:pt idx="60">
                  <c:v>0.40352700000000002</c:v>
                </c:pt>
                <c:pt idx="61">
                  <c:v>0.412659</c:v>
                </c:pt>
                <c:pt idx="62">
                  <c:v>0.42109400000000002</c:v>
                </c:pt>
                <c:pt idx="63">
                  <c:v>0.43031900000000001</c:v>
                </c:pt>
                <c:pt idx="64">
                  <c:v>0.43910900000000003</c:v>
                </c:pt>
                <c:pt idx="65">
                  <c:v>0.44872800000000002</c:v>
                </c:pt>
                <c:pt idx="66">
                  <c:v>0.460615</c:v>
                </c:pt>
                <c:pt idx="67">
                  <c:v>0.47221999999999997</c:v>
                </c:pt>
                <c:pt idx="68">
                  <c:v>0.48441299999999998</c:v>
                </c:pt>
                <c:pt idx="69">
                  <c:v>0.49593300000000001</c:v>
                </c:pt>
                <c:pt idx="70">
                  <c:v>0.50831899999999997</c:v>
                </c:pt>
                <c:pt idx="71">
                  <c:v>0.52119599999999999</c:v>
                </c:pt>
                <c:pt idx="72">
                  <c:v>0.53492300000000004</c:v>
                </c:pt>
                <c:pt idx="73">
                  <c:v>0.55205800000000005</c:v>
                </c:pt>
                <c:pt idx="74">
                  <c:v>0.563697</c:v>
                </c:pt>
                <c:pt idx="75">
                  <c:v>0.58083499999999999</c:v>
                </c:pt>
                <c:pt idx="76">
                  <c:v>0.59741999999999995</c:v>
                </c:pt>
                <c:pt idx="77">
                  <c:v>0.61507900000000004</c:v>
                </c:pt>
                <c:pt idx="78">
                  <c:v>0.63122900000000004</c:v>
                </c:pt>
                <c:pt idx="79">
                  <c:v>0.64863700000000002</c:v>
                </c:pt>
                <c:pt idx="80">
                  <c:v>0.66705800000000004</c:v>
                </c:pt>
                <c:pt idx="81">
                  <c:v>0.68748100000000001</c:v>
                </c:pt>
                <c:pt idx="82">
                  <c:v>0.70740099999999995</c:v>
                </c:pt>
                <c:pt idx="83">
                  <c:v>0.72831000000000001</c:v>
                </c:pt>
                <c:pt idx="84">
                  <c:v>0.75028099999999998</c:v>
                </c:pt>
                <c:pt idx="85">
                  <c:v>0.760463</c:v>
                </c:pt>
                <c:pt idx="86">
                  <c:v>0.77015699999999998</c:v>
                </c:pt>
                <c:pt idx="87">
                  <c:v>0.78433799999999998</c:v>
                </c:pt>
                <c:pt idx="88">
                  <c:v>0.794041</c:v>
                </c:pt>
                <c:pt idx="89">
                  <c:v>0.813164</c:v>
                </c:pt>
                <c:pt idx="90">
                  <c:v>0.83027099999999998</c:v>
                </c:pt>
                <c:pt idx="91">
                  <c:v>0.84470100000000004</c:v>
                </c:pt>
                <c:pt idx="92">
                  <c:v>0.86654900000000001</c:v>
                </c:pt>
                <c:pt idx="93">
                  <c:v>0.89299799999999996</c:v>
                </c:pt>
                <c:pt idx="94">
                  <c:v>0.91856400000000005</c:v>
                </c:pt>
                <c:pt idx="95">
                  <c:v>0.93738900000000003</c:v>
                </c:pt>
                <c:pt idx="96">
                  <c:v>0.96048599999999995</c:v>
                </c:pt>
                <c:pt idx="97">
                  <c:v>0.97832699999999995</c:v>
                </c:pt>
                <c:pt idx="98">
                  <c:v>0.99080900000000005</c:v>
                </c:pt>
                <c:pt idx="99">
                  <c:v>1.005755</c:v>
                </c:pt>
                <c:pt idx="100">
                  <c:v>1.0219370000000001</c:v>
                </c:pt>
                <c:pt idx="101">
                  <c:v>1.041579</c:v>
                </c:pt>
                <c:pt idx="102">
                  <c:v>1.062538</c:v>
                </c:pt>
                <c:pt idx="103">
                  <c:v>1.084408</c:v>
                </c:pt>
                <c:pt idx="104">
                  <c:v>1.106592</c:v>
                </c:pt>
                <c:pt idx="105">
                  <c:v>1.131424</c:v>
                </c:pt>
                <c:pt idx="106">
                  <c:v>1.1584829999999999</c:v>
                </c:pt>
                <c:pt idx="107">
                  <c:v>1.18781</c:v>
                </c:pt>
                <c:pt idx="108">
                  <c:v>1.2106079999999999</c:v>
                </c:pt>
                <c:pt idx="109">
                  <c:v>1.239328</c:v>
                </c:pt>
                <c:pt idx="110">
                  <c:v>1.263439</c:v>
                </c:pt>
                <c:pt idx="111">
                  <c:v>1.2926979999999999</c:v>
                </c:pt>
                <c:pt idx="112">
                  <c:v>1.33003</c:v>
                </c:pt>
                <c:pt idx="113">
                  <c:v>1.3570990000000001</c:v>
                </c:pt>
                <c:pt idx="114">
                  <c:v>1.4023810000000001</c:v>
                </c:pt>
                <c:pt idx="115">
                  <c:v>1.4492290000000001</c:v>
                </c:pt>
                <c:pt idx="116">
                  <c:v>1.4907889999999999</c:v>
                </c:pt>
                <c:pt idx="117">
                  <c:v>1.5285359999999999</c:v>
                </c:pt>
                <c:pt idx="118">
                  <c:v>1.562371</c:v>
                </c:pt>
                <c:pt idx="119">
                  <c:v>1.5901609999999999</c:v>
                </c:pt>
                <c:pt idx="120">
                  <c:v>1.625904</c:v>
                </c:pt>
                <c:pt idx="121">
                  <c:v>1.6575150000000001</c:v>
                </c:pt>
                <c:pt idx="122">
                  <c:v>1.6945079999999999</c:v>
                </c:pt>
                <c:pt idx="123">
                  <c:v>1.748732</c:v>
                </c:pt>
                <c:pt idx="124">
                  <c:v>1.799469</c:v>
                </c:pt>
                <c:pt idx="125">
                  <c:v>1.858835</c:v>
                </c:pt>
                <c:pt idx="126">
                  <c:v>1.9259409999999999</c:v>
                </c:pt>
                <c:pt idx="127">
                  <c:v>1.9739139999999999</c:v>
                </c:pt>
                <c:pt idx="128">
                  <c:v>2.0190049999999999</c:v>
                </c:pt>
                <c:pt idx="129">
                  <c:v>2.0748980000000001</c:v>
                </c:pt>
                <c:pt idx="130">
                  <c:v>2.112724</c:v>
                </c:pt>
                <c:pt idx="131">
                  <c:v>2.1747839999999998</c:v>
                </c:pt>
                <c:pt idx="132">
                  <c:v>2.2309290000000002</c:v>
                </c:pt>
                <c:pt idx="133">
                  <c:v>2.309107</c:v>
                </c:pt>
                <c:pt idx="134">
                  <c:v>2.3560240000000001</c:v>
                </c:pt>
                <c:pt idx="135">
                  <c:v>2.396944</c:v>
                </c:pt>
                <c:pt idx="136">
                  <c:v>2.5592440000000001</c:v>
                </c:pt>
                <c:pt idx="137">
                  <c:v>2.6292939999999998</c:v>
                </c:pt>
                <c:pt idx="138">
                  <c:v>2.6745969999999999</c:v>
                </c:pt>
                <c:pt idx="139">
                  <c:v>2.70479</c:v>
                </c:pt>
                <c:pt idx="140">
                  <c:v>2.7673190000000001</c:v>
                </c:pt>
                <c:pt idx="141">
                  <c:v>2.8534039999999998</c:v>
                </c:pt>
                <c:pt idx="142">
                  <c:v>2.9193479999999998</c:v>
                </c:pt>
                <c:pt idx="143">
                  <c:v>3.006602</c:v>
                </c:pt>
                <c:pt idx="144">
                  <c:v>3.0144570000000002</c:v>
                </c:pt>
                <c:pt idx="145">
                  <c:v>3.078338</c:v>
                </c:pt>
                <c:pt idx="146">
                  <c:v>3.138115</c:v>
                </c:pt>
                <c:pt idx="147">
                  <c:v>3.179087</c:v>
                </c:pt>
                <c:pt idx="148">
                  <c:v>3.2341160000000002</c:v>
                </c:pt>
                <c:pt idx="149">
                  <c:v>3.3233299999999999</c:v>
                </c:pt>
                <c:pt idx="150">
                  <c:v>3.4150200000000002</c:v>
                </c:pt>
                <c:pt idx="151">
                  <c:v>3.511377</c:v>
                </c:pt>
                <c:pt idx="152">
                  <c:v>3.606849</c:v>
                </c:pt>
                <c:pt idx="153">
                  <c:v>3.6532619999999998</c:v>
                </c:pt>
                <c:pt idx="154">
                  <c:v>3.7088869999999998</c:v>
                </c:pt>
                <c:pt idx="155">
                  <c:v>3.7398280000000002</c:v>
                </c:pt>
                <c:pt idx="156">
                  <c:v>3.8243079999999998</c:v>
                </c:pt>
                <c:pt idx="157">
                  <c:v>3.9263379999999999</c:v>
                </c:pt>
                <c:pt idx="158">
                  <c:v>3.991263</c:v>
                </c:pt>
                <c:pt idx="159">
                  <c:v>4.0812419999999996</c:v>
                </c:pt>
                <c:pt idx="160">
                  <c:v>4.1807999999999996</c:v>
                </c:pt>
                <c:pt idx="161">
                  <c:v>4.26389</c:v>
                </c:pt>
                <c:pt idx="162">
                  <c:v>4.3646950000000002</c:v>
                </c:pt>
                <c:pt idx="163">
                  <c:v>4.4855609999999997</c:v>
                </c:pt>
                <c:pt idx="164">
                  <c:v>4.604025</c:v>
                </c:pt>
                <c:pt idx="165">
                  <c:v>4.7123739999999996</c:v>
                </c:pt>
                <c:pt idx="166">
                  <c:v>4.7902579999999997</c:v>
                </c:pt>
                <c:pt idx="167">
                  <c:v>4.8755889999999997</c:v>
                </c:pt>
                <c:pt idx="168">
                  <c:v>4.9496729999999998</c:v>
                </c:pt>
                <c:pt idx="169">
                  <c:v>5.0110039999999998</c:v>
                </c:pt>
                <c:pt idx="170">
                  <c:v>5.0970849999999999</c:v>
                </c:pt>
                <c:pt idx="171">
                  <c:v>5.199306</c:v>
                </c:pt>
                <c:pt idx="172">
                  <c:v>5.2339479999999998</c:v>
                </c:pt>
                <c:pt idx="173">
                  <c:v>5.3591150000000001</c:v>
                </c:pt>
                <c:pt idx="174">
                  <c:v>5.4825999999999997</c:v>
                </c:pt>
                <c:pt idx="175">
                  <c:v>5.627154</c:v>
                </c:pt>
                <c:pt idx="176">
                  <c:v>5.7567709999999996</c:v>
                </c:pt>
                <c:pt idx="177">
                  <c:v>5.8779219999999999</c:v>
                </c:pt>
                <c:pt idx="178">
                  <c:v>5.974513</c:v>
                </c:pt>
                <c:pt idx="179">
                  <c:v>6.086252</c:v>
                </c:pt>
                <c:pt idx="180">
                  <c:v>6.3554449999999996</c:v>
                </c:pt>
                <c:pt idx="181">
                  <c:v>6.420026</c:v>
                </c:pt>
                <c:pt idx="182">
                  <c:v>6.6739639999999998</c:v>
                </c:pt>
                <c:pt idx="183">
                  <c:v>6.8937999999999997</c:v>
                </c:pt>
                <c:pt idx="184">
                  <c:v>6.9565020000000004</c:v>
                </c:pt>
                <c:pt idx="185">
                  <c:v>7.2502810000000002</c:v>
                </c:pt>
                <c:pt idx="186">
                  <c:v>7.3449590000000002</c:v>
                </c:pt>
                <c:pt idx="187">
                  <c:v>7.2343890000000002</c:v>
                </c:pt>
                <c:pt idx="188">
                  <c:v>7.6354610000000003</c:v>
                </c:pt>
                <c:pt idx="189">
                  <c:v>7.7815450000000004</c:v>
                </c:pt>
                <c:pt idx="190">
                  <c:v>7.9852509999999999</c:v>
                </c:pt>
                <c:pt idx="191">
                  <c:v>7.9731750000000003</c:v>
                </c:pt>
                <c:pt idx="192">
                  <c:v>8.2974320000000006</c:v>
                </c:pt>
                <c:pt idx="193">
                  <c:v>8.4775089999999995</c:v>
                </c:pt>
                <c:pt idx="194">
                  <c:v>8.5067360000000001</c:v>
                </c:pt>
                <c:pt idx="195">
                  <c:v>8.6104059999999993</c:v>
                </c:pt>
                <c:pt idx="196">
                  <c:v>8.5560849999999995</c:v>
                </c:pt>
                <c:pt idx="197">
                  <c:v>8.3941929999999996</c:v>
                </c:pt>
                <c:pt idx="198">
                  <c:v>8.6078969999999995</c:v>
                </c:pt>
                <c:pt idx="199">
                  <c:v>8.4383680000000005</c:v>
                </c:pt>
                <c:pt idx="200">
                  <c:v>8.6825060000000001</c:v>
                </c:pt>
                <c:pt idx="201">
                  <c:v>8.8762469999999993</c:v>
                </c:pt>
                <c:pt idx="202">
                  <c:v>8.7395130000000005</c:v>
                </c:pt>
                <c:pt idx="203">
                  <c:v>8.5772960000000005</c:v>
                </c:pt>
                <c:pt idx="204">
                  <c:v>8.7698870000000007</c:v>
                </c:pt>
                <c:pt idx="205">
                  <c:v>8.8591709999999999</c:v>
                </c:pt>
                <c:pt idx="206">
                  <c:v>9.2064050000000002</c:v>
                </c:pt>
                <c:pt idx="207">
                  <c:v>9.3496780000000008</c:v>
                </c:pt>
                <c:pt idx="208">
                  <c:v>9.6760560000000009</c:v>
                </c:pt>
                <c:pt idx="209">
                  <c:v>9.8776969999999995</c:v>
                </c:pt>
                <c:pt idx="210">
                  <c:v>10.064018000000001</c:v>
                </c:pt>
                <c:pt idx="211">
                  <c:v>10.213423000000001</c:v>
                </c:pt>
                <c:pt idx="212">
                  <c:v>10.625626</c:v>
                </c:pt>
                <c:pt idx="213">
                  <c:v>10.703427</c:v>
                </c:pt>
                <c:pt idx="214">
                  <c:v>10.902614</c:v>
                </c:pt>
                <c:pt idx="215">
                  <c:v>11.147508999999999</c:v>
                </c:pt>
                <c:pt idx="216">
                  <c:v>11.364338</c:v>
                </c:pt>
                <c:pt idx="217">
                  <c:v>11.642612</c:v>
                </c:pt>
                <c:pt idx="218">
                  <c:v>11.724805999999999</c:v>
                </c:pt>
                <c:pt idx="219">
                  <c:v>11.984888</c:v>
                </c:pt>
                <c:pt idx="220">
                  <c:v>12.179873000000001</c:v>
                </c:pt>
                <c:pt idx="221">
                  <c:v>12.338115</c:v>
                </c:pt>
                <c:pt idx="222">
                  <c:v>12.621962999999999</c:v>
                </c:pt>
                <c:pt idx="223">
                  <c:v>12.804778000000001</c:v>
                </c:pt>
                <c:pt idx="224">
                  <c:v>12.827664</c:v>
                </c:pt>
                <c:pt idx="225">
                  <c:v>12.652284</c:v>
                </c:pt>
                <c:pt idx="226">
                  <c:v>12.729962</c:v>
                </c:pt>
                <c:pt idx="227">
                  <c:v>12.510099</c:v>
                </c:pt>
                <c:pt idx="228">
                  <c:v>12.106601</c:v>
                </c:pt>
                <c:pt idx="229">
                  <c:v>12.044597</c:v>
                </c:pt>
                <c:pt idx="230">
                  <c:v>12.47185</c:v>
                </c:pt>
                <c:pt idx="231">
                  <c:v>12.931210999999999</c:v>
                </c:pt>
                <c:pt idx="232">
                  <c:v>13.161849999999999</c:v>
                </c:pt>
                <c:pt idx="233">
                  <c:v>13.53716</c:v>
                </c:pt>
                <c:pt idx="234">
                  <c:v>13.528945999999999</c:v>
                </c:pt>
                <c:pt idx="235">
                  <c:v>14.05359</c:v>
                </c:pt>
                <c:pt idx="236">
                  <c:v>14.532539</c:v>
                </c:pt>
                <c:pt idx="237">
                  <c:v>14.794495</c:v>
                </c:pt>
                <c:pt idx="238">
                  <c:v>14.908052</c:v>
                </c:pt>
                <c:pt idx="239">
                  <c:v>14.568773999999999</c:v>
                </c:pt>
                <c:pt idx="240">
                  <c:v>14.906496000000001</c:v>
                </c:pt>
                <c:pt idx="241">
                  <c:v>15.336414</c:v>
                </c:pt>
                <c:pt idx="242">
                  <c:v>15.33629</c:v>
                </c:pt>
                <c:pt idx="243">
                  <c:v>15.622904999999999</c:v>
                </c:pt>
                <c:pt idx="244">
                  <c:v>15.745286999999999</c:v>
                </c:pt>
                <c:pt idx="245">
                  <c:v>16.098414999999999</c:v>
                </c:pt>
                <c:pt idx="246">
                  <c:v>16.240977000000001</c:v>
                </c:pt>
                <c:pt idx="247">
                  <c:v>16.572396999999999</c:v>
                </c:pt>
                <c:pt idx="248">
                  <c:v>16.972341</c:v>
                </c:pt>
                <c:pt idx="249">
                  <c:v>17.127416</c:v>
                </c:pt>
                <c:pt idx="250">
                  <c:v>17.386738999999999</c:v>
                </c:pt>
                <c:pt idx="251">
                  <c:v>17.444638000000001</c:v>
                </c:pt>
                <c:pt idx="252">
                  <c:v>17.641090999999999</c:v>
                </c:pt>
                <c:pt idx="253">
                  <c:v>17.999945</c:v>
                </c:pt>
                <c:pt idx="254">
                  <c:v>18.120978999999998</c:v>
                </c:pt>
                <c:pt idx="255">
                  <c:v>17.906696</c:v>
                </c:pt>
                <c:pt idx="256">
                  <c:v>18.213826999999998</c:v>
                </c:pt>
                <c:pt idx="257">
                  <c:v>18.397317000000001</c:v>
                </c:pt>
                <c:pt idx="258">
                  <c:v>18.612736000000002</c:v>
                </c:pt>
                <c:pt idx="259">
                  <c:v>18.903566999999999</c:v>
                </c:pt>
                <c:pt idx="260">
                  <c:v>19.095780000000001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7-E144-A1EB-88A57515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04000"/>
        <c:axId val="173604384"/>
      </c:lineChart>
      <c:dateAx>
        <c:axId val="173604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3604384"/>
        <c:crosses val="autoZero"/>
        <c:auto val="1"/>
        <c:lblOffset val="100"/>
        <c:baseTimeUnit val="months"/>
        <c:majorUnit val="24"/>
        <c:majorTimeUnit val="months"/>
        <c:minorUnit val="10"/>
        <c:minorTimeUnit val="months"/>
      </c:dateAx>
      <c:valAx>
        <c:axId val="1736043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3604000"/>
        <c:crosses val="autoZero"/>
        <c:crossBetween val="between"/>
      </c:valAx>
      <c:valAx>
        <c:axId val="173604768"/>
        <c:scaling>
          <c:orientation val="minMax"/>
          <c:max val="1"/>
        </c:scaling>
        <c:delete val="0"/>
        <c:axPos val="r"/>
        <c:numFmt formatCode="General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3615392"/>
        <c:crosses val="max"/>
        <c:crossBetween val="between"/>
      </c:valAx>
      <c:dateAx>
        <c:axId val="173615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3604768"/>
        <c:crossesAt val="0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charset="0"/>
          <a:ea typeface="Book Antiqua" charset="0"/>
          <a:cs typeface="Book Antiqu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/>
              <a:t>Pension Liabilities to General State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'Exhibit 6'!$G$3:$G$14</c:f>
              <c:strCache>
                <c:ptCount val="12"/>
                <c:pt idx="0">
                  <c:v>Nevada</c:v>
                </c:pt>
                <c:pt idx="1">
                  <c:v>Ohio</c:v>
                </c:pt>
                <c:pt idx="2">
                  <c:v>Colorado</c:v>
                </c:pt>
                <c:pt idx="3">
                  <c:v>California</c:v>
                </c:pt>
                <c:pt idx="4">
                  <c:v>Oregon</c:v>
                </c:pt>
                <c:pt idx="5">
                  <c:v>Wisconsin</c:v>
                </c:pt>
                <c:pt idx="6">
                  <c:v>New Jersey</c:v>
                </c:pt>
                <c:pt idx="7">
                  <c:v>Illinois</c:v>
                </c:pt>
                <c:pt idx="8">
                  <c:v>Georgia</c:v>
                </c:pt>
                <c:pt idx="9">
                  <c:v>New Mexico</c:v>
                </c:pt>
                <c:pt idx="10">
                  <c:v>Mean</c:v>
                </c:pt>
                <c:pt idx="11">
                  <c:v>Median</c:v>
                </c:pt>
              </c:strCache>
            </c:strRef>
          </c:cat>
          <c:val>
            <c:numRef>
              <c:f>'Exhibit 6'!$H$3:$H$14</c:f>
              <c:numCache>
                <c:formatCode>0.000</c:formatCode>
                <c:ptCount val="12"/>
                <c:pt idx="0">
                  <c:v>3.6915210227745114</c:v>
                </c:pt>
                <c:pt idx="1">
                  <c:v>2.9903926710270516</c:v>
                </c:pt>
                <c:pt idx="2">
                  <c:v>2.8921371747134939</c:v>
                </c:pt>
                <c:pt idx="3">
                  <c:v>2.7779900914468167</c:v>
                </c:pt>
                <c:pt idx="4">
                  <c:v>2.7413636463969544</c:v>
                </c:pt>
                <c:pt idx="5">
                  <c:v>2.6433236535967142</c:v>
                </c:pt>
                <c:pt idx="6">
                  <c:v>2.5461844666683029</c:v>
                </c:pt>
                <c:pt idx="7">
                  <c:v>2.4602863267790975</c:v>
                </c:pt>
                <c:pt idx="8">
                  <c:v>2.3490565982705953</c:v>
                </c:pt>
                <c:pt idx="9">
                  <c:v>2.3252790547025515</c:v>
                </c:pt>
                <c:pt idx="10">
                  <c:v>1.9130936049884124</c:v>
                </c:pt>
                <c:pt idx="11">
                  <c:v>1.8436600214377259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5-4C47-AAC2-0B56F239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3195264"/>
        <c:axId val="173195656"/>
      </c:barChart>
      <c:catAx>
        <c:axId val="17319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3195656"/>
        <c:crosses val="autoZero"/>
        <c:auto val="1"/>
        <c:lblAlgn val="ctr"/>
        <c:lblOffset val="100"/>
        <c:noMultiLvlLbl val="0"/>
      </c:catAx>
      <c:valAx>
        <c:axId val="17319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17319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charset="0"/>
          <a:ea typeface="Book Antiqua" charset="0"/>
          <a:cs typeface="Book Antiqu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'mean-portfolio-full'!$G$26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'mean-portfolio-full'!$F$27:$F$62</c:f>
              <c:strCache>
                <c:ptCount val="36"/>
                <c:pt idx="0">
                  <c:v> WAL MART STORES</c:v>
                </c:pt>
                <c:pt idx="1">
                  <c:v> IBM</c:v>
                </c:pt>
                <c:pt idx="2">
                  <c:v> COCA COLA</c:v>
                </c:pt>
                <c:pt idx="3">
                  <c:v> UNITEDHEALTH GROUP</c:v>
                </c:pt>
                <c:pt idx="4">
                  <c:v>3 month T-Bills</c:v>
                </c:pt>
                <c:pt idx="5">
                  <c:v> EXXON MOBIL</c:v>
                </c:pt>
                <c:pt idx="6">
                  <c:v> GOLDMAN SACHS GP.</c:v>
                </c:pt>
                <c:pt idx="7">
                  <c:v> WALT DISNEY</c:v>
                </c:pt>
                <c:pt idx="8">
                  <c:v> VISA </c:v>
                </c:pt>
                <c:pt idx="9">
                  <c:v> Corporate Bonds</c:v>
                </c:pt>
                <c:pt idx="10">
                  <c:v> Hedge Funds</c:v>
                </c:pt>
                <c:pt idx="11">
                  <c:v> 3M</c:v>
                </c:pt>
                <c:pt idx="12">
                  <c:v> VERIZON COMMUNICATIONS</c:v>
                </c:pt>
                <c:pt idx="13">
                  <c:v> PFIZER</c:v>
                </c:pt>
                <c:pt idx="14">
                  <c:v> TRAVELERS COS.</c:v>
                </c:pt>
                <c:pt idx="15">
                  <c:v> GENERAL ELECTRIC</c:v>
                </c:pt>
                <c:pt idx="16">
                  <c:v> CHEVRON</c:v>
                </c:pt>
                <c:pt idx="17">
                  <c:v> PROCTER &amp; GAMBLE</c:v>
                </c:pt>
                <c:pt idx="18">
                  <c:v> JP MORGAN CHASE &amp; CO.</c:v>
                </c:pt>
                <c:pt idx="19">
                  <c:v> CISCO SYSTEMS</c:v>
                </c:pt>
                <c:pt idx="20">
                  <c:v> Private Equity</c:v>
                </c:pt>
                <c:pt idx="21">
                  <c:v> INTEL</c:v>
                </c:pt>
                <c:pt idx="22">
                  <c:v> MICROSOFT</c:v>
                </c:pt>
                <c:pt idx="23">
                  <c:v> S&amp;P 500</c:v>
                </c:pt>
                <c:pt idx="24">
                  <c:v> JOHNSON &amp; JOHNSON</c:v>
                </c:pt>
                <c:pt idx="25">
                  <c:v> NIKE </c:v>
                </c:pt>
                <c:pt idx="26">
                  <c:v> MCDONALDS</c:v>
                </c:pt>
                <c:pt idx="27">
                  <c:v> MERCK &amp; COMPANY</c:v>
                </c:pt>
                <c:pt idx="28">
                  <c:v> CATERPILLAR</c:v>
                </c:pt>
                <c:pt idx="29">
                  <c:v> UNITED TECHNOLOGIES</c:v>
                </c:pt>
                <c:pt idx="30">
                  <c:v> AMERICAN EXPRESS</c:v>
                </c:pt>
                <c:pt idx="31">
                  <c:v> E I DU PONT DE NEMOURS</c:v>
                </c:pt>
                <c:pt idx="32">
                  <c:v> Treasury Bonds</c:v>
                </c:pt>
                <c:pt idx="33">
                  <c:v> HOME DEPOT</c:v>
                </c:pt>
                <c:pt idx="34">
                  <c:v> APPLE</c:v>
                </c:pt>
                <c:pt idx="35">
                  <c:v> BOEING</c:v>
                </c:pt>
              </c:strCache>
            </c:strRef>
          </c:cat>
          <c:val>
            <c:numRef>
              <c:f>'mean-portfolio-full'!$G$27:$G$62</c:f>
              <c:numCache>
                <c:formatCode>General</c:formatCode>
                <c:ptCount val="36"/>
                <c:pt idx="0">
                  <c:v>2.2515E-3</c:v>
                </c:pt>
                <c:pt idx="1">
                  <c:v>2.38171E-3</c:v>
                </c:pt>
                <c:pt idx="2">
                  <c:v>3.5510199999999998E-3</c:v>
                </c:pt>
                <c:pt idx="3">
                  <c:v>4.9908599999999997E-3</c:v>
                </c:pt>
                <c:pt idx="4" formatCode="0.0000">
                  <c:v>7.0242600000000001E-3</c:v>
                </c:pt>
                <c:pt idx="5">
                  <c:v>8.1699000000000008E-3</c:v>
                </c:pt>
                <c:pt idx="6">
                  <c:v>8.6731699999999991E-3</c:v>
                </c:pt>
                <c:pt idx="7">
                  <c:v>8.7095599999999999E-3</c:v>
                </c:pt>
                <c:pt idx="8">
                  <c:v>9.4836899999999995E-3</c:v>
                </c:pt>
                <c:pt idx="9">
                  <c:v>1.059384E-2</c:v>
                </c:pt>
                <c:pt idx="10">
                  <c:v>1.482229E-2</c:v>
                </c:pt>
                <c:pt idx="11">
                  <c:v>1.5792130000000001E-2</c:v>
                </c:pt>
                <c:pt idx="12">
                  <c:v>1.7936980000000002E-2</c:v>
                </c:pt>
                <c:pt idx="13">
                  <c:v>2.0957839999999998E-2</c:v>
                </c:pt>
                <c:pt idx="14">
                  <c:v>2.2912849999999998E-2</c:v>
                </c:pt>
                <c:pt idx="15">
                  <c:v>2.353454E-2</c:v>
                </c:pt>
                <c:pt idx="16">
                  <c:v>2.725052E-2</c:v>
                </c:pt>
                <c:pt idx="17">
                  <c:v>2.789055E-2</c:v>
                </c:pt>
                <c:pt idx="18">
                  <c:v>2.8597150000000002E-2</c:v>
                </c:pt>
                <c:pt idx="19">
                  <c:v>2.946785E-2</c:v>
                </c:pt>
                <c:pt idx="20">
                  <c:v>3.1325909999999998E-2</c:v>
                </c:pt>
                <c:pt idx="21">
                  <c:v>3.3725739999999997E-2</c:v>
                </c:pt>
                <c:pt idx="22">
                  <c:v>3.3748479999999997E-2</c:v>
                </c:pt>
                <c:pt idx="23">
                  <c:v>3.4262819999999999E-2</c:v>
                </c:pt>
                <c:pt idx="24">
                  <c:v>3.4942859999999999E-2</c:v>
                </c:pt>
                <c:pt idx="25">
                  <c:v>3.7063949999999998E-2</c:v>
                </c:pt>
                <c:pt idx="26">
                  <c:v>3.8606500000000002E-2</c:v>
                </c:pt>
                <c:pt idx="27">
                  <c:v>4.0127759999999998E-2</c:v>
                </c:pt>
                <c:pt idx="28">
                  <c:v>4.4050020000000002E-2</c:v>
                </c:pt>
                <c:pt idx="29">
                  <c:v>4.6381369999999998E-2</c:v>
                </c:pt>
                <c:pt idx="30">
                  <c:v>5.0277339999999997E-2</c:v>
                </c:pt>
                <c:pt idx="31">
                  <c:v>5.1058840000000001E-2</c:v>
                </c:pt>
                <c:pt idx="32">
                  <c:v>5.3839030000000003E-2</c:v>
                </c:pt>
                <c:pt idx="33">
                  <c:v>5.6274659999999997E-2</c:v>
                </c:pt>
                <c:pt idx="34">
                  <c:v>5.9555660000000003E-2</c:v>
                </c:pt>
                <c:pt idx="35">
                  <c:v>5.9766859999999998E-2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7-4184-B13A-D43ED91D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171440"/>
        <c:axId val="628955776"/>
      </c:barChart>
      <c:catAx>
        <c:axId val="26117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55776"/>
        <c:crosses val="autoZero"/>
        <c:auto val="1"/>
        <c:lblAlgn val="ctr"/>
        <c:lblOffset val="100"/>
        <c:noMultiLvlLbl val="0"/>
      </c:catAx>
      <c:valAx>
        <c:axId val="6289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2</xdr:row>
      <xdr:rowOff>152400</xdr:rowOff>
    </xdr:from>
    <xdr:to>
      <xdr:col>16</xdr:col>
      <xdr:colOff>711200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69850</xdr:rowOff>
    </xdr:from>
    <xdr:to>
      <xdr:col>16</xdr:col>
      <xdr:colOff>76200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139700</xdr:rowOff>
    </xdr:from>
    <xdr:to>
      <xdr:col>16</xdr:col>
      <xdr:colOff>63500</xdr:colOff>
      <xdr:row>52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17</xdr:row>
      <xdr:rowOff>171450</xdr:rowOff>
    </xdr:from>
    <xdr:to>
      <xdr:col>12</xdr:col>
      <xdr:colOff>241300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588374</xdr:colOff>
      <xdr:row>14</xdr:row>
      <xdr:rowOff>39734</xdr:rowOff>
    </xdr:from>
    <xdr:to>
      <xdr:col>20</xdr:col>
      <xdr:colOff>62594</xdr:colOff>
      <xdr:row>57</xdr:row>
      <xdr:rowOff>119199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33AA0-12B1-0E62-A836-6F71A3D97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workbookViewId="0">
      <selection activeCell="L5" sqref="L5"/>
    </sheetView>
  </sheetViews>
  <sheetFormatPr defaultColWidth="9.1328125" defaultRowHeight="15.4"/>
  <cols>
    <col min="1" max="8" width="9.1328125" style="50"/>
    <col min="9" max="9" width="18.265625" style="50" customWidth="1"/>
    <col min="10" max="16384" width="9.1328125" style="50"/>
  </cols>
  <sheetData>
    <row r="1" spans="1:9">
      <c r="A1" s="92" t="s">
        <v>119</v>
      </c>
      <c r="B1" s="92"/>
      <c r="C1" s="92"/>
      <c r="D1" s="92"/>
      <c r="E1" s="92"/>
      <c r="F1" s="92"/>
      <c r="G1" s="92"/>
      <c r="H1" s="92"/>
      <c r="I1" s="92"/>
    </row>
    <row r="2" spans="1:9">
      <c r="A2" s="93" t="s">
        <v>120</v>
      </c>
      <c r="B2" s="93"/>
      <c r="C2" s="93"/>
      <c r="D2" s="93"/>
    </row>
    <row r="3" spans="1:9">
      <c r="A3" s="93" t="s">
        <v>121</v>
      </c>
      <c r="B3" s="93"/>
      <c r="C3" s="93"/>
      <c r="D3" s="93"/>
    </row>
    <row r="5" spans="1:9" ht="108" customHeight="1">
      <c r="A5" s="94" t="s">
        <v>154</v>
      </c>
      <c r="B5" s="94"/>
      <c r="C5" s="94"/>
      <c r="D5" s="94"/>
      <c r="E5" s="94"/>
      <c r="F5" s="94"/>
      <c r="G5" s="94"/>
      <c r="H5" s="94"/>
      <c r="I5" s="94"/>
    </row>
  </sheetData>
  <mergeCells count="4">
    <mergeCell ref="A1:I1"/>
    <mergeCell ref="A2:D2"/>
    <mergeCell ref="A3:D3"/>
    <mergeCell ref="A5:I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/>
  </sheetPr>
  <dimension ref="A1:AG455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K27" sqref="K27"/>
    </sheetView>
  </sheetViews>
  <sheetFormatPr defaultColWidth="8.86328125" defaultRowHeight="12.75"/>
  <cols>
    <col min="1" max="1" width="15.73046875" bestFit="1" customWidth="1"/>
    <col min="2" max="2" width="10.265625" style="1" bestFit="1" customWidth="1"/>
    <col min="3" max="3" width="8.265625" style="1" bestFit="1" customWidth="1"/>
    <col min="4" max="4" width="7.3984375" style="1" bestFit="1" customWidth="1"/>
    <col min="5" max="5" width="11.73046875" style="1" bestFit="1" customWidth="1"/>
    <col min="6" max="6" width="8.86328125" style="1" customWidth="1"/>
    <col min="7" max="7" width="14.3984375" style="1" customWidth="1"/>
    <col min="8" max="8" width="10" style="1" bestFit="1" customWidth="1"/>
    <col min="9" max="9" width="10.3984375" style="1" customWidth="1"/>
    <col min="10" max="10" width="7.3984375" style="1" bestFit="1" customWidth="1"/>
    <col min="11" max="11" width="16" style="1" bestFit="1" customWidth="1"/>
    <col min="12" max="12" width="7.86328125" style="1" bestFit="1" customWidth="1"/>
    <col min="13" max="13" width="10.265625" style="1" bestFit="1" customWidth="1"/>
    <col min="14" max="14" width="11.3984375" style="1" customWidth="1"/>
    <col min="15" max="15" width="7.73046875" style="1" bestFit="1" customWidth="1"/>
    <col min="16" max="17" width="7.3984375" style="1" bestFit="1" customWidth="1"/>
    <col min="18" max="18" width="12.73046875" style="1" bestFit="1" customWidth="1"/>
    <col min="19" max="19" width="13.3984375" style="1" bestFit="1" customWidth="1"/>
    <col min="20" max="20" width="13.86328125" style="1" customWidth="1"/>
    <col min="21" max="21" width="7.3984375" style="1" bestFit="1" customWidth="1"/>
    <col min="22" max="22" width="11.1328125" style="1" bestFit="1" customWidth="1"/>
    <col min="23" max="23" width="12.73046875" style="1" customWidth="1"/>
    <col min="24" max="24" width="8.3984375" style="1" bestFit="1" customWidth="1"/>
    <col min="25" max="25" width="7.3984375" style="1" bestFit="1" customWidth="1"/>
    <col min="26" max="26" width="12" style="1" bestFit="1" customWidth="1"/>
    <col min="27" max="27" width="13.1328125" style="1" customWidth="1"/>
    <col min="28" max="28" width="17" style="1" bestFit="1" customWidth="1"/>
    <col min="29" max="29" width="16.86328125" style="1" bestFit="1" customWidth="1"/>
    <col min="30" max="30" width="14.73046875" style="1" customWidth="1"/>
    <col min="31" max="31" width="20.3984375" style="1" customWidth="1"/>
    <col min="32" max="32" width="11.73046875" style="1" bestFit="1" customWidth="1"/>
    <col min="33" max="33" width="8.3984375" style="1" bestFit="1" customWidth="1"/>
  </cols>
  <sheetData>
    <row r="1" spans="1:33" ht="26.25">
      <c r="A1" s="12" t="s">
        <v>45</v>
      </c>
      <c r="B1" s="11" t="s">
        <v>32</v>
      </c>
      <c r="C1" s="10" t="s">
        <v>31</v>
      </c>
      <c r="D1" s="10" t="s">
        <v>30</v>
      </c>
      <c r="E1" s="9" t="s">
        <v>29</v>
      </c>
      <c r="F1" s="9" t="s">
        <v>28</v>
      </c>
      <c r="G1" s="9" t="s">
        <v>27</v>
      </c>
      <c r="H1" s="9" t="s">
        <v>26</v>
      </c>
      <c r="I1" s="9" t="s">
        <v>25</v>
      </c>
      <c r="J1" s="9" t="s">
        <v>24</v>
      </c>
      <c r="K1" s="9" t="s">
        <v>23</v>
      </c>
      <c r="L1" s="9" t="s">
        <v>22</v>
      </c>
      <c r="M1" s="9" t="s">
        <v>21</v>
      </c>
      <c r="N1" s="9" t="s">
        <v>20</v>
      </c>
      <c r="O1" s="9" t="s">
        <v>19</v>
      </c>
      <c r="P1" s="9" t="s">
        <v>18</v>
      </c>
      <c r="Q1" s="9" t="s">
        <v>17</v>
      </c>
      <c r="R1" s="9" t="s">
        <v>16</v>
      </c>
      <c r="S1" s="9" t="s">
        <v>15</v>
      </c>
      <c r="T1" s="9" t="s">
        <v>14</v>
      </c>
      <c r="U1" s="9" t="s">
        <v>13</v>
      </c>
      <c r="V1" s="9" t="s">
        <v>12</v>
      </c>
      <c r="W1" s="9" t="s">
        <v>11</v>
      </c>
      <c r="X1" s="9" t="s">
        <v>10</v>
      </c>
      <c r="Y1" s="9" t="s">
        <v>9</v>
      </c>
      <c r="Z1" s="9" t="s">
        <v>8</v>
      </c>
      <c r="AA1" s="9" t="s">
        <v>7</v>
      </c>
      <c r="AB1" s="9" t="s">
        <v>6</v>
      </c>
      <c r="AC1" s="9" t="s">
        <v>5</v>
      </c>
      <c r="AD1" s="9" t="s">
        <v>4</v>
      </c>
      <c r="AE1" s="9" t="s">
        <v>3</v>
      </c>
      <c r="AF1" s="9" t="s">
        <v>2</v>
      </c>
      <c r="AG1" s="9" t="s">
        <v>1</v>
      </c>
    </row>
    <row r="2" spans="1:33" ht="13.15">
      <c r="A2" s="6">
        <v>37316</v>
      </c>
      <c r="B2" s="4">
        <v>-3.0129557095511834E-4</v>
      </c>
      <c r="C2" s="4">
        <v>3.673886133022515E-2</v>
      </c>
      <c r="D2" s="4">
        <v>9.077419354838713E-2</v>
      </c>
      <c r="E2" s="8">
        <v>0.12373379635433644</v>
      </c>
      <c r="F2" s="4">
        <v>4.9825935596170566E-2</v>
      </c>
      <c r="G2" s="4">
        <v>2.4139794631597843E-2</v>
      </c>
      <c r="H2" s="4">
        <v>0.18640504555010498</v>
      </c>
      <c r="I2" s="4">
        <v>6.9043107531975512E-2</v>
      </c>
      <c r="J2" s="4">
        <v>0.10276429626503492</v>
      </c>
      <c r="K2" s="4">
        <v>6.6185575814509427E-3</v>
      </c>
      <c r="L2" s="4">
        <v>6.1259079903147724E-2</v>
      </c>
      <c r="M2" s="4">
        <v>-2.7272727272727199E-2</v>
      </c>
      <c r="N2" s="4">
        <v>0.11502347417840379</v>
      </c>
      <c r="O2" s="4">
        <v>-2.7800000000000012E-2</v>
      </c>
      <c r="P2" s="4">
        <v>5.9926620464737006E-2</v>
      </c>
      <c r="Q2" s="4">
        <v>6.5148861646234651E-2</v>
      </c>
      <c r="R2" s="4">
        <v>6.6502463054187139E-2</v>
      </c>
      <c r="S2" s="4">
        <v>0.21880341880341875</v>
      </c>
      <c r="T2" s="4">
        <v>6.3218390804597638E-2</v>
      </c>
      <c r="U2" s="4">
        <v>-2.4760451115068274E-2</v>
      </c>
      <c r="V2" s="4">
        <v>-6.1144398772012734E-2</v>
      </c>
      <c r="W2" s="4">
        <v>3.3767569420637619E-2</v>
      </c>
      <c r="X2" s="4">
        <v>1.9531090723751386E-2</v>
      </c>
      <c r="Y2" s="4">
        <v>-2.9785156249999972E-2</v>
      </c>
      <c r="Z2" s="4">
        <v>6.250653660020726E-2</v>
      </c>
      <c r="AA2" s="4">
        <v>-6.2372188139059384E-2</v>
      </c>
      <c r="AB2" s="4">
        <v>5.4214374396468368E-2</v>
      </c>
      <c r="AC2" s="4">
        <v>1.7135023989033583E-2</v>
      </c>
      <c r="AD2" s="4"/>
      <c r="AE2" s="4">
        <v>-1.4957224198609386E-2</v>
      </c>
      <c r="AF2" s="4">
        <v>-1.1449766166747312E-2</v>
      </c>
      <c r="AG2" s="4">
        <v>3.4766592345179515E-3</v>
      </c>
    </row>
    <row r="3" spans="1:33" ht="13.15">
      <c r="A3" s="6">
        <v>37347</v>
      </c>
      <c r="B3" s="4">
        <v>2.0092425155712295E-4</v>
      </c>
      <c r="C3" s="4">
        <v>-6.1417652236815751E-2</v>
      </c>
      <c r="D3" s="4">
        <v>2.5374105400130086E-2</v>
      </c>
      <c r="E3" s="8">
        <v>1.2188217312847044E-3</v>
      </c>
      <c r="F3" s="4">
        <v>-7.5647668393782355E-2</v>
      </c>
      <c r="G3" s="4">
        <v>-3.9226033421284022E-2</v>
      </c>
      <c r="H3" s="4">
        <v>-0.13467217956290606</v>
      </c>
      <c r="I3" s="4">
        <v>-3.9437243824083326E-2</v>
      </c>
      <c r="J3" s="4">
        <v>6.2189054726368154E-2</v>
      </c>
      <c r="K3" s="4">
        <v>-5.6203757038307184E-2</v>
      </c>
      <c r="L3" s="4">
        <v>-8.3504449007529166E-2</v>
      </c>
      <c r="M3" s="4">
        <v>-0.15754339118825106</v>
      </c>
      <c r="N3" s="4">
        <v>-0.12742382271468145</v>
      </c>
      <c r="O3" s="4">
        <v>-4.6081053281217754E-2</v>
      </c>
      <c r="P3" s="4">
        <v>-0.19461538461538458</v>
      </c>
      <c r="Q3" s="4">
        <v>-5.9191055573824307E-2</v>
      </c>
      <c r="R3" s="4">
        <v>-1.6782140107775154E-2</v>
      </c>
      <c r="S3" s="4">
        <v>-1.5427769985974676E-2</v>
      </c>
      <c r="T3" s="4">
        <v>2.34234234234235E-2</v>
      </c>
      <c r="U3" s="4">
        <v>9.3817928875749981E-2</v>
      </c>
      <c r="V3" s="4">
        <v>-5.6269152430408975E-2</v>
      </c>
      <c r="W3" s="4">
        <v>-0.13347703531752605</v>
      </c>
      <c r="X3" s="4">
        <v>-0.11131552284967748</v>
      </c>
      <c r="Y3" s="4">
        <v>-8.530447911424259E-2</v>
      </c>
      <c r="Z3" s="4">
        <v>1.8881220568001506E-3</v>
      </c>
      <c r="AA3" s="4">
        <v>8.6368593238822261E-2</v>
      </c>
      <c r="AB3" s="4">
        <v>0.14904475268254383</v>
      </c>
      <c r="AC3" s="4">
        <v>-5.4312668463611873E-2</v>
      </c>
      <c r="AD3" s="4"/>
      <c r="AE3" s="4">
        <v>-0.12993466836753215</v>
      </c>
      <c r="AF3" s="4">
        <v>-8.8743882544861416E-2</v>
      </c>
      <c r="AG3" s="4">
        <v>4.3340607998033163E-3</v>
      </c>
    </row>
    <row r="4" spans="1:33" ht="13.15">
      <c r="A4" s="6">
        <v>37377</v>
      </c>
      <c r="B4" s="4">
        <v>2.0088388911205325E-4</v>
      </c>
      <c r="C4" s="4">
        <v>-9.0814545184414557E-3</v>
      </c>
      <c r="D4" s="4">
        <v>-3.9974619289340055E-2</v>
      </c>
      <c r="E4" s="8">
        <v>3.657863947852244E-2</v>
      </c>
      <c r="F4" s="4">
        <v>-4.3721973094170467E-2</v>
      </c>
      <c r="G4" s="4">
        <v>-4.3024533138044697E-2</v>
      </c>
      <c r="H4" s="4">
        <v>7.7133105802047838E-2</v>
      </c>
      <c r="I4" s="4">
        <v>6.2276554030676048E-3</v>
      </c>
      <c r="J4" s="4">
        <v>9.0073860565658716E-4</v>
      </c>
      <c r="K4" s="4">
        <v>3.3709300455134629E-2</v>
      </c>
      <c r="L4" s="4">
        <v>-5.9746079163555382E-3</v>
      </c>
      <c r="M4" s="4">
        <v>-1.2995245641838356E-2</v>
      </c>
      <c r="N4" s="4">
        <v>-4.1904761904761868E-2</v>
      </c>
      <c r="O4" s="4">
        <v>-0.10092732370066852</v>
      </c>
      <c r="P4" s="4">
        <v>-3.9517669531996202E-2</v>
      </c>
      <c r="Q4" s="4">
        <v>-3.4603285564488009E-2</v>
      </c>
      <c r="R4" s="4">
        <v>-3.9304729094895158E-2</v>
      </c>
      <c r="S4" s="4">
        <v>2.4216524216524257E-2</v>
      </c>
      <c r="T4" s="4">
        <v>5.4225352112676019E-2</v>
      </c>
      <c r="U4" s="4">
        <v>-2.9411764705882712E-3</v>
      </c>
      <c r="V4" s="4">
        <v>5.0790873120035801E-2</v>
      </c>
      <c r="W4" s="4">
        <v>-2.5832376578645261E-2</v>
      </c>
      <c r="X4" s="4">
        <v>7.8905523386637033E-3</v>
      </c>
      <c r="Y4" s="4">
        <v>-4.8143053645116916E-2</v>
      </c>
      <c r="Z4" s="4">
        <v>-7.8664907145042096E-3</v>
      </c>
      <c r="AA4" s="4">
        <v>-0.14454928729170854</v>
      </c>
      <c r="AB4" s="4">
        <v>3.4050791481608118E-2</v>
      </c>
      <c r="AC4" s="4">
        <v>-1.8526435798774363E-2</v>
      </c>
      <c r="AD4" s="4"/>
      <c r="AE4" s="4">
        <v>7.2052948442594675E-2</v>
      </c>
      <c r="AF4" s="4">
        <v>-3.1507339778016431E-2</v>
      </c>
      <c r="AG4" s="4">
        <v>-1.1647531020732993E-2</v>
      </c>
    </row>
    <row r="5" spans="1:33" ht="13.15">
      <c r="A5" s="6">
        <v>37408</v>
      </c>
      <c r="B5" s="4">
        <v>-1.0042177143995687E-4</v>
      </c>
      <c r="C5" s="4">
        <v>-7.2464718781040952E-2</v>
      </c>
      <c r="D5" s="4">
        <v>-0.23950009012798176</v>
      </c>
      <c r="E5" s="8">
        <v>-0.14561515246794643</v>
      </c>
      <c r="F5" s="4">
        <v>5.5099648300117265E-2</v>
      </c>
      <c r="G5" s="4">
        <v>-6.3516357375167407E-2</v>
      </c>
      <c r="H5" s="4">
        <v>-0.11596958174904942</v>
      </c>
      <c r="I5" s="4">
        <v>1.4326647564469915E-2</v>
      </c>
      <c r="J5" s="4">
        <v>7.919366450683904E-3</v>
      </c>
      <c r="K5" s="4">
        <v>-3.4784041447931402E-2</v>
      </c>
      <c r="L5" s="4">
        <v>2.4793388429752115E-2</v>
      </c>
      <c r="M5" s="4">
        <v>-6.7116249197174044E-2</v>
      </c>
      <c r="N5" s="4">
        <v>-2.7833001988071496E-2</v>
      </c>
      <c r="O5" s="4">
        <v>-0.11897337491005038</v>
      </c>
      <c r="P5" s="4">
        <v>-0.10503418272218773</v>
      </c>
      <c r="Q5" s="4">
        <v>-0.33852280955829112</v>
      </c>
      <c r="R5" s="4">
        <v>-0.1481662591687041</v>
      </c>
      <c r="S5" s="4">
        <v>-5.6467315716272629E-2</v>
      </c>
      <c r="T5" s="4">
        <v>-4.9766199064796207E-2</v>
      </c>
      <c r="U5" s="4">
        <v>-1.9373355656541552E-2</v>
      </c>
      <c r="V5" s="4">
        <v>-0.11313461392565509</v>
      </c>
      <c r="W5" s="4">
        <v>7.4445099194657222E-2</v>
      </c>
      <c r="X5" s="4">
        <v>-1.8753348812287826E-3</v>
      </c>
      <c r="Y5" s="4">
        <v>1.1560693641618455E-2</v>
      </c>
      <c r="Z5" s="4">
        <v>4.8928039322480551E-3</v>
      </c>
      <c r="AA5" s="4">
        <v>-8.6599389814597458E-2</v>
      </c>
      <c r="AB5" s="4">
        <v>8.259911894273126E-3</v>
      </c>
      <c r="AC5" s="4">
        <v>-1.4084507042253504E-2</v>
      </c>
      <c r="AD5" s="4"/>
      <c r="AE5" s="4">
        <v>-6.628120920841947E-2</v>
      </c>
      <c r="AF5" s="4">
        <v>1.6820702402957553E-2</v>
      </c>
      <c r="AG5" s="4">
        <v>-0.17503339909933016</v>
      </c>
    </row>
    <row r="6" spans="1:33" ht="13.15">
      <c r="A6" s="6">
        <v>37438</v>
      </c>
      <c r="B6" s="4">
        <v>1.004318569849443E-4</v>
      </c>
      <c r="C6" s="4">
        <v>-7.8994958628423692E-2</v>
      </c>
      <c r="D6" s="4">
        <v>-0.13881646519712409</v>
      </c>
      <c r="E6" s="8">
        <v>-2.9182891616287995E-2</v>
      </c>
      <c r="F6" s="4">
        <v>-7.7333333333333268E-2</v>
      </c>
      <c r="G6" s="4">
        <v>-8.6823289070480078E-2</v>
      </c>
      <c r="H6" s="4">
        <v>-5.4480286738351237E-2</v>
      </c>
      <c r="I6" s="4">
        <v>-0.15254237288135594</v>
      </c>
      <c r="J6" s="4">
        <v>-0.10821428571428562</v>
      </c>
      <c r="K6" s="4">
        <v>-5.6081103508447513E-2</v>
      </c>
      <c r="L6" s="4">
        <v>-0.10166177908113383</v>
      </c>
      <c r="M6" s="4">
        <v>0.10843373493975911</v>
      </c>
      <c r="N6" s="4">
        <v>-2.7266530334015379E-3</v>
      </c>
      <c r="O6" s="4">
        <v>-0.15927035121154373</v>
      </c>
      <c r="P6" s="4">
        <v>-2.2222222222222143E-2</v>
      </c>
      <c r="Q6" s="4">
        <v>2.8461959496442233E-2</v>
      </c>
      <c r="R6" s="4">
        <v>1.4159969383849882E-2</v>
      </c>
      <c r="S6" s="4">
        <v>-0.26415094339622641</v>
      </c>
      <c r="T6" s="4">
        <v>-0.13005272407732874</v>
      </c>
      <c r="U6" s="4">
        <v>2.3008130081300916E-2</v>
      </c>
      <c r="V6" s="4">
        <v>-2.0536798487750477E-2</v>
      </c>
      <c r="W6" s="4">
        <v>-0.12285191956124311</v>
      </c>
      <c r="X6" s="4">
        <v>-8.1268080283916369E-2</v>
      </c>
      <c r="Y6" s="4">
        <v>-7.5714285714285678E-2</v>
      </c>
      <c r="Z6" s="4">
        <v>-3.4714445688690059E-3</v>
      </c>
      <c r="AA6" s="4">
        <v>-0.19809866392600206</v>
      </c>
      <c r="AB6" s="4">
        <v>-4.2490442381212454E-2</v>
      </c>
      <c r="AC6" s="4">
        <v>2.3564064801178116E-2</v>
      </c>
      <c r="AD6" s="4"/>
      <c r="AE6" s="4">
        <v>-0.17808127803625332</v>
      </c>
      <c r="AF6" s="4">
        <v>-0.1059807307762226</v>
      </c>
      <c r="AG6" s="4">
        <v>-6.1902438239662946E-2</v>
      </c>
    </row>
    <row r="7" spans="1:33" ht="13.15">
      <c r="A7" s="6">
        <v>37469</v>
      </c>
      <c r="B7" s="4">
        <v>1.0042177144009958E-4</v>
      </c>
      <c r="C7" s="4">
        <v>4.8814198898664415E-3</v>
      </c>
      <c r="D7" s="4">
        <v>-3.3394495412844026E-2</v>
      </c>
      <c r="E7" s="8">
        <v>2.2689277105310858E-2</v>
      </c>
      <c r="F7" s="4">
        <v>-0.10717726396917154</v>
      </c>
      <c r="G7" s="4">
        <v>-2.3713646532438529E-2</v>
      </c>
      <c r="H7" s="4">
        <v>4.7763457164518491E-2</v>
      </c>
      <c r="I7" s="4">
        <v>2.1733333333333462E-2</v>
      </c>
      <c r="J7" s="4">
        <v>2.1225470564677513E-2</v>
      </c>
      <c r="K7" s="4">
        <v>-3.8176164449624232E-2</v>
      </c>
      <c r="L7" s="4">
        <v>-3.5636561479869482E-2</v>
      </c>
      <c r="M7" s="4">
        <v>-6.3664596273291948E-2</v>
      </c>
      <c r="N7" s="4">
        <v>5.6732740943267135E-2</v>
      </c>
      <c r="O7" s="4">
        <v>6.6386010362694203E-2</v>
      </c>
      <c r="P7" s="4">
        <v>7.073863636363642E-2</v>
      </c>
      <c r="Q7" s="4">
        <v>-0.11282597126130908</v>
      </c>
      <c r="R7" s="4">
        <v>2.4716981132075516E-2</v>
      </c>
      <c r="S7" s="4">
        <v>5.7692307692307744E-2</v>
      </c>
      <c r="T7" s="4">
        <v>-3.9999999999999938E-2</v>
      </c>
      <c r="U7" s="4">
        <v>-6.9935627433840072E-3</v>
      </c>
      <c r="V7" s="4">
        <v>1.8547512690571578E-2</v>
      </c>
      <c r="W7" s="4">
        <v>2.2926219258024204E-2</v>
      </c>
      <c r="X7" s="4">
        <v>-0.12395312601441279</v>
      </c>
      <c r="Y7" s="4">
        <v>2.2565687789798974E-2</v>
      </c>
      <c r="Z7" s="4">
        <v>-3.8206540060681353E-3</v>
      </c>
      <c r="AA7" s="4">
        <v>-2.5312399871835922E-2</v>
      </c>
      <c r="AB7" s="4">
        <v>7.8713210130047645E-3</v>
      </c>
      <c r="AC7" s="4">
        <v>-0.14546762589928056</v>
      </c>
      <c r="AD7" s="4"/>
      <c r="AE7" s="4">
        <v>-6.0606368013850595E-2</v>
      </c>
      <c r="AF7" s="4">
        <v>8.7433916226108258E-2</v>
      </c>
      <c r="AG7" s="4">
        <v>-0.11562623254431435</v>
      </c>
    </row>
    <row r="8" spans="1:33" ht="13.15">
      <c r="A8" s="6">
        <v>37500</v>
      </c>
      <c r="B8" s="4">
        <v>1.0041168792052531E-4</v>
      </c>
      <c r="C8" s="4">
        <v>-0.11002434311788409</v>
      </c>
      <c r="D8" s="4">
        <v>-1.6989369779802605E-2</v>
      </c>
      <c r="E8" s="8">
        <v>-0.13532984213577651</v>
      </c>
      <c r="F8" s="4">
        <v>-7.9309414620987256E-2</v>
      </c>
      <c r="G8" s="4">
        <v>-0.14711274060494964</v>
      </c>
      <c r="H8" s="4">
        <v>-0.24167872648335745</v>
      </c>
      <c r="I8" s="4">
        <v>-9.6306929401017996E-2</v>
      </c>
      <c r="J8" s="4">
        <v>-5.9607843137254889E-2</v>
      </c>
      <c r="K8" s="4">
        <v>-0.1051866011714966</v>
      </c>
      <c r="L8" s="4">
        <v>-0.10014104372355431</v>
      </c>
      <c r="M8" s="4">
        <v>-0.18242122719734657</v>
      </c>
      <c r="N8" s="4">
        <v>-0.14579560155239324</v>
      </c>
      <c r="O8" s="4">
        <v>-0.20740965684785906</v>
      </c>
      <c r="P8" s="4">
        <v>-0.2264526399575485</v>
      </c>
      <c r="Q8" s="4">
        <v>-0.16676664667066593</v>
      </c>
      <c r="R8" s="4">
        <v>-4.2349475234762816E-3</v>
      </c>
      <c r="S8" s="4">
        <v>-0.28068181818181814</v>
      </c>
      <c r="T8" s="4">
        <v>-0.25673400673400676</v>
      </c>
      <c r="U8" s="4">
        <v>-0.11988795518207286</v>
      </c>
      <c r="V8" s="4">
        <v>-9.5210707936839931E-2</v>
      </c>
      <c r="W8" s="4">
        <v>-0.10880195599022011</v>
      </c>
      <c r="X8" s="4">
        <v>0</v>
      </c>
      <c r="Y8" s="4">
        <v>-0.12273276904473988</v>
      </c>
      <c r="Z8" s="4">
        <v>8.234630569655994E-3</v>
      </c>
      <c r="AA8" s="4">
        <v>-5.5884286653517398E-2</v>
      </c>
      <c r="AB8" s="4">
        <v>-1.2790039615167057E-2</v>
      </c>
      <c r="AC8" s="4">
        <v>-4.8829769321434562E-2</v>
      </c>
      <c r="AD8" s="4"/>
      <c r="AE8" s="4">
        <v>-0.11483954572451889</v>
      </c>
      <c r="AF8" s="4">
        <v>-7.9281974569932717E-2</v>
      </c>
      <c r="AG8" s="4">
        <v>-3.4437514138900553E-2</v>
      </c>
    </row>
    <row r="9" spans="1:33" ht="13.15">
      <c r="A9" s="6">
        <v>37530</v>
      </c>
      <c r="B9" s="4">
        <v>4.016064257027313E-4</v>
      </c>
      <c r="C9" s="4">
        <v>8.6448827396722619E-2</v>
      </c>
      <c r="D9" s="4">
        <v>0.10833252872453419</v>
      </c>
      <c r="E9" s="8">
        <v>0.16645049718979676</v>
      </c>
      <c r="F9" s="4">
        <v>-0.12833284500439501</v>
      </c>
      <c r="G9" s="4">
        <v>9.7528210639441226E-2</v>
      </c>
      <c r="H9" s="4">
        <v>6.6793893129770923E-2</v>
      </c>
      <c r="I9" s="4">
        <v>-2.3393501805054014E-2</v>
      </c>
      <c r="J9" s="4">
        <v>-3.0859049207672996E-2</v>
      </c>
      <c r="K9" s="4">
        <v>0.14361301619728595</v>
      </c>
      <c r="L9" s="4">
        <v>5.5172413793103496E-2</v>
      </c>
      <c r="M9" s="4">
        <v>2.4340770791074964E-2</v>
      </c>
      <c r="N9" s="4">
        <v>8.4355595941238939E-2</v>
      </c>
      <c r="O9" s="4">
        <v>0.10651340996168586</v>
      </c>
      <c r="P9" s="4">
        <v>0.35379866232207158</v>
      </c>
      <c r="Q9" s="4">
        <v>0.24550035997120231</v>
      </c>
      <c r="R9" s="4">
        <v>8.6353550295857881E-2</v>
      </c>
      <c r="S9" s="4">
        <v>9.2680358083201575E-2</v>
      </c>
      <c r="T9" s="4">
        <v>2.5481313703284218E-2</v>
      </c>
      <c r="U9" s="4">
        <v>0.15431481313085399</v>
      </c>
      <c r="V9" s="4">
        <v>0.18661196186073378</v>
      </c>
      <c r="W9" s="4">
        <v>0.22245084590763611</v>
      </c>
      <c r="X9" s="4">
        <v>9.2857804539138625E-2</v>
      </c>
      <c r="Y9" s="4">
        <v>9.4762232942798064E-2</v>
      </c>
      <c r="Z9" s="4">
        <v>-1.0405012307003879E-2</v>
      </c>
      <c r="AA9" s="4">
        <v>0.1420612813370474</v>
      </c>
      <c r="AB9" s="4">
        <v>4.2765420775051639E-2</v>
      </c>
      <c r="AC9" s="4">
        <v>9.169764560099132E-2</v>
      </c>
      <c r="AD9" s="4"/>
      <c r="AE9" s="4">
        <v>0.37609291506372439</v>
      </c>
      <c r="AF9" s="4">
        <v>8.7530463038180378E-2</v>
      </c>
      <c r="AG9" s="4">
        <v>0.10304109460662579</v>
      </c>
    </row>
    <row r="10" spans="1:33" ht="13.15">
      <c r="A10" s="6">
        <v>37561</v>
      </c>
      <c r="B10" s="4">
        <v>7.0252910477727206E-4</v>
      </c>
      <c r="C10" s="4">
        <v>5.7069635115607011E-2</v>
      </c>
      <c r="D10" s="4">
        <v>-3.5543165780991516E-2</v>
      </c>
      <c r="E10" s="8">
        <v>7.0387983565981069E-2</v>
      </c>
      <c r="F10" s="4">
        <v>0.14453781512605057</v>
      </c>
      <c r="G10" s="4">
        <v>0.22154222766217879</v>
      </c>
      <c r="H10" s="4">
        <v>0.33452593917710199</v>
      </c>
      <c r="I10" s="4">
        <v>-8.8718024545321374E-3</v>
      </c>
      <c r="J10" s="4">
        <v>-1.8072289156626578E-2</v>
      </c>
      <c r="K10" s="4">
        <v>8.1695201590367861E-2</v>
      </c>
      <c r="L10" s="4">
        <v>3.3868092691622116E-2</v>
      </c>
      <c r="M10" s="4">
        <v>7.3267326732673319E-2</v>
      </c>
      <c r="N10" s="4">
        <v>0.10153631284916194</v>
      </c>
      <c r="O10" s="4">
        <v>-8.5872576177285331E-2</v>
      </c>
      <c r="P10" s="4">
        <v>0.10108943501393469</v>
      </c>
      <c r="Q10" s="4">
        <v>0.20693641618497119</v>
      </c>
      <c r="R10" s="4">
        <v>-2.9446808510638245E-2</v>
      </c>
      <c r="S10" s="4">
        <v>0.21301204819277117</v>
      </c>
      <c r="T10" s="4">
        <v>2.1535063500828303E-2</v>
      </c>
      <c r="U10" s="4">
        <v>2.2924216165117237E-2</v>
      </c>
      <c r="V10" s="4">
        <v>9.5317497730628531E-2</v>
      </c>
      <c r="W10" s="4">
        <v>7.8735739667102927E-2</v>
      </c>
      <c r="X10" s="4">
        <v>-5.106209842846738E-2</v>
      </c>
      <c r="Y10" s="4">
        <v>-7.5542965061379279E-3</v>
      </c>
      <c r="Z10" s="4">
        <v>-4.4318824194460163E-2</v>
      </c>
      <c r="AA10" s="4">
        <v>0.13536585365853651</v>
      </c>
      <c r="AB10" s="4">
        <v>-0.10445299615173172</v>
      </c>
      <c r="AC10" s="4">
        <v>1.2972271769093631E-2</v>
      </c>
      <c r="AD10" s="4"/>
      <c r="AE10" s="4">
        <v>0.10910976878339412</v>
      </c>
      <c r="AF10" s="4">
        <v>6.5359477124183269E-3</v>
      </c>
      <c r="AG10" s="4">
        <v>0.18682485738560492</v>
      </c>
    </row>
    <row r="11" spans="1:33" ht="13.15">
      <c r="A11" s="6">
        <v>37591</v>
      </c>
      <c r="B11" s="4">
        <v>-1.0029084344604469E-4</v>
      </c>
      <c r="C11" s="4">
        <v>-6.033258215761874E-2</v>
      </c>
      <c r="D11" s="4">
        <v>-7.542227441062227E-2</v>
      </c>
      <c r="E11" s="8">
        <v>-9.1958576530417641E-2</v>
      </c>
      <c r="F11" s="4">
        <v>-3.1130690161527228E-2</v>
      </c>
      <c r="G11" s="4">
        <v>-8.3767535070140411E-2</v>
      </c>
      <c r="H11" s="4">
        <v>-0.12198391420911518</v>
      </c>
      <c r="I11" s="4">
        <v>-8.2052812173653168E-3</v>
      </c>
      <c r="J11" s="4">
        <v>-3.9439088518843056E-2</v>
      </c>
      <c r="K11" s="4">
        <v>-4.9753227389400537E-2</v>
      </c>
      <c r="L11" s="4">
        <v>4.022988505747142E-3</v>
      </c>
      <c r="M11" s="4">
        <v>-0.1014760147601476</v>
      </c>
      <c r="N11" s="4">
        <v>-0.1365538227462913</v>
      </c>
      <c r="O11" s="4">
        <v>-9.0151515151515246E-2</v>
      </c>
      <c r="P11" s="4">
        <v>-0.10837551771744135</v>
      </c>
      <c r="Q11" s="4">
        <v>-0.2543103448275863</v>
      </c>
      <c r="R11" s="4">
        <v>-5.8049807085233288E-2</v>
      </c>
      <c r="S11" s="4">
        <v>-4.6483909415971462E-2</v>
      </c>
      <c r="T11" s="4">
        <v>-0.13081081081081072</v>
      </c>
      <c r="U11" s="4">
        <v>-5.0442818636888591E-2</v>
      </c>
      <c r="V11" s="4">
        <v>-4.7130484269682811E-2</v>
      </c>
      <c r="W11" s="4">
        <v>-0.10367545076282934</v>
      </c>
      <c r="X11" s="4">
        <v>-6.9316659222867652E-3</v>
      </c>
      <c r="Y11" s="4">
        <v>-3.0447193149381567E-2</v>
      </c>
      <c r="Z11" s="4">
        <v>1.6680468472731535E-2</v>
      </c>
      <c r="AA11" s="4">
        <v>-8.5660580021482205E-2</v>
      </c>
      <c r="AB11" s="4">
        <v>2.5168815224063806E-2</v>
      </c>
      <c r="AC11" s="4">
        <v>-8.4840723547302873E-3</v>
      </c>
      <c r="AD11" s="4"/>
      <c r="AE11" s="4">
        <v>-7.4736547607945625E-2</v>
      </c>
      <c r="AF11" s="4">
        <v>-6.289424860853432E-2</v>
      </c>
      <c r="AG11" s="4">
        <v>-0.1770971288318462</v>
      </c>
    </row>
    <row r="12" spans="1:33" ht="13.15">
      <c r="A12" s="6">
        <v>37622</v>
      </c>
      <c r="B12" s="4">
        <v>1.0030090270817568E-4</v>
      </c>
      <c r="C12" s="4">
        <v>-2.7414698461048853E-2</v>
      </c>
      <c r="D12" s="4">
        <v>2.0515826494724408E-3</v>
      </c>
      <c r="E12" s="8">
        <v>5.0899055055004076E-3</v>
      </c>
      <c r="F12" s="4">
        <v>-4.2437102152167387E-2</v>
      </c>
      <c r="G12" s="4">
        <v>-3.8057742782152119E-2</v>
      </c>
      <c r="H12" s="4">
        <v>2.0610687022900729E-2</v>
      </c>
      <c r="I12" s="4">
        <v>-3.1287605294825487E-2</v>
      </c>
      <c r="J12" s="4">
        <v>-7.7098540145985453E-2</v>
      </c>
      <c r="K12" s="4">
        <v>-0.10683916649908264</v>
      </c>
      <c r="L12" s="4">
        <v>-2.2610188895249173E-2</v>
      </c>
      <c r="M12" s="4">
        <v>-4.9691991786447669E-2</v>
      </c>
      <c r="N12" s="4">
        <v>0</v>
      </c>
      <c r="O12" s="4">
        <v>-0.12989175686927551</v>
      </c>
      <c r="P12" s="4">
        <v>9.0322580645161663E-3</v>
      </c>
      <c r="Q12" s="4">
        <v>8.3493898522800751E-3</v>
      </c>
      <c r="R12" s="4">
        <v>-1.8618506795755245E-3</v>
      </c>
      <c r="S12" s="4">
        <v>-2.7500000000000007E-2</v>
      </c>
      <c r="T12" s="4">
        <v>-0.1144278606965175</v>
      </c>
      <c r="U12" s="4">
        <v>1.013787510137875E-2</v>
      </c>
      <c r="V12" s="4">
        <v>-2.1549527892509961E-2</v>
      </c>
      <c r="W12" s="4">
        <v>-8.2011605415860764E-2</v>
      </c>
      <c r="X12" s="4">
        <v>1.5831039631568386E-3</v>
      </c>
      <c r="Y12" s="4">
        <v>-6.869479882237399E-3</v>
      </c>
      <c r="Z12" s="4">
        <v>-4.3053292995111746E-3</v>
      </c>
      <c r="AA12" s="4">
        <v>-4.1409691629956051E-2</v>
      </c>
      <c r="AB12" s="4">
        <v>5.2694610778443181E-2</v>
      </c>
      <c r="AC12" s="4">
        <v>2.6477236034872464E-2</v>
      </c>
      <c r="AD12" s="4"/>
      <c r="AE12" s="4">
        <v>-1.2129380053908324E-2</v>
      </c>
      <c r="AF12" s="4">
        <v>-5.3652742031280946E-2</v>
      </c>
      <c r="AG12" s="4">
        <v>7.2962946852999269E-2</v>
      </c>
    </row>
    <row r="13" spans="1:33" ht="13.15">
      <c r="A13" s="6">
        <v>37653</v>
      </c>
      <c r="B13" s="4">
        <v>0</v>
      </c>
      <c r="C13" s="4">
        <v>-1.7003622764987809E-2</v>
      </c>
      <c r="D13" s="4">
        <v>4.5237398849566145E-2</v>
      </c>
      <c r="E13" s="8">
        <v>-5.4882303198279185E-2</v>
      </c>
      <c r="F13" s="4">
        <v>-0.12757201646090527</v>
      </c>
      <c r="G13" s="4">
        <v>6.8667576170986719E-2</v>
      </c>
      <c r="H13" s="4">
        <v>4.5624532535527257E-2</v>
      </c>
      <c r="I13" s="4">
        <v>-3.5714285714286329E-3</v>
      </c>
      <c r="J13" s="4">
        <v>-5.9317844784973301E-3</v>
      </c>
      <c r="K13" s="4">
        <v>-3.1688672689367633E-2</v>
      </c>
      <c r="L13" s="4">
        <v>-3.8067349926792227E-3</v>
      </c>
      <c r="M13" s="4">
        <v>3.9325842696629219E-2</v>
      </c>
      <c r="N13" s="4">
        <v>1.9823788546255421E-2</v>
      </c>
      <c r="O13" s="4">
        <v>0.12200956937799046</v>
      </c>
      <c r="P13" s="4">
        <v>-3.19693094629156E-3</v>
      </c>
      <c r="Q13" s="4">
        <v>9.9363057324840784E-2</v>
      </c>
      <c r="R13" s="4">
        <v>-2.163775415034502E-2</v>
      </c>
      <c r="S13" s="4">
        <v>-2.8277634961439594E-2</v>
      </c>
      <c r="T13" s="4">
        <v>-4.4241573033707793E-2</v>
      </c>
      <c r="U13" s="4">
        <v>6.5837013247691135E-3</v>
      </c>
      <c r="V13" s="4">
        <v>-4.766301123715528E-2</v>
      </c>
      <c r="W13" s="4">
        <v>-1.2642225031604544E-3</v>
      </c>
      <c r="X13" s="4">
        <v>4.1077682981589723E-2</v>
      </c>
      <c r="Y13" s="4">
        <v>-1.7786561264822223E-2</v>
      </c>
      <c r="Z13" s="4">
        <v>-4.3356316466051273E-2</v>
      </c>
      <c r="AA13" s="4">
        <v>-5.453431372549012E-2</v>
      </c>
      <c r="AB13" s="4">
        <v>-5.6882821387940839E-2</v>
      </c>
      <c r="AC13" s="4">
        <v>-7.8641082101289714E-2</v>
      </c>
      <c r="AD13" s="4"/>
      <c r="AE13" s="4">
        <v>-9.6655239561105846E-2</v>
      </c>
      <c r="AF13" s="4">
        <v>5.4393305439330124E-3</v>
      </c>
      <c r="AG13" s="4">
        <v>-2.5140004517208873E-2</v>
      </c>
    </row>
    <row r="14" spans="1:33" ht="13.15">
      <c r="A14" s="6">
        <v>37681</v>
      </c>
      <c r="B14" s="4">
        <v>1.0029084344590215E-4</v>
      </c>
      <c r="C14" s="4">
        <v>8.3576056589194404E-3</v>
      </c>
      <c r="D14" s="4">
        <v>-5.7923701147281077E-2</v>
      </c>
      <c r="E14" s="8">
        <v>-1.0423825108354708E-2</v>
      </c>
      <c r="F14" s="4">
        <v>-9.071117561683599E-2</v>
      </c>
      <c r="G14" s="4">
        <v>4.6808510638297933E-2</v>
      </c>
      <c r="H14" s="4">
        <v>-7.1530758226037189E-2</v>
      </c>
      <c r="I14" s="4">
        <v>7.480130902290852E-3</v>
      </c>
      <c r="J14" s="4">
        <v>6.4644455494779988E-3</v>
      </c>
      <c r="K14" s="4">
        <v>5.9721544423711914E-2</v>
      </c>
      <c r="L14" s="4">
        <v>2.7336860670193992E-2</v>
      </c>
      <c r="M14" s="4">
        <v>6.029106029106026E-2</v>
      </c>
      <c r="N14" s="4">
        <v>-1.9726421886249165E-2</v>
      </c>
      <c r="O14" s="4">
        <v>3.8805970149253584E-2</v>
      </c>
      <c r="P14" s="4">
        <v>6.1577934573445025E-3</v>
      </c>
      <c r="Q14" s="4">
        <v>-5.6778679026651235E-2</v>
      </c>
      <c r="R14" s="4">
        <v>0.10333651096282176</v>
      </c>
      <c r="S14" s="4">
        <v>4.5414462081128801E-2</v>
      </c>
      <c r="T14" s="4">
        <v>6.245407788390886E-2</v>
      </c>
      <c r="U14" s="4">
        <v>3.7169976868469304E-2</v>
      </c>
      <c r="V14" s="4">
        <v>3.8483263095486123E-2</v>
      </c>
      <c r="W14" s="4">
        <v>2.1518987341772065E-2</v>
      </c>
      <c r="X14" s="4">
        <v>0.10891618646699552</v>
      </c>
      <c r="Y14" s="4">
        <v>4.4936284372904083E-2</v>
      </c>
      <c r="Z14" s="4">
        <v>8.783288541412182E-2</v>
      </c>
      <c r="AA14" s="4">
        <v>3.0460142579390722E-2</v>
      </c>
      <c r="AB14" s="4">
        <v>0.10579010856453552</v>
      </c>
      <c r="AC14" s="4">
        <v>-1.3656538067599935E-2</v>
      </c>
      <c r="AD14" s="4"/>
      <c r="AE14" s="4">
        <v>2.2266180898198415E-2</v>
      </c>
      <c r="AF14" s="4">
        <v>8.2605076987099429E-2</v>
      </c>
      <c r="AG14" s="4">
        <v>-2.346553240025682E-3</v>
      </c>
    </row>
    <row r="15" spans="1:33" ht="13.15">
      <c r="A15" s="6">
        <v>37712</v>
      </c>
      <c r="B15" s="4">
        <v>0</v>
      </c>
      <c r="C15" s="4">
        <v>8.1044117993822065E-2</v>
      </c>
      <c r="D15" s="4">
        <v>5.6435643564356815E-3</v>
      </c>
      <c r="E15" s="8">
        <v>0.13933332874951013</v>
      </c>
      <c r="F15" s="4">
        <v>8.8587390263367857E-2</v>
      </c>
      <c r="G15" s="4">
        <v>6.9105691056910543E-2</v>
      </c>
      <c r="H15" s="4">
        <v>0.15562403697996915</v>
      </c>
      <c r="I15" s="4">
        <v>-2.8460943542150088E-2</v>
      </c>
      <c r="J15" s="4">
        <v>-1.9762845849803702E-3</v>
      </c>
      <c r="K15" s="4">
        <v>9.4442969600762705E-2</v>
      </c>
      <c r="L15" s="4">
        <v>7.1530758226037187E-3</v>
      </c>
      <c r="M15" s="4">
        <v>0.15490196078431384</v>
      </c>
      <c r="N15" s="4">
        <v>0.11486486486486498</v>
      </c>
      <c r="O15" s="4">
        <v>0.15476190476190491</v>
      </c>
      <c r="P15" s="4">
        <v>8.2493943644013745E-2</v>
      </c>
      <c r="Q15" s="4">
        <v>0.12837837837837837</v>
      </c>
      <c r="R15" s="4">
        <v>-2.6092966994988854E-2</v>
      </c>
      <c r="S15" s="4">
        <v>0.23787431463517505</v>
      </c>
      <c r="T15" s="4">
        <v>0.18257261410788383</v>
      </c>
      <c r="U15" s="4">
        <v>-3.0685226486195455E-2</v>
      </c>
      <c r="V15" s="4">
        <v>6.206735600392687E-2</v>
      </c>
      <c r="W15" s="4">
        <v>5.5762081784386672E-2</v>
      </c>
      <c r="X15" s="4">
        <v>4.1026837806301057E-2</v>
      </c>
      <c r="Y15" s="4">
        <v>-1.315789473684211E-2</v>
      </c>
      <c r="Z15" s="4">
        <v>8.9837170129140609E-3</v>
      </c>
      <c r="AA15" s="4">
        <v>7.9874213836478067E-2</v>
      </c>
      <c r="AB15" s="4">
        <v>5.0179993454784327E-3</v>
      </c>
      <c r="AC15" s="4">
        <v>6.9747317410868828E-2</v>
      </c>
      <c r="AD15" s="4"/>
      <c r="AE15" s="4">
        <v>5.7426598945032416E-2</v>
      </c>
      <c r="AF15" s="4">
        <v>8.2452431289640568E-2</v>
      </c>
      <c r="AG15" s="4">
        <v>9.6357562657424983E-2</v>
      </c>
    </row>
    <row r="16" spans="1:33" ht="13.15">
      <c r="A16" s="6">
        <v>37742</v>
      </c>
      <c r="B16" s="4">
        <v>1.0028078620141512E-4</v>
      </c>
      <c r="C16" s="4">
        <v>5.08986607337608E-2</v>
      </c>
      <c r="D16" s="4">
        <v>0.26228216993206649</v>
      </c>
      <c r="E16" s="8">
        <v>0.10036903263962427</v>
      </c>
      <c r="F16" s="4">
        <v>0.12426686217008799</v>
      </c>
      <c r="G16" s="4">
        <v>-8.5551330798478275E-3</v>
      </c>
      <c r="H16" s="4">
        <v>9.4000000000000014E-2</v>
      </c>
      <c r="I16" s="4">
        <v>0.12943798758159522</v>
      </c>
      <c r="J16" s="4">
        <v>0.12797029702970303</v>
      </c>
      <c r="K16" s="4">
        <v>-9.1703834977649463E-3</v>
      </c>
      <c r="L16" s="4">
        <v>3.409090909090897E-2</v>
      </c>
      <c r="M16" s="4">
        <v>-2.5466893039049233E-2</v>
      </c>
      <c r="N16" s="4">
        <v>7.3781291172595437E-2</v>
      </c>
      <c r="O16" s="4">
        <v>0.15499466761464625</v>
      </c>
      <c r="P16" s="4">
        <v>3.6984687868080096E-2</v>
      </c>
      <c r="Q16" s="4">
        <v>0.13336962438758843</v>
      </c>
      <c r="R16" s="4">
        <v>-3.5663591199432187E-2</v>
      </c>
      <c r="S16" s="4">
        <v>0.11959114139693348</v>
      </c>
      <c r="T16" s="4">
        <v>9.5321637426900516E-2</v>
      </c>
      <c r="U16" s="4">
        <v>3.411615360203164E-3</v>
      </c>
      <c r="V16" s="4">
        <v>-4.4689085061445658E-2</v>
      </c>
      <c r="W16" s="4">
        <v>-3.7167449139280231E-2</v>
      </c>
      <c r="X16" s="4">
        <v>4.5955882352941194E-2</v>
      </c>
      <c r="Y16" s="4">
        <v>8.7804878048781503E-3</v>
      </c>
      <c r="Z16" s="4">
        <v>2.1925431274346117E-2</v>
      </c>
      <c r="AA16" s="4">
        <v>6.5230052417006246E-2</v>
      </c>
      <c r="AB16" s="4">
        <v>4.1354607619667728E-2</v>
      </c>
      <c r="AC16" s="4">
        <v>0.10419026047565115</v>
      </c>
      <c r="AD16" s="4"/>
      <c r="AE16" s="4">
        <v>1.2573922544398273E-2</v>
      </c>
      <c r="AF16" s="4">
        <v>-6.5873579545454558E-2</v>
      </c>
      <c r="AG16" s="4">
        <v>5.3052645300050556E-2</v>
      </c>
    </row>
    <row r="17" spans="1:33" ht="13.15">
      <c r="A17" s="6">
        <v>37773</v>
      </c>
      <c r="B17" s="4">
        <v>4.0108292389443538E-4</v>
      </c>
      <c r="C17" s="4">
        <v>1.1322242862628264E-2</v>
      </c>
      <c r="D17" s="4">
        <v>6.1851649637313898E-2</v>
      </c>
      <c r="E17" s="8">
        <v>3.6005155345930043E-3</v>
      </c>
      <c r="F17" s="4">
        <v>0.11900880339093571</v>
      </c>
      <c r="G17" s="4">
        <v>6.7305848513902158E-2</v>
      </c>
      <c r="H17" s="4">
        <v>2.315661182205966E-2</v>
      </c>
      <c r="I17" s="4">
        <v>1.776148858190027E-2</v>
      </c>
      <c r="J17" s="4">
        <v>1.843317972350238E-2</v>
      </c>
      <c r="K17" s="4">
        <v>-1.1865715077951538E-2</v>
      </c>
      <c r="L17" s="4">
        <v>-1.3461538461538322E-2</v>
      </c>
      <c r="M17" s="4">
        <v>-6.9686411149836669E-4</v>
      </c>
      <c r="N17" s="4">
        <v>2.7607361963190184E-2</v>
      </c>
      <c r="O17" s="4">
        <v>1.9390581717451602E-2</v>
      </c>
      <c r="P17" s="4">
        <v>-6.2925942753294023E-2</v>
      </c>
      <c r="Q17" s="4">
        <v>-4.8030739673381412E-4</v>
      </c>
      <c r="R17" s="4">
        <v>-4.8758049678012852E-2</v>
      </c>
      <c r="S17" s="4">
        <v>4.0170419963481446E-2</v>
      </c>
      <c r="T17" s="4">
        <v>0.17778964228510422</v>
      </c>
      <c r="U17" s="4">
        <v>1.9846603937692772E-2</v>
      </c>
      <c r="V17" s="4">
        <v>8.9420786592679977E-2</v>
      </c>
      <c r="W17" s="4">
        <v>4.1852905323039459E-2</v>
      </c>
      <c r="X17" s="4">
        <v>-4.4651149499192702E-2</v>
      </c>
      <c r="Y17" s="4">
        <v>0.10090264345583479</v>
      </c>
      <c r="Z17" s="4">
        <v>-2.8751905902853411E-2</v>
      </c>
      <c r="AA17" s="4">
        <v>-1.9136139967193325E-3</v>
      </c>
      <c r="AB17" s="4">
        <v>4.7529706066291456E-2</v>
      </c>
      <c r="AC17" s="4">
        <v>3.7802197802197776E-2</v>
      </c>
      <c r="AD17" s="4"/>
      <c r="AE17" s="4">
        <v>4.2271168751529316E-2</v>
      </c>
      <c r="AF17" s="4">
        <v>2.0148260786922681E-2</v>
      </c>
      <c r="AG17" s="4">
        <v>5.0905940057869225E-3</v>
      </c>
    </row>
    <row r="18" spans="1:33" ht="13.15">
      <c r="A18" s="6">
        <v>37803</v>
      </c>
      <c r="B18" s="4">
        <v>0</v>
      </c>
      <c r="C18" s="4">
        <v>1.6223704463827666E-2</v>
      </c>
      <c r="D18" s="4">
        <v>0.10599382988100474</v>
      </c>
      <c r="E18" s="8">
        <v>5.6445244724481813E-2</v>
      </c>
      <c r="F18" s="4">
        <v>-3.4965034965034843E-2</v>
      </c>
      <c r="G18" s="4">
        <v>0.21218109953287809</v>
      </c>
      <c r="H18" s="4">
        <v>0.16081000595592632</v>
      </c>
      <c r="I18" s="4">
        <v>-1.2465373961219309E-3</v>
      </c>
      <c r="J18" s="4">
        <v>-3.1027795733678188E-2</v>
      </c>
      <c r="K18" s="4">
        <v>5.5235196416247197E-2</v>
      </c>
      <c r="L18" s="4">
        <v>-9.1896407685882857E-3</v>
      </c>
      <c r="M18" s="4">
        <v>-8.3682008368200292E-3</v>
      </c>
      <c r="N18" s="4">
        <v>4.0477611940298516E-2</v>
      </c>
      <c r="O18" s="4">
        <v>-5.7971014492753666E-2</v>
      </c>
      <c r="P18" s="4">
        <v>-1.5151515151515152E-2</v>
      </c>
      <c r="Q18" s="4">
        <v>0.19605958673714549</v>
      </c>
      <c r="R18" s="4">
        <v>1.7408123791101799E-3</v>
      </c>
      <c r="S18" s="4">
        <v>2.5453481568168655E-2</v>
      </c>
      <c r="T18" s="4">
        <v>4.3064369900271945E-2</v>
      </c>
      <c r="U18" s="4">
        <v>8.6990231043572619E-2</v>
      </c>
      <c r="V18" s="4">
        <v>-8.7034968939764076E-2</v>
      </c>
      <c r="W18" s="4">
        <v>3.0031201248049904E-2</v>
      </c>
      <c r="X18" s="4">
        <v>-3.2709162154886201E-2</v>
      </c>
      <c r="Y18" s="4">
        <v>-2.3133235724743753E-2</v>
      </c>
      <c r="Z18" s="4">
        <v>-1.4689392240412673E-2</v>
      </c>
      <c r="AA18" s="4">
        <v>-3.6702273349767278E-2</v>
      </c>
      <c r="AB18" s="4">
        <v>3.6616915422885643E-2</v>
      </c>
      <c r="AC18" s="4">
        <v>6.2120570379782657E-2</v>
      </c>
      <c r="AD18" s="4"/>
      <c r="AE18" s="4">
        <v>-0.11279979860209478</v>
      </c>
      <c r="AF18" s="4">
        <v>4.173653810322344E-2</v>
      </c>
      <c r="AG18" s="4">
        <v>0.10987612508595304</v>
      </c>
    </row>
    <row r="19" spans="1:33" ht="13.15">
      <c r="A19" s="6">
        <v>37834</v>
      </c>
      <c r="B19" s="4">
        <v>-2.0046106043896986E-4</v>
      </c>
      <c r="C19" s="4">
        <v>1.7873191222950318E-2</v>
      </c>
      <c r="D19" s="4">
        <v>7.2590821544796402E-2</v>
      </c>
      <c r="E19" s="8">
        <v>1.9922874190786772E-2</v>
      </c>
      <c r="F19" s="4">
        <v>0.12892512077294671</v>
      </c>
      <c r="G19" s="4">
        <v>6.4621313176226464E-2</v>
      </c>
      <c r="H19" s="4">
        <v>-1.7957927142124238E-2</v>
      </c>
      <c r="I19" s="4">
        <v>1.0539453612536474E-2</v>
      </c>
      <c r="J19" s="4">
        <v>-3.2243718034244959E-2</v>
      </c>
      <c r="K19" s="4">
        <v>1.820743054823544E-2</v>
      </c>
      <c r="L19" s="4">
        <v>5.9584035975267131E-2</v>
      </c>
      <c r="M19" s="4">
        <v>3.9732770745428934E-2</v>
      </c>
      <c r="N19" s="4">
        <v>1.5492311223318895E-2</v>
      </c>
      <c r="O19" s="4">
        <v>3.0769230769230795E-2</v>
      </c>
      <c r="P19" s="4">
        <v>9.353846153846216E-3</v>
      </c>
      <c r="Q19" s="4">
        <v>0.14865407794294894</v>
      </c>
      <c r="R19" s="4">
        <v>-4.267233056574616E-2</v>
      </c>
      <c r="S19" s="4">
        <v>-2.3680456490727683E-2</v>
      </c>
      <c r="T19" s="4">
        <v>-2.5641025641025633E-2</v>
      </c>
      <c r="U19" s="4">
        <v>1.6191155492153934E-2</v>
      </c>
      <c r="V19" s="4">
        <v>-3.8229976185106318E-2</v>
      </c>
      <c r="W19" s="4">
        <v>4.1650889814464007E-3</v>
      </c>
      <c r="X19" s="4">
        <v>0.10127560881329729</v>
      </c>
      <c r="Y19" s="4">
        <v>-0.10311750599520376</v>
      </c>
      <c r="Z19" s="4">
        <v>-6.6006600660065808E-3</v>
      </c>
      <c r="AA19" s="4">
        <v>-1.1657662780778975E-2</v>
      </c>
      <c r="AB19" s="4">
        <v>-5.1065463620656622E-2</v>
      </c>
      <c r="AC19" s="4">
        <v>6.672869865745043E-2</v>
      </c>
      <c r="AD19" s="4"/>
      <c r="AE19" s="4">
        <v>9.140732852756718E-3</v>
      </c>
      <c r="AF19" s="4">
        <v>5.8307994991951308E-2</v>
      </c>
      <c r="AG19" s="4">
        <v>-6.478459077332803E-2</v>
      </c>
    </row>
    <row r="20" spans="1:33" ht="13.15">
      <c r="A20" s="6">
        <v>37865</v>
      </c>
      <c r="B20" s="4">
        <v>3.0075187969925954E-4</v>
      </c>
      <c r="C20" s="4">
        <v>-1.1944325949147294E-2</v>
      </c>
      <c r="D20" s="4">
        <v>-8.3591331269349853E-2</v>
      </c>
      <c r="E20" s="8">
        <v>2.231554176049542E-4</v>
      </c>
      <c r="F20" s="4">
        <v>-8.1840064188285697E-2</v>
      </c>
      <c r="G20" s="4">
        <v>-4.1626061534177847E-2</v>
      </c>
      <c r="H20" s="4">
        <v>2.3510971786833819E-2</v>
      </c>
      <c r="I20" s="4">
        <v>-1.9486757238918646E-2</v>
      </c>
      <c r="J20" s="4">
        <v>-1.2867647058823581E-2</v>
      </c>
      <c r="K20" s="4">
        <v>-0.10572172079847168</v>
      </c>
      <c r="L20" s="4">
        <v>-2.9177718832891282E-2</v>
      </c>
      <c r="M20" s="4">
        <v>8.1163341224214404E-3</v>
      </c>
      <c r="N20" s="4">
        <v>-5.1870267826873123E-2</v>
      </c>
      <c r="O20" s="4">
        <v>-9.6393034825871336E-3</v>
      </c>
      <c r="P20" s="4">
        <v>7.7063772710644962E-2</v>
      </c>
      <c r="Q20" s="4">
        <v>-3.7425673312346981E-2</v>
      </c>
      <c r="R20" s="4">
        <v>-1.2101653892699126E-3</v>
      </c>
      <c r="S20" s="4">
        <v>3.2144944476913922E-3</v>
      </c>
      <c r="T20" s="4">
        <v>4.9955396966993797E-2</v>
      </c>
      <c r="U20" s="4">
        <v>-3.0392363304555234E-2</v>
      </c>
      <c r="V20" s="4">
        <v>5.9618441971383994E-3</v>
      </c>
      <c r="W20" s="4">
        <v>4.8265460030165956E-2</v>
      </c>
      <c r="X20" s="4">
        <v>6.7392067392067323E-2</v>
      </c>
      <c r="Y20" s="4">
        <v>1.5374331550802168E-2</v>
      </c>
      <c r="Z20" s="4">
        <v>6.3352044907778682E-2</v>
      </c>
      <c r="AA20" s="4">
        <v>6.5304948216340503E-2</v>
      </c>
      <c r="AB20" s="4">
        <v>1.8005259963584878E-2</v>
      </c>
      <c r="AC20" s="4">
        <v>-3.7009345794392509E-2</v>
      </c>
      <c r="AD20" s="4"/>
      <c r="AE20" s="4">
        <v>-8.1537226950757935E-2</v>
      </c>
      <c r="AF20" s="4">
        <v>-5.610951495690384E-2</v>
      </c>
      <c r="AG20" s="4">
        <v>-1.6096977367333315E-2</v>
      </c>
    </row>
    <row r="21" spans="1:33" ht="13.15">
      <c r="A21" s="6">
        <v>37895</v>
      </c>
      <c r="B21" s="4">
        <v>-3.0066145520145457E-4</v>
      </c>
      <c r="C21" s="4">
        <v>5.4961494824141297E-2</v>
      </c>
      <c r="D21" s="4">
        <v>0.10472972972972974</v>
      </c>
      <c r="E21" s="8">
        <v>4.150018254097023E-2</v>
      </c>
      <c r="F21" s="4">
        <v>0.1211768132828431</v>
      </c>
      <c r="G21" s="4">
        <v>6.4497385241138835E-2</v>
      </c>
      <c r="H21" s="4">
        <v>6.8402246043899939E-2</v>
      </c>
      <c r="I21" s="4">
        <v>3.988803358992294E-2</v>
      </c>
      <c r="J21" s="4">
        <v>8.0074487895717056E-2</v>
      </c>
      <c r="K21" s="4">
        <v>9.747973447625357E-3</v>
      </c>
      <c r="L21" s="4">
        <v>-5.4644808743177942E-4</v>
      </c>
      <c r="M21" s="4">
        <v>-2.6836632002683686E-2</v>
      </c>
      <c r="N21" s="4">
        <v>0.11918951132300357</v>
      </c>
      <c r="O21" s="4">
        <v>0.16389324960753529</v>
      </c>
      <c r="P21" s="4">
        <v>1.3019359221102748E-2</v>
      </c>
      <c r="Q21" s="4">
        <v>0.19731104651162804</v>
      </c>
      <c r="R21" s="4">
        <v>1.6357027463651096E-2</v>
      </c>
      <c r="S21" s="4">
        <v>4.5732595397611431E-2</v>
      </c>
      <c r="T21" s="4">
        <v>6.2022090059473116E-2</v>
      </c>
      <c r="U21" s="4">
        <v>0.14188504415810041</v>
      </c>
      <c r="V21" s="4">
        <v>-0.12583958909521936</v>
      </c>
      <c r="W21" s="4">
        <v>-5.971223021582734E-2</v>
      </c>
      <c r="X21" s="4">
        <v>5.0641236435383187E-2</v>
      </c>
      <c r="Y21" s="4">
        <v>4.0157998683344263E-2</v>
      </c>
      <c r="Z21" s="4">
        <v>5.893126481361774E-2</v>
      </c>
      <c r="AA21" s="4">
        <v>2.9705644072373787E-2</v>
      </c>
      <c r="AB21" s="4">
        <v>1.1128775834658232E-2</v>
      </c>
      <c r="AC21" s="4">
        <v>9.5885093167701815E-2</v>
      </c>
      <c r="AD21" s="4"/>
      <c r="AE21" s="4">
        <v>3.5757283891163026E-2</v>
      </c>
      <c r="AF21" s="4">
        <v>5.5505819158460187E-2</v>
      </c>
      <c r="AG21" s="4">
        <v>0.12246128490890273</v>
      </c>
    </row>
    <row r="22" spans="1:33" ht="13.15">
      <c r="A22" s="6">
        <v>37926</v>
      </c>
      <c r="B22" s="4">
        <v>1.0025062656646733E-4</v>
      </c>
      <c r="C22" s="4">
        <v>7.1285131006652725E-3</v>
      </c>
      <c r="D22" s="4">
        <v>-8.6483180428134535E-2</v>
      </c>
      <c r="E22" s="8">
        <v>-2.5995555025425974E-2</v>
      </c>
      <c r="F22" s="4">
        <v>-2.5980774227072337E-3</v>
      </c>
      <c r="G22" s="4">
        <v>3.78002183406113E-2</v>
      </c>
      <c r="H22" s="4">
        <v>8.4567606306736889E-2</v>
      </c>
      <c r="I22" s="4">
        <v>1.0767160161507555E-2</v>
      </c>
      <c r="J22" s="4">
        <v>2.1551724137929807E-3</v>
      </c>
      <c r="K22" s="4">
        <v>2.6236111979655266E-2</v>
      </c>
      <c r="L22" s="4">
        <v>-1.0388190267905835E-2</v>
      </c>
      <c r="M22" s="4">
        <v>-1.172009651844191E-2</v>
      </c>
      <c r="N22" s="4">
        <v>2.3216187433439749E-2</v>
      </c>
      <c r="O22" s="4">
        <v>-8.3625573239815253E-3</v>
      </c>
      <c r="P22" s="4">
        <v>1.184622261957982E-2</v>
      </c>
      <c r="Q22" s="4">
        <v>1.7905918057663013E-2</v>
      </c>
      <c r="R22" s="4">
        <v>-2.0464931452414088E-2</v>
      </c>
      <c r="S22" s="4">
        <v>-1.3927576601671311E-2</v>
      </c>
      <c r="T22" s="4">
        <v>2.5200000000000101E-2</v>
      </c>
      <c r="U22" s="4">
        <v>2.1554456700900431E-3</v>
      </c>
      <c r="V22" s="4">
        <v>-8.2485875706214656E-2</v>
      </c>
      <c r="W22" s="4">
        <v>-1.6449885233358826E-2</v>
      </c>
      <c r="X22" s="4">
        <v>5.2431924882629002E-2</v>
      </c>
      <c r="Y22" s="4">
        <v>6.2341772151898699E-2</v>
      </c>
      <c r="Z22" s="4">
        <v>-2.0856648692644187E-2</v>
      </c>
      <c r="AA22" s="4">
        <v>-2.7012850773669054E-2</v>
      </c>
      <c r="AB22" s="4">
        <v>5.9355345911949742E-2</v>
      </c>
      <c r="AC22" s="4">
        <v>1.1925847207462571E-2</v>
      </c>
      <c r="AD22" s="4"/>
      <c r="AE22" s="4">
        <v>-2.2620016273393023E-2</v>
      </c>
      <c r="AF22" s="4">
        <v>-5.6149279050042446E-2</v>
      </c>
      <c r="AG22" s="4">
        <v>1.9875553963919559E-2</v>
      </c>
    </row>
    <row r="23" spans="1:33" ht="13.15">
      <c r="A23" s="6">
        <v>37956</v>
      </c>
      <c r="B23" s="4">
        <v>1.0024057738563457E-4</v>
      </c>
      <c r="C23" s="4">
        <v>5.076545076545079E-2</v>
      </c>
      <c r="D23" s="4">
        <v>2.1960364220674839E-2</v>
      </c>
      <c r="E23" s="8">
        <v>5.5128185903299584E-2</v>
      </c>
      <c r="F23" s="4">
        <v>9.7681687939567594E-2</v>
      </c>
      <c r="G23" s="4">
        <v>9.1650230111768746E-2</v>
      </c>
      <c r="H23" s="4">
        <v>6.7400881057268602E-2</v>
      </c>
      <c r="I23" s="4">
        <v>0.15033288948069229</v>
      </c>
      <c r="J23" s="4">
        <v>9.1397849462365593E-2</v>
      </c>
      <c r="K23" s="4">
        <v>0.10685204886086952</v>
      </c>
      <c r="L23" s="4">
        <v>0.13259668508287284</v>
      </c>
      <c r="M23" s="4">
        <v>8.0572026508545475E-2</v>
      </c>
      <c r="N23" s="4">
        <v>2.7581182348043357E-2</v>
      </c>
      <c r="O23" s="4">
        <v>-3.4548422198041433E-2</v>
      </c>
      <c r="P23" s="4">
        <v>2.3635962005743322E-2</v>
      </c>
      <c r="Q23" s="4">
        <v>-4.4424567680381485E-2</v>
      </c>
      <c r="R23" s="4">
        <v>4.7870182555780919E-2</v>
      </c>
      <c r="S23" s="4">
        <v>3.7570621468926708E-2</v>
      </c>
      <c r="T23" s="4">
        <v>-3.1213421771361709E-2</v>
      </c>
      <c r="U23" s="4">
        <v>7.5784412955465522E-2</v>
      </c>
      <c r="V23" s="4">
        <v>0.13793103448275865</v>
      </c>
      <c r="W23" s="4">
        <v>6.4566316608323612E-2</v>
      </c>
      <c r="X23" s="4">
        <v>1.7986510117412074E-2</v>
      </c>
      <c r="Y23" s="4">
        <v>5.24277628835269E-2</v>
      </c>
      <c r="Z23" s="4">
        <v>3.7822111388196175E-2</v>
      </c>
      <c r="AA23" s="4">
        <v>6.8733153638813937E-2</v>
      </c>
      <c r="AB23" s="4">
        <v>7.9406307977736429E-2</v>
      </c>
      <c r="AC23" s="4">
        <v>0.10583430571761969</v>
      </c>
      <c r="AD23" s="4"/>
      <c r="AE23" s="4">
        <v>6.8210700863762103E-2</v>
      </c>
      <c r="AF23" s="4">
        <v>-4.654924514737592E-2</v>
      </c>
      <c r="AG23" s="4">
        <v>1.0393714611771881E-2</v>
      </c>
    </row>
    <row r="24" spans="1:33" ht="13.15">
      <c r="A24" s="6">
        <v>37987</v>
      </c>
      <c r="B24" s="4">
        <v>-1.0023053021941371E-4</v>
      </c>
      <c r="C24" s="4">
        <v>1.7276422764227674E-2</v>
      </c>
      <c r="D24" s="4">
        <v>5.5686582809224443E-2</v>
      </c>
      <c r="E24" s="8">
        <v>7.4851958880098532E-2</v>
      </c>
      <c r="F24" s="4">
        <v>-9.2548647365923251E-3</v>
      </c>
      <c r="G24" s="4">
        <v>-5.8901469525415563E-2</v>
      </c>
      <c r="H24" s="4">
        <v>6.1081304168386315E-2</v>
      </c>
      <c r="I24" s="4">
        <v>-4.6301655284167198E-4</v>
      </c>
      <c r="J24" s="4">
        <v>-2.975369458128075E-2</v>
      </c>
      <c r="K24" s="4">
        <v>-4.3366357982919615E-2</v>
      </c>
      <c r="L24" s="4">
        <v>-5.1219512195122162E-3</v>
      </c>
      <c r="M24" s="4">
        <v>8.5539057456423567E-2</v>
      </c>
      <c r="N24" s="4">
        <v>8.3054795908032754E-3</v>
      </c>
      <c r="O24" s="4">
        <v>-5.6353902507757473E-4</v>
      </c>
      <c r="P24" s="4">
        <v>7.0673284419507945E-2</v>
      </c>
      <c r="Q24" s="4">
        <v>-4.7737909516380683E-2</v>
      </c>
      <c r="R24" s="4">
        <v>3.4068912117692564E-2</v>
      </c>
      <c r="S24" s="4">
        <v>5.8807514293492957E-2</v>
      </c>
      <c r="T24" s="4">
        <v>3.6649214659685868E-2</v>
      </c>
      <c r="U24" s="4">
        <v>-6.9857697283311745E-2</v>
      </c>
      <c r="V24" s="4">
        <v>3.0303030303030269E-2</v>
      </c>
      <c r="W24" s="4">
        <v>1.0230179028133033E-2</v>
      </c>
      <c r="X24" s="4">
        <v>1.7528483786152328E-2</v>
      </c>
      <c r="Y24" s="4">
        <v>3.6795924143787274E-2</v>
      </c>
      <c r="Z24" s="4">
        <v>1.2014417300760798E-2</v>
      </c>
      <c r="AA24" s="4">
        <v>6.2547288776797078E-2</v>
      </c>
      <c r="AB24" s="4">
        <v>4.6407700240632566E-2</v>
      </c>
      <c r="AC24" s="4">
        <v>8.1249340508599346E-3</v>
      </c>
      <c r="AD24" s="4"/>
      <c r="AE24" s="4">
        <v>5.0739897190553697E-2</v>
      </c>
      <c r="AF24" s="4">
        <v>1.5080113100848202E-2</v>
      </c>
      <c r="AG24" s="4">
        <v>2.8718755158602643E-2</v>
      </c>
    </row>
    <row r="25" spans="1:33" ht="13.15">
      <c r="A25" s="6">
        <v>38018</v>
      </c>
      <c r="B25" s="4">
        <v>0</v>
      </c>
      <c r="C25" s="4">
        <v>1.2209029908144903E-2</v>
      </c>
      <c r="D25" s="4">
        <v>6.0320218443589389E-2</v>
      </c>
      <c r="E25" s="8">
        <v>3.0477256650234263E-2</v>
      </c>
      <c r="F25" s="4">
        <v>3.8802395209580946E-2</v>
      </c>
      <c r="G25" s="4">
        <v>-3.0462050428772678E-2</v>
      </c>
      <c r="H25" s="4">
        <v>-9.918319719953328E-2</v>
      </c>
      <c r="I25" s="4">
        <v>2.3161551823972205E-2</v>
      </c>
      <c r="J25" s="4">
        <v>1.4622258326563746E-2</v>
      </c>
      <c r="K25" s="4">
        <v>2.710823150261845E-2</v>
      </c>
      <c r="L25" s="4">
        <v>3.3831821524883614E-2</v>
      </c>
      <c r="M25" s="4">
        <v>-3.3006244424620856E-2</v>
      </c>
      <c r="N25" s="4">
        <v>6.3485685585133025E-2</v>
      </c>
      <c r="O25" s="4">
        <v>2.3681984775867027E-2</v>
      </c>
      <c r="P25" s="4">
        <v>-2.7511841177063429E-2</v>
      </c>
      <c r="Q25" s="4">
        <v>-4.3250327653997382E-2</v>
      </c>
      <c r="R25" s="4">
        <v>9.1725945338824773E-3</v>
      </c>
      <c r="S25" s="4">
        <v>5.4769863718179546E-2</v>
      </c>
      <c r="T25" s="4">
        <v>9.9456099456099401E-2</v>
      </c>
      <c r="U25" s="4">
        <v>-1.3528891136679645E-2</v>
      </c>
      <c r="V25" s="4">
        <v>1.0084033613445462E-2</v>
      </c>
      <c r="W25" s="4">
        <v>-4.0506329113924086E-2</v>
      </c>
      <c r="X25" s="4">
        <v>5.1541774332472048E-2</v>
      </c>
      <c r="Y25" s="4">
        <v>5.4600054600043729E-4</v>
      </c>
      <c r="Z25" s="4">
        <v>1.4147210130589699E-2</v>
      </c>
      <c r="AA25" s="4">
        <v>1.4478993591265117E-2</v>
      </c>
      <c r="AB25" s="4">
        <v>1.8396846254927685E-2</v>
      </c>
      <c r="AC25" s="4">
        <v>-3.5901193217500592E-2</v>
      </c>
      <c r="AD25" s="4"/>
      <c r="AE25" s="4">
        <v>3.9879631507724445E-2</v>
      </c>
      <c r="AF25" s="4">
        <v>0.10603528319405758</v>
      </c>
      <c r="AG25" s="4">
        <v>0.10541829068996537</v>
      </c>
    </row>
    <row r="26" spans="1:33" ht="13.15">
      <c r="A26" s="6">
        <v>38047</v>
      </c>
      <c r="B26" s="4">
        <v>1.0024057738563457E-4</v>
      </c>
      <c r="C26" s="4">
        <v>-1.635893583943265E-2</v>
      </c>
      <c r="D26" s="4">
        <v>0.13039915720472894</v>
      </c>
      <c r="E26" s="8">
        <v>-2.9389813327744603E-2</v>
      </c>
      <c r="F26" s="4">
        <v>-5.3032049804012084E-2</v>
      </c>
      <c r="G26" s="4">
        <v>4.3828382838283927E-2</v>
      </c>
      <c r="H26" s="4">
        <v>1.7702936096718486E-2</v>
      </c>
      <c r="I26" s="4">
        <v>-6.4516129032258897E-3</v>
      </c>
      <c r="J26" s="4">
        <v>6.805444355484456E-3</v>
      </c>
      <c r="K26" s="4">
        <v>-6.3650816996897258E-2</v>
      </c>
      <c r="L26" s="4">
        <v>-1.3753853450320092E-2</v>
      </c>
      <c r="M26" s="4">
        <v>-6.1500615006150054E-2</v>
      </c>
      <c r="N26" s="4">
        <v>-1.4357230565788193E-2</v>
      </c>
      <c r="O26" s="4">
        <v>2.8917653538969901E-2</v>
      </c>
      <c r="P26" s="4">
        <v>-4.829015544041447E-2</v>
      </c>
      <c r="Q26" s="4">
        <v>-6.8493150684931503E-2</v>
      </c>
      <c r="R26" s="4">
        <v>-5.9172695232795357E-2</v>
      </c>
      <c r="S26" s="4">
        <v>2.2671867381764983E-2</v>
      </c>
      <c r="T26" s="4">
        <v>9.5406360424028121E-3</v>
      </c>
      <c r="U26" s="4">
        <v>4.9346321456036832E-2</v>
      </c>
      <c r="V26" s="4">
        <v>-8.090682196339434E-2</v>
      </c>
      <c r="W26" s="4">
        <v>-6.0309084055785951E-2</v>
      </c>
      <c r="X26" s="4">
        <v>6.3060406496073834E-2</v>
      </c>
      <c r="Y26" s="4">
        <v>-4.3656207366984841E-2</v>
      </c>
      <c r="Z26" s="4">
        <v>2.3119695639449853E-2</v>
      </c>
      <c r="AA26" s="4">
        <v>-6.3874590547496418E-2</v>
      </c>
      <c r="AB26" s="4">
        <v>3.9354838709677382E-2</v>
      </c>
      <c r="AC26" s="4">
        <v>-6.3076756052545896E-2</v>
      </c>
      <c r="AD26" s="4"/>
      <c r="AE26" s="4">
        <v>-4.6699777578517183E-2</v>
      </c>
      <c r="AF26" s="4">
        <v>2.1826729348556504E-3</v>
      </c>
      <c r="AG26" s="4">
        <v>-5.8050295485019478E-2</v>
      </c>
    </row>
    <row r="27" spans="1:33" ht="13.15">
      <c r="A27" s="6">
        <v>38078</v>
      </c>
      <c r="B27" s="4">
        <v>-3.0069159065838354E-4</v>
      </c>
      <c r="C27" s="4">
        <v>-1.6790829419024943E-2</v>
      </c>
      <c r="D27" s="4">
        <v>-4.6598322460391355E-2</v>
      </c>
      <c r="E27" s="8">
        <v>-5.5930358606467057E-2</v>
      </c>
      <c r="F27" s="4">
        <v>3.9444850255661176E-2</v>
      </c>
      <c r="G27" s="4">
        <v>-1.6947008979385395E-2</v>
      </c>
      <c r="H27" s="4">
        <v>-0.11285532456512516</v>
      </c>
      <c r="I27" s="4">
        <v>4.2378673957621314E-2</v>
      </c>
      <c r="J27" s="4">
        <v>5.3677932405565808E-3</v>
      </c>
      <c r="K27" s="4">
        <v>1.7291116579774758E-2</v>
      </c>
      <c r="L27" s="4">
        <v>2.3082471748016368E-2</v>
      </c>
      <c r="M27" s="4">
        <v>-1.8676277850589784E-2</v>
      </c>
      <c r="N27" s="4">
        <v>-7.283181600383333E-2</v>
      </c>
      <c r="O27" s="4">
        <v>-5.8083511777301783E-2</v>
      </c>
      <c r="P27" s="4">
        <v>-3.9960801393728242E-2</v>
      </c>
      <c r="Q27" s="4">
        <v>-5.4044117647058909E-2</v>
      </c>
      <c r="R27" s="4">
        <v>6.5260252365930499E-2</v>
      </c>
      <c r="S27" s="4">
        <v>-0.10369487485101314</v>
      </c>
      <c r="T27" s="4">
        <v>-4.6902345117255856E-2</v>
      </c>
      <c r="U27" s="4">
        <v>5.6308782215707821E-2</v>
      </c>
      <c r="V27" s="4">
        <v>6.3589047295768156E-2</v>
      </c>
      <c r="W27" s="4">
        <v>4.8134777376654746E-2</v>
      </c>
      <c r="X27" s="4">
        <v>-7.6024533322374854E-2</v>
      </c>
      <c r="Y27" s="4">
        <v>2.0256776034236826E-2</v>
      </c>
      <c r="Z27" s="4">
        <v>8.2951945080090607E-3</v>
      </c>
      <c r="AA27" s="4">
        <v>1.6495876030992163E-2</v>
      </c>
      <c r="AB27" s="4">
        <v>-4.5934202358783267E-2</v>
      </c>
      <c r="AC27" s="4">
        <v>-4.6349942062563201E-4</v>
      </c>
      <c r="AD27" s="4"/>
      <c r="AE27" s="4">
        <v>3.2841554919667428E-2</v>
      </c>
      <c r="AF27" s="4">
        <v>-4.5066175238733533E-2</v>
      </c>
      <c r="AG27" s="4">
        <v>-7.8429861665929954E-2</v>
      </c>
    </row>
    <row r="28" spans="1:33" ht="13.15">
      <c r="A28" s="6">
        <v>38108</v>
      </c>
      <c r="B28" s="4">
        <v>-2.0052135552446591E-4</v>
      </c>
      <c r="C28" s="4">
        <v>1.208344622053654E-2</v>
      </c>
      <c r="D28" s="4">
        <v>8.8465298142717516E-2</v>
      </c>
      <c r="E28" s="8">
        <v>3.5751710102851227E-2</v>
      </c>
      <c r="F28" s="4">
        <v>7.2850784727102338E-2</v>
      </c>
      <c r="G28" s="4">
        <v>-3.0618808696770812E-2</v>
      </c>
      <c r="H28" s="4">
        <v>6.982305117168823E-2</v>
      </c>
      <c r="I28" s="4">
        <v>-1.2021857923497206E-2</v>
      </c>
      <c r="J28" s="4">
        <v>1.5424164524421616E-2</v>
      </c>
      <c r="K28" s="4">
        <v>5.8209642948176786E-3</v>
      </c>
      <c r="L28" s="4">
        <v>1.6451233842538087E-2</v>
      </c>
      <c r="M28" s="4">
        <v>3.9065108514190254E-2</v>
      </c>
      <c r="N28" s="4">
        <v>-2.9354005167958545E-2</v>
      </c>
      <c r="O28" s="4">
        <v>2.0744529695936254E-2</v>
      </c>
      <c r="P28" s="4">
        <v>4.7635250085063139E-3</v>
      </c>
      <c r="Q28" s="4">
        <v>0.10959968907889624</v>
      </c>
      <c r="R28" s="4">
        <v>3.1093836757357017E-2</v>
      </c>
      <c r="S28" s="4">
        <v>-2.0212765957446754E-2</v>
      </c>
      <c r="T28" s="4">
        <v>-3.0481087036356897E-2</v>
      </c>
      <c r="U28" s="4">
        <v>-2.2201665124884386E-2</v>
      </c>
      <c r="V28" s="4">
        <v>6.3829787234043461E-3</v>
      </c>
      <c r="W28" s="4">
        <v>3.8270187523918048E-3</v>
      </c>
      <c r="X28" s="4">
        <v>-1.1118894337147075E-2</v>
      </c>
      <c r="Y28" s="4">
        <v>-1.1744966442953066E-2</v>
      </c>
      <c r="Z28" s="4">
        <v>1.9574468085106454E-2</v>
      </c>
      <c r="AA28" s="4">
        <v>-2.4342267027292894E-2</v>
      </c>
      <c r="AB28" s="4">
        <v>6.1320754716981063E-2</v>
      </c>
      <c r="AC28" s="4">
        <v>-1.9128217018316782E-2</v>
      </c>
      <c r="AD28" s="4"/>
      <c r="AE28" s="4">
        <v>-8.3730281929598943E-2</v>
      </c>
      <c r="AF28" s="4">
        <v>-2.2280701754385894E-2</v>
      </c>
      <c r="AG28" s="4">
        <v>1.9103318987141269E-2</v>
      </c>
    </row>
    <row r="29" spans="1:33" ht="13.15">
      <c r="A29" s="6">
        <v>38139</v>
      </c>
      <c r="B29" s="4">
        <v>-5.0140393100679063E-4</v>
      </c>
      <c r="C29" s="4">
        <v>1.7989078059749308E-2</v>
      </c>
      <c r="D29" s="4">
        <v>0.15965673801327138</v>
      </c>
      <c r="E29" s="8">
        <v>1.3411386158692353E-2</v>
      </c>
      <c r="F29" s="4">
        <v>0.11550218340611351</v>
      </c>
      <c r="G29" s="4">
        <v>5.4280026542800119E-2</v>
      </c>
      <c r="H29" s="4">
        <v>5.9454626732230745E-2</v>
      </c>
      <c r="I29" s="4">
        <v>4.1039823008849487E-2</v>
      </c>
      <c r="J29" s="4">
        <v>-1.694255111976626E-2</v>
      </c>
      <c r="K29" s="4">
        <v>2.8239473857347958E-2</v>
      </c>
      <c r="L29" s="4">
        <v>2.6820809248554997E-2</v>
      </c>
      <c r="M29" s="4">
        <v>4.1131105398457504E-2</v>
      </c>
      <c r="N29" s="4">
        <v>2.6621233095516983E-3</v>
      </c>
      <c r="O29" s="4">
        <v>-2.0044543429844065E-2</v>
      </c>
      <c r="P29" s="4">
        <v>-4.9667005305338947E-3</v>
      </c>
      <c r="Q29" s="4">
        <v>-3.3274956217162845E-2</v>
      </c>
      <c r="R29" s="4">
        <v>-1.7950098725539419E-4</v>
      </c>
      <c r="S29" s="4">
        <v>5.2388707926167198E-2</v>
      </c>
      <c r="T29" s="4">
        <v>-1.5151515151515232E-2</v>
      </c>
      <c r="U29" s="4">
        <v>6.4451277199621598E-2</v>
      </c>
      <c r="V29" s="4">
        <v>4.2283298097250677E-3</v>
      </c>
      <c r="W29" s="4">
        <v>8.8829584445291723E-2</v>
      </c>
      <c r="X29" s="4">
        <v>6.466375074490921E-2</v>
      </c>
      <c r="Y29" s="4">
        <v>-2.9994340690435828E-2</v>
      </c>
      <c r="Z29" s="4">
        <v>9.8312001483954938E-3</v>
      </c>
      <c r="AA29" s="4">
        <v>2.1673387096774178E-2</v>
      </c>
      <c r="AB29" s="4">
        <v>-4.5977011494252873E-2</v>
      </c>
      <c r="AC29" s="4">
        <v>8.1196076113934576E-2</v>
      </c>
      <c r="AD29" s="4"/>
      <c r="AE29" s="4">
        <v>4.6558906956406632E-2</v>
      </c>
      <c r="AF29" s="4">
        <v>-5.3292661044320809E-2</v>
      </c>
      <c r="AG29" s="4">
        <v>8.6069980438640725E-2</v>
      </c>
    </row>
    <row r="30" spans="1:33" ht="13.15">
      <c r="A30" s="6">
        <v>38169</v>
      </c>
      <c r="B30" s="4">
        <v>-2.0066218521115704E-4</v>
      </c>
      <c r="C30" s="4">
        <v>-3.4290522772693711E-2</v>
      </c>
      <c r="D30" s="4">
        <v>-6.1523899668717375E-3</v>
      </c>
      <c r="E30" s="8">
        <v>-2.1992022305527034E-2</v>
      </c>
      <c r="F30" s="4">
        <v>-6.6549226854571032E-3</v>
      </c>
      <c r="G30" s="4">
        <v>-7.489929506545806E-2</v>
      </c>
      <c r="H30" s="4">
        <v>-0.11729957805907176</v>
      </c>
      <c r="I30" s="4">
        <v>1.636382956115191E-2</v>
      </c>
      <c r="J30" s="4">
        <v>-0.13114104595879564</v>
      </c>
      <c r="K30" s="4">
        <v>-3.4893310456617983E-2</v>
      </c>
      <c r="L30" s="4">
        <v>4.2557982436388211E-2</v>
      </c>
      <c r="M30" s="4">
        <v>2.6234567901234612E-2</v>
      </c>
      <c r="N30" s="4">
        <v>-6.3402718776550682E-2</v>
      </c>
      <c r="O30" s="4">
        <v>-4.2045454545454657E-2</v>
      </c>
      <c r="P30" s="4">
        <v>-1.2251843448667026E-2</v>
      </c>
      <c r="Q30" s="4">
        <v>-0.11666666666666661</v>
      </c>
      <c r="R30" s="4">
        <v>-7.7199281867145371E-3</v>
      </c>
      <c r="S30" s="4">
        <v>-3.7142120196027979E-2</v>
      </c>
      <c r="T30" s="4">
        <v>5.7692307692307696E-2</v>
      </c>
      <c r="U30" s="4">
        <v>-8.4990556604821743E-2</v>
      </c>
      <c r="V30" s="4">
        <v>-4.5263157894736811E-2</v>
      </c>
      <c r="W30" s="4">
        <v>-2.4509803921568727E-3</v>
      </c>
      <c r="X30" s="4">
        <v>-4.0142362284555463E-2</v>
      </c>
      <c r="Y30" s="4">
        <v>-6.7677946324387409E-2</v>
      </c>
      <c r="Z30" s="4">
        <v>-4.206465833945626E-2</v>
      </c>
      <c r="AA30" s="4">
        <v>-8.5594474592994546E-2</v>
      </c>
      <c r="AB30" s="4">
        <v>1.0441767068273183E-2</v>
      </c>
      <c r="AC30" s="4">
        <v>2.2081329252295539E-2</v>
      </c>
      <c r="AD30" s="4"/>
      <c r="AE30" s="4">
        <v>6.4933783512942836E-2</v>
      </c>
      <c r="AF30" s="4">
        <v>4.7384382107657315E-3</v>
      </c>
      <c r="AG30" s="4">
        <v>-9.4154927617479886E-2</v>
      </c>
    </row>
    <row r="31" spans="1:33" ht="13.15">
      <c r="A31" s="6">
        <v>38200</v>
      </c>
      <c r="B31" s="4">
        <v>-5.0175614651276623E-4</v>
      </c>
      <c r="C31" s="4">
        <v>2.287332534582273E-3</v>
      </c>
      <c r="D31" s="4">
        <v>6.649350649350648E-2</v>
      </c>
      <c r="E31" s="8">
        <v>-4.5786983674462184E-3</v>
      </c>
      <c r="F31" s="4">
        <v>2.8965517241379427E-2</v>
      </c>
      <c r="G31" s="4">
        <v>-1.0749761872363671E-2</v>
      </c>
      <c r="H31" s="4">
        <v>-0.10325047801147227</v>
      </c>
      <c r="I31" s="4">
        <v>1.9341348667015097E-2</v>
      </c>
      <c r="J31" s="4">
        <v>1.9379844961240341E-2</v>
      </c>
      <c r="K31" s="4">
        <v>-1.4229658586414248E-2</v>
      </c>
      <c r="L31" s="4">
        <v>-4.3196544276458493E-3</v>
      </c>
      <c r="M31" s="4">
        <v>-1.3834586466165439E-2</v>
      </c>
      <c r="N31" s="4">
        <v>1.6555164984692231E-2</v>
      </c>
      <c r="O31" s="4">
        <v>8.4223013048635928E-2</v>
      </c>
      <c r="P31" s="4">
        <v>-2.7334328701045244E-2</v>
      </c>
      <c r="Q31" s="4">
        <v>-0.12674323215750613</v>
      </c>
      <c r="R31" s="4">
        <v>5.1203184367649687E-2</v>
      </c>
      <c r="S31" s="4">
        <v>6.0273238682025373E-2</v>
      </c>
      <c r="T31" s="4">
        <v>-1.7454545454545469E-2</v>
      </c>
      <c r="U31" s="4">
        <v>0</v>
      </c>
      <c r="V31" s="4">
        <v>-8.3792723263506619E-3</v>
      </c>
      <c r="W31" s="4">
        <v>-4.1769041769041809E-2</v>
      </c>
      <c r="X31" s="4">
        <v>3.5758689361514766E-2</v>
      </c>
      <c r="Y31" s="4">
        <v>2.2215269086357972E-2</v>
      </c>
      <c r="Z31" s="4">
        <v>7.3250239693192706E-2</v>
      </c>
      <c r="AA31" s="4">
        <v>-6.4202859455084846E-2</v>
      </c>
      <c r="AB31" s="4">
        <v>5.135135135135141E-2</v>
      </c>
      <c r="AC31" s="4">
        <v>4.3850267379680298E-3</v>
      </c>
      <c r="AD31" s="4"/>
      <c r="AE31" s="4">
        <v>1.8423506112214539E-2</v>
      </c>
      <c r="AF31" s="4">
        <v>-6.4138841727976494E-3</v>
      </c>
      <c r="AG31" s="4">
        <v>-2.7718035377254927E-2</v>
      </c>
    </row>
    <row r="32" spans="1:33" ht="13.15">
      <c r="A32" s="6">
        <v>38231</v>
      </c>
      <c r="B32" s="4">
        <v>-2.0080321285150833E-4</v>
      </c>
      <c r="C32" s="4">
        <v>9.3639063971599629E-3</v>
      </c>
      <c r="D32" s="4">
        <v>0.12351842831628512</v>
      </c>
      <c r="E32" s="8">
        <v>2.8788463602748903E-2</v>
      </c>
      <c r="F32" s="4">
        <v>-1.1489850631941811E-2</v>
      </c>
      <c r="G32" s="4">
        <v>0.10660247592847318</v>
      </c>
      <c r="H32" s="4">
        <v>-3.5181236673773993E-2</v>
      </c>
      <c r="I32" s="4">
        <v>0.10030769230769232</v>
      </c>
      <c r="J32" s="4">
        <v>-0.10422724222768948</v>
      </c>
      <c r="K32" s="4">
        <v>1.2778581801605798E-2</v>
      </c>
      <c r="L32" s="4">
        <v>4.8373101952277744E-2</v>
      </c>
      <c r="M32" s="4">
        <v>2.4092711192436694E-2</v>
      </c>
      <c r="N32" s="4">
        <v>4.0044617958728421E-2</v>
      </c>
      <c r="O32" s="4">
        <v>7.2210065645514229E-2</v>
      </c>
      <c r="P32" s="4">
        <v>1.239815798795621E-2</v>
      </c>
      <c r="Q32" s="4">
        <v>-5.7773602630342896E-2</v>
      </c>
      <c r="R32" s="4">
        <v>-3.0464716006884614E-2</v>
      </c>
      <c r="S32" s="4">
        <v>3.7897928246588821E-3</v>
      </c>
      <c r="T32" s="4">
        <v>3.7379718726869043E-2</v>
      </c>
      <c r="U32" s="4">
        <v>-2.9018941233608556E-2</v>
      </c>
      <c r="V32" s="4">
        <v>-0.26617745163442291</v>
      </c>
      <c r="W32" s="4">
        <v>1.2820512820512872E-2</v>
      </c>
      <c r="X32" s="4">
        <v>4.6347344827219819E-2</v>
      </c>
      <c r="Y32" s="4">
        <v>-6.3360881542699726E-2</v>
      </c>
      <c r="Z32" s="4">
        <v>-3.3053421475790622E-2</v>
      </c>
      <c r="AA32" s="4">
        <v>-4.6987604496973256E-2</v>
      </c>
      <c r="AB32" s="4">
        <v>0.11507636473612579</v>
      </c>
      <c r="AC32" s="4">
        <v>-5.6437014162496121E-3</v>
      </c>
      <c r="AD32" s="4"/>
      <c r="AE32" s="4">
        <v>3.3121337817743064E-3</v>
      </c>
      <c r="AF32" s="4">
        <v>1.0062654262388478E-2</v>
      </c>
      <c r="AG32" s="4">
        <v>4.4556802022435197E-3</v>
      </c>
    </row>
    <row r="33" spans="1:33" ht="13.15">
      <c r="A33" s="6">
        <v>38261</v>
      </c>
      <c r="B33" s="4">
        <v>-8.0337417152036847E-4</v>
      </c>
      <c r="C33" s="4">
        <v>1.4014247519245024E-2</v>
      </c>
      <c r="D33" s="4">
        <v>0.35225261028216343</v>
      </c>
      <c r="E33" s="8">
        <v>3.1286213464637939E-2</v>
      </c>
      <c r="F33" s="4">
        <v>-3.3320418442464139E-2</v>
      </c>
      <c r="G33" s="4">
        <v>1.1187072715973078E-3</v>
      </c>
      <c r="H33" s="4">
        <v>6.1325966850828695E-2</v>
      </c>
      <c r="I33" s="4">
        <v>-1.0812826249067828E-2</v>
      </c>
      <c r="J33" s="4">
        <v>1.5230961298377014E-2</v>
      </c>
      <c r="K33" s="4">
        <v>1.6355824026090067E-3</v>
      </c>
      <c r="L33" s="4">
        <v>1.8415063107800399E-2</v>
      </c>
      <c r="M33" s="4">
        <v>1.6081000595592802E-2</v>
      </c>
      <c r="N33" s="4">
        <v>5.5126555126555128E-2</v>
      </c>
      <c r="O33" s="4">
        <v>4.7959183673469449E-2</v>
      </c>
      <c r="P33" s="4">
        <v>4.6769302542570453E-2</v>
      </c>
      <c r="Q33" s="4">
        <v>0.1096709870388833</v>
      </c>
      <c r="R33" s="4">
        <v>3.6392685957748923E-2</v>
      </c>
      <c r="S33" s="4">
        <v>-2.8441983387868172E-2</v>
      </c>
      <c r="T33" s="4">
        <v>3.9957188726364647E-2</v>
      </c>
      <c r="U33" s="4">
        <v>-3.0011254220332517E-2</v>
      </c>
      <c r="V33" s="4">
        <v>-5.1212121212121146E-2</v>
      </c>
      <c r="W33" s="4">
        <v>1.1573236889692595E-2</v>
      </c>
      <c r="X33" s="4">
        <v>3.1847715736040685E-2</v>
      </c>
      <c r="Y33" s="4">
        <v>-5.3921568627450935E-2</v>
      </c>
      <c r="Z33" s="4">
        <v>-5.432372505543246E-2</v>
      </c>
      <c r="AA33" s="4">
        <v>2.7223230490018104E-2</v>
      </c>
      <c r="AB33" s="4">
        <v>-1.8171955519392505E-2</v>
      </c>
      <c r="AC33" s="4">
        <v>-5.9970014992503989E-3</v>
      </c>
      <c r="AD33" s="4"/>
      <c r="AE33" s="4">
        <v>-7.1096225014308321E-3</v>
      </c>
      <c r="AF33" s="4">
        <v>1.3533834586466143E-2</v>
      </c>
      <c r="AG33" s="4">
        <v>0.11840343008152748</v>
      </c>
    </row>
    <row r="34" spans="1:33" ht="13.15">
      <c r="A34" s="6">
        <v>38292</v>
      </c>
      <c r="B34" s="4">
        <v>-6.0301507537690723E-4</v>
      </c>
      <c r="C34" s="4">
        <v>3.8594938948858508E-2</v>
      </c>
      <c r="D34" s="4">
        <v>0.27956931790857348</v>
      </c>
      <c r="E34" s="8">
        <v>4.9747388315929279E-2</v>
      </c>
      <c r="F34" s="4">
        <v>7.3547094188376641E-2</v>
      </c>
      <c r="G34" s="4">
        <v>0.13670225974670977</v>
      </c>
      <c r="H34" s="4">
        <v>-2.3945861530452934E-2</v>
      </c>
      <c r="I34" s="4">
        <v>2.9023746701846948E-2</v>
      </c>
      <c r="J34" s="4">
        <v>-3.3202164289227773E-2</v>
      </c>
      <c r="K34" s="4">
        <v>5.714945193101003E-2</v>
      </c>
      <c r="L34" s="4">
        <v>4.1243396993092263E-2</v>
      </c>
      <c r="M34" s="4">
        <v>3.6342321219226106E-2</v>
      </c>
      <c r="N34" s="4">
        <v>6.4850579386054027E-2</v>
      </c>
      <c r="O34" s="4">
        <v>1.6309639727361113E-2</v>
      </c>
      <c r="P34" s="4">
        <v>5.0027855153203446E-2</v>
      </c>
      <c r="Q34" s="4">
        <v>5.3908355795148693E-3</v>
      </c>
      <c r="R34" s="4">
        <v>3.3230558410414487E-2</v>
      </c>
      <c r="S34" s="4">
        <v>-2.4611398963730644E-2</v>
      </c>
      <c r="T34" s="4">
        <v>5.4545454545454536E-2</v>
      </c>
      <c r="U34" s="4">
        <v>2.6040995230114682E-2</v>
      </c>
      <c r="V34" s="4">
        <v>-0.10507824976046</v>
      </c>
      <c r="W34" s="4">
        <v>-4.1473006792992491E-2</v>
      </c>
      <c r="X34" s="4">
        <v>4.1205466513179349E-2</v>
      </c>
      <c r="Y34" s="4">
        <v>-4.0759930915371438E-2</v>
      </c>
      <c r="Z34" s="4">
        <v>4.4939429464634709E-2</v>
      </c>
      <c r="AA34" s="4">
        <v>7.4204946996466528E-2</v>
      </c>
      <c r="AB34" s="4">
        <v>0.14433701657458567</v>
      </c>
      <c r="AC34" s="4">
        <v>5.1282051282051183E-2</v>
      </c>
      <c r="AD34" s="4"/>
      <c r="AE34" s="4">
        <v>5.447597412048754E-2</v>
      </c>
      <c r="AF34" s="4">
        <v>-3.4495548961424323E-2</v>
      </c>
      <c r="AG34" s="4">
        <v>6.5819559809842929E-2</v>
      </c>
    </row>
    <row r="35" spans="1:33" ht="13.15">
      <c r="A35" s="6">
        <v>38322</v>
      </c>
      <c r="B35" s="4">
        <v>2.0112630732110049E-4</v>
      </c>
      <c r="C35" s="4">
        <v>3.2458128162750795E-2</v>
      </c>
      <c r="D35" s="4">
        <v>-3.9525609170442309E-2</v>
      </c>
      <c r="E35" s="8">
        <v>1.1846441248664534E-2</v>
      </c>
      <c r="F35" s="4">
        <v>-3.360089602389392E-2</v>
      </c>
      <c r="G35" s="4">
        <v>6.510103768432543E-2</v>
      </c>
      <c r="H35" s="4">
        <v>3.0400000000000014E-2</v>
      </c>
      <c r="I35" s="4">
        <v>-3.8278388278388212E-2</v>
      </c>
      <c r="J35" s="4">
        <v>5.9272449758331167E-2</v>
      </c>
      <c r="K35" s="4">
        <v>8.230241427848059E-2</v>
      </c>
      <c r="L35" s="4">
        <v>1.9512195121961201E-4</v>
      </c>
      <c r="M35" s="4">
        <v>3.2239819004524904E-2</v>
      </c>
      <c r="N35" s="4">
        <v>-6.8728522336769645E-3</v>
      </c>
      <c r="O35" s="4">
        <v>2.3712574850299449E-2</v>
      </c>
      <c r="P35" s="4">
        <v>4.6052631578947248E-2</v>
      </c>
      <c r="Q35" s="4">
        <v>4.5129579982126806E-2</v>
      </c>
      <c r="R35" s="4">
        <v>5.1392572944297103E-2</v>
      </c>
      <c r="S35" s="4">
        <v>3.6122177954847449E-2</v>
      </c>
      <c r="T35" s="4">
        <v>4.294079375406637E-2</v>
      </c>
      <c r="U35" s="4">
        <v>3.1159693428822764E-2</v>
      </c>
      <c r="V35" s="4">
        <v>0.14703783012134194</v>
      </c>
      <c r="W35" s="4">
        <v>-3.3569563595673198E-3</v>
      </c>
      <c r="X35" s="4">
        <v>7.1221356012284284E-2</v>
      </c>
      <c r="Y35" s="4">
        <v>-3.1688872884407596E-2</v>
      </c>
      <c r="Z35" s="4">
        <v>2.991772625280481E-2</v>
      </c>
      <c r="AA35" s="4">
        <v>1.6173245614034985E-2</v>
      </c>
      <c r="AB35" s="4">
        <v>6.2522631261315534E-2</v>
      </c>
      <c r="AC35" s="4">
        <v>5.9130969460955217E-2</v>
      </c>
      <c r="AD35" s="4"/>
      <c r="AE35" s="4">
        <v>-1.7465038797664801E-2</v>
      </c>
      <c r="AF35" s="4">
        <v>1.4598540145985363E-2</v>
      </c>
      <c r="AG35" s="4">
        <v>3.4227413601984787E-2</v>
      </c>
    </row>
    <row r="36" spans="1:33" ht="13.15">
      <c r="A36" s="6">
        <v>38353</v>
      </c>
      <c r="B36" s="4">
        <v>-1.0054293183190078E-3</v>
      </c>
      <c r="C36" s="4">
        <v>-2.5290448214403665E-2</v>
      </c>
      <c r="D36" s="4">
        <v>0.1941086956521739</v>
      </c>
      <c r="E36" s="8">
        <v>-5.3575554177458365E-2</v>
      </c>
      <c r="F36" s="4">
        <v>-2.2599961367587438E-2</v>
      </c>
      <c r="G36" s="4">
        <v>-8.6247564352374073E-2</v>
      </c>
      <c r="H36" s="4">
        <v>-6.6252587991718487E-2</v>
      </c>
      <c r="I36" s="4">
        <v>3.5993144163016577E-2</v>
      </c>
      <c r="J36" s="4">
        <v>-3.6023054755042884E-3</v>
      </c>
      <c r="K36" s="4">
        <v>-3.0376323893938215E-2</v>
      </c>
      <c r="L36" s="4">
        <v>6.6328521264142851E-3</v>
      </c>
      <c r="M36" s="4">
        <v>-1.0136986301369793E-2</v>
      </c>
      <c r="N36" s="4">
        <v>3.6620530565167266E-2</v>
      </c>
      <c r="O36" s="4">
        <v>-3.4627983153954066E-2</v>
      </c>
      <c r="P36" s="4">
        <v>-5.234327449786972E-2</v>
      </c>
      <c r="Q36" s="4">
        <v>-4.0188114578879768E-2</v>
      </c>
      <c r="R36" s="4">
        <v>2.0182907600126161E-2</v>
      </c>
      <c r="S36" s="4">
        <v>-4.3065880543450563E-2</v>
      </c>
      <c r="T36" s="4">
        <v>1.0293200249532073E-2</v>
      </c>
      <c r="U36" s="4">
        <v>2.7903009625928985E-2</v>
      </c>
      <c r="V36" s="4">
        <v>-0.12725575606720596</v>
      </c>
      <c r="W36" s="4">
        <v>-1.646706586826352E-2</v>
      </c>
      <c r="X36" s="4">
        <v>-4.4768088071840524E-2</v>
      </c>
      <c r="Y36" s="4">
        <v>-0.10152473038304204</v>
      </c>
      <c r="Z36" s="4">
        <v>-3.3587509077705177E-2</v>
      </c>
      <c r="AA36" s="4">
        <v>1.2678715942810868E-2</v>
      </c>
      <c r="AB36" s="4">
        <v>9.8829944337158297E-3</v>
      </c>
      <c r="AC36" s="4">
        <v>-2.5834542815674905E-2</v>
      </c>
      <c r="AD36" s="4"/>
      <c r="AE36" s="4">
        <v>-0.12145068699934997</v>
      </c>
      <c r="AF36" s="4">
        <v>-7.9515335100339753E-3</v>
      </c>
      <c r="AG36" s="4">
        <v>2.9853738917405479E-2</v>
      </c>
    </row>
    <row r="37" spans="1:33" ht="13.15">
      <c r="A37" s="6">
        <v>38384</v>
      </c>
      <c r="B37" s="4">
        <v>-5.0322061191623553E-4</v>
      </c>
      <c r="C37" s="4">
        <v>1.8903383646414584E-2</v>
      </c>
      <c r="D37" s="4">
        <v>0.16670611152578785</v>
      </c>
      <c r="E37" s="8">
        <v>1.4995781566516313E-2</v>
      </c>
      <c r="F37" s="4">
        <v>8.6363636363636448E-2</v>
      </c>
      <c r="G37" s="4">
        <v>6.6778900112233475E-2</v>
      </c>
      <c r="H37" s="4">
        <v>-3.4368070953436664E-2</v>
      </c>
      <c r="I37" s="4">
        <v>0.14117647058823526</v>
      </c>
      <c r="J37" s="4">
        <v>3.15738732224633E-2</v>
      </c>
      <c r="K37" s="4">
        <v>0.12069030391698991</v>
      </c>
      <c r="L37" s="4">
        <v>0.22693798449612404</v>
      </c>
      <c r="M37" s="4">
        <v>-2.5740381954054793E-2</v>
      </c>
      <c r="N37" s="4">
        <v>8.8085303662494459E-3</v>
      </c>
      <c r="O37" s="4">
        <v>-3.0053320407174063E-2</v>
      </c>
      <c r="P37" s="4">
        <v>-8.9916506101477556E-3</v>
      </c>
      <c r="Q37" s="4">
        <v>6.8596881959910871E-2</v>
      </c>
      <c r="R37" s="4">
        <v>1.3910355486862529E-2</v>
      </c>
      <c r="S37" s="4">
        <v>-2.0894722743101904E-2</v>
      </c>
      <c r="T37" s="4">
        <v>2.1302871256560597E-2</v>
      </c>
      <c r="U37" s="4">
        <v>-4.9786628733997354E-3</v>
      </c>
      <c r="V37" s="4">
        <v>0.1301247771836008</v>
      </c>
      <c r="W37" s="4">
        <v>-4.2617960426179644E-2</v>
      </c>
      <c r="X37" s="4">
        <v>3.6938875395937779E-3</v>
      </c>
      <c r="Y37" s="4">
        <v>8.8162251655629242E-2</v>
      </c>
      <c r="Z37" s="4">
        <v>-2.6300958106331121E-3</v>
      </c>
      <c r="AA37" s="4">
        <v>2.0777836973894542E-2</v>
      </c>
      <c r="AB37" s="4">
        <v>2.5421822272216028E-2</v>
      </c>
      <c r="AC37" s="4">
        <v>-7.9459674215335424E-3</v>
      </c>
      <c r="AD37" s="4"/>
      <c r="AE37" s="4">
        <v>1.0676056161385668E-2</v>
      </c>
      <c r="AF37" s="4">
        <v>-1.5076335877862713E-2</v>
      </c>
      <c r="AG37" s="4">
        <v>-2.4099712205258233E-2</v>
      </c>
    </row>
    <row r="38" spans="1:33" ht="13.15">
      <c r="A38" s="6">
        <v>38412</v>
      </c>
      <c r="B38" s="4">
        <v>1.0069479407919761E-4</v>
      </c>
      <c r="C38" s="4">
        <v>-1.9117647058823708E-2</v>
      </c>
      <c r="D38" s="4">
        <v>-7.1107574197172577E-2</v>
      </c>
      <c r="E38" s="8">
        <v>-5.1339554135961786E-2</v>
      </c>
      <c r="F38" s="4">
        <v>6.3489175914134888E-2</v>
      </c>
      <c r="G38" s="4">
        <v>-3.7980010520778679E-2</v>
      </c>
      <c r="H38" s="4">
        <v>2.6980482204362735E-2</v>
      </c>
      <c r="I38" s="4">
        <v>-6.0728092783505203E-2</v>
      </c>
      <c r="J38" s="4">
        <v>-2.6401869158878561E-2</v>
      </c>
      <c r="K38" s="4">
        <v>-3.8650758696420581E-2</v>
      </c>
      <c r="L38" s="4">
        <v>-5.8600537039962104E-2</v>
      </c>
      <c r="M38" s="4">
        <v>2.4431818181818162E-2</v>
      </c>
      <c r="N38" s="4">
        <v>1.0937499999999978E-2</v>
      </c>
      <c r="O38" s="4">
        <v>-4.4477761119440302E-2</v>
      </c>
      <c r="P38" s="4">
        <v>-1.2961762799740642E-2</v>
      </c>
      <c r="Q38" s="4">
        <v>-3.1679866611088014E-2</v>
      </c>
      <c r="R38" s="4">
        <v>2.3780487804877865E-2</v>
      </c>
      <c r="S38" s="4">
        <v>-5.3351573187414569E-2</v>
      </c>
      <c r="T38" s="4">
        <v>-5.8645707376057975E-2</v>
      </c>
      <c r="U38" s="4">
        <v>2.0848224922563736E-2</v>
      </c>
      <c r="V38" s="4">
        <v>2.1135646687697213E-2</v>
      </c>
      <c r="W38" s="4">
        <v>-3.9348171701112815E-2</v>
      </c>
      <c r="X38" s="4">
        <v>-4.1863332321252777E-2</v>
      </c>
      <c r="Y38" s="4">
        <v>-7.6074553062012646E-4</v>
      </c>
      <c r="Z38" s="4">
        <v>-1.6952345074402601E-3</v>
      </c>
      <c r="AA38" s="4">
        <v>-4.1492693110647086E-2</v>
      </c>
      <c r="AB38" s="4">
        <v>4.6292233435717402E-2</v>
      </c>
      <c r="AC38" s="4">
        <v>1.7821385662795366E-2</v>
      </c>
      <c r="AD38" s="4"/>
      <c r="AE38" s="4">
        <v>-1.3063724045504405E-2</v>
      </c>
      <c r="AF38" s="4">
        <v>-2.906413485758574E-2</v>
      </c>
      <c r="AG38" s="4">
        <v>2.8275024031050013E-2</v>
      </c>
    </row>
    <row r="39" spans="1:33" ht="13.15">
      <c r="A39" s="6">
        <v>38443</v>
      </c>
      <c r="B39" s="4">
        <v>-1.0068465565852915E-4</v>
      </c>
      <c r="C39" s="4">
        <v>-2.0108589772909972E-2</v>
      </c>
      <c r="D39" s="4">
        <v>-0.13464025936938295</v>
      </c>
      <c r="E39" s="8">
        <v>2.5892551360343106E-2</v>
      </c>
      <c r="F39" s="4">
        <v>1.8132056106739691E-2</v>
      </c>
      <c r="G39" s="4">
        <v>-3.7073490813648302E-2</v>
      </c>
      <c r="H39" s="4">
        <v>-3.4656232532140917E-2</v>
      </c>
      <c r="I39" s="4">
        <v>-0.10821471445721149</v>
      </c>
      <c r="J39" s="4">
        <v>4.2476601871850324E-2</v>
      </c>
      <c r="K39" s="4">
        <v>-8.0600461419306144E-2</v>
      </c>
      <c r="L39" s="4">
        <v>-4.3120805369127518E-2</v>
      </c>
      <c r="M39" s="4">
        <v>3.8824181919024005E-3</v>
      </c>
      <c r="N39" s="4">
        <v>-2.9093553959450881E-2</v>
      </c>
      <c r="O39" s="4">
        <v>-7.5052301255230061E-2</v>
      </c>
      <c r="P39" s="4">
        <v>-0.16414970453053182</v>
      </c>
      <c r="Q39" s="4">
        <v>1.2483857081360274E-2</v>
      </c>
      <c r="R39" s="4">
        <v>2.1888028588445699E-2</v>
      </c>
      <c r="S39" s="4">
        <v>2.5722543352601171E-2</v>
      </c>
      <c r="T39" s="4">
        <v>-5.8766859344893972E-2</v>
      </c>
      <c r="U39" s="4">
        <v>-0.10759715252654918</v>
      </c>
      <c r="V39" s="4">
        <v>4.7265987025022979E-2</v>
      </c>
      <c r="W39" s="4">
        <v>4.6752172114191103E-2</v>
      </c>
      <c r="X39" s="4">
        <v>-7.8022220728463459E-2</v>
      </c>
      <c r="Y39" s="4">
        <v>3.4259611724400542E-2</v>
      </c>
      <c r="Z39" s="4">
        <v>2.1698113207547276E-2</v>
      </c>
      <c r="AA39" s="4">
        <v>-2.5319901987476166E-2</v>
      </c>
      <c r="AB39" s="4">
        <v>-9.1214091004403908E-3</v>
      </c>
      <c r="AC39" s="4">
        <v>5.9020263623832435E-4</v>
      </c>
      <c r="AD39" s="4"/>
      <c r="AE39" s="4">
        <v>8.4493229225604087E-3</v>
      </c>
      <c r="AF39" s="4">
        <v>-5.9269606864897205E-2</v>
      </c>
      <c r="AG39" s="4">
        <v>-8.109919571045586E-2</v>
      </c>
    </row>
    <row r="40" spans="1:33" ht="13.15">
      <c r="A40" s="6">
        <v>38473</v>
      </c>
      <c r="B40" s="4">
        <v>-6.0416876447489949E-4</v>
      </c>
      <c r="C40" s="4">
        <v>2.9952024895189402E-2</v>
      </c>
      <c r="D40" s="4">
        <v>0.10261288193500794</v>
      </c>
      <c r="E40" s="8">
        <v>2.1820515099423569E-2</v>
      </c>
      <c r="F40" s="4">
        <v>7.3588709677419401E-2</v>
      </c>
      <c r="G40" s="4">
        <v>6.882453151618402E-2</v>
      </c>
      <c r="H40" s="4">
        <v>0.12333526346265215</v>
      </c>
      <c r="I40" s="4">
        <v>3.4230769230769252E-2</v>
      </c>
      <c r="J40" s="4">
        <v>2.7394106813996261E-2</v>
      </c>
      <c r="K40" s="4">
        <v>-1.2736690158784076E-2</v>
      </c>
      <c r="L40" s="4">
        <v>-1.4553743643696271E-2</v>
      </c>
      <c r="M40" s="4">
        <v>7.7348066298342849E-3</v>
      </c>
      <c r="N40" s="4">
        <v>-8.6993164153947047E-2</v>
      </c>
      <c r="O40" s="4">
        <v>0.11252473847893685</v>
      </c>
      <c r="P40" s="4">
        <v>-1.0866719036397125E-2</v>
      </c>
      <c r="Q40" s="4">
        <v>0.1462585034013606</v>
      </c>
      <c r="R40" s="4">
        <v>-2.2293457671572214E-2</v>
      </c>
      <c r="S40" s="4">
        <v>7.3260073260072696E-3</v>
      </c>
      <c r="T40" s="4">
        <v>5.5612418969634897E-2</v>
      </c>
      <c r="U40" s="4">
        <v>2.3538642604944006E-3</v>
      </c>
      <c r="V40" s="4">
        <v>-4.3067846607669436E-2</v>
      </c>
      <c r="W40" s="4">
        <v>1.9762845849802372E-2</v>
      </c>
      <c r="X40" s="4">
        <v>7.0178727659042608E-2</v>
      </c>
      <c r="Y40" s="4">
        <v>2.6867868973132144E-2</v>
      </c>
      <c r="Z40" s="4">
        <v>1.8467220683287162E-2</v>
      </c>
      <c r="AA40" s="4">
        <v>5.8100558659217823E-2</v>
      </c>
      <c r="AB40" s="4">
        <v>2.8039360914189033E-2</v>
      </c>
      <c r="AC40" s="4">
        <v>4.895792371215104E-2</v>
      </c>
      <c r="AD40" s="4"/>
      <c r="AE40" s="4">
        <v>-1.1732435633688681E-2</v>
      </c>
      <c r="AF40" s="4">
        <v>1.9092066185830167E-3</v>
      </c>
      <c r="AG40" s="4">
        <v>3.9394986371837803E-2</v>
      </c>
    </row>
    <row r="41" spans="1:33" ht="13.15">
      <c r="A41" s="6">
        <v>38504</v>
      </c>
      <c r="B41" s="4">
        <v>-2.0151133501255438E-4</v>
      </c>
      <c r="C41" s="4">
        <v>-1.4267729752419031E-4</v>
      </c>
      <c r="D41" s="4">
        <v>-7.419014084507046E-2</v>
      </c>
      <c r="E41" s="8">
        <v>-1.1513126491646852E-2</v>
      </c>
      <c r="F41" s="4">
        <v>3.2863849765258121E-2</v>
      </c>
      <c r="G41" s="4">
        <v>1.2751036021676791E-2</v>
      </c>
      <c r="H41" s="4">
        <v>-1.6494845360824757E-2</v>
      </c>
      <c r="I41" s="4">
        <v>3.9791744142804029E-2</v>
      </c>
      <c r="J41" s="4">
        <v>-6.4530584808424885E-2</v>
      </c>
      <c r="K41" s="4">
        <v>-7.5251343288986985E-2</v>
      </c>
      <c r="L41" s="4">
        <v>2.2597864768683328E-2</v>
      </c>
      <c r="M41" s="4">
        <v>-5.0164473684210668E-2</v>
      </c>
      <c r="N41" s="4">
        <v>4.6358974358974465E-2</v>
      </c>
      <c r="O41" s="4">
        <v>-1.1435832274460047E-2</v>
      </c>
      <c r="P41" s="4">
        <v>-1.7868960953011177E-2</v>
      </c>
      <c r="Q41" s="4">
        <v>-3.4866468842730015E-2</v>
      </c>
      <c r="R41" s="4">
        <v>-3.1296572280178958E-2</v>
      </c>
      <c r="S41" s="4">
        <v>-1.202797202797202E-2</v>
      </c>
      <c r="T41" s="4">
        <v>-0.10310277957336784</v>
      </c>
      <c r="U41" s="4">
        <v>-5.6751467710371928E-2</v>
      </c>
      <c r="V41" s="4">
        <v>-5.0554870530209739E-2</v>
      </c>
      <c r="W41" s="4">
        <v>-3.720930232558143E-2</v>
      </c>
      <c r="X41" s="4">
        <v>5.3527980535279872E-2</v>
      </c>
      <c r="Y41" s="4">
        <v>-1.146953405017922E-2</v>
      </c>
      <c r="Z41" s="4">
        <v>-4.3517679057117051E-2</v>
      </c>
      <c r="AA41" s="4">
        <v>4.3558606124603973E-2</v>
      </c>
      <c r="AB41" s="4">
        <v>7.3281185673116395E-2</v>
      </c>
      <c r="AC41" s="4">
        <v>-3.7488284910965321E-2</v>
      </c>
      <c r="AD41" s="4"/>
      <c r="AE41" s="4">
        <v>-2.3459578118691975E-2</v>
      </c>
      <c r="AF41" s="4">
        <v>2.0537793775142893E-2</v>
      </c>
      <c r="AG41" s="4">
        <v>-8.2363195839735268E-2</v>
      </c>
    </row>
    <row r="42" spans="1:33" ht="13.15">
      <c r="A42" s="6">
        <v>38534</v>
      </c>
      <c r="B42" s="4">
        <v>-1.0077597500756678E-3</v>
      </c>
      <c r="C42" s="4">
        <v>3.5968203604375061E-2</v>
      </c>
      <c r="D42" s="4">
        <v>0.15865439470581519</v>
      </c>
      <c r="E42" s="8">
        <v>3.3252637633384104E-2</v>
      </c>
      <c r="F42" s="4">
        <v>1.5151515151522904E-4</v>
      </c>
      <c r="G42" s="4">
        <v>0.13125590179414548</v>
      </c>
      <c r="H42" s="4">
        <v>3.6687631027253814E-3</v>
      </c>
      <c r="I42" s="4">
        <v>3.7374821173104492E-2</v>
      </c>
      <c r="J42" s="4">
        <v>4.8143712574850422E-2</v>
      </c>
      <c r="K42" s="4">
        <v>-7.6729535119366369E-3</v>
      </c>
      <c r="L42" s="4">
        <v>2.2272489994779779E-2</v>
      </c>
      <c r="M42" s="4">
        <v>-4.3290043290042882E-3</v>
      </c>
      <c r="N42" s="4">
        <v>5.3518917859243217E-2</v>
      </c>
      <c r="O42" s="4">
        <v>0.11850899742930608</v>
      </c>
      <c r="P42" s="4">
        <v>0.12479784366576825</v>
      </c>
      <c r="Q42" s="4">
        <v>4.3043812451960067E-2</v>
      </c>
      <c r="R42" s="4">
        <v>-1.5999999999999986E-2</v>
      </c>
      <c r="S42" s="4">
        <v>-5.0962627406568439E-3</v>
      </c>
      <c r="T42" s="4">
        <v>0.1232432432432433</v>
      </c>
      <c r="U42" s="4">
        <v>3.7344398340249003E-2</v>
      </c>
      <c r="V42" s="4">
        <v>8.4415584415584929E-3</v>
      </c>
      <c r="W42" s="4">
        <v>3.0998389694041995E-2</v>
      </c>
      <c r="X42" s="4">
        <v>-3.2332563510392737E-2</v>
      </c>
      <c r="Y42" s="4">
        <v>-3.915881073241486E-2</v>
      </c>
      <c r="Z42" s="4">
        <v>5.4597156398104314E-2</v>
      </c>
      <c r="AA42" s="4">
        <v>0.1135846192764989</v>
      </c>
      <c r="AB42" s="4">
        <v>3.0686612965094688E-3</v>
      </c>
      <c r="AC42" s="4">
        <v>-1.2658227848101238E-2</v>
      </c>
      <c r="AD42" s="4"/>
      <c r="AE42" s="4">
        <v>-9.2630273433714928E-3</v>
      </c>
      <c r="AF42" s="4">
        <v>2.3858921161825697E-2</v>
      </c>
      <c r="AG42" s="4">
        <v>1.8269122405937598E-2</v>
      </c>
    </row>
    <row r="43" spans="1:33" ht="13.15">
      <c r="A43" s="6">
        <v>38565</v>
      </c>
      <c r="B43" s="4">
        <v>0</v>
      </c>
      <c r="C43" s="4">
        <v>-1.1222025960556917E-2</v>
      </c>
      <c r="D43" s="4">
        <v>9.9410789607575975E-2</v>
      </c>
      <c r="E43" s="8">
        <v>4.3618961370217148E-3</v>
      </c>
      <c r="F43" s="4">
        <v>1.5300712013331389E-2</v>
      </c>
      <c r="G43" s="4">
        <v>2.9308106102763833E-2</v>
      </c>
      <c r="H43" s="4">
        <v>-7.9895561357702399E-2</v>
      </c>
      <c r="I43" s="4">
        <v>5.8438200310291337E-2</v>
      </c>
      <c r="J43" s="4">
        <v>5.4844606946982373E-3</v>
      </c>
      <c r="K43" s="4">
        <v>-7.2868442666416733E-2</v>
      </c>
      <c r="L43" s="4">
        <v>1.9574468085106479E-2</v>
      </c>
      <c r="M43" s="4">
        <v>-2.579710144927538E-2</v>
      </c>
      <c r="N43" s="4">
        <v>3.4425009304056592E-2</v>
      </c>
      <c r="O43" s="4">
        <v>-7.3316478970351748E-2</v>
      </c>
      <c r="P43" s="4">
        <v>-3.4028277018931262E-2</v>
      </c>
      <c r="Q43" s="4">
        <v>-5.2321296978629257E-2</v>
      </c>
      <c r="R43" s="4">
        <v>-8.9118198874296485E-3</v>
      </c>
      <c r="S43" s="4">
        <v>-3.5571997723392146E-2</v>
      </c>
      <c r="T43" s="4">
        <v>4.1065126724414536E-2</v>
      </c>
      <c r="U43" s="4">
        <v>-5.1333333333333259E-2</v>
      </c>
      <c r="V43" s="4">
        <v>-9.1113972955569916E-2</v>
      </c>
      <c r="W43" s="4">
        <v>6.9113627489261989E-2</v>
      </c>
      <c r="X43" s="4">
        <v>-5.8357995226730311E-2</v>
      </c>
      <c r="Y43" s="4">
        <v>-3.8490566037735832E-2</v>
      </c>
      <c r="Z43" s="4">
        <v>-2.696386841632187E-3</v>
      </c>
      <c r="AA43" s="4">
        <v>-2.2944116310767787E-2</v>
      </c>
      <c r="AB43" s="4">
        <v>-1.5296367112810788E-2</v>
      </c>
      <c r="AC43" s="4">
        <v>-1.3806706114398477E-2</v>
      </c>
      <c r="AD43" s="4"/>
      <c r="AE43" s="4">
        <v>-4.4404237978810046E-2</v>
      </c>
      <c r="AF43" s="4">
        <v>-8.8956433637284713E-2</v>
      </c>
      <c r="AG43" s="4">
        <v>-1.7550031424042854E-2</v>
      </c>
    </row>
    <row r="44" spans="1:33" ht="13.15">
      <c r="A44" s="6">
        <v>38596</v>
      </c>
      <c r="B44" s="4">
        <v>1.0087763542827718E-4</v>
      </c>
      <c r="C44" s="4">
        <v>6.9489400408086488E-3</v>
      </c>
      <c r="D44" s="4">
        <v>0.14331352819992249</v>
      </c>
      <c r="E44" s="8">
        <v>3.9826943678108524E-2</v>
      </c>
      <c r="F44" s="4">
        <v>1.3876454789614927E-2</v>
      </c>
      <c r="G44" s="4">
        <v>5.8749324202558982E-2</v>
      </c>
      <c r="H44" s="4">
        <v>1.7026106696935338E-2</v>
      </c>
      <c r="I44" s="4">
        <v>5.4234527687296384E-2</v>
      </c>
      <c r="J44" s="4">
        <v>-1.8409090909090799E-2</v>
      </c>
      <c r="K44" s="4">
        <v>-1.010909845463796E-2</v>
      </c>
      <c r="L44" s="4">
        <v>6.0767946577629385E-2</v>
      </c>
      <c r="M44" s="4">
        <v>1.7851829812556464E-3</v>
      </c>
      <c r="N44" s="4">
        <v>9.354200395754636E-2</v>
      </c>
      <c r="O44" s="4">
        <v>-5.4067460317460313E-2</v>
      </c>
      <c r="P44" s="4">
        <v>-4.9615480029769994E-3</v>
      </c>
      <c r="Q44" s="4">
        <v>-4.1601866251944022E-2</v>
      </c>
      <c r="R44" s="4">
        <v>-1.7352894778356117E-3</v>
      </c>
      <c r="S44" s="4">
        <v>1.1802891708468323E-3</v>
      </c>
      <c r="T44" s="4">
        <v>3.2049306625577784E-2</v>
      </c>
      <c r="U44" s="4">
        <v>3.1061138439915582E-2</v>
      </c>
      <c r="V44" s="4">
        <v>-3.6131774707757691E-2</v>
      </c>
      <c r="W44" s="4">
        <v>-6.0262965668371145E-2</v>
      </c>
      <c r="X44" s="4">
        <v>3.5108529253728434E-2</v>
      </c>
      <c r="Y44" s="4">
        <v>-2.0015698587127081E-2</v>
      </c>
      <c r="Z44" s="4">
        <v>7.1737563085796624E-2</v>
      </c>
      <c r="AA44" s="4">
        <v>4.3245756800743995E-2</v>
      </c>
      <c r="AB44" s="4">
        <v>9.1262135922330151E-2</v>
      </c>
      <c r="AC44" s="4">
        <v>3.6800000000000069E-2</v>
      </c>
      <c r="AD44" s="4"/>
      <c r="AE44" s="4">
        <v>-6.1065264781038091E-4</v>
      </c>
      <c r="AF44" s="4">
        <v>-2.5355871886121008E-2</v>
      </c>
      <c r="AG44" s="4">
        <v>-4.2079895071836348E-2</v>
      </c>
    </row>
    <row r="45" spans="1:33" ht="13.15">
      <c r="A45" s="6">
        <v>38626</v>
      </c>
      <c r="B45" s="4">
        <v>-1.4121444422029511E-3</v>
      </c>
      <c r="C45" s="4">
        <v>-1.774074104214643E-2</v>
      </c>
      <c r="D45" s="4">
        <v>7.423027707413879E-2</v>
      </c>
      <c r="E45" s="8">
        <v>-1.0143198090692085E-2</v>
      </c>
      <c r="F45" s="4">
        <v>-4.8712288447387814E-2</v>
      </c>
      <c r="G45" s="4">
        <v>-0.10485106382978718</v>
      </c>
      <c r="H45" s="4">
        <v>-2.6227678571428704E-2</v>
      </c>
      <c r="I45" s="4">
        <v>-0.11833771048972661</v>
      </c>
      <c r="J45" s="4">
        <v>-9.4929381801343755E-3</v>
      </c>
      <c r="K45" s="4">
        <v>6.4335029118594636E-2</v>
      </c>
      <c r="L45" s="4">
        <v>-0.11646207113629217</v>
      </c>
      <c r="M45" s="4">
        <v>7.1280071280071869E-3</v>
      </c>
      <c r="N45" s="4">
        <v>3.9397927290672735E-2</v>
      </c>
      <c r="O45" s="4">
        <v>7.6035658101730422E-2</v>
      </c>
      <c r="P45" s="4">
        <v>2.0693093991523446E-2</v>
      </c>
      <c r="Q45" s="4">
        <v>-4.6653144016227263E-2</v>
      </c>
      <c r="R45" s="4">
        <v>-1.0429835651074535E-2</v>
      </c>
      <c r="S45" s="4">
        <v>7.92808723843208E-2</v>
      </c>
      <c r="T45" s="4">
        <v>-5.6434756643774273E-2</v>
      </c>
      <c r="U45" s="4">
        <v>3.5714285714285775E-2</v>
      </c>
      <c r="V45" s="4">
        <v>3.7118706357956686E-2</v>
      </c>
      <c r="W45" s="4">
        <v>-1.1659541391370999E-3</v>
      </c>
      <c r="X45" s="4">
        <v>2.901077375122418E-2</v>
      </c>
      <c r="Y45" s="4">
        <v>-0.12935522627152585</v>
      </c>
      <c r="Z45" s="4">
        <v>-5.835856037672383E-2</v>
      </c>
      <c r="AA45" s="4">
        <v>3.5658569199910088E-3</v>
      </c>
      <c r="AB45" s="4">
        <v>3.0071174377224157E-2</v>
      </c>
      <c r="AC45" s="4">
        <v>-1.0802469135802512E-2</v>
      </c>
      <c r="AD45" s="4"/>
      <c r="AE45" s="4">
        <v>-3.6098310291858712E-2</v>
      </c>
      <c r="AF45" s="4">
        <v>7.9643998174349653E-2</v>
      </c>
      <c r="AG45" s="4">
        <v>9.9457352619996605E-3</v>
      </c>
    </row>
    <row r="46" spans="1:33" ht="13.15">
      <c r="A46" s="6">
        <v>38657</v>
      </c>
      <c r="B46" s="4">
        <v>2.0202020202016182E-4</v>
      </c>
      <c r="C46" s="4">
        <v>3.5186121076047447E-2</v>
      </c>
      <c r="D46" s="4">
        <v>0.17764461353332292</v>
      </c>
      <c r="E46" s="8">
        <v>3.3152501506931858E-2</v>
      </c>
      <c r="F46" s="4">
        <v>5.4919554455445503E-2</v>
      </c>
      <c r="G46" s="4">
        <v>9.8687963491157965E-2</v>
      </c>
      <c r="H46" s="4">
        <v>5.157593123209161E-3</v>
      </c>
      <c r="I46" s="4">
        <v>4.2053618363413698E-3</v>
      </c>
      <c r="J46" s="4">
        <v>-2.1037868162691984E-3</v>
      </c>
      <c r="K46" s="4">
        <v>2.5426852978754692E-2</v>
      </c>
      <c r="L46" s="4">
        <v>3.3665835411471334E-2</v>
      </c>
      <c r="M46" s="4">
        <v>5.3376585078147888E-2</v>
      </c>
      <c r="N46" s="4">
        <v>2.0495370736725516E-2</v>
      </c>
      <c r="O46" s="4">
        <v>1.803118908382071E-2</v>
      </c>
      <c r="P46" s="4">
        <v>8.573522227650214E-2</v>
      </c>
      <c r="Q46" s="4">
        <v>0.1353191489361702</v>
      </c>
      <c r="R46" s="4">
        <v>-1.3893324816352675E-2</v>
      </c>
      <c r="S46" s="4">
        <v>4.4511196067722428E-2</v>
      </c>
      <c r="T46" s="4">
        <v>7.1202531645569611E-2</v>
      </c>
      <c r="U46" s="4">
        <v>3.2903395630429058E-2</v>
      </c>
      <c r="V46" s="4">
        <v>4.1814316087880922E-2</v>
      </c>
      <c r="W46" s="4">
        <v>7.7042801556420099E-2</v>
      </c>
      <c r="X46" s="4">
        <v>1.4876929812872388E-2</v>
      </c>
      <c r="Y46" s="4">
        <v>-2.4839006439742531E-2</v>
      </c>
      <c r="Z46" s="4">
        <v>2.1432398642614803E-2</v>
      </c>
      <c r="AA46" s="4">
        <v>3.3311125916055964E-2</v>
      </c>
      <c r="AB46" s="4">
        <v>3.4030057004664001E-2</v>
      </c>
      <c r="AC46" s="4">
        <v>4.9921996879875238E-2</v>
      </c>
      <c r="AD46" s="4"/>
      <c r="AE46" s="4">
        <v>1.4916334661354542E-2</v>
      </c>
      <c r="AF46" s="4">
        <v>2.6421475375184949E-2</v>
      </c>
      <c r="AG46" s="4">
        <v>2.2976794477251865E-2</v>
      </c>
    </row>
    <row r="47" spans="1:33" ht="13.15">
      <c r="A47" s="6">
        <v>38687</v>
      </c>
      <c r="B47" s="4">
        <v>0</v>
      </c>
      <c r="C47" s="4">
        <v>-9.5239619681791992E-4</v>
      </c>
      <c r="D47" s="4">
        <v>6.0008669983279347E-2</v>
      </c>
      <c r="E47" s="8">
        <v>7.7790742901593052E-4</v>
      </c>
      <c r="F47" s="4">
        <v>3.0063059099574886E-2</v>
      </c>
      <c r="G47" s="4">
        <v>-1.7307026652817602E-4</v>
      </c>
      <c r="H47" s="4">
        <v>-2.3945267958950866E-2</v>
      </c>
      <c r="I47" s="4">
        <v>-9.4224393648577754E-3</v>
      </c>
      <c r="J47" s="4">
        <v>-5.5750761302412799E-2</v>
      </c>
      <c r="K47" s="4">
        <v>-5.848198016291337E-3</v>
      </c>
      <c r="L47" s="4">
        <v>-3.2052386696536261E-2</v>
      </c>
      <c r="M47" s="4">
        <v>-1.875699888017902E-2</v>
      </c>
      <c r="N47" s="4">
        <v>-9.6929280397022328E-3</v>
      </c>
      <c r="O47" s="4">
        <v>-3.1115366203925254E-2</v>
      </c>
      <c r="P47" s="4">
        <v>-7.5365579302587207E-2</v>
      </c>
      <c r="Q47" s="4">
        <v>-6.4467766116941494E-2</v>
      </c>
      <c r="R47" s="4">
        <v>-2.672064777327933E-2</v>
      </c>
      <c r="S47" s="4">
        <v>3.764705882352954E-2</v>
      </c>
      <c r="T47" s="4">
        <v>-3.8404726735598981E-3</v>
      </c>
      <c r="U47" s="4">
        <v>-1.2487257900101988E-2</v>
      </c>
      <c r="V47" s="4">
        <v>8.1972789115646261E-2</v>
      </c>
      <c r="W47" s="4">
        <v>-5.5274566473988353E-2</v>
      </c>
      <c r="X47" s="4">
        <v>1.7463071512309615E-2</v>
      </c>
      <c r="Y47" s="4">
        <v>0.10000000000000005</v>
      </c>
      <c r="Z47" s="4">
        <v>1.2065046336772122E-2</v>
      </c>
      <c r="AA47" s="4">
        <v>-3.9974210186976132E-2</v>
      </c>
      <c r="AB47" s="4">
        <v>3.8088874039425347E-2</v>
      </c>
      <c r="AC47" s="4">
        <v>3.8447251114413078E-2</v>
      </c>
      <c r="AD47" s="4"/>
      <c r="AE47" s="4">
        <v>-5.8160349213327842E-2</v>
      </c>
      <c r="AF47" s="4">
        <v>-3.6243822075782493E-2</v>
      </c>
      <c r="AG47" s="4">
        <v>-3.8506412992662102E-2</v>
      </c>
    </row>
    <row r="48" spans="1:33" ht="13.15">
      <c r="A48" s="6">
        <v>38718</v>
      </c>
      <c r="B48" s="4">
        <v>-1.4138557867097615E-3</v>
      </c>
      <c r="C48" s="4">
        <v>2.5466838635252998E-2</v>
      </c>
      <c r="D48" s="4">
        <v>5.0350535540408879E-2</v>
      </c>
      <c r="E48" s="8">
        <v>1.9238243295763739E-2</v>
      </c>
      <c r="F48" s="4">
        <v>-2.7477220956719912E-2</v>
      </c>
      <c r="G48" s="4">
        <v>0.17535052795568637</v>
      </c>
      <c r="H48" s="4">
        <v>8.4696261682242938E-2</v>
      </c>
      <c r="I48" s="4">
        <v>4.5974986788796884E-2</v>
      </c>
      <c r="J48" s="4">
        <v>2.6544281815926576E-2</v>
      </c>
      <c r="K48" s="4">
        <v>-7.882437155248645E-2</v>
      </c>
      <c r="L48" s="4">
        <v>0.11714438312266331</v>
      </c>
      <c r="M48" s="4">
        <v>-6.5620542082739056E-2</v>
      </c>
      <c r="N48" s="4">
        <v>0.10602145485866409</v>
      </c>
      <c r="O48" s="4">
        <v>1.7292490118577144E-3</v>
      </c>
      <c r="P48" s="4">
        <v>-1.0948905109489119E-2</v>
      </c>
      <c r="Q48" s="4">
        <v>-0.14843749999999992</v>
      </c>
      <c r="R48" s="4">
        <v>-4.2595673876871798E-2</v>
      </c>
      <c r="S48" s="4">
        <v>1.5117157974299613E-3</v>
      </c>
      <c r="T48" s="4">
        <v>3.8256227758007307E-2</v>
      </c>
      <c r="U48" s="4">
        <v>-6.1290322580645158E-2</v>
      </c>
      <c r="V48" s="4">
        <v>8.4564602326312396E-2</v>
      </c>
      <c r="W48" s="4">
        <v>7.6481835564053524E-2</v>
      </c>
      <c r="X48" s="4">
        <v>-6.7289168287444606E-2</v>
      </c>
      <c r="Y48" s="4">
        <v>0.10120068610634646</v>
      </c>
      <c r="Z48" s="4">
        <v>2.3324118866620617E-2</v>
      </c>
      <c r="AA48" s="4">
        <v>1.5894336243563931E-2</v>
      </c>
      <c r="AB48" s="4">
        <v>-4.3772127454135806E-2</v>
      </c>
      <c r="AC48" s="4">
        <v>4.3999284564478637E-2</v>
      </c>
      <c r="AD48" s="4"/>
      <c r="AE48" s="4">
        <v>5.1130153860973061E-2</v>
      </c>
      <c r="AF48" s="4">
        <v>-1.4743589743589846E-2</v>
      </c>
      <c r="AG48" s="4">
        <v>5.5903903802327931E-2</v>
      </c>
    </row>
    <row r="49" spans="1:33" ht="13.15">
      <c r="A49" s="6">
        <v>38749</v>
      </c>
      <c r="B49" s="4">
        <v>-3.0339805825229499E-4</v>
      </c>
      <c r="C49" s="4">
        <v>4.5309668145752973E-4</v>
      </c>
      <c r="D49" s="4">
        <v>-9.2962890860379579E-2</v>
      </c>
      <c r="E49" s="8">
        <v>2.726406101048617E-2</v>
      </c>
      <c r="F49" s="4">
        <v>6.4119455423803179E-2</v>
      </c>
      <c r="G49" s="4">
        <v>7.6288659793814315E-2</v>
      </c>
      <c r="H49" s="4">
        <v>8.9929994614970477E-2</v>
      </c>
      <c r="I49" s="4">
        <v>-4.8837992590097648E-2</v>
      </c>
      <c r="J49" s="4">
        <v>1.4258095698404936E-2</v>
      </c>
      <c r="K49" s="4">
        <v>2.784283252085876E-2</v>
      </c>
      <c r="L49" s="4">
        <v>-5.3864541832669248E-2</v>
      </c>
      <c r="M49" s="4">
        <v>3.6641221374047188E-3</v>
      </c>
      <c r="N49" s="4">
        <v>2.831858407081095E-4</v>
      </c>
      <c r="O49" s="4">
        <v>3.9457459926017117E-2</v>
      </c>
      <c r="P49" s="4">
        <v>-1.3038130381303666E-2</v>
      </c>
      <c r="Q49" s="4">
        <v>-3.081627852270059E-2</v>
      </c>
      <c r="R49" s="4">
        <v>1.9117135905456972E-3</v>
      </c>
      <c r="S49" s="4">
        <v>3.4968553459119513E-2</v>
      </c>
      <c r="T49" s="4">
        <v>-2.8563267637818166E-3</v>
      </c>
      <c r="U49" s="4">
        <v>1.1546391752577366E-2</v>
      </c>
      <c r="V49" s="4">
        <v>1.0434782608695636E-2</v>
      </c>
      <c r="W49" s="4">
        <v>-4.5470692717584409E-2</v>
      </c>
      <c r="X49" s="4">
        <v>7.2025062508029647E-2</v>
      </c>
      <c r="Y49" s="4">
        <v>1.9859813084112211E-2</v>
      </c>
      <c r="Z49" s="4">
        <v>1.1818335303055811E-2</v>
      </c>
      <c r="AA49" s="4">
        <v>-5.2886734244160391E-2</v>
      </c>
      <c r="AB49" s="4">
        <v>-2.0026926960619282E-2</v>
      </c>
      <c r="AC49" s="4">
        <v>2.2271714922048216E-3</v>
      </c>
      <c r="AD49" s="4"/>
      <c r="AE49" s="4">
        <v>6.4433244043423196E-2</v>
      </c>
      <c r="AF49" s="4">
        <v>-1.6265452179570591E-2</v>
      </c>
      <c r="AG49" s="4">
        <v>0.10588423729152906</v>
      </c>
    </row>
    <row r="50" spans="1:33" ht="13.15">
      <c r="A50" s="6">
        <v>38777</v>
      </c>
      <c r="B50" s="4">
        <v>3.0349013657042918E-4</v>
      </c>
      <c r="C50" s="4">
        <v>1.1064607311854704E-2</v>
      </c>
      <c r="D50" s="4">
        <v>-8.4247212370838903E-2</v>
      </c>
      <c r="E50" s="8">
        <v>-2.4684484038604272E-2</v>
      </c>
      <c r="F50" s="4">
        <v>7.2086944559086666E-2</v>
      </c>
      <c r="G50" s="4">
        <v>-1.7378215654077669E-2</v>
      </c>
      <c r="H50" s="4">
        <v>7.0652173913043459E-2</v>
      </c>
      <c r="I50" s="4">
        <v>2.6381019830028361E-2</v>
      </c>
      <c r="J50" s="4">
        <v>-2.3826542768642916E-3</v>
      </c>
      <c r="K50" s="4">
        <v>4.8955695540254744E-2</v>
      </c>
      <c r="L50" s="4">
        <v>2.5096850261074527E-2</v>
      </c>
      <c r="M50" s="4">
        <v>5.8107696988134963E-2</v>
      </c>
      <c r="N50" s="4">
        <v>0.11090664590558416</v>
      </c>
      <c r="O50" s="4">
        <v>3.5587188612100995E-3</v>
      </c>
      <c r="P50" s="4">
        <v>2.779162512462599E-2</v>
      </c>
      <c r="Q50" s="4">
        <v>-5.5339805825242741E-2</v>
      </c>
      <c r="R50" s="4">
        <v>2.7233304423243714E-2</v>
      </c>
      <c r="S50" s="4">
        <v>1.2153621779290228E-2</v>
      </c>
      <c r="T50" s="4">
        <v>-1.5754798052134179E-2</v>
      </c>
      <c r="U50" s="4">
        <v>2.8536485935588995E-2</v>
      </c>
      <c r="V50" s="4">
        <v>1.0613884107860141E-2</v>
      </c>
      <c r="W50" s="4">
        <v>1.2653516933382949E-2</v>
      </c>
      <c r="X50" s="4">
        <v>-1.935929937773672E-2</v>
      </c>
      <c r="Y50" s="4">
        <v>-4.8491790759831975E-2</v>
      </c>
      <c r="Z50" s="4">
        <v>-3.8378107792424447E-2</v>
      </c>
      <c r="AA50" s="4">
        <v>-2.768729641693822E-2</v>
      </c>
      <c r="AB50" s="4">
        <v>-4.0700669757856849E-2</v>
      </c>
      <c r="AC50" s="4">
        <v>-9.0598290598289579E-3</v>
      </c>
      <c r="AD50" s="4"/>
      <c r="AE50" s="4">
        <v>1.0682083834159415E-2</v>
      </c>
      <c r="AF50" s="4">
        <v>4.144620811287484E-2</v>
      </c>
      <c r="AG50" s="4">
        <v>-3.5701612728023637E-3</v>
      </c>
    </row>
    <row r="51" spans="1:33" ht="13.15">
      <c r="A51" s="6">
        <v>38808</v>
      </c>
      <c r="B51" s="4">
        <v>-1.0113268608413666E-3</v>
      </c>
      <c r="C51" s="4">
        <v>1.2186928013716241E-2</v>
      </c>
      <c r="D51" s="4">
        <v>0.12228794642857131</v>
      </c>
      <c r="E51" s="8">
        <v>2.3977164605137925E-2</v>
      </c>
      <c r="F51" s="4">
        <v>7.083279866546896E-2</v>
      </c>
      <c r="G51" s="4">
        <v>5.4727753794736204E-2</v>
      </c>
      <c r="H51" s="4">
        <v>-3.3225657591139934E-2</v>
      </c>
      <c r="I51" s="4">
        <v>5.2613420734862804E-2</v>
      </c>
      <c r="J51" s="4">
        <v>2.1495103893001263E-3</v>
      </c>
      <c r="K51" s="4">
        <v>4.477552384420095E-2</v>
      </c>
      <c r="L51" s="4">
        <v>3.6477160696681006E-2</v>
      </c>
      <c r="M51" s="4">
        <v>-5.4629097182288013E-3</v>
      </c>
      <c r="N51" s="4">
        <v>2.1215596330275307E-2</v>
      </c>
      <c r="O51" s="4">
        <v>-5.6028368794326343E-2</v>
      </c>
      <c r="P51" s="4">
        <v>-1.5763307869527763E-3</v>
      </c>
      <c r="Q51" s="4">
        <v>2.6721479958890008E-2</v>
      </c>
      <c r="R51" s="4">
        <v>-1.0300574130361473E-2</v>
      </c>
      <c r="S51" s="4">
        <v>8.9817483189241154E-2</v>
      </c>
      <c r="T51" s="4">
        <v>6.1117578579744135E-3</v>
      </c>
      <c r="U51" s="4">
        <v>0.12868278504425959</v>
      </c>
      <c r="V51" s="4">
        <v>-2.2991768379222316E-2</v>
      </c>
      <c r="W51" s="4">
        <v>-0.1124586549062844</v>
      </c>
      <c r="X51" s="4">
        <v>-3.8307873090481843E-2</v>
      </c>
      <c r="Y51" s="4">
        <v>1.6452648475120391E-2</v>
      </c>
      <c r="Z51" s="4">
        <v>1.0064202672219301E-2</v>
      </c>
      <c r="AA51" s="4">
        <v>5.3601340033500887E-2</v>
      </c>
      <c r="AB51" s="4">
        <v>-0.10955961331901178</v>
      </c>
      <c r="AC51" s="4">
        <v>8.3491461100569181E-2</v>
      </c>
      <c r="AD51" s="4"/>
      <c r="AE51" s="4">
        <v>-3.0239788747391229E-2</v>
      </c>
      <c r="AF51" s="4">
        <v>-4.6782387806943285E-2</v>
      </c>
      <c r="AG51" s="4">
        <v>2.5073403296607118E-3</v>
      </c>
    </row>
    <row r="52" spans="1:33" ht="13.15">
      <c r="A52" s="6">
        <v>38838</v>
      </c>
      <c r="B52" s="4">
        <v>3.0370520348249781E-4</v>
      </c>
      <c r="C52" s="4">
        <v>-3.0916901290239052E-2</v>
      </c>
      <c r="D52" s="4">
        <v>-0.15086965601599087</v>
      </c>
      <c r="E52" s="8">
        <v>1.022114848541158E-2</v>
      </c>
      <c r="F52" s="4">
        <v>-2.3966446974236408E-3</v>
      </c>
      <c r="G52" s="4">
        <v>-3.6836546078690337E-2</v>
      </c>
      <c r="H52" s="4">
        <v>-6.062052505966585E-2</v>
      </c>
      <c r="I52" s="4">
        <v>-2.0157325467059929E-2</v>
      </c>
      <c r="J52" s="4">
        <v>4.9332697807435662E-2</v>
      </c>
      <c r="K52" s="4">
        <v>-3.5600049650062512E-2</v>
      </c>
      <c r="L52" s="4">
        <v>-3.4400760938490829E-2</v>
      </c>
      <c r="M52" s="4">
        <v>-9.5403295750216329E-3</v>
      </c>
      <c r="N52" s="4">
        <v>-5.8269386736540037E-2</v>
      </c>
      <c r="O52" s="4">
        <v>-4.5329326321061736E-2</v>
      </c>
      <c r="P52" s="4">
        <v>-2.9633228078698053E-2</v>
      </c>
      <c r="Q52" s="4">
        <v>-9.8098098098098135E-2</v>
      </c>
      <c r="R52" s="4">
        <v>2.7469715065688561E-2</v>
      </c>
      <c r="S52" s="4">
        <v>-6.0379021595416527E-2</v>
      </c>
      <c r="T52" s="4">
        <v>-4.0497541220711558E-2</v>
      </c>
      <c r="U52" s="4">
        <v>-2.0718717078309679E-2</v>
      </c>
      <c r="V52" s="4">
        <v>-3.2829750145264451E-2</v>
      </c>
      <c r="W52" s="4">
        <v>-6.2111801242236017E-2</v>
      </c>
      <c r="X52" s="4">
        <v>-1.8699902248289348E-2</v>
      </c>
      <c r="Y52" s="4">
        <v>-6.5929727595736343E-2</v>
      </c>
      <c r="Z52" s="4">
        <v>-6.8029548187596642E-2</v>
      </c>
      <c r="AA52" s="4">
        <v>-2.2711787417665252E-4</v>
      </c>
      <c r="AB52" s="4">
        <v>-0.11620426216324892</v>
      </c>
      <c r="AC52" s="4">
        <v>-4.6170991880273701E-3</v>
      </c>
      <c r="AD52" s="4"/>
      <c r="AE52" s="4">
        <v>-5.5101909816653548E-2</v>
      </c>
      <c r="AF52" s="4">
        <v>7.5949367088607625E-2</v>
      </c>
      <c r="AG52" s="4">
        <v>9.0846811317882262E-2</v>
      </c>
    </row>
    <row r="53" spans="1:33" ht="13.15">
      <c r="A53" s="6">
        <v>38869</v>
      </c>
      <c r="B53" s="4">
        <v>-1.0120433154544191E-4</v>
      </c>
      <c r="C53" s="4">
        <v>8.6608035651117117E-5</v>
      </c>
      <c r="D53" s="4">
        <v>-4.183355585224751E-2</v>
      </c>
      <c r="E53" s="8">
        <v>-2.0971302428255952E-2</v>
      </c>
      <c r="F53" s="4">
        <v>-1.6096096096095965E-2</v>
      </c>
      <c r="G53" s="4">
        <v>2.0973269362577124E-2</v>
      </c>
      <c r="H53" s="4">
        <v>-7.621951219512123E-3</v>
      </c>
      <c r="I53" s="4">
        <v>3.7966215086134736E-2</v>
      </c>
      <c r="J53" s="4">
        <v>-2.2938905291846421E-2</v>
      </c>
      <c r="K53" s="4">
        <v>-2.1867837571593295E-2</v>
      </c>
      <c r="L53" s="4">
        <v>7.2237727795107162E-3</v>
      </c>
      <c r="M53" s="4">
        <v>-3.7945125510799885E-2</v>
      </c>
      <c r="N53" s="4">
        <v>-3.4448492878437244E-3</v>
      </c>
      <c r="O53" s="4">
        <v>-6.1122770199370541E-2</v>
      </c>
      <c r="P53" s="4">
        <v>-3.8548185231539397E-2</v>
      </c>
      <c r="Q53" s="4">
        <v>5.4384017758046639E-2</v>
      </c>
      <c r="R53" s="4">
        <v>-4.9817336433079411E-3</v>
      </c>
      <c r="S53" s="4">
        <v>-1.5009380863039413E-2</v>
      </c>
      <c r="T53" s="4">
        <v>1.2963521254145302E-2</v>
      </c>
      <c r="U53" s="4">
        <v>-3.4544585225914415E-2</v>
      </c>
      <c r="V53" s="4">
        <v>9.4322619405226821E-2</v>
      </c>
      <c r="W53" s="4">
        <v>2.8697571743929295E-2</v>
      </c>
      <c r="X53" s="4">
        <v>8.596730652375267E-3</v>
      </c>
      <c r="Y53" s="4">
        <v>-8.0304311073540885E-3</v>
      </c>
      <c r="Z53" s="4">
        <v>2.4884792626728137E-2</v>
      </c>
      <c r="AA53" s="4">
        <v>1.2721490231712908E-2</v>
      </c>
      <c r="AB53" s="4">
        <v>1.8653321201091907E-2</v>
      </c>
      <c r="AC53" s="4">
        <v>1.4395393474088268E-2</v>
      </c>
      <c r="AD53" s="4"/>
      <c r="AE53" s="4">
        <v>7.3053091491560154E-2</v>
      </c>
      <c r="AF53" s="4">
        <v>-5.7791537667698893E-3</v>
      </c>
      <c r="AG53" s="4">
        <v>-1.6395022346275819E-2</v>
      </c>
    </row>
    <row r="54" spans="1:33" ht="13.15">
      <c r="A54" s="6">
        <v>38899</v>
      </c>
      <c r="B54" s="4">
        <v>-9.1093117408895953E-4</v>
      </c>
      <c r="C54" s="4">
        <v>5.0858132577547123E-3</v>
      </c>
      <c r="D54" s="4">
        <v>0.18666731855183716</v>
      </c>
      <c r="E54" s="8">
        <v>-2.1796317173994807E-2</v>
      </c>
      <c r="F54" s="4">
        <v>-5.4816261750702096E-2</v>
      </c>
      <c r="G54" s="4">
        <v>-4.8469387755102032E-2</v>
      </c>
      <c r="H54" s="4">
        <v>-8.4485407066052148E-2</v>
      </c>
      <c r="I54" s="4">
        <v>5.9941991621011902E-2</v>
      </c>
      <c r="J54" s="4">
        <v>3.440260344026027E-2</v>
      </c>
      <c r="K54" s="4">
        <v>-4.663409104136565E-2</v>
      </c>
      <c r="L54" s="4">
        <v>0.10415647921760403</v>
      </c>
      <c r="M54" s="4">
        <v>-8.1917475728154124E-3</v>
      </c>
      <c r="N54" s="4">
        <v>1.5422455627201974E-2</v>
      </c>
      <c r="O54" s="4">
        <v>-3.0176026823134906E-2</v>
      </c>
      <c r="P54" s="4">
        <v>7.6802915907316239E-3</v>
      </c>
      <c r="Q54" s="4">
        <v>-5.2631578947368418E-2</v>
      </c>
      <c r="R54" s="4">
        <v>4.3891855807743699E-2</v>
      </c>
      <c r="S54" s="4">
        <v>8.6190476190476303E-2</v>
      </c>
      <c r="T54" s="4">
        <v>5.3273809523809494E-2</v>
      </c>
      <c r="U54" s="4">
        <v>-0.12838925343568161</v>
      </c>
      <c r="V54" s="4">
        <v>0.10540763107329133</v>
      </c>
      <c r="W54" s="4">
        <v>3.2618025751073025E-2</v>
      </c>
      <c r="X54" s="4">
        <v>-2.4691358024691357E-2</v>
      </c>
      <c r="Y54" s="4">
        <v>0.10737111205794629</v>
      </c>
      <c r="Z54" s="4">
        <v>1.0791366906474845E-2</v>
      </c>
      <c r="AA54" s="4">
        <v>2.7366532077164617E-2</v>
      </c>
      <c r="AB54" s="4">
        <v>6.8110763733809823E-2</v>
      </c>
      <c r="AC54" s="4">
        <v>-1.9394512771996168E-2</v>
      </c>
      <c r="AD54" s="4"/>
      <c r="AE54" s="4">
        <v>9.8527584058323552E-3</v>
      </c>
      <c r="AF54" s="4">
        <v>-7.6188499065808629E-2</v>
      </c>
      <c r="AG54" s="4">
        <v>-1.0334075422872837E-2</v>
      </c>
    </row>
    <row r="55" spans="1:33" ht="13.15">
      <c r="A55" s="6">
        <v>38930</v>
      </c>
      <c r="B55" s="4">
        <v>6.0784115084579129E-4</v>
      </c>
      <c r="C55" s="4">
        <v>2.1274262528785937E-2</v>
      </c>
      <c r="D55" s="4">
        <v>-1.61712296314615E-3</v>
      </c>
      <c r="E55" s="8">
        <v>9.2201306185170345E-3</v>
      </c>
      <c r="F55" s="4">
        <v>-3.2549728752260344E-2</v>
      </c>
      <c r="G55" s="4">
        <v>-6.3778749823620653E-2</v>
      </c>
      <c r="H55" s="4">
        <v>0.22986577181208048</v>
      </c>
      <c r="I55" s="4">
        <v>-2.097902097902091E-2</v>
      </c>
      <c r="J55" s="4">
        <v>6.9662921348315121E-3</v>
      </c>
      <c r="K55" s="4">
        <v>7.8167716865646889E-3</v>
      </c>
      <c r="L55" s="4">
        <v>-1.0333628579865277E-3</v>
      </c>
      <c r="M55" s="4">
        <v>4.1908840624043965E-2</v>
      </c>
      <c r="N55" s="4">
        <v>-2.684124386252042E-2</v>
      </c>
      <c r="O55" s="4">
        <v>-1.2100259291270576E-2</v>
      </c>
      <c r="P55" s="4">
        <v>4.5988890324247356E-2</v>
      </c>
      <c r="Q55" s="4">
        <v>8.7222222222222243E-2</v>
      </c>
      <c r="R55" s="4">
        <v>3.3733013589128572E-2</v>
      </c>
      <c r="S55" s="4">
        <v>8.7680841736078794E-4</v>
      </c>
      <c r="T55" s="4">
        <v>1.4410850522746483E-2</v>
      </c>
      <c r="U55" s="4">
        <v>1.846590909090905E-2</v>
      </c>
      <c r="V55" s="4">
        <v>6.9530667991060616E-3</v>
      </c>
      <c r="W55" s="4">
        <v>6.8162926018287634E-2</v>
      </c>
      <c r="X55" s="4">
        <v>2.2278481012658294E-2</v>
      </c>
      <c r="Y55" s="4">
        <v>6.0407849172758758E-2</v>
      </c>
      <c r="Z55" s="4">
        <v>0.10142348754448403</v>
      </c>
      <c r="AA55" s="4">
        <v>-4.1484716157205358E-2</v>
      </c>
      <c r="AB55" s="4">
        <v>8.6138406857620683E-2</v>
      </c>
      <c r="AC55" s="4">
        <v>8.3614729056117696E-3</v>
      </c>
      <c r="AD55" s="4"/>
      <c r="AE55" s="4">
        <v>4.0214335678179787E-2</v>
      </c>
      <c r="AF55" s="4">
        <v>4.9438202247190756E-3</v>
      </c>
      <c r="AG55" s="4">
        <v>-1.3449302274775574E-3</v>
      </c>
    </row>
    <row r="56" spans="1:33" ht="13.15">
      <c r="A56" s="6">
        <v>38961</v>
      </c>
      <c r="B56" s="4">
        <v>7.0871722182856527E-4</v>
      </c>
      <c r="C56" s="4">
        <v>2.4566274485742053E-2</v>
      </c>
      <c r="D56" s="4">
        <v>0.13455209483229991</v>
      </c>
      <c r="E56" s="8">
        <v>6.7377236391321024E-2</v>
      </c>
      <c r="F56" s="4">
        <v>5.2736982643524735E-2</v>
      </c>
      <c r="G56" s="4">
        <v>-8.2893745290129814E-3</v>
      </c>
      <c r="H56" s="4">
        <v>4.50204638472032E-2</v>
      </c>
      <c r="I56" s="4">
        <v>7.1428571428570455E-3</v>
      </c>
      <c r="J56" s="4">
        <v>-2.9011381388083586E-3</v>
      </c>
      <c r="K56" s="4">
        <v>7.1804244941387735E-2</v>
      </c>
      <c r="L56" s="4">
        <v>-8.4232303827396649E-3</v>
      </c>
      <c r="M56" s="4">
        <v>3.6406341749853258E-2</v>
      </c>
      <c r="N56" s="4">
        <v>0.13804238143289613</v>
      </c>
      <c r="O56" s="4">
        <v>5.7742782152231088E-2</v>
      </c>
      <c r="P56" s="4">
        <v>1.1979745584784474E-2</v>
      </c>
      <c r="Q56" s="4">
        <v>5.1098620337250891E-2</v>
      </c>
      <c r="R56" s="4">
        <v>4.3303433343643855E-3</v>
      </c>
      <c r="S56" s="4">
        <v>2.8471309680245228E-2</v>
      </c>
      <c r="T56" s="4">
        <v>8.9693593314763398E-2</v>
      </c>
      <c r="U56" s="4">
        <v>3.7935843793584362E-2</v>
      </c>
      <c r="V56" s="4">
        <v>3.3292231812576921E-2</v>
      </c>
      <c r="W56" s="4">
        <v>6.4202334630350133E-2</v>
      </c>
      <c r="X56" s="4">
        <v>8.4943041109460118E-2</v>
      </c>
      <c r="Y56" s="4">
        <v>2.9027576197387543E-2</v>
      </c>
      <c r="Z56" s="4">
        <v>1.2924071082390676E-3</v>
      </c>
      <c r="AA56" s="4">
        <v>6.8109339407744926E-2</v>
      </c>
      <c r="AB56" s="4">
        <v>-5.2935514918190568E-2</v>
      </c>
      <c r="AC56" s="4">
        <v>1.0205708818370286E-2</v>
      </c>
      <c r="AD56" s="4"/>
      <c r="AE56" s="4">
        <v>5.5429735079171809E-2</v>
      </c>
      <c r="AF56" s="4">
        <v>0.10286225402504476</v>
      </c>
      <c r="AG56" s="4">
        <v>4.2494137914533242E-2</v>
      </c>
    </row>
    <row r="57" spans="1:33" ht="13.15">
      <c r="A57" s="6">
        <v>38991</v>
      </c>
      <c r="B57" s="4">
        <v>-1.0117361392148352E-3</v>
      </c>
      <c r="C57" s="4">
        <v>3.1508028596024938E-2</v>
      </c>
      <c r="D57" s="4">
        <v>5.3268588991643322E-2</v>
      </c>
      <c r="E57" s="8">
        <v>3.0848787446504933E-2</v>
      </c>
      <c r="F57" s="4">
        <v>1.2809131261889548E-2</v>
      </c>
      <c r="G57" s="4">
        <v>-7.7355623100303902E-2</v>
      </c>
      <c r="H57" s="4">
        <v>5.0043516100957447E-2</v>
      </c>
      <c r="I57" s="4">
        <v>3.6077705827937151E-2</v>
      </c>
      <c r="J57" s="4">
        <v>4.5658012533572052E-2</v>
      </c>
      <c r="K57" s="4">
        <v>6.909473342785466E-2</v>
      </c>
      <c r="L57" s="4">
        <v>6.4381520119224933E-2</v>
      </c>
      <c r="M57" s="4">
        <v>-5.3824362606233658E-3</v>
      </c>
      <c r="N57" s="4">
        <v>0.12188922385765799</v>
      </c>
      <c r="O57" s="4">
        <v>2.9225255031706508E-2</v>
      </c>
      <c r="P57" s="4">
        <v>0.12680009763241398</v>
      </c>
      <c r="Q57" s="4">
        <v>3.743315508021388E-2</v>
      </c>
      <c r="R57" s="4">
        <v>3.7881121034801478E-2</v>
      </c>
      <c r="S57" s="4">
        <v>1.0221465076661072E-2</v>
      </c>
      <c r="T57" s="4">
        <v>7.1574642126789281E-2</v>
      </c>
      <c r="U57" s="4">
        <v>5.9392636388067743E-2</v>
      </c>
      <c r="V57" s="4">
        <v>8.4009546539379559E-2</v>
      </c>
      <c r="W57" s="4">
        <v>4.9725776965265062E-2</v>
      </c>
      <c r="X57" s="4">
        <v>4.8619036749600601E-2</v>
      </c>
      <c r="Y57" s="4">
        <v>-6.0296191819464058E-2</v>
      </c>
      <c r="Z57" s="4">
        <v>2.2749273959341666E-2</v>
      </c>
      <c r="AA57" s="4">
        <v>9.0424397526125008E-2</v>
      </c>
      <c r="AB57" s="4">
        <v>-8.5365853658536921E-3</v>
      </c>
      <c r="AC57" s="4">
        <v>3.741120757695339E-2</v>
      </c>
      <c r="AD57" s="4"/>
      <c r="AE57" s="4">
        <v>-3.5012427157622649E-3</v>
      </c>
      <c r="AF57" s="4">
        <v>-8.1103000811028276E-4</v>
      </c>
      <c r="AG57" s="4">
        <v>1.7794026033640446E-2</v>
      </c>
    </row>
    <row r="58" spans="1:33" ht="13.15">
      <c r="A58" s="6">
        <v>39022</v>
      </c>
      <c r="B58" s="4">
        <v>4.051043143608673E-4</v>
      </c>
      <c r="C58" s="4">
        <v>1.6466609576614406E-2</v>
      </c>
      <c r="D58" s="4">
        <v>0.13048545700990252</v>
      </c>
      <c r="E58" s="8">
        <v>1.5741221241999719E-2</v>
      </c>
      <c r="F58" s="4">
        <v>0.10856498873027801</v>
      </c>
      <c r="G58" s="4">
        <v>2.1742711250205903E-2</v>
      </c>
      <c r="H58" s="4">
        <v>0.11520928305014494</v>
      </c>
      <c r="I58" s="4">
        <v>7.6190476190476253E-2</v>
      </c>
      <c r="J58" s="4">
        <v>2.3544520547946605E-3</v>
      </c>
      <c r="K58" s="4">
        <v>2.467121140382731E-2</v>
      </c>
      <c r="L58" s="4">
        <v>7.5469056286754418E-2</v>
      </c>
      <c r="M58" s="4">
        <v>4.8419253773854089E-3</v>
      </c>
      <c r="N58" s="4">
        <v>2.6397597344433272E-2</v>
      </c>
      <c r="O58" s="4">
        <v>1.7144387891776067E-2</v>
      </c>
      <c r="P58" s="4">
        <v>-4.440593523231849E-3</v>
      </c>
      <c r="Q58" s="4">
        <v>2.5773195876288525E-3</v>
      </c>
      <c r="R58" s="4">
        <v>-2.2106824925816157E-2</v>
      </c>
      <c r="S58" s="4">
        <v>-2.4451939291737005E-2</v>
      </c>
      <c r="T58" s="4">
        <v>1.1927480916029856E-3</v>
      </c>
      <c r="U58" s="4">
        <v>3.323186199898534E-2</v>
      </c>
      <c r="V58" s="4">
        <v>-2.0035226772346908E-2</v>
      </c>
      <c r="W58" s="4">
        <v>2.2640195053988232E-2</v>
      </c>
      <c r="X58" s="4">
        <v>7.6943839791031712E-2</v>
      </c>
      <c r="Y58" s="4">
        <v>3.1519699812382729E-2</v>
      </c>
      <c r="Z58" s="4">
        <v>-9.46521533364875E-3</v>
      </c>
      <c r="AA58" s="4">
        <v>1.3299432818306272E-2</v>
      </c>
      <c r="AB58" s="4">
        <v>6.1500615006150937E-3</v>
      </c>
      <c r="AC58" s="4">
        <v>-1.8107121119902581E-2</v>
      </c>
      <c r="AD58" s="4"/>
      <c r="AE58" s="4">
        <v>-1.998648868729155E-2</v>
      </c>
      <c r="AF58" s="4">
        <v>-6.4529220779220769E-2</v>
      </c>
      <c r="AG58" s="4">
        <v>5.0541690693486366E-2</v>
      </c>
    </row>
    <row r="59" spans="1:33" ht="13.15">
      <c r="A59" s="6">
        <v>39052</v>
      </c>
      <c r="B59" s="4">
        <v>-6.0741040696499563E-4</v>
      </c>
      <c r="C59" s="4">
        <v>1.2615751483260993E-2</v>
      </c>
      <c r="D59" s="4">
        <v>-7.4406421114530705E-2</v>
      </c>
      <c r="E59" s="8">
        <v>3.3208446866484935E-2</v>
      </c>
      <c r="F59" s="4">
        <v>3.5016378628713687E-3</v>
      </c>
      <c r="G59" s="4">
        <v>-1.128486216346922E-2</v>
      </c>
      <c r="H59" s="4">
        <v>1.5607580824972192E-2</v>
      </c>
      <c r="I59" s="4">
        <v>1.6731194690265398E-2</v>
      </c>
      <c r="J59" s="4">
        <v>3.0322442878496572E-2</v>
      </c>
      <c r="K59" s="4">
        <v>3.7928203563802089E-2</v>
      </c>
      <c r="L59" s="4">
        <v>-2.3434448639499104E-3</v>
      </c>
      <c r="M59" s="4">
        <v>5.4705215419501123E-2</v>
      </c>
      <c r="N59" s="4">
        <v>2.3357289527720797E-2</v>
      </c>
      <c r="O59" s="4">
        <v>5.7677113510666442E-2</v>
      </c>
      <c r="P59" s="4">
        <v>5.6897302001740688E-2</v>
      </c>
      <c r="Q59" s="4">
        <v>-5.351717691049309E-2</v>
      </c>
      <c r="R59" s="4">
        <v>1.6689424973450712E-3</v>
      </c>
      <c r="S59" s="4">
        <v>4.3647363872083039E-2</v>
      </c>
      <c r="T59" s="4">
        <v>5.6230640934000632E-2</v>
      </c>
      <c r="U59" s="4">
        <v>-4.3334151730910889E-2</v>
      </c>
      <c r="V59" s="4">
        <v>-2.0444843855313494E-2</v>
      </c>
      <c r="W59" s="4">
        <v>1.7029972752043595E-2</v>
      </c>
      <c r="X59" s="4">
        <v>8.0849240421384519E-4</v>
      </c>
      <c r="Y59" s="4">
        <v>-5.7839214259730799E-2</v>
      </c>
      <c r="Z59" s="4">
        <v>2.3570632266284273E-2</v>
      </c>
      <c r="AA59" s="4">
        <v>3.628643119088984E-2</v>
      </c>
      <c r="AB59" s="4">
        <v>9.4743276283618547E-2</v>
      </c>
      <c r="AC59" s="4">
        <v>-3.1148303114830279E-2</v>
      </c>
      <c r="AD59" s="4"/>
      <c r="AE59" s="4">
        <v>6.5826119336384173E-2</v>
      </c>
      <c r="AF59" s="4">
        <v>1.735357917570462E-3</v>
      </c>
      <c r="AG59" s="4">
        <v>3.69143775336854E-2</v>
      </c>
    </row>
    <row r="60" spans="1:33" ht="13.15">
      <c r="A60" s="6">
        <v>39083</v>
      </c>
      <c r="B60" s="4">
        <v>2.0259319286882325E-4</v>
      </c>
      <c r="C60" s="4">
        <v>1.4059084819854795E-2</v>
      </c>
      <c r="D60" s="4">
        <v>1.0486798679868022E-2</v>
      </c>
      <c r="E60" s="8">
        <v>-4.0382396571616873E-2</v>
      </c>
      <c r="F60" s="4">
        <v>8.1044574515983653E-3</v>
      </c>
      <c r="G60" s="4">
        <v>4.4676341105494892E-2</v>
      </c>
      <c r="H60" s="4">
        <v>-2.5978777899743899E-2</v>
      </c>
      <c r="I60" s="4">
        <v>-8.83992928056564E-3</v>
      </c>
      <c r="J60" s="4">
        <v>-7.6683937823833663E-3</v>
      </c>
      <c r="K60" s="4">
        <v>1.7450969798476514E-2</v>
      </c>
      <c r="L60" s="4">
        <v>-3.3015790160511559E-2</v>
      </c>
      <c r="M60" s="4">
        <v>-3.1174415479709661E-2</v>
      </c>
      <c r="N60" s="4">
        <v>6.4258841234010391E-2</v>
      </c>
      <c r="O60" s="4">
        <v>1.4442231075697167E-2</v>
      </c>
      <c r="P60" s="4">
        <v>2.0586721564590838E-2</v>
      </c>
      <c r="Q60" s="4">
        <v>3.5061728395061768E-2</v>
      </c>
      <c r="R60" s="4">
        <v>1.1814601635867719E-2</v>
      </c>
      <c r="S60" s="4">
        <v>5.4451345755693485E-2</v>
      </c>
      <c r="T60" s="4">
        <v>4.511617414842323E-4</v>
      </c>
      <c r="U60" s="4">
        <v>-4.6580264339792239E-2</v>
      </c>
      <c r="V60" s="4">
        <v>2.6376146788990792E-2</v>
      </c>
      <c r="W60" s="4">
        <v>3.3489618218352307E-2</v>
      </c>
      <c r="X60" s="4">
        <v>-2.2215579988205431E-3</v>
      </c>
      <c r="Y60" s="4">
        <v>1.3127413127413121E-2</v>
      </c>
      <c r="Z60" s="4">
        <v>9.33561537264678E-3</v>
      </c>
      <c r="AA60" s="4">
        <v>-5.2896256286086851E-2</v>
      </c>
      <c r="AB60" s="4">
        <v>-2.7359017308766029E-2</v>
      </c>
      <c r="AC60" s="4">
        <v>8.7971849008317449E-2</v>
      </c>
      <c r="AD60" s="4"/>
      <c r="AE60" s="4">
        <v>3.437114717746001E-2</v>
      </c>
      <c r="AF60" s="4">
        <v>3.2698137721957669E-2</v>
      </c>
      <c r="AG60" s="4">
        <v>2.6261001230245259E-2</v>
      </c>
    </row>
    <row r="61" spans="1:33" ht="13.15">
      <c r="A61" s="6">
        <v>39114</v>
      </c>
      <c r="B61" s="4">
        <v>0</v>
      </c>
      <c r="C61" s="4">
        <v>-2.1846145288686222E-2</v>
      </c>
      <c r="D61" s="4">
        <v>-1.3064317266944838E-2</v>
      </c>
      <c r="E61" s="8">
        <v>-2.3187907935417404E-2</v>
      </c>
      <c r="F61" s="4">
        <v>-2.5681107637338066E-2</v>
      </c>
      <c r="G61" s="4">
        <v>5.6188543780240265E-3</v>
      </c>
      <c r="H61" s="4">
        <v>-2.5544703230653634E-2</v>
      </c>
      <c r="I61" s="4">
        <v>-5.9824368825466503E-2</v>
      </c>
      <c r="J61" s="4">
        <v>-2.5062656641604068E-2</v>
      </c>
      <c r="K61" s="4">
        <v>2.3608751062022076E-2</v>
      </c>
      <c r="L61" s="4">
        <v>-3.2658569500674785E-2</v>
      </c>
      <c r="M61" s="4">
        <v>-3.1622746185852993E-2</v>
      </c>
      <c r="N61" s="4">
        <v>-4.9066742081447949E-2</v>
      </c>
      <c r="O61" s="4">
        <v>-2.8227785959744685E-2</v>
      </c>
      <c r="P61" s="4">
        <v>-6.2632375189107484E-2</v>
      </c>
      <c r="Q61" s="4">
        <v>-5.2480916030534418E-2</v>
      </c>
      <c r="R61" s="4">
        <v>-5.7934131736526909E-2</v>
      </c>
      <c r="S61" s="4">
        <v>-3.0237580993520502E-2</v>
      </c>
      <c r="T61" s="4">
        <v>-1.4881623449830813E-2</v>
      </c>
      <c r="U61" s="4">
        <v>-2.9609690444145206E-3</v>
      </c>
      <c r="V61" s="4">
        <v>-1.340782122905031E-2</v>
      </c>
      <c r="W61" s="4">
        <v>-8.7167854828256675E-2</v>
      </c>
      <c r="X61" s="4">
        <v>5.7281883541680123E-2</v>
      </c>
      <c r="Y61" s="4">
        <v>-4.8780487804878085E-2</v>
      </c>
      <c r="Z61" s="4">
        <v>-2.1273315862494258E-2</v>
      </c>
      <c r="AA61" s="4">
        <v>-1.9665683382497821E-3</v>
      </c>
      <c r="AB61" s="4">
        <v>-1.5308075009568579E-3</v>
      </c>
      <c r="AC61" s="4">
        <v>-3.4989708909144504E-2</v>
      </c>
      <c r="AD61" s="4"/>
      <c r="AE61" s="4">
        <v>-2.9075398963267815E-2</v>
      </c>
      <c r="AF61" s="4">
        <v>1.3000629062696526E-2</v>
      </c>
      <c r="AG61" s="4">
        <v>-2.6159573977592374E-2</v>
      </c>
    </row>
    <row r="62" spans="1:33" ht="13.15">
      <c r="A62" s="6">
        <v>39142</v>
      </c>
      <c r="B62" s="4">
        <v>6.0765647154130094E-4</v>
      </c>
      <c r="C62" s="4">
        <v>9.9799547916579173E-3</v>
      </c>
      <c r="D62" s="4">
        <v>9.8104590844784817E-2</v>
      </c>
      <c r="E62" s="8">
        <v>-8.2644628099173348E-3</v>
      </c>
      <c r="F62" s="4">
        <v>1.890900756360309E-2</v>
      </c>
      <c r="G62" s="4">
        <v>4.0353872419680178E-2</v>
      </c>
      <c r="H62" s="4">
        <v>-1.5805705474171167E-2</v>
      </c>
      <c r="I62" s="4">
        <v>7.9392877991827163E-2</v>
      </c>
      <c r="J62" s="4">
        <v>2.8277634961439594E-2</v>
      </c>
      <c r="K62" s="4">
        <v>-2.5626925910170868E-2</v>
      </c>
      <c r="L62" s="4">
        <v>5.2594866071428513E-2</v>
      </c>
      <c r="M62" s="4">
        <v>1.2890289315382289E-2</v>
      </c>
      <c r="N62" s="4">
        <v>2.4188351920694046E-2</v>
      </c>
      <c r="O62" s="4">
        <v>-7.1987875726193515E-2</v>
      </c>
      <c r="P62" s="4">
        <v>1.4202711426727001E-2</v>
      </c>
      <c r="Q62" s="4">
        <v>-3.6757301107754124E-2</v>
      </c>
      <c r="R62" s="4">
        <v>-4.2428094708406083E-2</v>
      </c>
      <c r="S62" s="4">
        <v>-2.0449483701154039E-2</v>
      </c>
      <c r="T62" s="4">
        <v>3.1128404669260683E-2</v>
      </c>
      <c r="U62" s="4">
        <v>3.1722462203023875E-2</v>
      </c>
      <c r="V62" s="4">
        <v>4.5300113250290206E-4</v>
      </c>
      <c r="W62" s="4">
        <v>-1.0649627263045818E-2</v>
      </c>
      <c r="X62" s="4">
        <v>1.713799995405367E-2</v>
      </c>
      <c r="Y62" s="4">
        <v>1.2019230769230798E-2</v>
      </c>
      <c r="Z62" s="4">
        <v>-5.1976689242400108E-3</v>
      </c>
      <c r="AA62" s="4">
        <v>2.0098522167487747E-2</v>
      </c>
      <c r="AB62" s="4">
        <v>1.5139900344959874E-2</v>
      </c>
      <c r="AC62" s="4">
        <v>-9.7501523461304175E-3</v>
      </c>
      <c r="AD62" s="4"/>
      <c r="AE62" s="4">
        <v>1.3903543448573355E-2</v>
      </c>
      <c r="AF62" s="4">
        <v>-2.8151521424135777E-2</v>
      </c>
      <c r="AG62" s="4">
        <v>5.2552774703650343E-3</v>
      </c>
    </row>
    <row r="63" spans="1:33" ht="13.15">
      <c r="A63" s="6">
        <v>39173</v>
      </c>
      <c r="B63" s="4">
        <v>-4.0485829959506118E-4</v>
      </c>
      <c r="C63" s="4">
        <v>4.329068310741381E-2</v>
      </c>
      <c r="D63" s="4">
        <v>7.4151089814584709E-2</v>
      </c>
      <c r="E63" s="8">
        <v>7.5709219858155943E-2</v>
      </c>
      <c r="F63" s="4">
        <v>4.6001574626026193E-2</v>
      </c>
      <c r="G63" s="4">
        <v>8.3395494554677055E-2</v>
      </c>
      <c r="H63" s="4">
        <v>4.7395221308264818E-2</v>
      </c>
      <c r="I63" s="4">
        <v>5.1784748512709547E-2</v>
      </c>
      <c r="J63" s="4">
        <v>8.7291666666666767E-2</v>
      </c>
      <c r="K63" s="4">
        <v>-5.2601876204572285E-3</v>
      </c>
      <c r="L63" s="4">
        <v>5.2087475149105458E-2</v>
      </c>
      <c r="M63" s="4">
        <v>4.2420814479638011E-2</v>
      </c>
      <c r="N63" s="4">
        <v>5.7978028359870246E-2</v>
      </c>
      <c r="O63" s="4">
        <v>3.0756668481219447E-2</v>
      </c>
      <c r="P63" s="4">
        <v>8.4341183959261642E-2</v>
      </c>
      <c r="Q63" s="4">
        <v>0.12388917929952939</v>
      </c>
      <c r="R63" s="4">
        <v>6.5715233986060301E-2</v>
      </c>
      <c r="S63" s="4">
        <v>7.6891277387350118E-2</v>
      </c>
      <c r="T63" s="4">
        <v>7.1698113207547098E-2</v>
      </c>
      <c r="U63" s="4">
        <v>8.2951720528588291E-2</v>
      </c>
      <c r="V63" s="4">
        <v>0.16459135159610602</v>
      </c>
      <c r="W63" s="4">
        <v>7.4273412271259429E-2</v>
      </c>
      <c r="X63" s="4">
        <v>1.3739883305100637E-2</v>
      </c>
      <c r="Y63" s="4">
        <v>4.7505938242280256E-2</v>
      </c>
      <c r="Z63" s="4">
        <v>1.9632678910703007E-2</v>
      </c>
      <c r="AA63" s="4">
        <v>4.5006760672203945E-2</v>
      </c>
      <c r="AB63" s="4">
        <v>1.6990749480837511E-3</v>
      </c>
      <c r="AC63" s="4">
        <v>3.2769230769230918E-2</v>
      </c>
      <c r="AD63" s="4"/>
      <c r="AE63" s="4">
        <v>6.8564428729005417E-3</v>
      </c>
      <c r="AF63" s="4">
        <v>2.0660276890308815E-2</v>
      </c>
      <c r="AG63" s="4">
        <v>1.5974826475765581E-2</v>
      </c>
    </row>
    <row r="64" spans="1:33" ht="13.15">
      <c r="A64" s="6">
        <v>39203</v>
      </c>
      <c r="B64" s="4">
        <v>9.1130012150671732E-4</v>
      </c>
      <c r="C64" s="4">
        <v>3.2549228600147057E-2</v>
      </c>
      <c r="D64" s="4">
        <v>0.21434232768234782</v>
      </c>
      <c r="E64" s="8">
        <v>7.1040052744354737E-2</v>
      </c>
      <c r="F64" s="4">
        <v>8.1612903225806485E-2</v>
      </c>
      <c r="G64" s="4">
        <v>8.2071054805838525E-2</v>
      </c>
      <c r="H64" s="4">
        <v>6.731488406881066E-3</v>
      </c>
      <c r="I64" s="4">
        <v>4.7563954235762984E-2</v>
      </c>
      <c r="J64" s="4">
        <v>1.5328607012837652E-2</v>
      </c>
      <c r="K64" s="4">
        <v>6.40640554919234E-2</v>
      </c>
      <c r="L64" s="4">
        <v>4.7745023935500022E-2</v>
      </c>
      <c r="M64" s="4">
        <v>1.9533369506239795E-2</v>
      </c>
      <c r="N64" s="4">
        <v>5.5852888705914677E-2</v>
      </c>
      <c r="O64" s="4">
        <v>2.6406126221283334E-2</v>
      </c>
      <c r="P64" s="4">
        <v>4.2950787594168871E-2</v>
      </c>
      <c r="Q64" s="4">
        <v>3.1623255813953484E-2</v>
      </c>
      <c r="R64" s="4">
        <v>-1.4792899408283957E-2</v>
      </c>
      <c r="S64" s="4">
        <v>-5.1823416506717084E-3</v>
      </c>
      <c r="T64" s="4">
        <v>4.7017398508699321E-2</v>
      </c>
      <c r="U64" s="4">
        <v>6.2703878216745168E-2</v>
      </c>
      <c r="V64" s="4">
        <v>1.963452566096419E-2</v>
      </c>
      <c r="W64" s="4">
        <v>2.5053440213760846E-2</v>
      </c>
      <c r="X64" s="4">
        <v>5.3657630894912746E-2</v>
      </c>
      <c r="Y64" s="4">
        <v>3.8926681783824683E-2</v>
      </c>
      <c r="Z64" s="4">
        <v>-1.3198757763975177E-2</v>
      </c>
      <c r="AA64" s="4">
        <v>1.2939001848428888E-3</v>
      </c>
      <c r="AB64" s="4">
        <v>3.2227666792310608E-2</v>
      </c>
      <c r="AC64" s="4">
        <v>5.0945925815581515E-2</v>
      </c>
      <c r="AD64" s="4"/>
      <c r="AE64" s="4">
        <v>0.14012656338448629</v>
      </c>
      <c r="AF64" s="4">
        <v>-6.6777963272120254E-3</v>
      </c>
      <c r="AG64" s="4">
        <v>1.3150842100078436E-2</v>
      </c>
    </row>
    <row r="65" spans="1:33" ht="13.15">
      <c r="A65" s="6">
        <v>39234</v>
      </c>
      <c r="B65" s="4">
        <v>1.0116337885676181E-4</v>
      </c>
      <c r="C65" s="4">
        <v>-1.7816309730697352E-2</v>
      </c>
      <c r="D65" s="4">
        <v>7.0062958470512304E-3</v>
      </c>
      <c r="E65" s="8">
        <v>-5.8479532163742749E-2</v>
      </c>
      <c r="F65" s="4">
        <v>-4.4040163038075279E-2</v>
      </c>
      <c r="G65" s="4">
        <v>-3.5632476457113913E-3</v>
      </c>
      <c r="H65" s="4">
        <v>3.4546805349182752E-2</v>
      </c>
      <c r="I65" s="4">
        <v>3.3746471959749662E-2</v>
      </c>
      <c r="J65" s="4">
        <v>-1.2832609926401202E-2</v>
      </c>
      <c r="K65" s="4">
        <v>-2.828664497735504E-2</v>
      </c>
      <c r="L65" s="4">
        <v>8.5367319947097266E-3</v>
      </c>
      <c r="M65" s="4">
        <v>1.862692921766905E-2</v>
      </c>
      <c r="N65" s="4">
        <v>-6.095658955029902E-2</v>
      </c>
      <c r="O65" s="4">
        <v>1.2348855158219625E-2</v>
      </c>
      <c r="P65" s="4">
        <v>-1.2664165103189573E-2</v>
      </c>
      <c r="Q65" s="4">
        <v>7.0333951009698067E-2</v>
      </c>
      <c r="R65" s="4">
        <v>-2.6078710289236581E-2</v>
      </c>
      <c r="S65" s="4">
        <v>-6.5213196990160177E-2</v>
      </c>
      <c r="T65" s="4">
        <v>4.1543026706231615E-3</v>
      </c>
      <c r="U65" s="4">
        <v>-1.3301500682128257E-2</v>
      </c>
      <c r="V65" s="4">
        <v>-5.0524308865586245E-2</v>
      </c>
      <c r="W65" s="4">
        <v>-3.9755491184453574E-2</v>
      </c>
      <c r="X65" s="4">
        <v>2.7136563876652094E-2</v>
      </c>
      <c r="Y65" s="4">
        <v>-6.984357948344859E-2</v>
      </c>
      <c r="Z65" s="4">
        <v>-3.7136113296616827E-2</v>
      </c>
      <c r="AA65" s="4">
        <v>-1.2368469632638022E-2</v>
      </c>
      <c r="AB65" s="4">
        <v>-6.6277159028665364E-2</v>
      </c>
      <c r="AC65" s="4">
        <v>5.3862508858966646E-3</v>
      </c>
      <c r="AD65" s="4"/>
      <c r="AE65" s="4">
        <v>-5.4214680054837178E-2</v>
      </c>
      <c r="AF65" s="4">
        <v>1.0714285714285673E-2</v>
      </c>
      <c r="AG65" s="4">
        <v>-2.3701127862551789E-2</v>
      </c>
    </row>
    <row r="66" spans="1:33" ht="13.15">
      <c r="A66" s="6">
        <v>39264</v>
      </c>
      <c r="B66" s="4">
        <v>-9.1037831276556149E-4</v>
      </c>
      <c r="C66" s="4">
        <v>-3.1981907074201052E-2</v>
      </c>
      <c r="D66" s="4">
        <v>7.9641855422930688E-2</v>
      </c>
      <c r="E66" s="8">
        <v>-4.3151356652500708E-2</v>
      </c>
      <c r="F66" s="4">
        <v>7.5603161397670496E-2</v>
      </c>
      <c r="G66" s="4">
        <v>6.3856960408684551E-3</v>
      </c>
      <c r="H66" s="4">
        <v>3.806104129263909E-2</v>
      </c>
      <c r="I66" s="4">
        <v>1.2108262108262059E-2</v>
      </c>
      <c r="J66" s="4">
        <v>-3.8233607340853151E-3</v>
      </c>
      <c r="K66" s="4">
        <v>-8.0843134006957001E-2</v>
      </c>
      <c r="L66" s="4">
        <v>1.4902241297091081E-2</v>
      </c>
      <c r="M66" s="4">
        <v>1.253918495297816E-2</v>
      </c>
      <c r="N66" s="4">
        <v>-0.13107266435986156</v>
      </c>
      <c r="O66" s="4">
        <v>-5.5400254129606093E-2</v>
      </c>
      <c r="P66" s="4">
        <v>5.1306413301662759E-2</v>
      </c>
      <c r="Q66" s="4">
        <v>-5.05056887349994E-3</v>
      </c>
      <c r="R66" s="4">
        <v>-1.8175916910094198E-2</v>
      </c>
      <c r="S66" s="4">
        <v>-9.1640866873064969E-2</v>
      </c>
      <c r="T66" s="4">
        <v>-5.6934594168636728E-2</v>
      </c>
      <c r="U66" s="4">
        <v>2.4541997926028292E-2</v>
      </c>
      <c r="V66" s="4">
        <v>-3.0120481927710554E-3</v>
      </c>
      <c r="W66" s="4">
        <v>-1.6287750254496112E-2</v>
      </c>
      <c r="X66" s="4">
        <v>-3.1566306399039339E-2</v>
      </c>
      <c r="Y66" s="4">
        <v>-8.0563159953069952E-2</v>
      </c>
      <c r="Z66" s="4">
        <v>1.0949501552541176E-2</v>
      </c>
      <c r="AA66" s="4">
        <v>-5.0841121495327081E-2</v>
      </c>
      <c r="AB66" s="4">
        <v>-5.2991787250684409E-2</v>
      </c>
      <c r="AC66" s="4">
        <v>2.8760750035245902E-2</v>
      </c>
      <c r="AD66" s="4"/>
      <c r="AE66" s="4">
        <v>3.5219268348102739E-2</v>
      </c>
      <c r="AF66" s="4">
        <v>-4.4897110787777937E-2</v>
      </c>
      <c r="AG66" s="4">
        <v>-3.339191564147629E-2</v>
      </c>
    </row>
    <row r="67" spans="1:33" ht="13.15">
      <c r="A67" s="6">
        <v>39295</v>
      </c>
      <c r="B67" s="4">
        <v>2.5311329351017518E-3</v>
      </c>
      <c r="C67" s="4">
        <v>1.2863592323074088E-2</v>
      </c>
      <c r="D67" s="4">
        <v>5.100728903245004E-2</v>
      </c>
      <c r="E67" s="8">
        <v>1.3665869490946069E-3</v>
      </c>
      <c r="F67" s="4">
        <v>-6.5068162041960781E-2</v>
      </c>
      <c r="G67" s="4">
        <v>-3.8451776649746028E-2</v>
      </c>
      <c r="H67" s="4">
        <v>0.10411622276029062</v>
      </c>
      <c r="I67" s="4">
        <v>2.9322073657049023E-2</v>
      </c>
      <c r="J67" s="4">
        <v>3.2047591633083891E-2</v>
      </c>
      <c r="K67" s="4">
        <v>4.3226646482667906E-2</v>
      </c>
      <c r="L67" s="4">
        <v>7.0480441677433833E-3</v>
      </c>
      <c r="M67" s="4">
        <v>2.8379772961816155E-3</v>
      </c>
      <c r="N67" s="4">
        <v>-6.5466709143039092E-2</v>
      </c>
      <c r="O67" s="4">
        <v>3.0669895076674752E-2</v>
      </c>
      <c r="P67" s="4">
        <v>5.4586534116583874E-2</v>
      </c>
      <c r="Q67" s="4">
        <v>9.0177815410668882E-2</v>
      </c>
      <c r="R67" s="4">
        <v>2.1322314049586882E-2</v>
      </c>
      <c r="S67" s="4">
        <v>1.1588275391956327E-2</v>
      </c>
      <c r="T67" s="4">
        <v>2.8828076039272933E-2</v>
      </c>
      <c r="U67" s="4">
        <v>2.3279352226720732E-2</v>
      </c>
      <c r="V67" s="4">
        <v>1.0473313192346343E-2</v>
      </c>
      <c r="W67" s="4">
        <v>-8.9686098654709057E-3</v>
      </c>
      <c r="X67" s="4">
        <v>-1.9486271036315221E-3</v>
      </c>
      <c r="Y67" s="4">
        <v>5.6571671629093927E-2</v>
      </c>
      <c r="Z67" s="4">
        <v>5.577109602327842E-2</v>
      </c>
      <c r="AA67" s="4">
        <v>-4.7262701851122878E-3</v>
      </c>
      <c r="AB67" s="4">
        <v>3.2624406359694519E-2</v>
      </c>
      <c r="AC67" s="4">
        <v>2.2749074962313428E-2</v>
      </c>
      <c r="AD67" s="4"/>
      <c r="AE67" s="4">
        <v>-1.736247767248935E-2</v>
      </c>
      <c r="AF67" s="4">
        <v>-5.0489662676822637E-2</v>
      </c>
      <c r="AG67" s="4">
        <v>1.8181818181818226E-2</v>
      </c>
    </row>
    <row r="68" spans="1:33" ht="13.15">
      <c r="A68" s="6">
        <v>39326</v>
      </c>
      <c r="B68" s="4">
        <v>-1.0098969905060498E-4</v>
      </c>
      <c r="C68" s="4">
        <v>3.5794001316155462E-2</v>
      </c>
      <c r="D68" s="4">
        <v>0.10824499946923861</v>
      </c>
      <c r="E68" s="8">
        <v>1.2794268167860797E-2</v>
      </c>
      <c r="F68" s="4">
        <v>8.572905894519138E-2</v>
      </c>
      <c r="G68" s="4">
        <v>3.5106242576217452E-2</v>
      </c>
      <c r="H68" s="4">
        <v>3.7904135338345787E-2</v>
      </c>
      <c r="I68" s="4">
        <v>6.6317228805834016E-2</v>
      </c>
      <c r="J68" s="4">
        <v>6.8612867236891126E-2</v>
      </c>
      <c r="K68" s="4">
        <v>1.6616102179851235E-2</v>
      </c>
      <c r="L68" s="4">
        <v>7.9668727399976644E-2</v>
      </c>
      <c r="M68" s="4">
        <v>6.5088757396449537E-2</v>
      </c>
      <c r="N68" s="4">
        <v>0.23140730640304519</v>
      </c>
      <c r="O68" s="4">
        <v>-0.15322370138345073</v>
      </c>
      <c r="P68" s="4">
        <v>9.512383237638181E-3</v>
      </c>
      <c r="Q68" s="4">
        <v>4.2718446601942911E-3</v>
      </c>
      <c r="R68" s="4">
        <v>6.3278847709985375E-2</v>
      </c>
      <c r="S68" s="4">
        <v>2.9200359389038567E-2</v>
      </c>
      <c r="T68" s="4">
        <v>0.10598984771573616</v>
      </c>
      <c r="U68" s="4">
        <v>2.8464666446862172E-2</v>
      </c>
      <c r="V68" s="4">
        <v>3.0296990233207158E-2</v>
      </c>
      <c r="W68" s="4">
        <v>2.5408980160111398E-2</v>
      </c>
      <c r="X68" s="4">
        <v>4.1178558750443739E-2</v>
      </c>
      <c r="Y68" s="4">
        <v>-1.650563607085347E-2</v>
      </c>
      <c r="Z68" s="4">
        <v>7.7017302097687965E-2</v>
      </c>
      <c r="AA68" s="4">
        <v>-3.9572615749900227E-3</v>
      </c>
      <c r="AB68" s="4">
        <v>-3.1593681263747356E-2</v>
      </c>
      <c r="AC68" s="4">
        <v>7.8386707758274068E-2</v>
      </c>
      <c r="AD68" s="4"/>
      <c r="AE68" s="4">
        <v>5.7305707463606227E-2</v>
      </c>
      <c r="AF68" s="4">
        <v>4.5840018335998212E-4</v>
      </c>
      <c r="AG68" s="4">
        <v>2.3511904761904734E-2</v>
      </c>
    </row>
    <row r="69" spans="1:33" ht="13.15">
      <c r="A69" s="6">
        <v>39356</v>
      </c>
      <c r="B69" s="4">
        <v>2.0199979800016179E-4</v>
      </c>
      <c r="C69" s="4">
        <v>1.4822335025380782E-2</v>
      </c>
      <c r="D69" s="4">
        <v>0.23769972131379324</v>
      </c>
      <c r="E69" s="8">
        <v>2.6612767390938152E-2</v>
      </c>
      <c r="F69" s="4">
        <v>-6.0958186493951856E-2</v>
      </c>
      <c r="G69" s="4">
        <v>-4.8705852352416257E-2</v>
      </c>
      <c r="H69" s="4">
        <v>-2.1098765767478007E-3</v>
      </c>
      <c r="I69" s="4">
        <v>-2.2120111134857803E-2</v>
      </c>
      <c r="J69" s="4">
        <v>7.4647642248129434E-2</v>
      </c>
      <c r="K69" s="4">
        <v>-1.0089209855566382E-3</v>
      </c>
      <c r="L69" s="4">
        <v>-6.1581676750215334E-3</v>
      </c>
      <c r="M69" s="4">
        <v>-5.7971014492752392E-3</v>
      </c>
      <c r="N69" s="4">
        <v>0.14385900156869985</v>
      </c>
      <c r="O69" s="4">
        <v>-2.8668310727497013E-2</v>
      </c>
      <c r="P69" s="4">
        <v>-1.4261460101867629E-2</v>
      </c>
      <c r="Q69" s="4">
        <v>4.0216550657385886E-2</v>
      </c>
      <c r="R69" s="4">
        <v>-8.066971080669727E-3</v>
      </c>
      <c r="S69" s="4">
        <v>2.5752946311654291E-2</v>
      </c>
      <c r="T69" s="4">
        <v>9.6932256287864824E-2</v>
      </c>
      <c r="U69" s="4">
        <v>-7.7153237871340014E-2</v>
      </c>
      <c r="V69" s="4">
        <v>0.12710388856645385</v>
      </c>
      <c r="W69" s="4">
        <v>0.24949083503054995</v>
      </c>
      <c r="X69" s="4">
        <v>0.1295601772928742</v>
      </c>
      <c r="Y69" s="4">
        <v>7.3679901760130874E-3</v>
      </c>
      <c r="Z69" s="4">
        <v>-1.1657662780778975E-2</v>
      </c>
      <c r="AA69" s="4">
        <v>3.7147397695669396E-2</v>
      </c>
      <c r="AB69" s="4">
        <v>1.4866818087962131E-2</v>
      </c>
      <c r="AC69" s="4">
        <v>-4.8334990059642154E-2</v>
      </c>
      <c r="AD69" s="4"/>
      <c r="AE69" s="4">
        <v>4.0423981933415801E-2</v>
      </c>
      <c r="AF69" s="4">
        <v>3.5738831615120328E-2</v>
      </c>
      <c r="AG69" s="4">
        <v>6.9787728990986326E-3</v>
      </c>
    </row>
    <row r="70" spans="1:33" ht="13.15">
      <c r="A70" s="6">
        <v>39387</v>
      </c>
      <c r="B70" s="4">
        <v>2.1205695243866297E-3</v>
      </c>
      <c r="C70" s="4">
        <v>-4.4043423821141361E-2</v>
      </c>
      <c r="D70" s="4">
        <v>-4.0695467594349825E-2</v>
      </c>
      <c r="E70" s="8">
        <v>-3.2321575061525817E-2</v>
      </c>
      <c r="F70" s="4">
        <v>-6.1365250025357511E-2</v>
      </c>
      <c r="G70" s="4">
        <v>-3.6322208819193055E-2</v>
      </c>
      <c r="H70" s="4">
        <v>-0.15245009074410171</v>
      </c>
      <c r="I70" s="4">
        <v>-4.0869850289585778E-2</v>
      </c>
      <c r="J70" s="4">
        <v>5.5051813471501988E-3</v>
      </c>
      <c r="K70" s="4">
        <v>-6.7865837452825109E-2</v>
      </c>
      <c r="L70" s="4">
        <v>-3.0764213501467529E-2</v>
      </c>
      <c r="M70" s="4">
        <v>-6.972789115646269E-2</v>
      </c>
      <c r="N70" s="4">
        <v>-8.5834140045175866E-2</v>
      </c>
      <c r="O70" s="4">
        <v>-9.362107267534113E-2</v>
      </c>
      <c r="P70" s="4">
        <v>-9.4212883224250754E-2</v>
      </c>
      <c r="Q70" s="4">
        <v>-3.0483271375464693E-2</v>
      </c>
      <c r="R70" s="4">
        <v>3.9435323001381119E-2</v>
      </c>
      <c r="S70" s="4">
        <v>-2.9361702127659477E-2</v>
      </c>
      <c r="T70" s="4">
        <v>-2.1420956353064988E-2</v>
      </c>
      <c r="U70" s="4">
        <v>-3.5896248263084699E-2</v>
      </c>
      <c r="V70" s="4">
        <v>1.8880878819086754E-2</v>
      </c>
      <c r="W70" s="4">
        <v>-8.7204563977180127E-2</v>
      </c>
      <c r="X70" s="4">
        <v>-9.2061575611228404E-3</v>
      </c>
      <c r="Y70" s="4">
        <v>-3.4538805363673215E-2</v>
      </c>
      <c r="Z70" s="4">
        <v>6.4441887226697192E-2</v>
      </c>
      <c r="AA70" s="4">
        <v>1.723807699674389E-2</v>
      </c>
      <c r="AB70" s="4">
        <v>0.11902339776195307</v>
      </c>
      <c r="AC70" s="4">
        <v>-2.3762893328110629E-2</v>
      </c>
      <c r="AD70" s="4"/>
      <c r="AE70" s="4">
        <v>-6.2078574979519463E-2</v>
      </c>
      <c r="AF70" s="4">
        <v>5.950011059500121E-2</v>
      </c>
      <c r="AG70" s="4">
        <v>-4.2737510828761302E-2</v>
      </c>
    </row>
    <row r="71" spans="1:33" ht="13.15">
      <c r="A71" s="6">
        <v>39417</v>
      </c>
      <c r="B71" s="4">
        <v>-1.0076582023378529E-3</v>
      </c>
      <c r="C71" s="4">
        <v>-8.6352404229174569E-3</v>
      </c>
      <c r="D71" s="4">
        <v>8.7037193543182415E-2</v>
      </c>
      <c r="E71" s="8">
        <v>-0.1180061037639878</v>
      </c>
      <c r="F71" s="4">
        <v>-5.4895180462502677E-2</v>
      </c>
      <c r="G71" s="4">
        <v>9.1794158553546116E-3</v>
      </c>
      <c r="H71" s="4">
        <v>-3.3907922912205533E-2</v>
      </c>
      <c r="I71" s="4">
        <v>6.3347385211347695E-2</v>
      </c>
      <c r="J71" s="4">
        <v>-1.1755233494363878E-2</v>
      </c>
      <c r="K71" s="4">
        <v>-4.463670661441671E-2</v>
      </c>
      <c r="L71" s="4">
        <v>5.0807537012112901E-2</v>
      </c>
      <c r="M71" s="4">
        <v>-3.1862104988247555E-2</v>
      </c>
      <c r="N71" s="4">
        <v>-5.1138369219908233E-2</v>
      </c>
      <c r="O71" s="4">
        <v>-5.672268907563028E-2</v>
      </c>
      <c r="P71" s="4">
        <v>2.7761931926221728E-2</v>
      </c>
      <c r="Q71" s="4">
        <v>2.2239263803680916E-2</v>
      </c>
      <c r="R71" s="4">
        <v>-1.5352819604369738E-2</v>
      </c>
      <c r="S71" s="4">
        <v>-4.3182814555019856E-2</v>
      </c>
      <c r="T71" s="4">
        <v>7.5252266119377065E-3</v>
      </c>
      <c r="U71" s="4">
        <v>1.2731203459043985E-2</v>
      </c>
      <c r="V71" s="4">
        <v>-2.1057951482479784E-2</v>
      </c>
      <c r="W71" s="4">
        <v>5.9523809523809521E-2</v>
      </c>
      <c r="X71" s="4">
        <v>-2.1477532368621422E-2</v>
      </c>
      <c r="Y71" s="4">
        <v>-4.3350168350168396E-2</v>
      </c>
      <c r="Z71" s="4">
        <v>-7.837837837837815E-3</v>
      </c>
      <c r="AA71" s="4">
        <v>1.2991903596309638E-2</v>
      </c>
      <c r="AB71" s="4">
        <v>5.818181818181823E-2</v>
      </c>
      <c r="AC71" s="4">
        <v>2.3672595960946848E-2</v>
      </c>
      <c r="AD71" s="4"/>
      <c r="AE71" s="4">
        <v>1.1108373832612857E-2</v>
      </c>
      <c r="AF71" s="4">
        <v>-7.7244258872652301E-3</v>
      </c>
      <c r="AG71" s="4">
        <v>-2.6244343891402639E-2</v>
      </c>
    </row>
    <row r="72" spans="1:33" ht="13.15">
      <c r="A72" s="6">
        <v>39448</v>
      </c>
      <c r="B72" s="4">
        <v>3.832963485979377E-3</v>
      </c>
      <c r="C72" s="4">
        <v>-6.1157081077399922E-2</v>
      </c>
      <c r="D72" s="4">
        <v>-0.31664022108272583</v>
      </c>
      <c r="E72" s="8">
        <v>-5.5555555555555566E-2</v>
      </c>
      <c r="F72" s="4">
        <v>-4.8936656757374811E-2</v>
      </c>
      <c r="G72" s="4">
        <v>-2.1637265711135518E-2</v>
      </c>
      <c r="H72" s="4">
        <v>-9.4935703493548199E-2</v>
      </c>
      <c r="I72" s="4">
        <v>-0.10800385728061715</v>
      </c>
      <c r="J72" s="4">
        <v>-3.8618217370050584E-2</v>
      </c>
      <c r="K72" s="4">
        <v>2.4723221682898092E-2</v>
      </c>
      <c r="L72" s="4">
        <v>-7.7809798270893293E-2</v>
      </c>
      <c r="M72" s="4">
        <v>-4.6128945238737548E-2</v>
      </c>
      <c r="N72" s="4">
        <v>-7.2076261334573358E-2</v>
      </c>
      <c r="O72" s="4">
        <v>0.13734224201930212</v>
      </c>
      <c r="P72" s="4">
        <v>-9.1581868640148844E-3</v>
      </c>
      <c r="Q72" s="4">
        <v>-0.20855213803450859</v>
      </c>
      <c r="R72" s="4">
        <v>-5.3373313343328364E-2</v>
      </c>
      <c r="S72" s="4">
        <v>8.5910652920962366E-2</v>
      </c>
      <c r="T72" s="4">
        <v>-9.0476998811746701E-2</v>
      </c>
      <c r="U72" s="4">
        <v>-5.538425047438332E-2</v>
      </c>
      <c r="V72" s="4">
        <v>-0.20667699191189121</v>
      </c>
      <c r="W72" s="4">
        <v>-8.4269662921348312E-2</v>
      </c>
      <c r="X72" s="4">
        <v>-4.5298879202988841E-2</v>
      </c>
      <c r="Y72" s="4">
        <v>2.7716673999120062E-2</v>
      </c>
      <c r="Z72" s="4">
        <v>-0.10896213565785889</v>
      </c>
      <c r="AA72" s="4">
        <v>-0.10594795539033462</v>
      </c>
      <c r="AB72" s="4">
        <v>-0.12646048109965635</v>
      </c>
      <c r="AC72" s="4">
        <v>-4.272275934152072E-2</v>
      </c>
      <c r="AD72" s="4"/>
      <c r="AE72" s="4">
        <v>-0.11123908811462802</v>
      </c>
      <c r="AF72" s="4">
        <v>6.7536292867662551E-2</v>
      </c>
      <c r="AG72" s="4">
        <v>-7.5588599752168556E-2</v>
      </c>
    </row>
    <row r="73" spans="1:33" ht="13.15">
      <c r="A73" s="6">
        <v>39479</v>
      </c>
      <c r="B73" s="4">
        <v>3.0144694533763204E-4</v>
      </c>
      <c r="C73" s="4">
        <v>-3.4761162090602336E-2</v>
      </c>
      <c r="D73" s="4">
        <v>-7.6386841873910774E-2</v>
      </c>
      <c r="E73" s="8">
        <v>-0.13901892937105634</v>
      </c>
      <c r="F73" s="4">
        <v>-4.6886270738158275E-3</v>
      </c>
      <c r="G73" s="4">
        <v>1.8875898013804605E-2</v>
      </c>
      <c r="H73" s="4">
        <v>-4.4897959183673236E-3</v>
      </c>
      <c r="I73" s="4">
        <v>4.0960960960961093E-2</v>
      </c>
      <c r="J73" s="4">
        <v>-9.1525423728813417E-3</v>
      </c>
      <c r="K73" s="4">
        <v>2.7444593561855787E-2</v>
      </c>
      <c r="L73" s="4">
        <v>7.060185185185178E-3</v>
      </c>
      <c r="M73" s="4">
        <v>-6.2782805429864225E-2</v>
      </c>
      <c r="N73" s="4">
        <v>-0.1499373590578803</v>
      </c>
      <c r="O73" s="4">
        <v>-0.13348563968668406</v>
      </c>
      <c r="P73" s="4">
        <v>6.3019325926617492E-2</v>
      </c>
      <c r="Q73" s="4">
        <v>-5.3559241706161075E-2</v>
      </c>
      <c r="R73" s="4">
        <v>-1.8688628444726001E-2</v>
      </c>
      <c r="S73" s="4">
        <v>-0.14240506329113936</v>
      </c>
      <c r="T73" s="4">
        <v>9.891750653228705E-3</v>
      </c>
      <c r="U73" s="4">
        <v>-1.5693659761456369E-2</v>
      </c>
      <c r="V73" s="4">
        <v>-3.9045553145336163E-2</v>
      </c>
      <c r="W73" s="4">
        <v>-0.16564723926380362</v>
      </c>
      <c r="X73" s="4">
        <v>-1.8424914397521645E-2</v>
      </c>
      <c r="Y73" s="4">
        <v>-4.6232876712328695E-2</v>
      </c>
      <c r="Z73" s="4">
        <v>1.1617242433506651E-2</v>
      </c>
      <c r="AA73" s="4">
        <v>-3.5135135135135089E-2</v>
      </c>
      <c r="AB73" s="4">
        <v>-8.5759244689221067E-2</v>
      </c>
      <c r="AC73" s="4">
        <v>-3.7668895864610412E-2</v>
      </c>
      <c r="AD73" s="4"/>
      <c r="AE73" s="4">
        <v>-6.4639846700856179E-2</v>
      </c>
      <c r="AF73" s="4">
        <v>-2.2664564446196266E-2</v>
      </c>
      <c r="AG73" s="4">
        <v>8.6126005361930422E-2</v>
      </c>
    </row>
    <row r="74" spans="1:33" ht="13.15">
      <c r="A74" s="6">
        <v>39508</v>
      </c>
      <c r="B74" s="4">
        <v>1.0045203415370019E-3</v>
      </c>
      <c r="C74" s="4">
        <v>-5.9595830546433368E-3</v>
      </c>
      <c r="D74" s="4">
        <v>0.14781634938409857</v>
      </c>
      <c r="E74" s="8">
        <v>3.3569739952718544E-2</v>
      </c>
      <c r="F74" s="4">
        <v>-0.10170310423964248</v>
      </c>
      <c r="G74" s="4">
        <v>8.2400110604175417E-2</v>
      </c>
      <c r="H74" s="4">
        <v>-1.2300123001230042E-2</v>
      </c>
      <c r="I74" s="4">
        <v>-1.50011539349182E-2</v>
      </c>
      <c r="J74" s="4">
        <v>4.1224769072870399E-2</v>
      </c>
      <c r="K74" s="4">
        <v>7.3247447111034593E-3</v>
      </c>
      <c r="L74" s="4">
        <v>-2.7927824388001454E-2</v>
      </c>
      <c r="M74" s="4">
        <v>0.11677730838865433</v>
      </c>
      <c r="N74" s="4">
        <v>-2.499557861227366E-2</v>
      </c>
      <c r="O74" s="4">
        <v>5.3483992467043377E-2</v>
      </c>
      <c r="P74" s="4">
        <v>1.1241875988055516E-2</v>
      </c>
      <c r="Q74" s="4">
        <v>6.0596197276901582E-2</v>
      </c>
      <c r="R74" s="4">
        <v>4.696578437701749E-2</v>
      </c>
      <c r="S74" s="4">
        <v>5.6580565805658165E-2</v>
      </c>
      <c r="T74" s="4">
        <v>3.0678248013306295E-2</v>
      </c>
      <c r="U74" s="4">
        <v>9.5663265306122434E-3</v>
      </c>
      <c r="V74" s="4">
        <v>-0.14334085778781039</v>
      </c>
      <c r="W74" s="4">
        <v>4.3386188919812184E-2</v>
      </c>
      <c r="X74" s="4">
        <v>0.12956810631229232</v>
      </c>
      <c r="Y74" s="4">
        <v>-6.0592459605026988E-2</v>
      </c>
      <c r="Z74" s="4">
        <v>5.877908733756422E-2</v>
      </c>
      <c r="AA74" s="4">
        <v>3.1027795733678035E-2</v>
      </c>
      <c r="AB74" s="4">
        <v>-0.26075731497418253</v>
      </c>
      <c r="AC74" s="4">
        <v>-2.3968231456530955E-2</v>
      </c>
      <c r="AD74" s="4"/>
      <c r="AE74" s="4">
        <v>3.5792421717029343E-3</v>
      </c>
      <c r="AF74" s="4">
        <v>6.2310949788263681E-2</v>
      </c>
      <c r="AG74" s="4">
        <v>-3.178031471767976E-2</v>
      </c>
    </row>
    <row r="75" spans="1:33" ht="13.15">
      <c r="A75" s="6">
        <v>39539</v>
      </c>
      <c r="B75" s="4">
        <v>0</v>
      </c>
      <c r="C75" s="4">
        <v>4.7546684811370581E-2</v>
      </c>
      <c r="D75" s="4">
        <v>0.21219512195121959</v>
      </c>
      <c r="E75" s="8">
        <v>9.8353156450137341E-2</v>
      </c>
      <c r="F75" s="4">
        <v>0.1410514992604544</v>
      </c>
      <c r="G75" s="4">
        <v>4.5855153914931703E-2</v>
      </c>
      <c r="H75" s="4">
        <v>6.4342050643420537E-2</v>
      </c>
      <c r="I75" s="4">
        <v>0.12640581068416126</v>
      </c>
      <c r="J75" s="4">
        <v>-3.2856908164941676E-2</v>
      </c>
      <c r="K75" s="4">
        <v>4.5979185098637791E-2</v>
      </c>
      <c r="L75" s="4">
        <v>0.10037834003310486</v>
      </c>
      <c r="M75" s="4">
        <v>-0.11645501215887602</v>
      </c>
      <c r="N75" s="4">
        <v>0.15708325775439863</v>
      </c>
      <c r="O75" s="4">
        <v>2.9674651412227322E-2</v>
      </c>
      <c r="P75" s="4">
        <v>4.8289039430258834E-2</v>
      </c>
      <c r="Q75" s="4">
        <v>5.0991501416430683E-2</v>
      </c>
      <c r="R75" s="4">
        <v>3.4222290735316768E-2</v>
      </c>
      <c r="S75" s="4">
        <v>0.10942956926658912</v>
      </c>
      <c r="T75" s="4">
        <v>6.8316299085529886E-2</v>
      </c>
      <c r="U75" s="4">
        <v>-2.8427037271004419E-2</v>
      </c>
      <c r="V75" s="4">
        <v>2.3715415019761872E-3</v>
      </c>
      <c r="W75" s="4">
        <v>4.9330514446793714E-3</v>
      </c>
      <c r="X75" s="4">
        <v>-1.7647058823529453E-2</v>
      </c>
      <c r="Y75" s="4">
        <v>-3.9178213091256582E-2</v>
      </c>
      <c r="Z75" s="4">
        <v>-4.309975738547181E-2</v>
      </c>
      <c r="AA75" s="4">
        <v>5.3291536050156831E-2</v>
      </c>
      <c r="AB75" s="4">
        <v>-5.0349243306169876E-2</v>
      </c>
      <c r="AC75" s="4">
        <v>5.303690787561742E-2</v>
      </c>
      <c r="AD75" s="4">
        <v>0.3381975625400897</v>
      </c>
      <c r="AE75" s="4">
        <v>6.0659606478067202E-2</v>
      </c>
      <c r="AF75" s="4">
        <v>0.10060744115413828</v>
      </c>
      <c r="AG75" s="4">
        <v>3.3460803059273327E-2</v>
      </c>
    </row>
    <row r="76" spans="1:33" ht="13.15">
      <c r="A76" s="6">
        <v>39569</v>
      </c>
      <c r="B76" s="4">
        <v>-1.0035122930256751E-3</v>
      </c>
      <c r="C76" s="4">
        <v>1.067415324879668E-2</v>
      </c>
      <c r="D76" s="4">
        <v>8.5082494969818914E-2</v>
      </c>
      <c r="E76" s="8">
        <v>-3.4777176176593122E-2</v>
      </c>
      <c r="F76" s="4">
        <v>-2.4628800377091552E-2</v>
      </c>
      <c r="G76" s="4">
        <v>9.281875915974484E-3</v>
      </c>
      <c r="H76" s="4">
        <v>4.2121684867394767E-2</v>
      </c>
      <c r="I76" s="4">
        <v>3.1201248049921994E-2</v>
      </c>
      <c r="J76" s="4">
        <v>-2.7348394768133163E-2</v>
      </c>
      <c r="K76" s="4">
        <v>-2.0444444444444584E-2</v>
      </c>
      <c r="L76" s="4">
        <v>-4.6309229612119931E-2</v>
      </c>
      <c r="M76" s="4">
        <v>-6.0550458715596341E-2</v>
      </c>
      <c r="N76" s="4">
        <v>-7.8173172388566692E-2</v>
      </c>
      <c r="O76" s="4">
        <v>-4.999999999999992E-2</v>
      </c>
      <c r="P76" s="4">
        <v>7.2328086164043112E-2</v>
      </c>
      <c r="Q76" s="4">
        <v>4.1329739442946906E-2</v>
      </c>
      <c r="R76" s="4">
        <v>-5.2168728573557055E-3</v>
      </c>
      <c r="S76" s="4">
        <v>-9.7586568730325396E-2</v>
      </c>
      <c r="T76" s="4">
        <v>-4.3638804968110963E-3</v>
      </c>
      <c r="U76" s="4">
        <v>8.5825747724316854E-3</v>
      </c>
      <c r="V76" s="4">
        <v>2.4185068349106248E-2</v>
      </c>
      <c r="W76" s="4">
        <v>-7.0126227208977144E-3</v>
      </c>
      <c r="X76" s="4">
        <v>2.3502994011976159E-2</v>
      </c>
      <c r="Y76" s="4">
        <v>-3.7294878170064646E-2</v>
      </c>
      <c r="Z76" s="4">
        <v>-1.4914243102162566E-2</v>
      </c>
      <c r="AA76" s="4">
        <v>-1.1706349206349272E-2</v>
      </c>
      <c r="AB76" s="4">
        <v>4.8421697824088207E-2</v>
      </c>
      <c r="AC76" s="4">
        <v>-1.9732303021940012E-2</v>
      </c>
      <c r="AD76" s="4">
        <v>3.4871180347513436E-2</v>
      </c>
      <c r="AE76" s="4">
        <v>-2.5865449599909025E-4</v>
      </c>
      <c r="AF76" s="4">
        <v>-4.1393583994481196E-3</v>
      </c>
      <c r="AG76" s="4">
        <v>3.6077705827937151E-2</v>
      </c>
    </row>
    <row r="77" spans="1:33" ht="13.15">
      <c r="A77" s="6">
        <v>39600</v>
      </c>
      <c r="B77" s="4">
        <v>-2.0090406830734325E-4</v>
      </c>
      <c r="C77" s="4">
        <v>-8.5962381639269406E-2</v>
      </c>
      <c r="D77" s="4">
        <v>-0.11290113223781072</v>
      </c>
      <c r="E77" s="8">
        <v>-0.1872707659115426</v>
      </c>
      <c r="F77" s="4">
        <v>-0.20599250936329599</v>
      </c>
      <c r="G77" s="4">
        <v>-0.10672797676669885</v>
      </c>
      <c r="H77" s="4">
        <v>-0.12949101796407186</v>
      </c>
      <c r="I77" s="4">
        <v>-2.0171457387792253E-4</v>
      </c>
      <c r="J77" s="4">
        <v>-9.2210967516590997E-2</v>
      </c>
      <c r="K77" s="4">
        <v>-0.10477977527102382</v>
      </c>
      <c r="L77" s="4">
        <v>-7.0977917981072036E-3</v>
      </c>
      <c r="M77" s="4">
        <v>-0.13118489583333337</v>
      </c>
      <c r="N77" s="4">
        <v>-8.5596054645427754E-3</v>
      </c>
      <c r="O77" s="4">
        <v>-0.14400584795321641</v>
      </c>
      <c r="P77" s="4">
        <v>-8.4215406010971217E-2</v>
      </c>
      <c r="Q77" s="4">
        <v>-7.3339085418464164E-2</v>
      </c>
      <c r="R77" s="4">
        <v>-3.5960443512136731E-2</v>
      </c>
      <c r="S77" s="4">
        <v>-0.20209302325581391</v>
      </c>
      <c r="T77" s="4">
        <v>-5.225893459204306E-2</v>
      </c>
      <c r="U77" s="4">
        <v>-0.10275915420319751</v>
      </c>
      <c r="V77" s="4">
        <v>-3.2597535934291481E-2</v>
      </c>
      <c r="W77" s="4">
        <v>-2.8601694915254192E-2</v>
      </c>
      <c r="X77" s="4">
        <v>-0.12812637121544543</v>
      </c>
      <c r="Y77" s="4">
        <v>-9.7623966942148616E-2</v>
      </c>
      <c r="Z77" s="4">
        <v>-7.9333838001513932E-2</v>
      </c>
      <c r="AA77" s="4">
        <v>-0.12868901826942389</v>
      </c>
      <c r="AB77" s="4">
        <v>-0.23268050277696581</v>
      </c>
      <c r="AC77" s="4">
        <v>-0.13147522522522526</v>
      </c>
      <c r="AD77" s="4">
        <v>-5.8476146364057402E-2</v>
      </c>
      <c r="AE77" s="4">
        <v>-7.9803037890168599E-2</v>
      </c>
      <c r="AF77" s="4">
        <v>-2.6671285071007952E-2</v>
      </c>
      <c r="AG77" s="4">
        <v>-7.1428571428571383E-2</v>
      </c>
    </row>
    <row r="78" spans="1:33" ht="13.15">
      <c r="A78" s="6">
        <v>39630</v>
      </c>
      <c r="B78" s="4">
        <v>6.0283331658798629E-4</v>
      </c>
      <c r="C78" s="4">
        <v>-9.8593749999999151E-3</v>
      </c>
      <c r="D78" s="4">
        <v>-5.0706521739130483E-2</v>
      </c>
      <c r="E78" s="8">
        <v>-1.4600477833819939E-2</v>
      </c>
      <c r="F78" s="4">
        <v>-7.0146074254412646E-2</v>
      </c>
      <c r="G78" s="4">
        <v>-5.8249796803034361E-2</v>
      </c>
      <c r="H78" s="4">
        <v>-5.4600171969045548E-2</v>
      </c>
      <c r="I78" s="4">
        <v>-0.14697871481892472</v>
      </c>
      <c r="J78" s="4">
        <v>-9.2343208926510961E-3</v>
      </c>
      <c r="K78" s="4">
        <v>2.1451116488889165E-2</v>
      </c>
      <c r="L78" s="4">
        <v>-8.7370929308975401E-2</v>
      </c>
      <c r="M78" s="4">
        <v>5.9947545897339881E-2</v>
      </c>
      <c r="N78" s="4">
        <v>5.2258433390508945E-2</v>
      </c>
      <c r="O78" s="4">
        <v>1.750640478223741E-2</v>
      </c>
      <c r="P78" s="4">
        <v>7.9726651480637831E-2</v>
      </c>
      <c r="Q78" s="4">
        <v>3.3054003724394827E-2</v>
      </c>
      <c r="R78" s="4">
        <v>6.4190239353434805E-2</v>
      </c>
      <c r="S78" s="4">
        <v>0.18420285631011366</v>
      </c>
      <c r="T78" s="4">
        <v>6.3500533617929567E-2</v>
      </c>
      <c r="U78" s="4">
        <v>1.1495904583991912E-2</v>
      </c>
      <c r="V78" s="4">
        <v>-0.12708941363756979</v>
      </c>
      <c r="W78" s="4">
        <v>-6.5067248273355111E-2</v>
      </c>
      <c r="X78" s="4">
        <v>-1.5601409159536986E-2</v>
      </c>
      <c r="Y78" s="4">
        <v>6.8689181453920958E-2</v>
      </c>
      <c r="Z78" s="4">
        <v>7.6796579509949045E-2</v>
      </c>
      <c r="AA78" s="4">
        <v>1.6589861751152211E-2</v>
      </c>
      <c r="AB78" s="4">
        <v>6.9714285714285784E-2</v>
      </c>
      <c r="AC78" s="4">
        <v>3.6952998379254476E-2</v>
      </c>
      <c r="AD78" s="4">
        <v>-0.10146353462058787</v>
      </c>
      <c r="AE78" s="4">
        <v>-3.841898093562375E-2</v>
      </c>
      <c r="AF78" s="4">
        <v>4.3060498220640599E-2</v>
      </c>
      <c r="AG78" s="4">
        <v>-2.7243589743589786E-2</v>
      </c>
    </row>
    <row r="79" spans="1:33" ht="13.15">
      <c r="A79" s="6">
        <v>39661</v>
      </c>
      <c r="B79" s="4">
        <v>-3.0123506376143321E-4</v>
      </c>
      <c r="C79" s="4">
        <v>1.2190503242910426E-2</v>
      </c>
      <c r="D79" s="4">
        <v>6.6565083167819825E-2</v>
      </c>
      <c r="E79" s="8">
        <v>6.8965517241379171E-2</v>
      </c>
      <c r="F79" s="4">
        <v>7.2819505809196577E-2</v>
      </c>
      <c r="G79" s="4">
        <v>1.7405063291139149E-2</v>
      </c>
      <c r="H79" s="4">
        <v>9.3678944974988562E-2</v>
      </c>
      <c r="I79" s="4">
        <v>2.0813623462630146E-2</v>
      </c>
      <c r="J79" s="4">
        <v>1.1067961165048549E-2</v>
      </c>
      <c r="K79" s="4">
        <v>1.4378463061478454E-2</v>
      </c>
      <c r="L79" s="4">
        <v>-5.2219321148825274E-3</v>
      </c>
      <c r="M79" s="4">
        <v>-6.7161541180629641E-3</v>
      </c>
      <c r="N79" s="4">
        <v>-0.10905237991740936</v>
      </c>
      <c r="O79" s="4">
        <v>0.13806126731011326</v>
      </c>
      <c r="P79" s="4">
        <v>-4.8835755586810435E-2</v>
      </c>
      <c r="Q79" s="4">
        <v>3.0644434429923373E-2</v>
      </c>
      <c r="R79" s="4">
        <v>2.8625675478311786E-2</v>
      </c>
      <c r="S79" s="4">
        <v>-5.2670440561161713E-2</v>
      </c>
      <c r="T79" s="4">
        <v>3.6962702793109106E-2</v>
      </c>
      <c r="U79" s="4">
        <v>1.7189941753090042E-2</v>
      </c>
      <c r="V79" s="4">
        <v>8.4194528875380037E-2</v>
      </c>
      <c r="W79" s="4">
        <v>6.1041990668740283E-2</v>
      </c>
      <c r="X79" s="4">
        <v>3.2890252215405584E-2</v>
      </c>
      <c r="Y79" s="4">
        <v>2.3567220139260721E-2</v>
      </c>
      <c r="Z79" s="4">
        <v>6.5516188149053231E-2</v>
      </c>
      <c r="AA79" s="4">
        <v>9.0661831368991713E-4</v>
      </c>
      <c r="AB79" s="4">
        <v>8.4401709401709435E-2</v>
      </c>
      <c r="AC79" s="4">
        <v>2.5164113785557978E-2</v>
      </c>
      <c r="AD79" s="4">
        <v>3.8872159868601194E-2</v>
      </c>
      <c r="AE79" s="4">
        <v>3.1729263737714807E-2</v>
      </c>
      <c r="AF79" s="4">
        <v>7.6765609007164058E-3</v>
      </c>
      <c r="AG79" s="4">
        <v>6.589785831960461E-2</v>
      </c>
    </row>
    <row r="80" spans="1:33" ht="13.15">
      <c r="A80" s="6">
        <v>39692</v>
      </c>
      <c r="B80" s="4">
        <v>2.0088388911209606E-3</v>
      </c>
      <c r="C80" s="4">
        <v>-9.0791453271282865E-2</v>
      </c>
      <c r="D80" s="4">
        <v>-0.32956075082787606</v>
      </c>
      <c r="E80" s="8">
        <v>-0.10710685483870967</v>
      </c>
      <c r="F80" s="4">
        <v>-0.12522879804758999</v>
      </c>
      <c r="G80" s="4">
        <v>-0.15735897073377636</v>
      </c>
      <c r="H80" s="4">
        <v>-6.1954261954261888E-2</v>
      </c>
      <c r="I80" s="4">
        <v>-4.4485634847080666E-2</v>
      </c>
      <c r="J80" s="4">
        <v>1.5555982331476901E-2</v>
      </c>
      <c r="K80" s="4">
        <v>-9.3158550509046298E-2</v>
      </c>
      <c r="L80" s="4">
        <v>-2.9371328583926937E-2</v>
      </c>
      <c r="M80" s="4">
        <v>-9.2526690391459124E-2</v>
      </c>
      <c r="N80" s="4">
        <v>-0.21936939684088552</v>
      </c>
      <c r="O80" s="4">
        <v>-4.5353982300884971E-2</v>
      </c>
      <c r="P80" s="4">
        <v>-3.9185081738273196E-2</v>
      </c>
      <c r="Q80" s="4">
        <v>-0.18102317446436381</v>
      </c>
      <c r="R80" s="4">
        <v>-1.6328269203464512E-2</v>
      </c>
      <c r="S80" s="4">
        <v>0.21330215640426087</v>
      </c>
      <c r="T80" s="4">
        <v>-4.8387096774193091E-3</v>
      </c>
      <c r="U80" s="4">
        <v>-4.5949720670391145E-2</v>
      </c>
      <c r="V80" s="4">
        <v>-0.11522287636669468</v>
      </c>
      <c r="W80" s="4">
        <v>-2.1986075485525884E-2</v>
      </c>
      <c r="X80" s="4">
        <v>0.10377825441346322</v>
      </c>
      <c r="Y80" s="4">
        <v>-3.5060177917320676E-2</v>
      </c>
      <c r="Z80" s="4">
        <v>-1.1466246237639745E-3</v>
      </c>
      <c r="AA80" s="4">
        <v>2.3550724637681139E-2</v>
      </c>
      <c r="AB80" s="4">
        <v>-0.16617405582922831</v>
      </c>
      <c r="AC80" s="4">
        <v>-8.4311632870864475E-2</v>
      </c>
      <c r="AD80" s="4">
        <v>-0.19117259552042165</v>
      </c>
      <c r="AE80" s="4">
        <v>-8.6275513624534589E-2</v>
      </c>
      <c r="AF80" s="4">
        <v>1.3881835110885395E-2</v>
      </c>
      <c r="AG80" s="4">
        <v>-5.1313755795981457E-2</v>
      </c>
    </row>
    <row r="81" spans="1:33" ht="13.15">
      <c r="A81" s="6">
        <v>39722</v>
      </c>
      <c r="B81" s="4">
        <v>1.3031275060143891E-3</v>
      </c>
      <c r="C81" s="4">
        <v>-0.16942453444905528</v>
      </c>
      <c r="D81" s="4">
        <v>-5.3402393284515126E-2</v>
      </c>
      <c r="E81" s="8">
        <v>-0.22382162009596387</v>
      </c>
      <c r="F81" s="4">
        <v>-8.5963382737576283E-2</v>
      </c>
      <c r="G81" s="4">
        <v>-0.35906040268456374</v>
      </c>
      <c r="H81" s="4">
        <v>-0.21232269503546108</v>
      </c>
      <c r="I81" s="4">
        <v>-9.5538312318137669E-2</v>
      </c>
      <c r="J81" s="4">
        <v>-0.16679273827534039</v>
      </c>
      <c r="K81" s="4">
        <v>-0.20496350898822985</v>
      </c>
      <c r="L81" s="4">
        <v>-4.558331187226379E-2</v>
      </c>
      <c r="M81" s="4">
        <v>-0.23490196078431366</v>
      </c>
      <c r="N81" s="4">
        <v>-0.27734375</v>
      </c>
      <c r="O81" s="4">
        <v>-8.8837388953263832E-2</v>
      </c>
      <c r="P81" s="4">
        <v>-0.20511285909712729</v>
      </c>
      <c r="Q81" s="4">
        <v>-0.14410037373198067</v>
      </c>
      <c r="R81" s="4">
        <v>-0.11460739030023091</v>
      </c>
      <c r="S81" s="4">
        <v>-0.11670235546038549</v>
      </c>
      <c r="T81" s="4">
        <v>-6.1102106969205885E-2</v>
      </c>
      <c r="U81" s="4">
        <v>-5.8702971746450082E-2</v>
      </c>
      <c r="V81" s="4">
        <v>-1.9328263624841552E-2</v>
      </c>
      <c r="W81" s="4">
        <v>-0.16335706257025101</v>
      </c>
      <c r="X81" s="4">
        <v>-0.13856502242152469</v>
      </c>
      <c r="Y81" s="4">
        <v>-3.9587852494577025E-2</v>
      </c>
      <c r="Z81" s="4">
        <v>-7.3898694217247693E-2</v>
      </c>
      <c r="AA81" s="4">
        <v>-5.8628318584070763E-2</v>
      </c>
      <c r="AB81" s="4">
        <v>-6.5380070894052775E-2</v>
      </c>
      <c r="AC81" s="4">
        <v>-8.491508491508494E-2</v>
      </c>
      <c r="AD81" s="4">
        <v>-9.838735950480533E-2</v>
      </c>
      <c r="AE81" s="4">
        <v>-7.5415379895012721E-2</v>
      </c>
      <c r="AF81" s="4">
        <v>-6.8124895642010325E-2</v>
      </c>
      <c r="AG81" s="4">
        <v>-0.15575105897686545</v>
      </c>
    </row>
    <row r="82" spans="1:33" ht="13.15">
      <c r="A82" s="6">
        <v>39753</v>
      </c>
      <c r="B82" s="4">
        <v>8.0088096906595554E-4</v>
      </c>
      <c r="C82" s="4">
        <v>-7.484903225806451E-2</v>
      </c>
      <c r="D82" s="4">
        <v>-0.13867273910214711</v>
      </c>
      <c r="E82" s="8">
        <v>-0.15236363636363628</v>
      </c>
      <c r="F82" s="4">
        <v>-0.18676077832888208</v>
      </c>
      <c r="G82" s="4">
        <v>7.303664921465966E-2</v>
      </c>
      <c r="H82" s="4">
        <v>-6.9217782779966264E-2</v>
      </c>
      <c r="I82" s="4">
        <v>5.9115281501340433E-2</v>
      </c>
      <c r="J82" s="4">
        <v>6.3776668179754928E-2</v>
      </c>
      <c r="K82" s="4">
        <v>-0.21785213245851226</v>
      </c>
      <c r="L82" s="4">
        <v>8.1354560172692936E-2</v>
      </c>
      <c r="M82" s="4">
        <v>-0.11993849308047154</v>
      </c>
      <c r="N82" s="4">
        <v>-0.14605405405405394</v>
      </c>
      <c r="O82" s="4">
        <v>-2.0347604917337874E-2</v>
      </c>
      <c r="P82" s="4">
        <v>-0.12229751532752491</v>
      </c>
      <c r="Q82" s="4">
        <v>-0.13916786226685804</v>
      </c>
      <c r="R82" s="4">
        <v>-4.4995109227257871E-2</v>
      </c>
      <c r="S82" s="4">
        <v>-0.23248484848484849</v>
      </c>
      <c r="T82" s="4">
        <v>1.4155014672881069E-2</v>
      </c>
      <c r="U82" s="4">
        <v>4.0902021772939501E-2</v>
      </c>
      <c r="V82" s="4">
        <v>-0.13667205169628432</v>
      </c>
      <c r="W82" s="4">
        <v>-9.4491715181370325E-2</v>
      </c>
      <c r="X82" s="4">
        <v>-7.6002082248828776E-2</v>
      </c>
      <c r="Y82" s="4">
        <v>-7.2275550536420166E-2</v>
      </c>
      <c r="Z82" s="4">
        <v>-2.9439107530213468E-3</v>
      </c>
      <c r="AA82" s="4">
        <v>2.585193889541702E-2</v>
      </c>
      <c r="AB82" s="4">
        <v>-0.11462284028655705</v>
      </c>
      <c r="AC82" s="4">
        <v>-0.11699417758369723</v>
      </c>
      <c r="AD82" s="4">
        <v>-5.040650406504063E-2</v>
      </c>
      <c r="AE82" s="4">
        <v>0.10043898092939878</v>
      </c>
      <c r="AF82" s="4">
        <v>1.25425550976528E-3</v>
      </c>
      <c r="AG82" s="4">
        <v>-0.1308375144731764</v>
      </c>
    </row>
    <row r="83" spans="1:33" ht="13.15">
      <c r="A83" s="6">
        <v>39783</v>
      </c>
      <c r="B83" s="4">
        <v>0</v>
      </c>
      <c r="C83" s="4">
        <v>7.8215656520574748E-3</v>
      </c>
      <c r="D83" s="4">
        <v>-7.8988714818787498E-2</v>
      </c>
      <c r="E83" s="8">
        <v>-0.20420420420420426</v>
      </c>
      <c r="F83" s="4">
        <v>9.3830635702554874E-4</v>
      </c>
      <c r="G83" s="4">
        <v>8.9777994632837269E-2</v>
      </c>
      <c r="H83" s="4">
        <v>-1.4510278113663752E-2</v>
      </c>
      <c r="I83" s="4">
        <v>-6.378939374762696E-2</v>
      </c>
      <c r="J83" s="4">
        <v>-3.4136974610625162E-2</v>
      </c>
      <c r="K83" s="4">
        <v>9.5774174577838156E-3</v>
      </c>
      <c r="L83" s="4">
        <v>-3.9925140361822507E-3</v>
      </c>
      <c r="M83" s="4">
        <v>-5.6493884682586037E-2</v>
      </c>
      <c r="N83" s="4">
        <v>6.8363083934675162E-2</v>
      </c>
      <c r="O83" s="4">
        <v>-3.8944180008654203E-3</v>
      </c>
      <c r="P83" s="4">
        <v>3.137254901960787E-2</v>
      </c>
      <c r="Q83" s="4">
        <v>6.23188405797101E-2</v>
      </c>
      <c r="R83" s="4">
        <v>2.1338340730624784E-2</v>
      </c>
      <c r="S83" s="4">
        <v>-4.1061276058117187E-3</v>
      </c>
      <c r="T83" s="4">
        <v>5.8553191489361785E-2</v>
      </c>
      <c r="U83" s="4">
        <v>-0.14029583146571042</v>
      </c>
      <c r="V83" s="4">
        <v>0.13772455089820357</v>
      </c>
      <c r="W83" s="4">
        <v>-3.8575667655786398E-2</v>
      </c>
      <c r="X83" s="4">
        <v>-4.2253521126760563E-2</v>
      </c>
      <c r="Y83" s="4">
        <v>7.7906269020085281E-2</v>
      </c>
      <c r="Z83" s="4">
        <v>-3.931623931623944E-2</v>
      </c>
      <c r="AA83" s="4">
        <v>3.5509736540664472E-2</v>
      </c>
      <c r="AB83" s="4">
        <v>0.26606377915278434</v>
      </c>
      <c r="AC83" s="4">
        <v>0.10447146095198846</v>
      </c>
      <c r="AD83" s="4">
        <v>-2.0928462709284518E-3</v>
      </c>
      <c r="AE83" s="4">
        <v>3.8285290974767079E-2</v>
      </c>
      <c r="AF83" s="4">
        <v>3.2211882605583339E-3</v>
      </c>
      <c r="AG83" s="4">
        <v>7.5488454706927931E-3</v>
      </c>
    </row>
    <row r="84" spans="1:33" ht="13.15">
      <c r="A84" s="6">
        <v>39814</v>
      </c>
      <c r="B84" s="4">
        <v>-3.0009002700811383E-4</v>
      </c>
      <c r="C84" s="4">
        <v>-8.5657348463880442E-2</v>
      </c>
      <c r="D84" s="4">
        <v>5.5999803164136532E-2</v>
      </c>
      <c r="E84" s="8">
        <v>-9.8113207547169817E-2</v>
      </c>
      <c r="F84" s="4">
        <v>-8.436840871806876E-3</v>
      </c>
      <c r="G84" s="4">
        <v>-0.30937989702261026</v>
      </c>
      <c r="H84" s="4">
        <v>-8.1595092024539878E-2</v>
      </c>
      <c r="I84" s="4">
        <v>-4.6640529944571969E-2</v>
      </c>
      <c r="J84" s="4">
        <v>-5.6328694499668742E-2</v>
      </c>
      <c r="K84" s="4">
        <v>-9.2489806108013758E-2</v>
      </c>
      <c r="L84" s="4">
        <v>-4.1964173869472557E-2</v>
      </c>
      <c r="M84" s="4">
        <v>-0.2512345679012345</v>
      </c>
      <c r="N84" s="4">
        <v>-4.3370067543547774E-2</v>
      </c>
      <c r="O84" s="4">
        <v>-6.4726324934839208E-2</v>
      </c>
      <c r="P84" s="4">
        <v>8.8997148288973316E-2</v>
      </c>
      <c r="Q84" s="4">
        <v>-0.12005457025920871</v>
      </c>
      <c r="R84" s="4">
        <v>-3.5768009359852922E-2</v>
      </c>
      <c r="S84" s="4">
        <v>-0.19092927370758006</v>
      </c>
      <c r="T84" s="4">
        <v>-6.7052580800771852E-2</v>
      </c>
      <c r="U84" s="4">
        <v>-6.5172054223149228E-2</v>
      </c>
      <c r="V84" s="4">
        <v>-6.085526315789478E-2</v>
      </c>
      <c r="W84" s="4">
        <v>-0.12037037037037035</v>
      </c>
      <c r="X84" s="4">
        <v>-0.11274509803921569</v>
      </c>
      <c r="Y84" s="4">
        <v>-0.17673630717108982</v>
      </c>
      <c r="Z84" s="4">
        <v>-0.11840828210934973</v>
      </c>
      <c r="AA84" s="4">
        <v>-0.14513274336283191</v>
      </c>
      <c r="AB84" s="4">
        <v>6.5037593984962422E-2</v>
      </c>
      <c r="AC84" s="4">
        <v>-0.1046641791044776</v>
      </c>
      <c r="AD84" s="4">
        <v>-5.9103908484270759E-2</v>
      </c>
      <c r="AE84" s="4">
        <v>-0.11887939688973925</v>
      </c>
      <c r="AF84" s="4">
        <v>-0.15947199429183012</v>
      </c>
      <c r="AG84" s="4">
        <v>-8.8585279858968774E-2</v>
      </c>
    </row>
    <row r="85" spans="1:33" ht="13.15">
      <c r="A85" s="6">
        <v>39845</v>
      </c>
      <c r="B85" s="4">
        <v>0</v>
      </c>
      <c r="C85" s="4">
        <v>-0.10993122487528451</v>
      </c>
      <c r="D85" s="4">
        <v>-9.0946511645967881E-3</v>
      </c>
      <c r="E85" s="8">
        <v>-0.27913927077106993</v>
      </c>
      <c r="F85" s="4">
        <v>-0.25691325927676673</v>
      </c>
      <c r="G85" s="4">
        <v>-0.20226904376012972</v>
      </c>
      <c r="H85" s="4">
        <v>-2.6720106880427544E-2</v>
      </c>
      <c r="I85" s="4">
        <v>-0.13910947249007385</v>
      </c>
      <c r="J85" s="4">
        <v>-4.3773408239700315E-2</v>
      </c>
      <c r="K85" s="4">
        <v>-0.18292979262852396</v>
      </c>
      <c r="L85" s="4">
        <v>-0.11218619246861922</v>
      </c>
      <c r="M85" s="4">
        <v>-0.29843363561417979</v>
      </c>
      <c r="N85" s="4">
        <v>0.12820512820512814</v>
      </c>
      <c r="O85" s="4">
        <v>-2.9725963771481678E-2</v>
      </c>
      <c r="P85" s="4">
        <v>4.1462084015275007E-3</v>
      </c>
      <c r="Q85" s="4">
        <v>-1.2403100775193809E-2</v>
      </c>
      <c r="R85" s="4">
        <v>-0.13329866527994461</v>
      </c>
      <c r="S85" s="4">
        <v>-0.10427283418267345</v>
      </c>
      <c r="T85" s="4">
        <v>-9.9448466046191022E-2</v>
      </c>
      <c r="U85" s="4">
        <v>-0.15486149841978059</v>
      </c>
      <c r="V85" s="4">
        <v>-0.15236427320490359</v>
      </c>
      <c r="W85" s="4">
        <v>-5.5555555555555511E-2</v>
      </c>
      <c r="X85" s="4">
        <v>-8.2209944751381187E-2</v>
      </c>
      <c r="Y85" s="4">
        <v>-0.15569272976680382</v>
      </c>
      <c r="Z85" s="4">
        <v>-0.11614678899082566</v>
      </c>
      <c r="AA85" s="4">
        <v>-6.4440993788819928E-2</v>
      </c>
      <c r="AB85" s="4">
        <v>-0.30638898693963995</v>
      </c>
      <c r="AC85" s="4">
        <v>-0.14919774953115225</v>
      </c>
      <c r="AD85" s="4">
        <v>0.14913880445795338</v>
      </c>
      <c r="AE85" s="4">
        <v>-4.4861735136258379E-2</v>
      </c>
      <c r="AF85" s="4">
        <v>4.4991511035653589E-2</v>
      </c>
      <c r="AG85" s="4">
        <v>-0.1890715667311412</v>
      </c>
    </row>
    <row r="86" spans="1:33" ht="13.15">
      <c r="A86" s="6">
        <v>39873</v>
      </c>
      <c r="B86" s="4">
        <v>1.0006003602166415E-4</v>
      </c>
      <c r="C86" s="4">
        <v>8.5404508291501674E-2</v>
      </c>
      <c r="D86" s="4">
        <v>0.17701785462354799</v>
      </c>
      <c r="E86" s="8">
        <v>0.13018242122719736</v>
      </c>
      <c r="F86" s="4">
        <v>0.13167938931297699</v>
      </c>
      <c r="G86" s="4">
        <v>0.13612352702153602</v>
      </c>
      <c r="H86" s="4">
        <v>0.15099519560741245</v>
      </c>
      <c r="I86" s="4">
        <v>0.10756053368473083</v>
      </c>
      <c r="J86" s="4">
        <v>7.5887392900856832E-2</v>
      </c>
      <c r="K86" s="4">
        <v>0.19030143873588762</v>
      </c>
      <c r="L86" s="4">
        <v>2.945508100147317E-3</v>
      </c>
      <c r="M86" s="4">
        <v>0.18801410105757949</v>
      </c>
      <c r="N86" s="4">
        <v>0.16403162055335982</v>
      </c>
      <c r="O86" s="4">
        <v>0.12781235040689332</v>
      </c>
      <c r="P86" s="4">
        <v>5.2808866673910673E-2</v>
      </c>
      <c r="Q86" s="4">
        <v>0.17974882260596553</v>
      </c>
      <c r="R86" s="4">
        <v>5.2000000000000025E-2</v>
      </c>
      <c r="S86" s="4">
        <v>0.16323851203501094</v>
      </c>
      <c r="T86" s="4">
        <v>4.4401913875598088E-2</v>
      </c>
      <c r="U86" s="4">
        <v>9.3708754949406031E-2</v>
      </c>
      <c r="V86" s="4">
        <v>0.10537190082644615</v>
      </c>
      <c r="W86" s="4">
        <v>0.13746130030959744</v>
      </c>
      <c r="X86" s="4">
        <v>0.12906332771490486</v>
      </c>
      <c r="Y86" s="4">
        <v>0.10641754670999191</v>
      </c>
      <c r="Z86" s="4">
        <v>-2.2420593730537643E-2</v>
      </c>
      <c r="AA86" s="4">
        <v>0.1242047026279392</v>
      </c>
      <c r="AB86" s="4">
        <v>6.5139949109414633E-2</v>
      </c>
      <c r="AC86" s="4">
        <v>5.2657359784472162E-2</v>
      </c>
      <c r="AD86" s="4">
        <v>-1.9573267501322506E-2</v>
      </c>
      <c r="AE86" s="4">
        <v>5.8537555189604698E-2</v>
      </c>
      <c r="AF86" s="4">
        <v>5.8082859463850514E-2</v>
      </c>
      <c r="AG86" s="4">
        <v>8.2886106141920129E-2</v>
      </c>
    </row>
    <row r="87" spans="1:33" ht="13.15">
      <c r="A87" s="6">
        <v>39904</v>
      </c>
      <c r="B87" s="4">
        <v>2.001000500249727E-4</v>
      </c>
      <c r="C87" s="4">
        <v>9.3925075513554904E-2</v>
      </c>
      <c r="D87" s="4">
        <v>0.19701540244121693</v>
      </c>
      <c r="E87" s="8">
        <v>0.85033015407190027</v>
      </c>
      <c r="F87" s="4">
        <v>0.12563237774030372</v>
      </c>
      <c r="G87" s="4">
        <v>0.27253218884120162</v>
      </c>
      <c r="H87" s="4">
        <v>0.15205724508050095</v>
      </c>
      <c r="I87" s="4">
        <v>-1.6954193932183229E-2</v>
      </c>
      <c r="J87" s="4">
        <v>-2.0477815699658668E-2</v>
      </c>
      <c r="K87" s="4">
        <v>0.24944136975193984</v>
      </c>
      <c r="L87" s="4">
        <v>-2.0998531571218892E-2</v>
      </c>
      <c r="M87" s="4">
        <v>0.25123639960435201</v>
      </c>
      <c r="N87" s="4">
        <v>0.21203546500660242</v>
      </c>
      <c r="O87" s="4">
        <v>0.11714770797962638</v>
      </c>
      <c r="P87" s="4">
        <v>6.5228609763649581E-2</v>
      </c>
      <c r="Q87" s="4">
        <v>4.9900199600798396E-2</v>
      </c>
      <c r="R87" s="4">
        <v>-4.5627376425855888E-3</v>
      </c>
      <c r="S87" s="4">
        <v>0.24153498871331819</v>
      </c>
      <c r="T87" s="4">
        <v>-2.345611141652925E-2</v>
      </c>
      <c r="U87" s="4">
        <v>0.15848753016894615</v>
      </c>
      <c r="V87" s="4">
        <v>-9.3831775700934511E-2</v>
      </c>
      <c r="W87" s="4">
        <v>0.10288513881328255</v>
      </c>
      <c r="X87" s="4">
        <v>0.11900191938579666</v>
      </c>
      <c r="Y87" s="4">
        <v>-1.9089574155653433E-2</v>
      </c>
      <c r="Z87" s="4">
        <v>4.9904438309619902E-2</v>
      </c>
      <c r="AA87" s="4">
        <v>1.2303149606299212E-2</v>
      </c>
      <c r="AB87" s="4">
        <v>0.12374581939799331</v>
      </c>
      <c r="AC87" s="4">
        <v>0.13634248487668679</v>
      </c>
      <c r="AD87" s="4">
        <v>0.1683453237410073</v>
      </c>
      <c r="AE87" s="4">
        <v>4.6352405859964949E-3</v>
      </c>
      <c r="AF87" s="4">
        <v>-3.2629558541266715E-2</v>
      </c>
      <c r="AG87" s="4">
        <v>0.20594713656387675</v>
      </c>
    </row>
    <row r="88" spans="1:33" ht="13.15">
      <c r="A88" s="6">
        <v>39934</v>
      </c>
      <c r="B88" s="4">
        <v>-1.0003000900260983E-4</v>
      </c>
      <c r="C88" s="4">
        <v>5.3081426656431438E-2</v>
      </c>
      <c r="D88" s="4">
        <v>7.9312627602819513E-2</v>
      </c>
      <c r="E88" s="8">
        <v>-1.4670896114195121E-2</v>
      </c>
      <c r="F88" s="4">
        <v>0.11985018726591752</v>
      </c>
      <c r="G88" s="4">
        <v>-3.3726812816188153E-3</v>
      </c>
      <c r="H88" s="4">
        <v>-4.244306418219463E-2</v>
      </c>
      <c r="I88" s="4">
        <v>8.6232980332827999E-3</v>
      </c>
      <c r="J88" s="4">
        <v>0.14192799070847847</v>
      </c>
      <c r="K88" s="4">
        <v>2.0427182414663479E-2</v>
      </c>
      <c r="L88" s="4">
        <v>4.0197990100495073E-2</v>
      </c>
      <c r="M88" s="4">
        <v>6.5612648221343883E-2</v>
      </c>
      <c r="N88" s="4">
        <v>0.12505836575875481</v>
      </c>
      <c r="O88" s="4">
        <v>-0.12006079027355623</v>
      </c>
      <c r="P88" s="4">
        <v>2.9745179730646186E-2</v>
      </c>
      <c r="Q88" s="4">
        <v>-3.802281368821324E-3</v>
      </c>
      <c r="R88" s="4">
        <v>5.3475935828877087E-2</v>
      </c>
      <c r="S88" s="4">
        <v>0.11818181818181814</v>
      </c>
      <c r="T88" s="4">
        <v>0.10696190654907117</v>
      </c>
      <c r="U88" s="4">
        <v>-8.6805555555555559E-3</v>
      </c>
      <c r="V88" s="4">
        <v>0.13778877887788776</v>
      </c>
      <c r="W88" s="4">
        <v>3.1095755182625813E-2</v>
      </c>
      <c r="X88" s="4">
        <v>8.7287974080426864E-2</v>
      </c>
      <c r="Y88" s="4">
        <v>0.1369760479041916</v>
      </c>
      <c r="Z88" s="4">
        <v>5.0566343042071193E-2</v>
      </c>
      <c r="AA88" s="4">
        <v>-1.1667476908118543E-2</v>
      </c>
      <c r="AB88" s="4">
        <v>0.13095238095238104</v>
      </c>
      <c r="AC88" s="4">
        <v>7.7190827190827108E-2</v>
      </c>
      <c r="AD88" s="4">
        <v>4.2333743842364525E-2</v>
      </c>
      <c r="AE88" s="4">
        <v>-3.5598637008190645E-2</v>
      </c>
      <c r="AF88" s="4">
        <v>-1.3095238095238167E-2</v>
      </c>
      <c r="AG88" s="4">
        <v>0.10593607305936073</v>
      </c>
    </row>
    <row r="89" spans="1:33" ht="13.15">
      <c r="A89" s="6">
        <v>39965</v>
      </c>
      <c r="B89" s="4">
        <v>-1.0004001600645373E-4</v>
      </c>
      <c r="C89" s="4">
        <v>1.9583523728709844E-4</v>
      </c>
      <c r="D89" s="4">
        <v>4.874390507901484E-2</v>
      </c>
      <c r="E89" s="8">
        <v>-6.4788732394366166E-2</v>
      </c>
      <c r="F89" s="4">
        <v>-5.2396878483835035E-2</v>
      </c>
      <c r="G89" s="4">
        <v>-6.8245910885504843E-2</v>
      </c>
      <c r="H89" s="4">
        <v>8.108108108108223E-3</v>
      </c>
      <c r="I89" s="4">
        <v>-6.299685015749238E-3</v>
      </c>
      <c r="J89" s="4">
        <v>-2.3799837266070007E-2</v>
      </c>
      <c r="K89" s="4">
        <v>-0.10010242075332867</v>
      </c>
      <c r="L89" s="4">
        <v>8.0749819754864886E-3</v>
      </c>
      <c r="M89" s="4">
        <v>-0.13056379821958455</v>
      </c>
      <c r="N89" s="4">
        <v>1.9851974821885623E-2</v>
      </c>
      <c r="O89" s="4">
        <v>2.0293609671848119E-2</v>
      </c>
      <c r="P89" s="4">
        <v>-1.7500940910801649E-2</v>
      </c>
      <c r="Q89" s="4">
        <v>5.2798982188295165E-2</v>
      </c>
      <c r="R89" s="4">
        <v>2.9731689630166796E-2</v>
      </c>
      <c r="S89" s="4">
        <v>-7.5609756097560959E-2</v>
      </c>
      <c r="T89" s="4">
        <v>-2.5428038650618746E-2</v>
      </c>
      <c r="U89" s="4">
        <v>5.2539404553415062E-2</v>
      </c>
      <c r="V89" s="4">
        <v>1.3778100072516279E-2</v>
      </c>
      <c r="W89" s="4">
        <v>0.13786500718046907</v>
      </c>
      <c r="X89" s="4">
        <v>-9.2375109553023707E-2</v>
      </c>
      <c r="Y89" s="4">
        <v>-1.2508229098090932E-2</v>
      </c>
      <c r="Z89" s="4">
        <v>-1.6172506738544538E-2</v>
      </c>
      <c r="AA89" s="4">
        <v>9.345794392523251E-3</v>
      </c>
      <c r="AB89" s="4">
        <v>-6.0902255639097777E-2</v>
      </c>
      <c r="AC89" s="4">
        <v>-1.2355065576886497E-2</v>
      </c>
      <c r="AD89" s="4">
        <v>-8.0490326391965766E-2</v>
      </c>
      <c r="AE89" s="4">
        <v>5.0241037007776081E-2</v>
      </c>
      <c r="AF89" s="4">
        <v>-2.6135906714917514E-2</v>
      </c>
      <c r="AG89" s="4">
        <v>-3.6746490503715958E-2</v>
      </c>
    </row>
    <row r="90" spans="1:33" ht="13.15">
      <c r="A90" s="6">
        <v>39995</v>
      </c>
      <c r="B90" s="4">
        <v>0</v>
      </c>
      <c r="C90" s="4">
        <v>7.4141756950789672E-2</v>
      </c>
      <c r="D90" s="4">
        <v>0.1471610204894063</v>
      </c>
      <c r="E90" s="8">
        <v>0.21901893287435453</v>
      </c>
      <c r="F90" s="4">
        <v>9.6470588235294981E-3</v>
      </c>
      <c r="G90" s="4">
        <v>0.33353510895883787</v>
      </c>
      <c r="H90" s="4">
        <v>0.18016085790884714</v>
      </c>
      <c r="I90" s="4">
        <v>4.8603773584905641E-2</v>
      </c>
      <c r="J90" s="4">
        <v>3.8549697853719554E-2</v>
      </c>
      <c r="K90" s="4">
        <v>0.2072561426575725</v>
      </c>
      <c r="L90" s="4">
        <v>6.8659705335431843E-3</v>
      </c>
      <c r="M90" s="4">
        <v>0.14334470989761089</v>
      </c>
      <c r="N90" s="4">
        <v>0.10756918068366803</v>
      </c>
      <c r="O90" s="4">
        <v>9.7757088446889476E-2</v>
      </c>
      <c r="P90" s="4">
        <v>0.1293813445700058</v>
      </c>
      <c r="Q90" s="4">
        <v>0.16314199395770387</v>
      </c>
      <c r="R90" s="4">
        <v>7.2007042253521059E-2</v>
      </c>
      <c r="S90" s="4">
        <v>0.13309879800644969</v>
      </c>
      <c r="T90" s="4">
        <v>-4.2268220560097401E-2</v>
      </c>
      <c r="U90" s="4">
        <v>0.17337770382695522</v>
      </c>
      <c r="V90" s="4">
        <v>7.3319027181688146E-2</v>
      </c>
      <c r="W90" s="4">
        <v>-1.051745898190997E-2</v>
      </c>
      <c r="X90" s="4">
        <v>9.3858632676709144E-2</v>
      </c>
      <c r="Y90" s="4">
        <v>6.2000000000000097E-2</v>
      </c>
      <c r="Z90" s="4">
        <v>8.6301369863013774E-2</v>
      </c>
      <c r="AA90" s="4">
        <v>4.9463937621832391E-2</v>
      </c>
      <c r="AB90" s="4">
        <v>0.12329863891112898</v>
      </c>
      <c r="AC90" s="4">
        <v>4.8306389530408105E-2</v>
      </c>
      <c r="AD90" s="4">
        <v>5.1397365884998436E-2</v>
      </c>
      <c r="AE90" s="4">
        <v>4.3606210254302759E-2</v>
      </c>
      <c r="AF90" s="4">
        <v>2.9727497935590371E-2</v>
      </c>
      <c r="AG90" s="4">
        <v>7.6725246463780497E-2</v>
      </c>
    </row>
    <row r="91" spans="1:33" ht="13.15">
      <c r="A91" s="6">
        <v>40026</v>
      </c>
      <c r="B91" s="4">
        <v>1.0005002501255743E-4</v>
      </c>
      <c r="C91" s="4">
        <v>3.3560173370599897E-2</v>
      </c>
      <c r="D91" s="4">
        <v>2.9501229574918429E-2</v>
      </c>
      <c r="E91" s="8">
        <v>0.19378750441228373</v>
      </c>
      <c r="F91" s="4">
        <v>0.15753903518993237</v>
      </c>
      <c r="G91" s="4">
        <v>2.837040399455288E-2</v>
      </c>
      <c r="H91" s="4">
        <v>-1.8627896410722405E-2</v>
      </c>
      <c r="I91" s="4">
        <v>6.7655102922124493E-3</v>
      </c>
      <c r="J91" s="4">
        <v>-2.146869983948636E-2</v>
      </c>
      <c r="K91" s="4">
        <v>3.2332500629632881E-2</v>
      </c>
      <c r="L91" s="4">
        <v>-1.7616138656059026E-2</v>
      </c>
      <c r="M91" s="4">
        <v>3.7313432835820892E-2</v>
      </c>
      <c r="N91" s="4">
        <v>1.3227189222290242E-2</v>
      </c>
      <c r="O91" s="4">
        <v>5.2043176561295347E-2</v>
      </c>
      <c r="P91" s="4">
        <v>1.017552785550789E-3</v>
      </c>
      <c r="Q91" s="4">
        <v>5.5584415584415597E-2</v>
      </c>
      <c r="R91" s="4">
        <v>-7.3903760880275208E-3</v>
      </c>
      <c r="S91" s="4">
        <v>0.12445019404915918</v>
      </c>
      <c r="T91" s="4">
        <v>2.1431166000726472E-2</v>
      </c>
      <c r="U91" s="4">
        <v>2.2404991491775356E-2</v>
      </c>
      <c r="V91" s="4">
        <v>8.0639786737754016E-2</v>
      </c>
      <c r="W91" s="4">
        <v>4.8044217687074939E-2</v>
      </c>
      <c r="X91" s="4">
        <v>-2.2069209039548024E-2</v>
      </c>
      <c r="Y91" s="4">
        <v>4.8336472065285484E-2</v>
      </c>
      <c r="Z91" s="4">
        <v>-2.5220680958385977E-2</v>
      </c>
      <c r="AA91" s="4">
        <v>0.17065242628279548</v>
      </c>
      <c r="AB91" s="4">
        <v>-2.1382751247327964E-3</v>
      </c>
      <c r="AC91" s="4">
        <v>8.977418762621614E-2</v>
      </c>
      <c r="AD91" s="4">
        <v>8.6159486709440875E-2</v>
      </c>
      <c r="AE91" s="4">
        <v>-3.2116505761548918E-2</v>
      </c>
      <c r="AF91" s="4">
        <v>1.9847634322373735E-2</v>
      </c>
      <c r="AG91" s="4">
        <v>3.6624203821656119E-2</v>
      </c>
    </row>
    <row r="92" spans="1:33" ht="13.15">
      <c r="A92" s="6">
        <v>40057</v>
      </c>
      <c r="B92" s="4">
        <v>1.0004001600631156E-4</v>
      </c>
      <c r="C92" s="4">
        <v>3.5723383825517749E-2</v>
      </c>
      <c r="D92" s="4">
        <v>0.10189762796504365</v>
      </c>
      <c r="E92" s="8">
        <v>2.3654642223535863E-3</v>
      </c>
      <c r="F92" s="4">
        <v>9.0195288906784854E-2</v>
      </c>
      <c r="G92" s="4">
        <v>0.13286250275877295</v>
      </c>
      <c r="H92" s="4">
        <v>8.9814814814814875E-2</v>
      </c>
      <c r="I92" s="4">
        <v>7.0060051472692177E-3</v>
      </c>
      <c r="J92" s="4">
        <v>0.10108673364773425</v>
      </c>
      <c r="K92" s="4">
        <v>6.5771688172964853E-3</v>
      </c>
      <c r="L92" s="4">
        <v>-7.8091106290673349E-3</v>
      </c>
      <c r="M92" s="4">
        <v>0.18129496402877707</v>
      </c>
      <c r="N92" s="4">
        <v>0.11416656593738676</v>
      </c>
      <c r="O92" s="4">
        <v>-2.3818248442653064E-2</v>
      </c>
      <c r="P92" s="4">
        <v>1.3214739517153646E-2</v>
      </c>
      <c r="Q92" s="4">
        <v>-3.6909448818897635E-2</v>
      </c>
      <c r="R92" s="4">
        <v>7.4454003970879498E-3</v>
      </c>
      <c r="S92" s="4">
        <v>8.2834790612056931E-3</v>
      </c>
      <c r="T92" s="4">
        <v>1.4758179231863412E-2</v>
      </c>
      <c r="U92" s="4">
        <v>2.3578363384188467E-2</v>
      </c>
      <c r="V92" s="4">
        <v>-2.4668516805426987E-2</v>
      </c>
      <c r="W92" s="4">
        <v>4.3407707910750513E-2</v>
      </c>
      <c r="X92" s="4">
        <v>0.1680808810254559</v>
      </c>
      <c r="Y92" s="4">
        <v>-8.9820359281436273E-3</v>
      </c>
      <c r="Z92" s="4">
        <v>7.0412123452226985E-2</v>
      </c>
      <c r="AA92" s="4">
        <v>-2.3601745339151086E-2</v>
      </c>
      <c r="AB92" s="4">
        <v>-0.10571428571428562</v>
      </c>
      <c r="AC92" s="4">
        <v>2.6448787061994616E-2</v>
      </c>
      <c r="AD92" s="4">
        <v>-2.7988748241912925E-2</v>
      </c>
      <c r="AE92" s="4">
        <v>-2.4807350836967952E-2</v>
      </c>
      <c r="AF92" s="4">
        <v>-3.4991153921761373E-2</v>
      </c>
      <c r="AG92" s="4">
        <v>5.4531490015360909E-2</v>
      </c>
    </row>
    <row r="93" spans="1:33" ht="13.15">
      <c r="A93" s="6">
        <v>40087</v>
      </c>
      <c r="B93" s="4">
        <v>2.0006001800550397E-4</v>
      </c>
      <c r="C93" s="4">
        <v>-1.976198584780705E-2</v>
      </c>
      <c r="D93" s="4">
        <v>1.6994856223516458E-2</v>
      </c>
      <c r="E93" s="8">
        <v>2.7728613569321679E-2</v>
      </c>
      <c r="F93" s="4">
        <v>-0.11726685133887352</v>
      </c>
      <c r="G93" s="4">
        <v>7.266705630235723E-2</v>
      </c>
      <c r="H93" s="4">
        <v>-3.1011045029736634E-2</v>
      </c>
      <c r="I93" s="4">
        <v>8.6752804202754497E-2</v>
      </c>
      <c r="J93" s="4">
        <v>-7.2625698324022452E-3</v>
      </c>
      <c r="K93" s="4">
        <v>-9.9568645047605764E-3</v>
      </c>
      <c r="L93" s="4">
        <v>4.4599912549191115E-2</v>
      </c>
      <c r="M93" s="4">
        <v>-0.13154689403166869</v>
      </c>
      <c r="N93" s="4">
        <v>-7.6918904258204523E-2</v>
      </c>
      <c r="O93" s="4">
        <v>-5.8183183183183211E-2</v>
      </c>
      <c r="P93" s="4">
        <v>8.3605049745004607E-3</v>
      </c>
      <c r="Q93" s="4">
        <v>-2.3505365355135456E-2</v>
      </c>
      <c r="R93" s="4">
        <v>-3.0218426671046086E-2</v>
      </c>
      <c r="S93" s="4">
        <v>-4.6782291191236815E-2</v>
      </c>
      <c r="T93" s="4">
        <v>2.6984405116523554E-2</v>
      </c>
      <c r="U93" s="4">
        <v>-3.1165311653115146E-3</v>
      </c>
      <c r="V93" s="4">
        <v>-2.2130888397091458E-2</v>
      </c>
      <c r="W93" s="4">
        <v>7.8149300155520907E-2</v>
      </c>
      <c r="X93" s="4">
        <v>-3.8948995363214882E-2</v>
      </c>
      <c r="Y93" s="4">
        <v>2.9003021148036278E-2</v>
      </c>
      <c r="Z93" s="4">
        <v>1.3812154696132301E-3</v>
      </c>
      <c r="AA93" s="4">
        <v>1.1375177737152044E-2</v>
      </c>
      <c r="AB93" s="4">
        <v>3.634185303514377E-2</v>
      </c>
      <c r="AC93" s="4">
        <v>8.5343837190218798E-3</v>
      </c>
      <c r="AD93" s="4">
        <v>9.6223411951960727E-2</v>
      </c>
      <c r="AE93" s="4">
        <v>-2.2464997878659333E-2</v>
      </c>
      <c r="AF93" s="4">
        <v>1.2018741087797847E-2</v>
      </c>
      <c r="AG93" s="4">
        <v>-3.277494537509099E-3</v>
      </c>
    </row>
    <row r="94" spans="1:33" ht="13.15">
      <c r="A94" s="6">
        <v>40118</v>
      </c>
      <c r="B94" s="4">
        <v>-1.0001000100015116E-4</v>
      </c>
      <c r="C94" s="4">
        <v>5.7363996950366293E-2</v>
      </c>
      <c r="D94" s="4">
        <v>6.0530439755501542E-2</v>
      </c>
      <c r="E94" s="8">
        <v>0.2006314580941447</v>
      </c>
      <c r="F94" s="4">
        <v>9.6443514644351441E-2</v>
      </c>
      <c r="G94" s="4">
        <v>6.0479476934253505E-2</v>
      </c>
      <c r="H94" s="4">
        <v>2.5865848312143787E-2</v>
      </c>
      <c r="I94" s="4">
        <v>1.9597596028220535E-2</v>
      </c>
      <c r="J94" s="4">
        <v>7.296942412305385E-2</v>
      </c>
      <c r="K94" s="4">
        <v>8.6738322796640163E-2</v>
      </c>
      <c r="L94" s="4">
        <v>4.7439653969582891E-2</v>
      </c>
      <c r="M94" s="4">
        <v>0.12342215988779788</v>
      </c>
      <c r="N94" s="4">
        <v>-2.9970029970031102E-3</v>
      </c>
      <c r="O94" s="4">
        <v>9.0474292546831536E-2</v>
      </c>
      <c r="P94" s="4">
        <v>4.7591410330818415E-2</v>
      </c>
      <c r="Q94" s="4">
        <v>4.7095761381475594E-3</v>
      </c>
      <c r="R94" s="4">
        <v>6.4182895850973726E-2</v>
      </c>
      <c r="S94" s="4">
        <v>1.7237251615992311E-2</v>
      </c>
      <c r="T94" s="4">
        <v>7.9167377580617648E-2</v>
      </c>
      <c r="U94" s="4">
        <v>5.2602963164333154E-2</v>
      </c>
      <c r="V94" s="4">
        <v>0.17070805043646947</v>
      </c>
      <c r="W94" s="4">
        <v>6.0584204832311563E-2</v>
      </c>
      <c r="X94" s="4">
        <v>4.3583145706014813E-2</v>
      </c>
      <c r="Y94" s="4">
        <v>6.6940692894891393E-2</v>
      </c>
      <c r="Z94" s="4">
        <v>7.5000000000000025E-2</v>
      </c>
      <c r="AA94" s="4">
        <v>5.2219321148825097E-2</v>
      </c>
      <c r="AB94" s="4">
        <v>0.10481695568400765</v>
      </c>
      <c r="AC94" s="4">
        <v>9.4222945484133541E-2</v>
      </c>
      <c r="AD94" s="4">
        <v>6.916578669482569E-2</v>
      </c>
      <c r="AE94" s="4">
        <v>6.3196689886648838E-2</v>
      </c>
      <c r="AF94" s="4">
        <v>9.8027375201288333E-2</v>
      </c>
      <c r="AG94" s="4">
        <v>0.10412860796492515</v>
      </c>
    </row>
    <row r="95" spans="1:33" ht="13.15">
      <c r="A95" s="6">
        <v>40148</v>
      </c>
      <c r="B95" s="4">
        <v>0</v>
      </c>
      <c r="C95" s="4">
        <v>1.7770597738287583E-2</v>
      </c>
      <c r="D95" s="4">
        <v>5.4134306303530257E-2</v>
      </c>
      <c r="E95" s="8">
        <v>-3.1317236433181975E-2</v>
      </c>
      <c r="F95" s="4">
        <v>3.2818164472428898E-2</v>
      </c>
      <c r="G95" s="4">
        <v>-2.3976708340469235E-2</v>
      </c>
      <c r="H95" s="4">
        <v>2.307692307692304E-2</v>
      </c>
      <c r="I95" s="4">
        <v>-1.3454638646847733E-2</v>
      </c>
      <c r="J95" s="4">
        <v>-3.4965034965035459E-3</v>
      </c>
      <c r="K95" s="4">
        <v>-2.6313866835517015E-2</v>
      </c>
      <c r="L95" s="4">
        <v>-9.1647795390968553E-2</v>
      </c>
      <c r="M95" s="4">
        <v>-5.5555555555555483E-2</v>
      </c>
      <c r="N95" s="4">
        <v>-4.8331958033714087E-3</v>
      </c>
      <c r="O95" s="4">
        <v>5.738304093567239E-2</v>
      </c>
      <c r="P95" s="4">
        <v>3.6011080332409948E-2</v>
      </c>
      <c r="Q95" s="4">
        <v>6.2500000000000153E-2</v>
      </c>
      <c r="R95" s="4">
        <v>2.498408656906418E-2</v>
      </c>
      <c r="S95" s="4">
        <v>-1.9298658507884214E-2</v>
      </c>
      <c r="T95" s="4">
        <v>-1.280632411067186E-2</v>
      </c>
      <c r="U95" s="4">
        <v>6.7536157024793445E-2</v>
      </c>
      <c r="V95" s="4">
        <v>9.1135045567522308E-3</v>
      </c>
      <c r="W95" s="4">
        <v>3.6382182930975865E-2</v>
      </c>
      <c r="X95" s="4">
        <v>1.8184620126367804E-2</v>
      </c>
      <c r="Y95" s="4">
        <v>1.1007154650522603E-3</v>
      </c>
      <c r="Z95" s="4">
        <v>-2.7586206896551706E-2</v>
      </c>
      <c r="AA95" s="4">
        <v>-4.8291658713494966E-2</v>
      </c>
      <c r="AB95" s="4">
        <v>6.3132193930938219E-2</v>
      </c>
      <c r="AC95" s="4">
        <v>3.2272456870909981E-2</v>
      </c>
      <c r="AD95" s="4">
        <v>7.9753086419753191E-2</v>
      </c>
      <c r="AE95" s="4">
        <v>5.308223255624088E-2</v>
      </c>
      <c r="AF95" s="4">
        <v>-2.0164986251145763E-2</v>
      </c>
      <c r="AG95" s="4">
        <v>6.7174056915949618E-2</v>
      </c>
    </row>
    <row r="96" spans="1:33" ht="13.15">
      <c r="A96" s="6">
        <v>40179</v>
      </c>
      <c r="B96" s="4">
        <v>0</v>
      </c>
      <c r="C96" s="4">
        <v>-3.6974262397991224E-2</v>
      </c>
      <c r="D96" s="4">
        <v>-8.8591112321705037E-2</v>
      </c>
      <c r="E96" s="8">
        <v>-7.0582428430404714E-2</v>
      </c>
      <c r="F96" s="4">
        <v>0.11952706447441343</v>
      </c>
      <c r="G96" s="4">
        <v>-8.3347955781716082E-2</v>
      </c>
      <c r="H96" s="4">
        <v>-6.1403508771929773E-2</v>
      </c>
      <c r="I96" s="4">
        <v>-6.3254968177685472E-2</v>
      </c>
      <c r="J96" s="4">
        <v>-4.8245614035087717E-2</v>
      </c>
      <c r="K96" s="4">
        <v>-3.1483311031352046E-2</v>
      </c>
      <c r="L96" s="4">
        <v>-5.514004986068325E-2</v>
      </c>
      <c r="M96" s="4">
        <v>6.2789160608063513E-2</v>
      </c>
      <c r="N96" s="4">
        <v>-0.11916607438995501</v>
      </c>
      <c r="O96" s="4">
        <v>-3.1800898721050748E-2</v>
      </c>
      <c r="P96" s="4">
        <v>-6.5011459129106219E-2</v>
      </c>
      <c r="Q96" s="4">
        <v>-4.9019607843137247E-2</v>
      </c>
      <c r="R96" s="4">
        <v>-2.4064586244371838E-2</v>
      </c>
      <c r="S96" s="4">
        <v>-6.5514758819294375E-2</v>
      </c>
      <c r="T96" s="4">
        <v>-1.6015374759777571E-4</v>
      </c>
      <c r="U96" s="4">
        <v>-2.6369904439337035E-2</v>
      </c>
      <c r="V96" s="4">
        <v>4.4882320744389727E-2</v>
      </c>
      <c r="W96" s="4">
        <v>-7.5459317585301861E-2</v>
      </c>
      <c r="X96" s="4">
        <v>-3.5114272741032349E-2</v>
      </c>
      <c r="Y96" s="4">
        <v>2.5838372732270413E-2</v>
      </c>
      <c r="Z96" s="4">
        <v>1.5174006267524355E-2</v>
      </c>
      <c r="AA96" s="4">
        <v>1.6245487364620986E-2</v>
      </c>
      <c r="AB96" s="4">
        <v>8.2677165354330687E-2</v>
      </c>
      <c r="AC96" s="4">
        <v>-2.7805791672669538E-2</v>
      </c>
      <c r="AD96" s="4">
        <v>-6.2085524811342399E-2</v>
      </c>
      <c r="AE96" s="4">
        <v>-0.11198366729874046</v>
      </c>
      <c r="AF96" s="4">
        <v>-3.7418147801689664E-4</v>
      </c>
      <c r="AG96" s="4">
        <v>-8.3720930232558111E-2</v>
      </c>
    </row>
    <row r="97" spans="1:33" ht="13.15">
      <c r="A97" s="6">
        <v>40210</v>
      </c>
      <c r="B97" s="4">
        <v>-1.0002000400085132E-4</v>
      </c>
      <c r="C97" s="4">
        <v>2.8513693463826987E-2</v>
      </c>
      <c r="D97" s="4">
        <v>6.5377438259906148E-2</v>
      </c>
      <c r="E97" s="8">
        <v>1.407328730748808E-2</v>
      </c>
      <c r="F97" s="4">
        <v>4.2244224422442279E-2</v>
      </c>
      <c r="G97" s="4">
        <v>9.2075038284839247E-2</v>
      </c>
      <c r="H97" s="4">
        <v>8.2777036048064051E-2</v>
      </c>
      <c r="I97" s="4">
        <v>2.4958402662228589E-3</v>
      </c>
      <c r="J97" s="4">
        <v>-2.8202764976958415E-2</v>
      </c>
      <c r="K97" s="4">
        <v>3.4036838809227171E-2</v>
      </c>
      <c r="L97" s="4">
        <v>8.8468104920067219E-3</v>
      </c>
      <c r="M97" s="4">
        <v>-1.2437810945273365E-3</v>
      </c>
      <c r="N97" s="4">
        <v>5.1304464766003199E-2</v>
      </c>
      <c r="O97" s="4">
        <v>0.11388789717957876</v>
      </c>
      <c r="P97" s="4">
        <v>3.8973772367023533E-2</v>
      </c>
      <c r="Q97" s="4">
        <v>5.8247422680412317E-2</v>
      </c>
      <c r="R97" s="4">
        <v>2.2271714922047956E-3</v>
      </c>
      <c r="S97" s="4">
        <v>7.7812018489984425E-2</v>
      </c>
      <c r="T97" s="4">
        <v>2.2745474931923783E-2</v>
      </c>
      <c r="U97" s="4">
        <v>-4.2241272207728083E-3</v>
      </c>
      <c r="V97" s="4">
        <v>-3.4049240440020882E-2</v>
      </c>
      <c r="W97" s="4">
        <v>1.7388218594748119E-2</v>
      </c>
      <c r="X97" s="4">
        <v>6.0392156862745232E-2</v>
      </c>
      <c r="Y97" s="4">
        <v>-5.9485530546623762E-2</v>
      </c>
      <c r="Z97" s="4">
        <v>2.8107229894394747E-2</v>
      </c>
      <c r="AA97" s="4">
        <v>3.7892243931320339E-2</v>
      </c>
      <c r="AB97" s="4">
        <v>2.6060606060606045E-2</v>
      </c>
      <c r="AC97" s="4">
        <v>1.7338470657972758E-2</v>
      </c>
      <c r="AD97" s="4">
        <v>3.9619651347068144E-2</v>
      </c>
      <c r="AE97" s="4">
        <v>-1.6653510223829375E-2</v>
      </c>
      <c r="AF97" s="4">
        <v>1.1978289350552136E-2</v>
      </c>
      <c r="AG97" s="4">
        <v>5.7191201353637942E-2</v>
      </c>
    </row>
    <row r="98" spans="1:33" ht="13.15">
      <c r="A98" s="6">
        <v>40238</v>
      </c>
      <c r="B98" s="4">
        <v>-1.0003000900260983E-4</v>
      </c>
      <c r="C98" s="4">
        <v>5.8796367554255859E-2</v>
      </c>
      <c r="D98" s="4">
        <v>0.14847048037384467</v>
      </c>
      <c r="E98" s="8">
        <v>8.0387536004189575E-2</v>
      </c>
      <c r="F98" s="4">
        <v>0.14962001266624439</v>
      </c>
      <c r="G98" s="4">
        <v>0.10166520595968442</v>
      </c>
      <c r="H98" s="4">
        <v>6.9872585285655528E-2</v>
      </c>
      <c r="I98" s="4">
        <v>4.8824343015214405E-2</v>
      </c>
      <c r="J98" s="4">
        <v>4.324734446130489E-2</v>
      </c>
      <c r="K98" s="4">
        <v>0.10439052715046539</v>
      </c>
      <c r="L98" s="4">
        <v>3.0461538461538522E-2</v>
      </c>
      <c r="M98" s="4">
        <v>0.1332503113325029</v>
      </c>
      <c r="N98" s="4">
        <v>9.1333546530220674E-2</v>
      </c>
      <c r="O98" s="4">
        <v>3.6858974358974311E-2</v>
      </c>
      <c r="P98" s="4">
        <v>8.5718779490404923E-3</v>
      </c>
      <c r="Q98" s="4">
        <v>8.5728202630297193E-2</v>
      </c>
      <c r="R98" s="4">
        <v>3.4920634920634963E-2</v>
      </c>
      <c r="S98" s="4">
        <v>6.6237788896831101E-2</v>
      </c>
      <c r="T98" s="4">
        <v>4.494909945184021E-2</v>
      </c>
      <c r="U98" s="4">
        <v>4.2669993761696834E-2</v>
      </c>
      <c r="V98" s="4">
        <v>1.2744034707158319E-2</v>
      </c>
      <c r="W98" s="4">
        <v>2.1538193233344948E-2</v>
      </c>
      <c r="X98" s="4">
        <v>8.7278106508875603E-2</v>
      </c>
      <c r="Y98" s="4">
        <v>-2.279202279202271E-2</v>
      </c>
      <c r="Z98" s="4">
        <v>-1.5802781289503808E-4</v>
      </c>
      <c r="AA98" s="4">
        <v>2.5670279520821473E-2</v>
      </c>
      <c r="AB98" s="4">
        <v>-3.5144713526284635E-2</v>
      </c>
      <c r="AC98" s="4">
        <v>7.2250546249089484E-2</v>
      </c>
      <c r="AD98" s="4">
        <v>6.7424953095684803E-2</v>
      </c>
      <c r="AE98" s="4">
        <v>7.2244274357333355E-2</v>
      </c>
      <c r="AF98" s="4">
        <v>2.8296652487516203E-2</v>
      </c>
      <c r="AG98" s="4">
        <v>0.11747759282970555</v>
      </c>
    </row>
    <row r="99" spans="1:33" ht="13.15">
      <c r="A99" s="6">
        <v>40269</v>
      </c>
      <c r="B99" s="4">
        <v>0</v>
      </c>
      <c r="C99" s="4">
        <v>1.475932719359003E-2</v>
      </c>
      <c r="D99" s="4">
        <v>0.11102009448518678</v>
      </c>
      <c r="E99" s="8">
        <v>0.11778962675714975</v>
      </c>
      <c r="F99" s="4">
        <v>-2.4789973832804379E-3</v>
      </c>
      <c r="G99" s="4">
        <v>8.3373110580747839E-2</v>
      </c>
      <c r="H99" s="4">
        <v>3.4575489819439052E-2</v>
      </c>
      <c r="I99" s="4">
        <v>7.3981273902149536E-2</v>
      </c>
      <c r="J99" s="4">
        <v>-2.8181818181818131E-2</v>
      </c>
      <c r="K99" s="4">
        <v>6.9817534238830942E-2</v>
      </c>
      <c r="L99" s="4">
        <v>1.1794565541952915E-2</v>
      </c>
      <c r="M99" s="4">
        <v>3.6263736263736274E-2</v>
      </c>
      <c r="N99" s="4">
        <v>-0.14903592568715923</v>
      </c>
      <c r="O99" s="4">
        <v>8.9026275115919706E-2</v>
      </c>
      <c r="P99" s="4">
        <v>5.8479532163742687E-3</v>
      </c>
      <c r="Q99" s="4">
        <v>2.4674742036787666E-2</v>
      </c>
      <c r="R99" s="4">
        <v>-1.3803680981595179E-2</v>
      </c>
      <c r="S99" s="4">
        <v>-4.849162011173172E-2</v>
      </c>
      <c r="T99" s="4">
        <v>5.8003597122302228E-2</v>
      </c>
      <c r="U99" s="4">
        <v>6.1026684216824147E-2</v>
      </c>
      <c r="V99" s="4">
        <v>-6.184738955823299E-2</v>
      </c>
      <c r="W99" s="4">
        <v>4.2594963721724242E-2</v>
      </c>
      <c r="X99" s="4">
        <v>3.2789115646258457E-2</v>
      </c>
      <c r="Y99" s="4">
        <v>-2.5072886297376074E-2</v>
      </c>
      <c r="Z99" s="4">
        <v>-1.7543859649122796E-2</v>
      </c>
      <c r="AA99" s="4">
        <v>-5.9325176121616661E-2</v>
      </c>
      <c r="AB99" s="4">
        <v>-7.2237526782981301E-2</v>
      </c>
      <c r="AC99" s="4">
        <v>1.8204048362994205E-2</v>
      </c>
      <c r="AD99" s="4">
        <v>-8.7883115456442625E-3</v>
      </c>
      <c r="AE99" s="4">
        <v>-6.8342717562308461E-2</v>
      </c>
      <c r="AF99" s="4">
        <v>-3.5251798561151092E-2</v>
      </c>
      <c r="AG99" s="4">
        <v>5.5285018619306778E-2</v>
      </c>
    </row>
    <row r="100" spans="1:33" ht="13.15">
      <c r="A100" s="6">
        <v>40299</v>
      </c>
      <c r="B100" s="4">
        <v>0</v>
      </c>
      <c r="C100" s="4">
        <v>-8.1975916203894841E-2</v>
      </c>
      <c r="D100" s="4">
        <v>-1.6123972813920272E-2</v>
      </c>
      <c r="E100" s="8">
        <v>-0.1355160450997398</v>
      </c>
      <c r="F100" s="4">
        <v>-0.11390307883473698</v>
      </c>
      <c r="G100" s="4">
        <v>-0.10765163753855189</v>
      </c>
      <c r="H100" s="4">
        <v>-0.13999257333828444</v>
      </c>
      <c r="I100" s="4">
        <v>-9.2951866404715047E-2</v>
      </c>
      <c r="J100" s="4">
        <v>-3.8353601496725856E-2</v>
      </c>
      <c r="K100" s="4">
        <v>-9.2119726050562359E-2</v>
      </c>
      <c r="L100" s="4">
        <v>-0.10786483694850241</v>
      </c>
      <c r="M100" s="4">
        <v>-0.13308589607635196</v>
      </c>
      <c r="N100" s="4">
        <v>-6.4738292011019116E-3</v>
      </c>
      <c r="O100" s="4">
        <v>-3.8887311950042705E-2</v>
      </c>
      <c r="P100" s="4">
        <v>-2.8992248062015464E-2</v>
      </c>
      <c r="Q100" s="4">
        <v>-6.2171628721541077E-2</v>
      </c>
      <c r="R100" s="4">
        <v>-9.3312597200621974E-2</v>
      </c>
      <c r="S100" s="4">
        <v>-7.0455612963832778E-2</v>
      </c>
      <c r="T100" s="4">
        <v>-5.2698682532936657E-2</v>
      </c>
      <c r="U100" s="4">
        <v>-0.10555994135558813</v>
      </c>
      <c r="V100" s="4">
        <v>-3.8527397260273814E-2</v>
      </c>
      <c r="W100" s="4">
        <v>-0.15506795480596036</v>
      </c>
      <c r="X100" s="4">
        <v>-4.6502437096561551E-2</v>
      </c>
      <c r="Y100" s="4">
        <v>-8.9114832535885272E-2</v>
      </c>
      <c r="Z100" s="4">
        <v>-1.7213642213642216E-2</v>
      </c>
      <c r="AA100" s="4">
        <v>-2.5029562475364666E-2</v>
      </c>
      <c r="AB100" s="4">
        <v>-4.0910590564170304E-2</v>
      </c>
      <c r="AC100" s="4">
        <v>-0.10100066711140751</v>
      </c>
      <c r="AD100" s="4">
        <v>-0.19694115039343893</v>
      </c>
      <c r="AE100" s="4">
        <v>-4.7752361695903196E-2</v>
      </c>
      <c r="AF100" s="4">
        <v>-5.7419835943325843E-2</v>
      </c>
      <c r="AG100" s="4">
        <v>-9.2833876221498413E-2</v>
      </c>
    </row>
    <row r="101" spans="1:33" ht="13.15">
      <c r="A101" s="6">
        <v>40330</v>
      </c>
      <c r="B101" s="4">
        <v>-1.0004001600645373E-4</v>
      </c>
      <c r="C101" s="4">
        <v>-5.3882376699314345E-2</v>
      </c>
      <c r="D101" s="4">
        <v>-2.0827258829716755E-2</v>
      </c>
      <c r="E101" s="8">
        <v>-4.2638575369952766E-3</v>
      </c>
      <c r="F101" s="4">
        <v>-2.2281084449984521E-2</v>
      </c>
      <c r="G101" s="4">
        <v>-1.1356155365372034E-2</v>
      </c>
      <c r="H101" s="4">
        <v>-7.9879101899827193E-2</v>
      </c>
      <c r="I101" s="4">
        <v>-8.1359144442940359E-2</v>
      </c>
      <c r="J101" s="4">
        <v>-2.4902723735408579E-2</v>
      </c>
      <c r="K101" s="4">
        <v>-4.3681606519208216E-2</v>
      </c>
      <c r="L101" s="4">
        <v>-5.607012901091632E-2</v>
      </c>
      <c r="M101" s="4">
        <v>-0.11804281345565758</v>
      </c>
      <c r="N101" s="4">
        <v>-9.0045750727852536E-2</v>
      </c>
      <c r="O101" s="4">
        <v>-0.17099822799763731</v>
      </c>
      <c r="P101" s="4">
        <v>-1.421044228005749E-2</v>
      </c>
      <c r="Q101" s="4">
        <v>-9.1970121381886191E-2</v>
      </c>
      <c r="R101" s="4">
        <v>1.3036020583190359E-2</v>
      </c>
      <c r="S101" s="4">
        <v>-7.5037897928246736E-2</v>
      </c>
      <c r="T101" s="4">
        <v>-1.4954389113204725E-2</v>
      </c>
      <c r="U101" s="4">
        <v>-4.0348001513049198E-3</v>
      </c>
      <c r="V101" s="4">
        <v>3.7993469872365501E-2</v>
      </c>
      <c r="W101" s="4">
        <v>-0.1081395348837209</v>
      </c>
      <c r="X101" s="4">
        <v>-6.6731141199226476E-2</v>
      </c>
      <c r="Y101" s="4">
        <v>-6.3690085357846274E-2</v>
      </c>
      <c r="Z101" s="4">
        <v>-1.8169913242756578E-2</v>
      </c>
      <c r="AA101" s="4">
        <v>-4.4471396806144911E-3</v>
      </c>
      <c r="AB101" s="4">
        <v>-2.3047815617474997E-2</v>
      </c>
      <c r="AC101" s="4">
        <v>-3.6657761947165517E-2</v>
      </c>
      <c r="AD101" s="4">
        <v>-2.3599227159812417E-2</v>
      </c>
      <c r="AE101" s="4">
        <v>1.8168808138630428E-2</v>
      </c>
      <c r="AF101" s="4">
        <v>-4.9248417721519028E-2</v>
      </c>
      <c r="AG101" s="4">
        <v>-5.7450628366247806E-2</v>
      </c>
    </row>
    <row r="102" spans="1:33" ht="13.15">
      <c r="A102" s="6">
        <v>40360</v>
      </c>
      <c r="B102" s="4">
        <v>1.0005002501255743E-4</v>
      </c>
      <c r="C102" s="4">
        <v>6.8777832756061447E-2</v>
      </c>
      <c r="D102" s="4">
        <v>2.2742452578145864E-2</v>
      </c>
      <c r="E102" s="8">
        <v>0.12443324937027701</v>
      </c>
      <c r="F102" s="4">
        <v>8.5896414342629485E-2</v>
      </c>
      <c r="G102" s="4">
        <v>0.16114533044781088</v>
      </c>
      <c r="H102" s="4">
        <v>8.259033317691214E-2</v>
      </c>
      <c r="I102" s="4">
        <v>0.12304745063365766</v>
      </c>
      <c r="J102" s="4">
        <v>9.9561053471667882E-2</v>
      </c>
      <c r="K102" s="4">
        <v>0.1757747473302676</v>
      </c>
      <c r="L102" s="4">
        <v>4.5733309970212008E-2</v>
      </c>
      <c r="M102" s="4">
        <v>0.11789181692094321</v>
      </c>
      <c r="N102" s="4">
        <v>0.14892968690485245</v>
      </c>
      <c r="O102" s="4">
        <v>1.5675097969362353E-2</v>
      </c>
      <c r="P102" s="4">
        <v>3.9844509232264347E-2</v>
      </c>
      <c r="Q102" s="4">
        <v>5.9125964010282889E-2</v>
      </c>
      <c r="R102" s="4">
        <v>-1.6423975618015556E-2</v>
      </c>
      <c r="S102" s="4">
        <v>0.10024583447145594</v>
      </c>
      <c r="T102" s="4">
        <v>5.8600273265522987E-2</v>
      </c>
      <c r="U102" s="4">
        <v>8.2921888846689412E-2</v>
      </c>
      <c r="V102" s="4">
        <v>-1.4583929082070289E-2</v>
      </c>
      <c r="W102" s="4">
        <v>0.12168622338113866</v>
      </c>
      <c r="X102" s="4">
        <v>9.015544041450782E-2</v>
      </c>
      <c r="Y102" s="4">
        <v>5.1893408134642244E-2</v>
      </c>
      <c r="Z102" s="4">
        <v>1.9673224408136038E-2</v>
      </c>
      <c r="AA102" s="4">
        <v>2.4365482233502597E-2</v>
      </c>
      <c r="AB102" s="4">
        <v>7.2183098591549311E-2</v>
      </c>
      <c r="AC102" s="4">
        <v>9.5362810044677435E-2</v>
      </c>
      <c r="AD102" s="4">
        <v>3.6749116607773975E-2</v>
      </c>
      <c r="AE102" s="4">
        <v>0.10993980505393111</v>
      </c>
      <c r="AF102" s="4">
        <v>6.4905346369877354E-2</v>
      </c>
      <c r="AG102" s="4">
        <v>6.9523809523809682E-2</v>
      </c>
    </row>
    <row r="103" spans="1:33" ht="13.15">
      <c r="A103" s="6">
        <v>40391</v>
      </c>
      <c r="B103" s="4">
        <v>0</v>
      </c>
      <c r="C103" s="4">
        <v>-4.7449164851125818E-2</v>
      </c>
      <c r="D103" s="4">
        <v>-5.5004081632653058E-2</v>
      </c>
      <c r="E103" s="8">
        <v>-0.10685483870967732</v>
      </c>
      <c r="F103" s="4">
        <v>-0.1028764308776049</v>
      </c>
      <c r="G103" s="4">
        <v>-6.5806451612903272E-2</v>
      </c>
      <c r="H103" s="4">
        <v>-0.13372345036844391</v>
      </c>
      <c r="I103" s="4">
        <v>-2.794908804618829E-2</v>
      </c>
      <c r="J103" s="4">
        <v>1.4015605153329789E-2</v>
      </c>
      <c r="K103" s="4">
        <v>2.4589166789612204E-3</v>
      </c>
      <c r="L103" s="4">
        <v>-9.5509383378016132E-3</v>
      </c>
      <c r="M103" s="4">
        <v>-0.10173697270471467</v>
      </c>
      <c r="N103" s="4">
        <v>-9.2096538920567475E-2</v>
      </c>
      <c r="O103" s="4">
        <v>-2.4202034373903936E-2</v>
      </c>
      <c r="P103" s="4">
        <v>-4.1043613707165076E-2</v>
      </c>
      <c r="Q103" s="4">
        <v>-0.1424757281553399</v>
      </c>
      <c r="R103" s="4">
        <v>-1.8419693578929253E-2</v>
      </c>
      <c r="S103" s="4">
        <v>-9.7318768619662405E-2</v>
      </c>
      <c r="T103" s="4">
        <v>4.7755628854151702E-2</v>
      </c>
      <c r="U103" s="4">
        <v>-8.1716156184241384E-2</v>
      </c>
      <c r="V103" s="4">
        <v>2.0313406848520104E-2</v>
      </c>
      <c r="W103" s="4">
        <v>-9.0856257264626206E-2</v>
      </c>
      <c r="X103" s="4">
        <v>-4.9429657794676812E-2</v>
      </c>
      <c r="Y103" s="4">
        <v>6.0666666666666674E-2</v>
      </c>
      <c r="Z103" s="4">
        <v>-2.4362328319162883E-2</v>
      </c>
      <c r="AA103" s="4">
        <v>-2.8939544103072364E-2</v>
      </c>
      <c r="AB103" s="4">
        <v>4.1707717569786515E-2</v>
      </c>
      <c r="AC103" s="4">
        <v>-8.2841068917018285E-2</v>
      </c>
      <c r="AD103" s="4">
        <v>-5.9577368779822823E-2</v>
      </c>
      <c r="AE103" s="4">
        <v>1.6173434273915994E-2</v>
      </c>
      <c r="AF103" s="4">
        <v>-2.0511818714592775E-2</v>
      </c>
      <c r="AG103" s="4">
        <v>-3.4134758088453711E-2</v>
      </c>
    </row>
    <row r="104" spans="1:33" ht="13.15">
      <c r="A104" s="6">
        <v>40422</v>
      </c>
      <c r="B104" s="4">
        <v>0</v>
      </c>
      <c r="C104" s="4">
        <v>8.7551104037814728E-2</v>
      </c>
      <c r="D104" s="4">
        <v>0.16721376617542885</v>
      </c>
      <c r="E104" s="8">
        <v>5.4176072234762888E-2</v>
      </c>
      <c r="F104" s="4">
        <v>8.8499918207099681E-2</v>
      </c>
      <c r="G104" s="4">
        <v>0.20748925721301428</v>
      </c>
      <c r="H104" s="4">
        <v>9.582186639979999E-2</v>
      </c>
      <c r="I104" s="4">
        <v>9.4087473002159819E-2</v>
      </c>
      <c r="J104" s="4">
        <v>4.7199118148111015E-2</v>
      </c>
      <c r="K104" s="4">
        <v>9.4430917714737175E-2</v>
      </c>
      <c r="L104" s="4">
        <v>4.5339198105227657E-2</v>
      </c>
      <c r="M104" s="4">
        <v>0.12223756906077345</v>
      </c>
      <c r="N104" s="4">
        <v>5.5867961732272001E-2</v>
      </c>
      <c r="O104" s="4">
        <v>0.13874910136592389</v>
      </c>
      <c r="P104" s="4">
        <v>8.9417688621781885E-2</v>
      </c>
      <c r="Q104" s="4">
        <v>8.6894990093405053E-2</v>
      </c>
      <c r="R104" s="4">
        <v>8.6636267976148679E-2</v>
      </c>
      <c r="S104" s="4">
        <v>4.675467546754683E-2</v>
      </c>
      <c r="T104" s="4">
        <v>1.98467013413633E-2</v>
      </c>
      <c r="U104" s="4">
        <v>0.10388287714831332</v>
      </c>
      <c r="V104" s="4">
        <v>4.692832764505115E-2</v>
      </c>
      <c r="W104" s="4">
        <v>4.3682079693160118E-2</v>
      </c>
      <c r="X104" s="4">
        <v>0.14485714285714288</v>
      </c>
      <c r="Y104" s="4">
        <v>7.9195474544311847E-2</v>
      </c>
      <c r="Z104" s="4">
        <v>5.0276520864756874E-3</v>
      </c>
      <c r="AA104" s="4">
        <v>6.3482343335374558E-2</v>
      </c>
      <c r="AB104" s="4">
        <v>0.10687263556116004</v>
      </c>
      <c r="AC104" s="4">
        <v>9.231712927465105E-2</v>
      </c>
      <c r="AD104" s="4">
        <v>7.6543925775587135E-2</v>
      </c>
      <c r="AE104" s="4">
        <v>0.10362343379613959</v>
      </c>
      <c r="AF104" s="4">
        <v>6.7411248504188323E-2</v>
      </c>
      <c r="AG104" s="4">
        <v>1.7209588199139592E-2</v>
      </c>
    </row>
    <row r="105" spans="1:33" ht="13.15">
      <c r="A105" s="6">
        <v>40452</v>
      </c>
      <c r="B105" s="4">
        <v>1.0004001600631156E-4</v>
      </c>
      <c r="C105" s="4">
        <v>3.6855941114616146E-2</v>
      </c>
      <c r="D105" s="4">
        <v>6.072178351428506E-2</v>
      </c>
      <c r="E105" s="8">
        <v>-1.3561741613133482E-2</v>
      </c>
      <c r="F105" s="4">
        <v>6.1617072437631405E-2</v>
      </c>
      <c r="G105" s="4">
        <v>-1.0167768174885396E-3</v>
      </c>
      <c r="H105" s="4">
        <v>4.383561643835604E-2</v>
      </c>
      <c r="I105" s="4">
        <v>1.9123997532387554E-2</v>
      </c>
      <c r="J105" s="4">
        <v>4.7846889952153061E-2</v>
      </c>
      <c r="K105" s="4">
        <v>5.9614695002264947E-2</v>
      </c>
      <c r="L105" s="4">
        <v>7.606408804013598E-2</v>
      </c>
      <c r="M105" s="4">
        <v>-1.415384615384618E-2</v>
      </c>
      <c r="N105" s="4">
        <v>0.11446949785585822</v>
      </c>
      <c r="O105" s="4">
        <v>-2.4621212121212155E-2</v>
      </c>
      <c r="P105" s="4">
        <v>7.0523333830326371E-2</v>
      </c>
      <c r="Q105" s="4">
        <v>4.4270833333333412E-2</v>
      </c>
      <c r="R105" s="4">
        <v>2.8728211749515835E-2</v>
      </c>
      <c r="S105" s="4">
        <v>-1.1297950604308977E-2</v>
      </c>
      <c r="T105" s="4">
        <v>4.3752516440746271E-2</v>
      </c>
      <c r="U105" s="4">
        <v>-2.8716411025256704E-2</v>
      </c>
      <c r="V105" s="4">
        <v>-1.3583265417006248E-2</v>
      </c>
      <c r="W105" s="4">
        <v>8.8811759902000839E-2</v>
      </c>
      <c r="X105" s="4">
        <v>1.6221612178687263E-2</v>
      </c>
      <c r="Y105" s="4">
        <v>1.4269073966220002E-2</v>
      </c>
      <c r="Z105" s="4">
        <v>6.003001500750365E-2</v>
      </c>
      <c r="AA105" s="4">
        <v>5.95009596928983E-2</v>
      </c>
      <c r="AB105" s="4">
        <v>2.6772999145542719E-2</v>
      </c>
      <c r="AC105" s="4">
        <v>4.9698160887266689E-2</v>
      </c>
      <c r="AD105" s="4">
        <v>5.2518179369781919E-2</v>
      </c>
      <c r="AE105" s="4">
        <v>-3.3752684872660147E-3</v>
      </c>
      <c r="AF105" s="4">
        <v>1.2144992526158417E-2</v>
      </c>
      <c r="AG105" s="4">
        <v>9.1389728096676684E-2</v>
      </c>
    </row>
    <row r="106" spans="1:33" ht="13.15">
      <c r="A106" s="6">
        <v>40483</v>
      </c>
      <c r="B106" s="4">
        <v>-1.0003000900260983E-4</v>
      </c>
      <c r="C106" s="4">
        <v>-2.290282778087687E-3</v>
      </c>
      <c r="D106" s="4">
        <v>3.3790650997392833E-2</v>
      </c>
      <c r="E106" s="8">
        <v>4.2450554751567726E-2</v>
      </c>
      <c r="F106" s="4">
        <v>-9.7253680634201548E-2</v>
      </c>
      <c r="G106" s="4">
        <v>7.6335877862595408E-2</v>
      </c>
      <c r="H106" s="4">
        <v>-0.16185476815398073</v>
      </c>
      <c r="I106" s="4">
        <v>-1.9733656174334254E-2</v>
      </c>
      <c r="J106" s="4">
        <v>3.0169602087410329E-2</v>
      </c>
      <c r="K106" s="4">
        <v>-6.1339312153644611E-3</v>
      </c>
      <c r="L106" s="4">
        <v>4.6172356745375134E-2</v>
      </c>
      <c r="M106" s="4">
        <v>-1.1860174781523066E-2</v>
      </c>
      <c r="N106" s="4">
        <v>-3.0968782970272331E-2</v>
      </c>
      <c r="O106" s="4">
        <v>-2.2330097087378681E-2</v>
      </c>
      <c r="P106" s="4">
        <v>-1.4902506963788207E-2</v>
      </c>
      <c r="Q106" s="4">
        <v>5.5236907730673399E-2</v>
      </c>
      <c r="R106" s="4">
        <v>-3.435833071854405E-2</v>
      </c>
      <c r="S106" s="4">
        <v>-6.11214456550635E-3</v>
      </c>
      <c r="T106" s="4">
        <v>6.8149672110066461E-3</v>
      </c>
      <c r="U106" s="4">
        <v>-2.8496794110661945E-3</v>
      </c>
      <c r="V106" s="4">
        <v>-5.0674745249242724E-2</v>
      </c>
      <c r="W106" s="4">
        <v>-5.2784549034314732E-2</v>
      </c>
      <c r="X106" s="4">
        <v>5.7588408644400936E-2</v>
      </c>
      <c r="Y106" s="4">
        <v>-6.4025265575653093E-2</v>
      </c>
      <c r="Z106" s="4">
        <v>-3.9326726443290862E-2</v>
      </c>
      <c r="AA106" s="4">
        <v>-2.1920289855072477E-2</v>
      </c>
      <c r="AB106" s="4">
        <v>1.3037447988904266E-2</v>
      </c>
      <c r="AC106" s="4">
        <v>6.6871740002674863E-3</v>
      </c>
      <c r="AD106" s="4">
        <v>-5.5143295803480062E-2</v>
      </c>
      <c r="AE106" s="4">
        <v>-1.4470443349753876E-2</v>
      </c>
      <c r="AF106" s="4">
        <v>-1.4768321949418183E-3</v>
      </c>
      <c r="AG106" s="4">
        <v>1.0657439446366924E-2</v>
      </c>
    </row>
    <row r="107" spans="1:33" ht="13.15">
      <c r="A107" s="6">
        <v>40513</v>
      </c>
      <c r="B107" s="4">
        <v>1.0004001600631156E-4</v>
      </c>
      <c r="C107" s="4">
        <v>6.5300072000338952E-2</v>
      </c>
      <c r="D107" s="4">
        <v>3.6670416197975307E-2</v>
      </c>
      <c r="E107" s="8">
        <v>-6.9412309116149273E-3</v>
      </c>
      <c r="F107" s="4">
        <v>2.3365218754900455E-2</v>
      </c>
      <c r="G107" s="4">
        <v>0.1070921985815603</v>
      </c>
      <c r="H107" s="4">
        <v>5.5845511482254709E-2</v>
      </c>
      <c r="I107" s="4">
        <v>0.12696060269235521</v>
      </c>
      <c r="J107" s="4">
        <v>4.1158777900902464E-2</v>
      </c>
      <c r="K107" s="4">
        <v>6.1502824909383275E-2</v>
      </c>
      <c r="L107" s="4">
        <v>5.1178838412880998E-2</v>
      </c>
      <c r="M107" s="4">
        <v>0.15540113708149078</v>
      </c>
      <c r="N107" s="4">
        <v>7.6982195465607667E-2</v>
      </c>
      <c r="O107" s="4">
        <v>0.16054286660046346</v>
      </c>
      <c r="P107" s="4">
        <v>3.7466421603280155E-2</v>
      </c>
      <c r="Q107" s="4">
        <v>-6.0262318326835054E-3</v>
      </c>
      <c r="R107" s="4">
        <v>4.8740861088545431E-3</v>
      </c>
      <c r="S107" s="4">
        <v>0.13422459893048136</v>
      </c>
      <c r="T107" s="4">
        <v>-1.9667943805874739E-2</v>
      </c>
      <c r="U107" s="4">
        <v>2.7625625148844882E-2</v>
      </c>
      <c r="V107" s="4">
        <v>4.5546852335364096E-2</v>
      </c>
      <c r="W107" s="4">
        <v>0.10501831139265563</v>
      </c>
      <c r="X107" s="4">
        <v>-8.2433530709393691E-3</v>
      </c>
      <c r="Y107" s="4">
        <v>7.4233128834355872E-2</v>
      </c>
      <c r="Z107" s="4">
        <v>5.3381365645979992E-2</v>
      </c>
      <c r="AA107" s="4">
        <v>3.1857751435450984E-2</v>
      </c>
      <c r="AB107" s="4">
        <v>-1.1226725082146869E-2</v>
      </c>
      <c r="AC107" s="4">
        <v>4.5834994021522364E-2</v>
      </c>
      <c r="AD107" s="4">
        <v>-4.6987136086662135E-2</v>
      </c>
      <c r="AE107" s="4">
        <v>0.11777569509528282</v>
      </c>
      <c r="AF107" s="4">
        <v>-2.958032908116171E-3</v>
      </c>
      <c r="AG107" s="4">
        <v>2.738975623116954E-2</v>
      </c>
    </row>
    <row r="108" spans="1:33" ht="13.15">
      <c r="A108" s="6">
        <v>40544</v>
      </c>
      <c r="B108" s="4">
        <v>-1.0003000900260983E-4</v>
      </c>
      <c r="C108" s="4">
        <v>2.2645590152984969E-2</v>
      </c>
      <c r="D108" s="4">
        <v>5.1957465277777726E-2</v>
      </c>
      <c r="E108" s="8">
        <v>1.0717614165890047E-2</v>
      </c>
      <c r="F108" s="4">
        <v>6.4664419246092536E-2</v>
      </c>
      <c r="G108" s="4">
        <v>3.5767670296818217E-2</v>
      </c>
      <c r="H108" s="4">
        <v>4.5477014335145907E-2</v>
      </c>
      <c r="I108" s="4">
        <v>4.0328767123287743E-2</v>
      </c>
      <c r="J108" s="4">
        <v>-4.439714155390008E-2</v>
      </c>
      <c r="K108" s="4">
        <v>1.6039169339861666E-2</v>
      </c>
      <c r="L108" s="4">
        <v>0.10339168490153175</v>
      </c>
      <c r="M108" s="4">
        <v>0.1011481683980318</v>
      </c>
      <c r="N108" s="4">
        <v>-2.6998097050428115E-2</v>
      </c>
      <c r="O108" s="4">
        <v>4.8773531089560777E-2</v>
      </c>
      <c r="P108" s="4">
        <v>0.10384300899427622</v>
      </c>
      <c r="Q108" s="4">
        <v>2.0446980504041829E-2</v>
      </c>
      <c r="R108" s="4">
        <v>-3.3629749393694397E-2</v>
      </c>
      <c r="S108" s="4">
        <v>5.940594059405948E-2</v>
      </c>
      <c r="T108" s="4">
        <v>-4.0255341323606086E-2</v>
      </c>
      <c r="U108" s="4">
        <v>1.8771726535341884E-2</v>
      </c>
      <c r="V108" s="4">
        <v>-7.9633740288568192E-2</v>
      </c>
      <c r="W108" s="4">
        <v>-6.6284485847366076E-3</v>
      </c>
      <c r="X108" s="4">
        <v>-3.4418169047061548E-2</v>
      </c>
      <c r="Y108" s="4">
        <v>4.0548258138206783E-2</v>
      </c>
      <c r="Z108" s="4">
        <v>-1.8653816259909774E-2</v>
      </c>
      <c r="AA108" s="4">
        <v>9.8725542990487219E-3</v>
      </c>
      <c r="AB108" s="4">
        <v>0.13680420936028814</v>
      </c>
      <c r="AC108" s="4">
        <v>3.277439024390242E-2</v>
      </c>
      <c r="AD108" s="4">
        <v>-7.5305484512645793E-3</v>
      </c>
      <c r="AE108" s="4">
        <v>-4.4717719396309835E-3</v>
      </c>
      <c r="AF108" s="4">
        <v>3.9681068051177465E-2</v>
      </c>
      <c r="AG108" s="4">
        <v>3.6256998133830959E-2</v>
      </c>
    </row>
    <row r="109" spans="1:33" ht="13.15">
      <c r="A109" s="6">
        <v>40575</v>
      </c>
      <c r="B109" s="4">
        <v>0</v>
      </c>
      <c r="C109" s="4">
        <v>3.1956582589493909E-2</v>
      </c>
      <c r="D109" s="4">
        <v>4.0937240841519833E-2</v>
      </c>
      <c r="E109" s="8">
        <v>4.3798985707698872E-3</v>
      </c>
      <c r="F109" s="4">
        <v>3.6413356361542908E-2</v>
      </c>
      <c r="G109" s="4">
        <v>6.1024636635398428E-2</v>
      </c>
      <c r="H109" s="4">
        <v>-0.12245862884160755</v>
      </c>
      <c r="I109" s="4">
        <v>9.2910565679974647E-2</v>
      </c>
      <c r="J109" s="4">
        <v>1.7024661893396981E-2</v>
      </c>
      <c r="K109" s="4">
        <v>8.2674891990694568E-2</v>
      </c>
      <c r="L109" s="4">
        <v>6.0114030738720799E-2</v>
      </c>
      <c r="M109" s="4">
        <v>3.8728897715988142E-2</v>
      </c>
      <c r="N109" s="4">
        <v>9.7787556533429024E-4</v>
      </c>
      <c r="O109" s="4">
        <v>1.9037258634756478E-2</v>
      </c>
      <c r="P109" s="4">
        <v>-7.4074074074076878E-4</v>
      </c>
      <c r="Q109" s="4">
        <v>4.659832246039871E-4</v>
      </c>
      <c r="R109" s="4">
        <v>2.7940438346996849E-2</v>
      </c>
      <c r="S109" s="4">
        <v>3.8940809968847349E-2</v>
      </c>
      <c r="T109" s="4">
        <v>2.7283833310709993E-2</v>
      </c>
      <c r="U109" s="4">
        <v>4.9021838034576916E-2</v>
      </c>
      <c r="V109" s="4">
        <v>-1.808863430810978E-2</v>
      </c>
      <c r="W109" s="4">
        <v>-4.1298467087466172E-2</v>
      </c>
      <c r="X109" s="4">
        <v>7.9413191076624604E-2</v>
      </c>
      <c r="Y109" s="4">
        <v>5.5982436882546623E-2</v>
      </c>
      <c r="Z109" s="4">
        <v>-1.2672263583082257E-3</v>
      </c>
      <c r="AA109" s="4">
        <v>6.5232847493778778E-2</v>
      </c>
      <c r="AB109" s="4">
        <v>3.7271619975639485E-2</v>
      </c>
      <c r="AC109" s="4">
        <v>2.755227552275534E-2</v>
      </c>
      <c r="AD109" s="4">
        <v>4.581245526127399E-2</v>
      </c>
      <c r="AE109" s="4">
        <v>3.6496350364963417E-2</v>
      </c>
      <c r="AF109" s="4">
        <v>-7.2944533618690854E-2</v>
      </c>
      <c r="AG109" s="4">
        <v>0.12528942629277071</v>
      </c>
    </row>
    <row r="110" spans="1:33" ht="13.15">
      <c r="A110" s="6">
        <v>40603</v>
      </c>
      <c r="B110" s="4">
        <v>2.0008003201276529E-4</v>
      </c>
      <c r="C110" s="4">
        <v>-1.047301879115821E-3</v>
      </c>
      <c r="D110" s="4">
        <v>-1.3315866869076843E-2</v>
      </c>
      <c r="E110" s="8">
        <v>3.7411062657792114E-2</v>
      </c>
      <c r="F110" s="4">
        <v>2.666296347729484E-2</v>
      </c>
      <c r="G110" s="4">
        <v>8.1803167201010413E-2</v>
      </c>
      <c r="H110" s="4">
        <v>-7.5969827586206892E-2</v>
      </c>
      <c r="I110" s="4">
        <v>3.6048192771084425E-2</v>
      </c>
      <c r="J110" s="4">
        <v>3.7859824780976249E-2</v>
      </c>
      <c r="K110" s="4">
        <v>1.8225664421392489E-3</v>
      </c>
      <c r="L110" s="4">
        <v>-1.636852566350978E-2</v>
      </c>
      <c r="M110" s="4">
        <v>-4.1586998087954158E-2</v>
      </c>
      <c r="N110" s="4">
        <v>-3.1627793381365288E-2</v>
      </c>
      <c r="O110" s="4">
        <v>-1.0942087002935591E-2</v>
      </c>
      <c r="P110" s="4">
        <v>7.3511242895973944E-3</v>
      </c>
      <c r="Q110" s="4">
        <v>-6.0083837913367612E-2</v>
      </c>
      <c r="R110" s="4">
        <v>-3.5644531250000076E-2</v>
      </c>
      <c r="S110" s="4">
        <v>-1.2636538873420504E-2</v>
      </c>
      <c r="T110" s="4">
        <v>5.4175475687103141E-3</v>
      </c>
      <c r="U110" s="4">
        <v>1.3769923018540561E-2</v>
      </c>
      <c r="V110" s="4">
        <v>1.3509364445809175E-2</v>
      </c>
      <c r="W110" s="4">
        <v>-4.4770504138450004E-2</v>
      </c>
      <c r="X110" s="4">
        <v>-0.14972481186117037</v>
      </c>
      <c r="Y110" s="4">
        <v>5.5613305613305623E-2</v>
      </c>
      <c r="Z110" s="4">
        <v>-2.2997620935765309E-2</v>
      </c>
      <c r="AA110" s="4">
        <v>-7.5087602202568949E-3</v>
      </c>
      <c r="AB110" s="4">
        <v>6.153123532174723E-2</v>
      </c>
      <c r="AC110" s="4">
        <v>1.3287048120660753E-2</v>
      </c>
      <c r="AD110" s="4">
        <v>7.80287474332659E-3</v>
      </c>
      <c r="AE110" s="4">
        <v>4.3878656554712819E-2</v>
      </c>
      <c r="AF110" s="4">
        <v>1.3466717968449457E-3</v>
      </c>
      <c r="AG110" s="4">
        <v>-1.4860539551897544E-2</v>
      </c>
    </row>
    <row r="111" spans="1:33" ht="13.15">
      <c r="A111" s="6">
        <v>40634</v>
      </c>
      <c r="B111" s="4">
        <v>1.0002000400085132E-4</v>
      </c>
      <c r="C111" s="4">
        <v>2.8495357625035037E-2</v>
      </c>
      <c r="D111" s="4">
        <v>4.6558619068948082E-3</v>
      </c>
      <c r="E111" s="8">
        <v>8.5840707964601817E-2</v>
      </c>
      <c r="F111" s="4">
        <v>7.9128905721628479E-2</v>
      </c>
      <c r="G111" s="4">
        <v>3.6461607543780888E-2</v>
      </c>
      <c r="H111" s="4">
        <v>2.1574344023323463E-2</v>
      </c>
      <c r="I111" s="4">
        <v>1.8141222439296705E-2</v>
      </c>
      <c r="J111" s="4">
        <v>1.6882725354235822E-2</v>
      </c>
      <c r="K111" s="4">
        <v>3.3108448408921527E-2</v>
      </c>
      <c r="L111" s="4">
        <v>4.5762510400570472E-2</v>
      </c>
      <c r="M111" s="4">
        <v>1.9950124688279232E-2</v>
      </c>
      <c r="N111" s="4">
        <v>-4.7856242118537042E-2</v>
      </c>
      <c r="O111" s="4">
        <v>2.4284943335131219E-3</v>
      </c>
      <c r="P111" s="4">
        <v>4.6053841908382839E-2</v>
      </c>
      <c r="Q111" s="4">
        <v>0.14717542120911806</v>
      </c>
      <c r="R111" s="4">
        <v>0.1091983122362869</v>
      </c>
      <c r="S111" s="4">
        <v>-1.0195227765726657E-2</v>
      </c>
      <c r="T111" s="4">
        <v>2.9175975818110118E-2</v>
      </c>
      <c r="U111" s="4">
        <v>3.9679144385026822E-2</v>
      </c>
      <c r="V111" s="4">
        <v>8.9063920024234994E-2</v>
      </c>
      <c r="W111" s="4">
        <v>2.0874359984245812E-2</v>
      </c>
      <c r="X111" s="4">
        <v>8.7450462351387107E-2</v>
      </c>
      <c r="Y111" s="4">
        <v>3.2496307237813889E-2</v>
      </c>
      <c r="Z111" s="4">
        <v>5.3571428571428638E-2</v>
      </c>
      <c r="AA111" s="4">
        <v>6.3887020847343587E-2</v>
      </c>
      <c r="AB111" s="4">
        <v>8.9159292035398255E-2</v>
      </c>
      <c r="AC111" s="4">
        <v>5.8239810986414557E-2</v>
      </c>
      <c r="AD111" s="4">
        <v>6.1124694376528114E-2</v>
      </c>
      <c r="AE111" s="4">
        <v>-1.9719771665801713E-2</v>
      </c>
      <c r="AF111" s="4">
        <v>5.6292026897214208E-2</v>
      </c>
      <c r="AG111" s="4">
        <v>2.3207240659081017E-4</v>
      </c>
    </row>
    <row r="112" spans="1:33" ht="13.15">
      <c r="A112" s="6">
        <v>40664</v>
      </c>
      <c r="B112" s="4">
        <v>-1.0001000100015116E-4</v>
      </c>
      <c r="C112" s="4">
        <v>-1.3500927684601961E-2</v>
      </c>
      <c r="D112" s="4">
        <v>-6.5675699991002969E-3</v>
      </c>
      <c r="E112" s="8">
        <v>5.1344743276283529E-2</v>
      </c>
      <c r="F112" s="4">
        <v>-2.1935322135873653E-2</v>
      </c>
      <c r="G112" s="4">
        <v>-8.3268347630188019E-2</v>
      </c>
      <c r="H112" s="4">
        <v>-4.1095890410958839E-2</v>
      </c>
      <c r="I112" s="4">
        <v>-4.1392543859649127E-2</v>
      </c>
      <c r="J112" s="4">
        <v>-9.6353394604210725E-3</v>
      </c>
      <c r="K112" s="4">
        <v>-6.1453394181826285E-2</v>
      </c>
      <c r="L112" s="4">
        <v>-5.1261650375085302E-2</v>
      </c>
      <c r="M112" s="4">
        <v>-3.9608801955990161E-2</v>
      </c>
      <c r="N112" s="4">
        <v>-6.8074961923051458E-2</v>
      </c>
      <c r="O112" s="4">
        <v>-2.3418573351278532E-2</v>
      </c>
      <c r="P112" s="4">
        <v>-9.672880759760848E-3</v>
      </c>
      <c r="Q112" s="4">
        <v>-2.7645788336933066E-2</v>
      </c>
      <c r="R112" s="4">
        <v>2.3889227023737178E-2</v>
      </c>
      <c r="S112" s="4">
        <v>-5.2377821608590849E-2</v>
      </c>
      <c r="T112" s="4">
        <v>4.1246328693653481E-2</v>
      </c>
      <c r="U112" s="4">
        <v>-2.9112231251928793E-2</v>
      </c>
      <c r="V112" s="4">
        <v>2.2253129346314245E-2</v>
      </c>
      <c r="W112" s="4">
        <v>-3.5108024691358028E-2</v>
      </c>
      <c r="X112" s="4">
        <v>2.5874635568513063E-2</v>
      </c>
      <c r="Y112" s="4">
        <v>2.288984263233175E-2</v>
      </c>
      <c r="Z112" s="4">
        <v>3.2357473035439045E-2</v>
      </c>
      <c r="AA112" s="4">
        <v>-1.8963337547408275E-2</v>
      </c>
      <c r="AB112" s="4">
        <v>-5.6875888685760942E-3</v>
      </c>
      <c r="AC112" s="4">
        <v>-2.0205402991739094E-2</v>
      </c>
      <c r="AD112" s="4">
        <v>3.7634408602150504E-2</v>
      </c>
      <c r="AE112" s="4">
        <v>-2.2498676548438363E-2</v>
      </c>
      <c r="AF112" s="4">
        <v>4.3652237177155689E-3</v>
      </c>
      <c r="AG112" s="4">
        <v>-3.4106728538283032E-2</v>
      </c>
    </row>
    <row r="113" spans="1:33" ht="13.15">
      <c r="A113" s="6">
        <v>40695</v>
      </c>
      <c r="B113" s="4">
        <v>1.0002000400085132E-4</v>
      </c>
      <c r="C113" s="4">
        <v>-1.8257508177222676E-2</v>
      </c>
      <c r="D113" s="4">
        <v>-3.4960756691487245E-2</v>
      </c>
      <c r="E113" s="8">
        <v>1.9379844961240585E-3</v>
      </c>
      <c r="F113" s="4">
        <v>-5.2543893374343127E-2</v>
      </c>
      <c r="G113" s="4">
        <v>6.2381852551984546E-3</v>
      </c>
      <c r="H113" s="4">
        <v>-7.0833333333333304E-2</v>
      </c>
      <c r="I113" s="4">
        <v>-1.9731198169859947E-2</v>
      </c>
      <c r="J113" s="4">
        <v>7.1845532105972755E-3</v>
      </c>
      <c r="K113" s="4">
        <v>1.4069903165728259E-2</v>
      </c>
      <c r="L113" s="4">
        <v>-2.5038936144722527E-2</v>
      </c>
      <c r="M113" s="4">
        <v>-3.9714867617107998E-2</v>
      </c>
      <c r="N113" s="4">
        <v>-5.4288353584878941E-2</v>
      </c>
      <c r="O113" s="4">
        <v>-1.6538037486218929E-3</v>
      </c>
      <c r="P113" s="4">
        <v>1.5509382584502483E-2</v>
      </c>
      <c r="Q113" s="4">
        <v>-1.5548645046645998E-2</v>
      </c>
      <c r="R113" s="4">
        <v>-1.144300787635601E-2</v>
      </c>
      <c r="S113" s="4">
        <v>-5.3191489361702059E-2</v>
      </c>
      <c r="T113" s="4">
        <v>3.4093696345351983E-2</v>
      </c>
      <c r="U113" s="4">
        <v>4.9798686162322399E-3</v>
      </c>
      <c r="V113" s="4">
        <v>-3.9727891156462608E-2</v>
      </c>
      <c r="W113" s="4">
        <v>3.958416633346655E-2</v>
      </c>
      <c r="X113" s="4">
        <v>6.5482534043812921E-2</v>
      </c>
      <c r="Y113" s="4">
        <v>-3.9627039627039527E-2</v>
      </c>
      <c r="Z113" s="4">
        <v>-5.1194029850746267E-2</v>
      </c>
      <c r="AA113" s="4">
        <v>-5.9600515463917564E-2</v>
      </c>
      <c r="AB113" s="4">
        <v>5.3728294177732429E-2</v>
      </c>
      <c r="AC113" s="4">
        <v>8.4311268087045102E-3</v>
      </c>
      <c r="AD113" s="4">
        <v>3.9476930668640546E-2</v>
      </c>
      <c r="AE113" s="4">
        <v>8.1234768480910984E-3</v>
      </c>
      <c r="AF113" s="4">
        <v>-3.766751177109752E-2</v>
      </c>
      <c r="AG113" s="4">
        <v>-6.2214748979101689E-2</v>
      </c>
    </row>
    <row r="114" spans="1:33" ht="13.15">
      <c r="A114" s="6">
        <v>40725</v>
      </c>
      <c r="B114" s="4">
        <v>-1.0001000100015116E-4</v>
      </c>
      <c r="C114" s="4">
        <v>-2.1474436636782262E-2</v>
      </c>
      <c r="D114" s="4">
        <v>0.16328764952203001</v>
      </c>
      <c r="E114" s="8">
        <v>-3.2108317214700262E-2</v>
      </c>
      <c r="F114" s="4">
        <v>-4.6801027999459052E-2</v>
      </c>
      <c r="G114" s="4">
        <v>-7.2045838812699617E-2</v>
      </c>
      <c r="H114" s="4">
        <v>2.3062139654067868E-2</v>
      </c>
      <c r="I114" s="4">
        <v>1.1474134577985285E-2</v>
      </c>
      <c r="J114" s="4">
        <v>1.0699955416852413E-2</v>
      </c>
      <c r="K114" s="4">
        <v>-4.8658786685441442E-2</v>
      </c>
      <c r="L114" s="4">
        <v>-1.9537970017203282E-2</v>
      </c>
      <c r="M114" s="4">
        <v>-5.0371155885471863E-2</v>
      </c>
      <c r="N114" s="4">
        <v>1.4125779547674472E-2</v>
      </c>
      <c r="O114" s="4">
        <v>-3.56156819436775E-2</v>
      </c>
      <c r="P114" s="4">
        <v>6.0040804430195341E-2</v>
      </c>
      <c r="Q114" s="4">
        <v>7.6714801444044091E-3</v>
      </c>
      <c r="R114" s="4">
        <v>-2.600721587492489E-2</v>
      </c>
      <c r="S114" s="4">
        <v>-1.1968734733756764E-2</v>
      </c>
      <c r="T114" s="4">
        <v>2.5616698292220071E-2</v>
      </c>
      <c r="U114" s="4">
        <v>-8.1286241433842985E-2</v>
      </c>
      <c r="V114" s="4">
        <v>-3.2870501558515064E-2</v>
      </c>
      <c r="W114" s="4">
        <v>5.3846153846153925E-2</v>
      </c>
      <c r="X114" s="4">
        <v>1.8893087352745243E-3</v>
      </c>
      <c r="Y114" s="4">
        <v>-6.5582524271844606E-2</v>
      </c>
      <c r="Z114" s="4">
        <v>-3.2719836400817971E-2</v>
      </c>
      <c r="AA114" s="4">
        <v>-5.5669749914354229E-2</v>
      </c>
      <c r="AB114" s="4">
        <v>-3.7805350911205945E-2</v>
      </c>
      <c r="AC114" s="4">
        <v>-6.4060558129024989E-2</v>
      </c>
      <c r="AD114" s="4">
        <v>1.5191075243294577E-2</v>
      </c>
      <c r="AE114" s="4">
        <v>-5.2108514638732333E-2</v>
      </c>
      <c r="AF114" s="4">
        <v>-8.0918328942416202E-3</v>
      </c>
      <c r="AG114" s="4">
        <v>-1.0758196721311338E-2</v>
      </c>
    </row>
    <row r="115" spans="1:33" ht="13.15">
      <c r="A115" s="6">
        <v>40756</v>
      </c>
      <c r="B115" s="4">
        <v>1.0002000400085132E-4</v>
      </c>
      <c r="C115" s="4">
        <v>-5.679109790447881E-2</v>
      </c>
      <c r="D115" s="4">
        <v>-1.44703842933946E-2</v>
      </c>
      <c r="E115" s="8">
        <v>-6.5947242206234671E-3</v>
      </c>
      <c r="F115" s="4">
        <v>-5.1227472683411372E-2</v>
      </c>
      <c r="G115" s="4">
        <v>-7.8854135033910366E-2</v>
      </c>
      <c r="H115" s="4">
        <v>-1.8785222291797164E-2</v>
      </c>
      <c r="I115" s="4">
        <v>-4.9798115746971794E-2</v>
      </c>
      <c r="J115" s="4">
        <v>3.587707690045578E-2</v>
      </c>
      <c r="K115" s="4">
        <v>-6.1258749275798462E-2</v>
      </c>
      <c r="L115" s="4">
        <v>-7.2314826419350733E-2</v>
      </c>
      <c r="M115" s="4">
        <v>-8.9335566722501272E-2</v>
      </c>
      <c r="N115" s="4">
        <v>-0.13891975994665481</v>
      </c>
      <c r="O115" s="4">
        <v>-4.4374463212138483E-2</v>
      </c>
      <c r="P115" s="4">
        <v>-5.4660434423975938E-2</v>
      </c>
      <c r="Q115" s="4">
        <v>-9.8522167487684692E-2</v>
      </c>
      <c r="R115" s="4">
        <v>1.5588825436023936E-2</v>
      </c>
      <c r="S115" s="4">
        <v>-7.1446229913473436E-2</v>
      </c>
      <c r="T115" s="4">
        <v>4.5444033302497765E-2</v>
      </c>
      <c r="U115" s="4">
        <v>-4.773927014000455E-2</v>
      </c>
      <c r="V115" s="4">
        <v>-3.032522707295645E-2</v>
      </c>
      <c r="W115" s="4">
        <v>-2.9197080291970826E-2</v>
      </c>
      <c r="X115" s="4">
        <v>-3.8824181919023849E-2</v>
      </c>
      <c r="Y115" s="4">
        <v>-1.397475193516556E-2</v>
      </c>
      <c r="Z115" s="4">
        <v>3.5615547243454185E-2</v>
      </c>
      <c r="AA115" s="4">
        <v>-8.4708869943769305E-2</v>
      </c>
      <c r="AB115" s="4">
        <v>-4.2514608099939538E-2</v>
      </c>
      <c r="AC115" s="4">
        <v>-0.10369386769676489</v>
      </c>
      <c r="AD115" s="4">
        <v>2.735562310030399E-2</v>
      </c>
      <c r="AE115" s="4">
        <v>2.4794559365259282E-2</v>
      </c>
      <c r="AF115" s="4">
        <v>9.1064314171884642E-3</v>
      </c>
      <c r="AG115" s="4">
        <v>-0.11807353702744697</v>
      </c>
    </row>
    <row r="116" spans="1:33" ht="13.15">
      <c r="A116" s="6">
        <v>40787</v>
      </c>
      <c r="B116" s="4">
        <v>1.0001000100000905E-4</v>
      </c>
      <c r="C116" s="4">
        <v>-7.1762012979021919E-2</v>
      </c>
      <c r="D116" s="4">
        <v>-9.122212177380188E-3</v>
      </c>
      <c r="E116" s="8">
        <v>-9.6761215047274085E-2</v>
      </c>
      <c r="F116" s="4">
        <v>-9.4974573736165038E-2</v>
      </c>
      <c r="G116" s="4">
        <v>-0.18857142857142853</v>
      </c>
      <c r="H116" s="4">
        <v>-1.0848755583918311E-2</v>
      </c>
      <c r="I116" s="4">
        <v>-6.3233508700930793E-2</v>
      </c>
      <c r="J116" s="4">
        <v>-4.1022001419446424E-2</v>
      </c>
      <c r="K116" s="4">
        <v>-0.17195003336633624</v>
      </c>
      <c r="L116" s="4">
        <v>-1.8778708457173741E-2</v>
      </c>
      <c r="M116" s="4">
        <v>-6.683016554261198E-2</v>
      </c>
      <c r="N116" s="4">
        <v>-0.1864567200137669</v>
      </c>
      <c r="O116" s="4">
        <v>-1.5278609946075434E-2</v>
      </c>
      <c r="P116" s="4">
        <v>1.7218311907393449E-2</v>
      </c>
      <c r="Q116" s="4">
        <v>5.986090412319911E-2</v>
      </c>
      <c r="R116" s="4">
        <v>-3.2066869300911738E-2</v>
      </c>
      <c r="S116" s="4">
        <v>-0.19808306709265178</v>
      </c>
      <c r="T116" s="4">
        <v>-2.8647273531689006E-2</v>
      </c>
      <c r="U116" s="4">
        <v>-0.13485177151120747</v>
      </c>
      <c r="V116" s="4">
        <v>-1.1935337664299623E-2</v>
      </c>
      <c r="W116" s="4">
        <v>-6.4285714285714321E-2</v>
      </c>
      <c r="X116" s="4">
        <v>-1.3156376226197352E-2</v>
      </c>
      <c r="Y116" s="4">
        <v>-6.8493150684931545E-2</v>
      </c>
      <c r="Z116" s="4">
        <v>-7.8517587939698485E-3</v>
      </c>
      <c r="AA116" s="4">
        <v>-3.4284581847007466E-2</v>
      </c>
      <c r="AB116" s="4">
        <v>-2.9461279461279428E-2</v>
      </c>
      <c r="AC116" s="4">
        <v>-5.2390572390572397E-2</v>
      </c>
      <c r="AD116" s="4">
        <v>-2.4578971324533575E-2</v>
      </c>
      <c r="AE116" s="4">
        <v>1.7558412830084479E-2</v>
      </c>
      <c r="AF116" s="4">
        <v>-2.4252679075014081E-2</v>
      </c>
      <c r="AG116" s="4">
        <v>-0.11450381679389318</v>
      </c>
    </row>
    <row r="117" spans="1:33" ht="13.15">
      <c r="A117" s="6">
        <v>40817</v>
      </c>
      <c r="B117" s="4">
        <v>0</v>
      </c>
      <c r="C117" s="4">
        <v>0.10772303830584563</v>
      </c>
      <c r="D117" s="4">
        <v>6.1524538221763722E-2</v>
      </c>
      <c r="E117" s="8">
        <v>0.12739420935412021</v>
      </c>
      <c r="F117" s="4">
        <v>8.7258304412493812E-2</v>
      </c>
      <c r="G117" s="4">
        <v>0.27925243770314195</v>
      </c>
      <c r="H117" s="4">
        <v>0.195483870967742</v>
      </c>
      <c r="I117" s="4">
        <v>0.13457176800950435</v>
      </c>
      <c r="J117" s="4">
        <v>1.1249259917110791E-2</v>
      </c>
      <c r="K117" s="4">
        <v>0.20265262747597432</v>
      </c>
      <c r="L117" s="4">
        <v>7.5175547294506304E-2</v>
      </c>
      <c r="M117" s="4">
        <v>9.7897503285151122E-2</v>
      </c>
      <c r="N117" s="4">
        <v>0.1586462189317821</v>
      </c>
      <c r="O117" s="4">
        <v>8.9139032552479444E-2</v>
      </c>
      <c r="P117" s="4">
        <v>5.5812889575112885E-2</v>
      </c>
      <c r="Q117" s="4">
        <v>0.15022263885633944</v>
      </c>
      <c r="R117" s="4">
        <v>1.0990736379337347E-2</v>
      </c>
      <c r="S117" s="4">
        <v>0.15405046480743706</v>
      </c>
      <c r="T117" s="4">
        <v>5.7276246868594859E-2</v>
      </c>
      <c r="U117" s="4">
        <v>0.10071040534893444</v>
      </c>
      <c r="V117" s="4">
        <v>5.5045871559632933E-2</v>
      </c>
      <c r="W117" s="4">
        <v>6.9907593411008509E-2</v>
      </c>
      <c r="X117" s="4">
        <v>0.12676879897088064</v>
      </c>
      <c r="Y117" s="4">
        <v>8.9366515837104185E-2</v>
      </c>
      <c r="Z117" s="4">
        <v>1.2820512820512856E-2</v>
      </c>
      <c r="AA117" s="4">
        <v>0.19741432382515897</v>
      </c>
      <c r="AB117" s="4">
        <v>4.0546400693842091E-2</v>
      </c>
      <c r="AC117" s="4">
        <v>0.10830017055144975</v>
      </c>
      <c r="AD117" s="4">
        <v>8.7960802613159195E-2</v>
      </c>
      <c r="AE117" s="4">
        <v>4.8913043478260787E-3</v>
      </c>
      <c r="AF117" s="4">
        <v>9.2870905587668584E-2</v>
      </c>
      <c r="AG117" s="4">
        <v>0.15649867374005313</v>
      </c>
    </row>
    <row r="118" spans="1:33" ht="13.15">
      <c r="A118" s="6">
        <v>40848</v>
      </c>
      <c r="B118" s="4">
        <v>0</v>
      </c>
      <c r="C118" s="4">
        <v>-5.0586451767333585E-3</v>
      </c>
      <c r="D118" s="4">
        <v>-5.5783155240662942E-2</v>
      </c>
      <c r="E118" s="8">
        <v>-5.0967996839194098E-2</v>
      </c>
      <c r="F118" s="4">
        <v>4.407964736282096E-2</v>
      </c>
      <c r="G118" s="4">
        <v>3.6205801397416908E-2</v>
      </c>
      <c r="H118" s="4">
        <v>5.9363194819211781E-3</v>
      </c>
      <c r="I118" s="4">
        <v>-2.1227986673012886E-2</v>
      </c>
      <c r="J118" s="4">
        <v>-1.5954332552693257E-2</v>
      </c>
      <c r="K118" s="4">
        <v>-7.2813514188232462E-3</v>
      </c>
      <c r="L118" s="4">
        <v>3.0093481879882113E-2</v>
      </c>
      <c r="M118" s="4">
        <v>-4.7875523638539835E-2</v>
      </c>
      <c r="N118" s="4">
        <v>-0.12496576905522602</v>
      </c>
      <c r="O118" s="4">
        <v>9.5530726256983084E-2</v>
      </c>
      <c r="P118" s="4">
        <v>1.8252721659535311E-2</v>
      </c>
      <c r="Q118" s="4">
        <v>1.507742461287683E-2</v>
      </c>
      <c r="R118" s="4">
        <v>5.1250194129522954E-3</v>
      </c>
      <c r="S118" s="4">
        <v>-0.1090333716915996</v>
      </c>
      <c r="T118" s="4">
        <v>2.8756058158319886E-2</v>
      </c>
      <c r="U118" s="4">
        <v>2.5563148569982229E-2</v>
      </c>
      <c r="V118" s="4">
        <v>3.6231884057971016E-2</v>
      </c>
      <c r="W118" s="4">
        <v>-3.9429215170859955E-2</v>
      </c>
      <c r="X118" s="4">
        <v>-1.764400622729649E-3</v>
      </c>
      <c r="Y118" s="4">
        <v>4.2056074766355069E-2</v>
      </c>
      <c r="Z118" s="4">
        <v>9.063916236912101E-3</v>
      </c>
      <c r="AA118" s="4">
        <v>-3.5989717223650408E-2</v>
      </c>
      <c r="AB118" s="4">
        <v>1.6253386122108797E-2</v>
      </c>
      <c r="AC118" s="4">
        <v>-1.7696845344960188E-2</v>
      </c>
      <c r="AD118" s="4">
        <v>3.978125670169412E-2</v>
      </c>
      <c r="AE118" s="4">
        <v>2.0281233098972416E-2</v>
      </c>
      <c r="AF118" s="4">
        <v>3.8434414668547238E-2</v>
      </c>
      <c r="AG118" s="4">
        <v>2.7809633027522901E-2</v>
      </c>
    </row>
    <row r="119" spans="1:33" ht="13.15">
      <c r="A119" s="6">
        <v>40878</v>
      </c>
      <c r="B119" s="4">
        <v>-9.9999999999909054E-5</v>
      </c>
      <c r="C119" s="4">
        <v>8.5327516520177869E-3</v>
      </c>
      <c r="D119" s="4">
        <v>5.9653846153846175E-2</v>
      </c>
      <c r="E119" s="8">
        <v>-1.8109908409658565E-2</v>
      </c>
      <c r="F119" s="4">
        <v>6.7841024894453497E-2</v>
      </c>
      <c r="G119" s="4">
        <v>-7.4376787903555383E-2</v>
      </c>
      <c r="H119" s="4">
        <v>-3.0042918454935553E-2</v>
      </c>
      <c r="I119" s="4">
        <v>3.481812876872202E-2</v>
      </c>
      <c r="J119" s="4">
        <v>4.0755615052803729E-2</v>
      </c>
      <c r="K119" s="4">
        <v>-4.0653311891573521E-2</v>
      </c>
      <c r="L119" s="4">
        <v>5.370462456489318E-2</v>
      </c>
      <c r="M119" s="4">
        <v>0.12570710245128849</v>
      </c>
      <c r="N119" s="4">
        <v>-5.6645107448362118E-2</v>
      </c>
      <c r="O119" s="4">
        <v>7.1902090770015303E-2</v>
      </c>
      <c r="P119" s="4">
        <v>-2.19148936170213E-2</v>
      </c>
      <c r="Q119" s="4">
        <v>-2.6495383380168613E-2</v>
      </c>
      <c r="R119" s="4">
        <v>1.3288009888751536E-2</v>
      </c>
      <c r="S119" s="4">
        <v>7.3619631901840413E-2</v>
      </c>
      <c r="T119" s="4">
        <v>5.0355946398659833E-2</v>
      </c>
      <c r="U119" s="4">
        <v>8.5143139190522917E-3</v>
      </c>
      <c r="V119" s="4">
        <v>5.4545454545454626E-2</v>
      </c>
      <c r="W119" s="4">
        <v>1.4855355746677051E-2</v>
      </c>
      <c r="X119" s="4">
        <v>1.9754626741526069E-3</v>
      </c>
      <c r="Y119" s="4">
        <v>7.822620827105134E-2</v>
      </c>
      <c r="Z119" s="4">
        <v>3.3142326157658358E-2</v>
      </c>
      <c r="AA119" s="4">
        <v>5.1911111111111144E-2</v>
      </c>
      <c r="AB119" s="4">
        <v>3.9163420135329023E-2</v>
      </c>
      <c r="AC119" s="4">
        <v>-4.5822454308094056E-2</v>
      </c>
      <c r="AD119" s="4">
        <v>4.7024853047334253E-2</v>
      </c>
      <c r="AE119" s="4">
        <v>6.3344818446859269E-2</v>
      </c>
      <c r="AF119" s="4">
        <v>1.460101867572155E-2</v>
      </c>
      <c r="AG119" s="4">
        <v>4.6025104602510421E-2</v>
      </c>
    </row>
    <row r="120" spans="1:33" ht="13.15">
      <c r="A120" s="6">
        <v>40909</v>
      </c>
      <c r="B120" s="4">
        <v>-1.0001000100015116E-4</v>
      </c>
      <c r="C120" s="4">
        <v>4.3583015267175527E-2</v>
      </c>
      <c r="D120" s="4">
        <v>0.1271114521813225</v>
      </c>
      <c r="E120" s="8">
        <v>6.2963748145007395E-2</v>
      </c>
      <c r="F120" s="4">
        <v>1.13156100886162E-2</v>
      </c>
      <c r="G120" s="4">
        <v>0.20441501103752754</v>
      </c>
      <c r="H120" s="4">
        <v>8.65597345132742E-2</v>
      </c>
      <c r="I120" s="4">
        <v>-3.0827067669172942E-2</v>
      </c>
      <c r="J120" s="4">
        <v>-3.4872088037730425E-2</v>
      </c>
      <c r="K120" s="4">
        <v>0.11162081620264329</v>
      </c>
      <c r="L120" s="4">
        <v>-1.2033978291646956E-2</v>
      </c>
      <c r="M120" s="4">
        <v>4.466778336125074E-2</v>
      </c>
      <c r="N120" s="4">
        <v>0.23266615061373427</v>
      </c>
      <c r="O120" s="4">
        <v>5.5899143672692705E-2</v>
      </c>
      <c r="P120" s="4">
        <v>4.7422231890363431E-2</v>
      </c>
      <c r="Q120" s="4">
        <v>8.9484536082474295E-2</v>
      </c>
      <c r="R120" s="4">
        <v>5.0320219579139723E-3</v>
      </c>
      <c r="S120" s="4">
        <v>0.12180451127819562</v>
      </c>
      <c r="T120" s="4">
        <v>-1.2757898933519255E-2</v>
      </c>
      <c r="U120" s="4">
        <v>6.0932338186712391E-2</v>
      </c>
      <c r="V120" s="4">
        <v>1.5119363395225471E-2</v>
      </c>
      <c r="W120" s="4">
        <v>0.13751926040061635</v>
      </c>
      <c r="X120" s="4">
        <v>7.9070250077825088E-2</v>
      </c>
      <c r="Y120" s="4">
        <v>-1.1090573012938929E-2</v>
      </c>
      <c r="Z120" s="4">
        <v>-5.5014240743516733E-2</v>
      </c>
      <c r="AA120" s="4">
        <v>-1.4703396991718732E-2</v>
      </c>
      <c r="AB120" s="4">
        <v>2.1902131018153106E-2</v>
      </c>
      <c r="AC120" s="4">
        <v>7.196606922971685E-2</v>
      </c>
      <c r="AD120" s="4">
        <v>-8.7658820053186301E-3</v>
      </c>
      <c r="AE120" s="4">
        <v>-6.1316051844466611E-2</v>
      </c>
      <c r="AF120" s="4">
        <v>2.6773761713520652E-2</v>
      </c>
      <c r="AG120" s="4">
        <v>3.7333333333333295E-2</v>
      </c>
    </row>
    <row r="121" spans="1:33" ht="13.15">
      <c r="A121" s="6">
        <v>40940</v>
      </c>
      <c r="B121" s="4">
        <v>0</v>
      </c>
      <c r="C121" s="4">
        <v>4.0589449943234185E-2</v>
      </c>
      <c r="D121" s="4">
        <v>0.18831063280346691</v>
      </c>
      <c r="E121" s="8">
        <v>5.4846429996011171E-2</v>
      </c>
      <c r="F121" s="4">
        <v>1.0380156376381719E-2</v>
      </c>
      <c r="G121" s="4">
        <v>4.6645894428152521E-2</v>
      </c>
      <c r="H121" s="4">
        <v>1.1962331382031203E-2</v>
      </c>
      <c r="I121" s="4">
        <v>5.8184639255236613E-2</v>
      </c>
      <c r="J121" s="4">
        <v>3.4503183770176193E-2</v>
      </c>
      <c r="K121" s="4">
        <v>-7.8604155677592031E-4</v>
      </c>
      <c r="L121" s="4">
        <v>3.295915930260318E-2</v>
      </c>
      <c r="M121" s="4">
        <v>1.8172100481026181E-2</v>
      </c>
      <c r="N121" s="4">
        <v>3.2923656589216845E-2</v>
      </c>
      <c r="O121" s="4">
        <v>7.1637756251407961E-2</v>
      </c>
      <c r="P121" s="4">
        <v>2.1443406022845248E-2</v>
      </c>
      <c r="Q121" s="4">
        <v>1.741105223315673E-2</v>
      </c>
      <c r="R121" s="4">
        <v>-1.2592929752693041E-2</v>
      </c>
      <c r="S121" s="4">
        <v>5.2010723860589747E-2</v>
      </c>
      <c r="T121" s="4">
        <v>2.3220595658757165E-3</v>
      </c>
      <c r="U121" s="4">
        <v>1.0264098719870839E-2</v>
      </c>
      <c r="V121" s="4">
        <v>-2.6130128037627751E-3</v>
      </c>
      <c r="W121" s="4">
        <v>7.4839146630545236E-2</v>
      </c>
      <c r="X121" s="4">
        <v>3.7792095393787792E-2</v>
      </c>
      <c r="Y121" s="4">
        <v>-1.2850467289719725E-2</v>
      </c>
      <c r="Z121" s="4">
        <v>7.2652284263959352E-2</v>
      </c>
      <c r="AA121" s="4">
        <v>-5.6603773584905362E-3</v>
      </c>
      <c r="AB121" s="4">
        <v>7.6462637574821413E-2</v>
      </c>
      <c r="AC121" s="4">
        <v>7.0453095086151829E-2</v>
      </c>
      <c r="AD121" s="4">
        <v>0.15629968203497618</v>
      </c>
      <c r="AE121" s="4">
        <v>1.194901752522559E-2</v>
      </c>
      <c r="AF121" s="4">
        <v>-3.7157757496740454E-2</v>
      </c>
      <c r="AG121" s="4">
        <v>7.9434447300771302E-2</v>
      </c>
    </row>
    <row r="122" spans="1:33" ht="13.15">
      <c r="A122" s="6">
        <v>40969</v>
      </c>
      <c r="B122" s="4">
        <v>0</v>
      </c>
      <c r="C122" s="4">
        <v>3.1332376545017838E-2</v>
      </c>
      <c r="D122" s="4">
        <v>0.10528265071995091</v>
      </c>
      <c r="E122" s="8">
        <v>9.3968614104745676E-2</v>
      </c>
      <c r="F122" s="4">
        <v>-7.7384923282187894E-3</v>
      </c>
      <c r="G122" s="4">
        <v>-6.7332107521232795E-2</v>
      </c>
      <c r="H122" s="4">
        <v>6.3883299798792731E-2</v>
      </c>
      <c r="I122" s="4">
        <v>-1.7503665689149527E-2</v>
      </c>
      <c r="J122" s="4">
        <v>5.9404523332379125E-2</v>
      </c>
      <c r="K122" s="4">
        <v>4.0314249930132218E-2</v>
      </c>
      <c r="L122" s="4">
        <v>2.6589595375723003E-3</v>
      </c>
      <c r="M122" s="4">
        <v>5.3543307086614152E-2</v>
      </c>
      <c r="N122" s="4">
        <v>8.0163279485843356E-2</v>
      </c>
      <c r="O122" s="4">
        <v>5.7599327307126379E-2</v>
      </c>
      <c r="P122" s="4">
        <v>6.0590657245971569E-2</v>
      </c>
      <c r="Q122" s="4">
        <v>4.5944940476190452E-2</v>
      </c>
      <c r="R122" s="4">
        <v>1.3521819299324058E-2</v>
      </c>
      <c r="S122" s="4">
        <v>0.17176350662589199</v>
      </c>
      <c r="T122" s="4">
        <v>-1.1885576148267452E-2</v>
      </c>
      <c r="U122" s="4">
        <v>1.8378995433789947E-2</v>
      </c>
      <c r="V122" s="4">
        <v>6.0256746135707853E-3</v>
      </c>
      <c r="W122" s="4">
        <v>1.6225582860743559E-2</v>
      </c>
      <c r="X122" s="4">
        <v>4.8183839881394573E-3</v>
      </c>
      <c r="Y122" s="4">
        <v>7.1952662721893476E-2</v>
      </c>
      <c r="Z122" s="4">
        <v>-6.063294883170609E-3</v>
      </c>
      <c r="AA122" s="4">
        <v>2.1217871312747917E-2</v>
      </c>
      <c r="AB122" s="4">
        <v>5.7219730941704121E-2</v>
      </c>
      <c r="AC122" s="4">
        <v>-1.1088589483724893E-2</v>
      </c>
      <c r="AD122" s="4">
        <v>1.4007046489645058E-2</v>
      </c>
      <c r="AE122" s="4">
        <v>3.1487798478090933E-3</v>
      </c>
      <c r="AF122" s="4">
        <v>3.5883547731888919E-2</v>
      </c>
      <c r="AG122" s="4">
        <v>4.2629197427959016E-2</v>
      </c>
    </row>
    <row r="123" spans="1:33" ht="13.15">
      <c r="A123" s="6">
        <v>41000</v>
      </c>
      <c r="B123" s="4">
        <v>-1.0002000400085132E-4</v>
      </c>
      <c r="C123" s="4">
        <v>-7.4974972842871664E-3</v>
      </c>
      <c r="D123" s="4">
        <v>-2.5969674220285132E-2</v>
      </c>
      <c r="E123" s="8">
        <v>4.0615278257863832E-2</v>
      </c>
      <c r="F123" s="4">
        <v>3.2674465510286306E-2</v>
      </c>
      <c r="G123" s="4">
        <v>-3.5204656402553505E-2</v>
      </c>
      <c r="H123" s="4">
        <v>-4.7044917257683255E-2</v>
      </c>
      <c r="I123" s="4">
        <v>-6.0628672698442836E-3</v>
      </c>
      <c r="J123" s="4">
        <v>3.1211998378597516E-2</v>
      </c>
      <c r="K123" s="4">
        <v>1.0586453717098843E-2</v>
      </c>
      <c r="L123" s="4">
        <v>-4.4967139398132197E-3</v>
      </c>
      <c r="M123" s="4">
        <v>-2.4414549078226131E-2</v>
      </c>
      <c r="N123" s="4">
        <v>-7.4133633512905028E-2</v>
      </c>
      <c r="O123" s="4">
        <v>2.9417610812959585E-2</v>
      </c>
      <c r="P123" s="4">
        <v>-7.5245626647495473E-3</v>
      </c>
      <c r="Q123" s="4">
        <v>9.9590965676685447E-3</v>
      </c>
      <c r="R123" s="4">
        <v>-1.3038204972710724E-2</v>
      </c>
      <c r="S123" s="4">
        <v>-6.5245759025663333E-2</v>
      </c>
      <c r="T123" s="4">
        <v>-6.6258919469929217E-3</v>
      </c>
      <c r="U123" s="4">
        <v>1.681425849119958E-3</v>
      </c>
      <c r="V123" s="4">
        <v>2.1875000000000089E-2</v>
      </c>
      <c r="W123" s="4">
        <v>-7.4407068671524402E-3</v>
      </c>
      <c r="X123" s="4">
        <v>3.1630394688306827E-2</v>
      </c>
      <c r="Y123" s="4">
        <v>1.1260763965555424E-2</v>
      </c>
      <c r="Z123" s="4">
        <v>-5.3117095670287266E-2</v>
      </c>
      <c r="AA123" s="4">
        <v>8.6486486486486561E-2</v>
      </c>
      <c r="AB123" s="4">
        <v>-4.7336274177129267E-2</v>
      </c>
      <c r="AC123" s="4">
        <v>-1.5673981191222538E-2</v>
      </c>
      <c r="AD123" s="4">
        <v>4.220338983050851E-2</v>
      </c>
      <c r="AE123" s="4">
        <v>5.6238556107768727E-2</v>
      </c>
      <c r="AF123" s="4">
        <v>-3.7418300653594756E-2</v>
      </c>
      <c r="AG123" s="4">
        <v>-1.5303791685701272E-2</v>
      </c>
    </row>
    <row r="124" spans="1:33" ht="13.15">
      <c r="A124" s="6">
        <v>41030</v>
      </c>
      <c r="B124" s="4">
        <v>1.0003000900275198E-4</v>
      </c>
      <c r="C124" s="4">
        <v>-6.2650671359386623E-2</v>
      </c>
      <c r="D124" s="4">
        <v>-1.0701751021269178E-2</v>
      </c>
      <c r="E124" s="8">
        <v>-7.2745391131041282E-2</v>
      </c>
      <c r="F124" s="4">
        <v>-9.3619791666666646E-2</v>
      </c>
      <c r="G124" s="4">
        <v>-0.14741656125328406</v>
      </c>
      <c r="H124" s="4">
        <v>-0.18977921111386747</v>
      </c>
      <c r="I124" s="4">
        <v>-7.7421171171171171E-2</v>
      </c>
      <c r="J124" s="4">
        <v>-2.0833333333333377E-2</v>
      </c>
      <c r="K124" s="4">
        <v>-9.7269070136989502E-2</v>
      </c>
      <c r="L124" s="4">
        <v>-8.9298123697011733E-2</v>
      </c>
      <c r="M124" s="4">
        <v>-2.5025536261491416E-2</v>
      </c>
      <c r="N124" s="4">
        <v>-0.16891011723838473</v>
      </c>
      <c r="O124" s="4">
        <v>-4.7306429812705074E-2</v>
      </c>
      <c r="P124" s="4">
        <v>-6.8475951323160159E-2</v>
      </c>
      <c r="Q124" s="4">
        <v>-8.9980630392674871E-2</v>
      </c>
      <c r="R124" s="4">
        <v>-4.1013824884792757E-2</v>
      </c>
      <c r="S124" s="4">
        <v>-0.22871102838529558</v>
      </c>
      <c r="T124" s="4">
        <v>-8.3222165212929702E-2</v>
      </c>
      <c r="U124" s="4">
        <v>-5.5393912264995397E-2</v>
      </c>
      <c r="V124" s="4">
        <v>-4.2303771661569921E-2</v>
      </c>
      <c r="W124" s="4">
        <v>-8.8239887552709645E-2</v>
      </c>
      <c r="X124" s="4">
        <v>-3.2984714400643579E-2</v>
      </c>
      <c r="Y124" s="4">
        <v>-4.4978165938864674E-2</v>
      </c>
      <c r="Z124" s="4">
        <v>-2.1213073538654845E-2</v>
      </c>
      <c r="AA124" s="4">
        <v>-2.8451492537313515E-2</v>
      </c>
      <c r="AB124" s="4">
        <v>-6.7675868210151828E-3</v>
      </c>
      <c r="AC124" s="4">
        <v>-9.2234198922097027E-2</v>
      </c>
      <c r="AD124" s="4">
        <v>-6.3262319076272569E-2</v>
      </c>
      <c r="AE124" s="4">
        <v>3.1203566121842444E-2</v>
      </c>
      <c r="AF124" s="4">
        <v>0.11729757256832461</v>
      </c>
      <c r="AG124" s="4">
        <v>6.0310832753421514E-2</v>
      </c>
    </row>
    <row r="125" spans="1:33" ht="13.15">
      <c r="A125" s="6">
        <v>41061</v>
      </c>
      <c r="B125" s="4">
        <v>0</v>
      </c>
      <c r="C125" s="4">
        <v>3.955492127937249E-2</v>
      </c>
      <c r="D125" s="4">
        <v>1.0853866583952005E-2</v>
      </c>
      <c r="E125" s="8">
        <v>4.262941071108714E-2</v>
      </c>
      <c r="F125" s="4">
        <v>6.7375377100991202E-2</v>
      </c>
      <c r="G125" s="4">
        <v>-3.0929011641177739E-2</v>
      </c>
      <c r="H125" s="4">
        <v>5.1439069197795451E-2</v>
      </c>
      <c r="I125" s="4">
        <v>7.313599837249514E-2</v>
      </c>
      <c r="J125" s="4">
        <v>4.6300013381506674E-2</v>
      </c>
      <c r="K125" s="4">
        <v>4.7865529794896326E-2</v>
      </c>
      <c r="L125" s="4">
        <v>8.8261477807452582E-2</v>
      </c>
      <c r="M125" s="4">
        <v>9.1671031953902568E-2</v>
      </c>
      <c r="N125" s="4">
        <v>1.6718913270637051E-3</v>
      </c>
      <c r="O125" s="4">
        <v>7.397648966355895E-2</v>
      </c>
      <c r="P125" s="4">
        <v>1.38932089165371E-2</v>
      </c>
      <c r="Q125" s="4">
        <v>3.1346749226006283E-2</v>
      </c>
      <c r="R125" s="4">
        <v>8.2172032676597825E-2</v>
      </c>
      <c r="S125" s="4">
        <v>7.7828054298642702E-2</v>
      </c>
      <c r="T125" s="4">
        <v>-9.0664875755540886E-3</v>
      </c>
      <c r="U125" s="4">
        <v>6.1485605970856498E-2</v>
      </c>
      <c r="V125" s="4">
        <v>0.11096327833954236</v>
      </c>
      <c r="W125" s="4">
        <v>4.7961630695443597E-2</v>
      </c>
      <c r="X125" s="4">
        <v>-0.18857459789240158</v>
      </c>
      <c r="Y125" s="4">
        <v>5.1668952903520755E-2</v>
      </c>
      <c r="Z125" s="4">
        <v>-1.6696098892278154E-2</v>
      </c>
      <c r="AA125" s="4">
        <v>2.160345655304851E-2</v>
      </c>
      <c r="AB125" s="4">
        <v>4.8951048951048889E-2</v>
      </c>
      <c r="AC125" s="4">
        <v>1.9160707057077342E-2</v>
      </c>
      <c r="AD125" s="4">
        <v>7.3177083333333393E-2</v>
      </c>
      <c r="AE125" s="4">
        <v>6.7243035542747465E-2</v>
      </c>
      <c r="AF125" s="4">
        <v>5.9252506836827576E-2</v>
      </c>
      <c r="AG125" s="4">
        <v>6.1036972216145242E-2</v>
      </c>
    </row>
    <row r="126" spans="1:33" ht="13.15">
      <c r="A126" s="6">
        <v>41091</v>
      </c>
      <c r="B126" s="4">
        <v>-1.0002000400085132E-4</v>
      </c>
      <c r="C126" s="4">
        <v>1.259763904387139E-2</v>
      </c>
      <c r="D126" s="4">
        <v>4.5821217184514672E-2</v>
      </c>
      <c r="E126" s="8">
        <v>-8.5895894176258366E-3</v>
      </c>
      <c r="F126" s="4">
        <v>-5.2489905787348667E-3</v>
      </c>
      <c r="G126" s="4">
        <v>-8.2440230832646656E-3</v>
      </c>
      <c r="H126" s="4">
        <v>-7.1054164239953435E-2</v>
      </c>
      <c r="I126" s="4">
        <v>3.8672985781990507E-2</v>
      </c>
      <c r="J126" s="4">
        <v>3.3380227650594702E-2</v>
      </c>
      <c r="K126" s="4">
        <v>-1.7204592054455247E-2</v>
      </c>
      <c r="L126" s="4">
        <v>1.4958513497721176E-2</v>
      </c>
      <c r="M126" s="4">
        <v>-4.3186180422264808E-3</v>
      </c>
      <c r="N126" s="4">
        <v>5.2576674316711938E-2</v>
      </c>
      <c r="O126" s="4">
        <v>-1.5285903000566188E-2</v>
      </c>
      <c r="P126" s="4">
        <v>2.0451988955926255E-3</v>
      </c>
      <c r="Q126" s="4">
        <v>-3.5647279549718545E-2</v>
      </c>
      <c r="R126" s="4">
        <v>2.4570751924215459E-2</v>
      </c>
      <c r="S126" s="4">
        <v>7.5566750629721801E-3</v>
      </c>
      <c r="T126" s="4">
        <v>9.3753529876877701E-3</v>
      </c>
      <c r="U126" s="4">
        <v>1.8191964285714235E-2</v>
      </c>
      <c r="V126" s="4">
        <v>5.7964071856287464E-2</v>
      </c>
      <c r="W126" s="4">
        <v>-3.6613272311212731E-2</v>
      </c>
      <c r="X126" s="4">
        <v>6.3454089769879332E-2</v>
      </c>
      <c r="Y126" s="4">
        <v>4.5217391304347945E-2</v>
      </c>
      <c r="Z126" s="4">
        <v>5.3714285714285818E-2</v>
      </c>
      <c r="AA126" s="4">
        <v>-1.8640350877192947E-2</v>
      </c>
      <c r="AB126" s="4">
        <v>-0.12666666666666662</v>
      </c>
      <c r="AC126" s="4">
        <v>-1.4431351780749417E-2</v>
      </c>
      <c r="AD126" s="4">
        <v>4.4002264822453958E-2</v>
      </c>
      <c r="AE126" s="4">
        <v>1.5751575157515654E-2</v>
      </c>
      <c r="AF126" s="4">
        <v>6.7555938037865859E-2</v>
      </c>
      <c r="AG126" s="4">
        <v>1.3195876288659805E-2</v>
      </c>
    </row>
    <row r="127" spans="1:33" ht="13.15">
      <c r="A127" s="6">
        <v>41122</v>
      </c>
      <c r="B127" s="4">
        <v>1.0003000900275198E-4</v>
      </c>
      <c r="C127" s="4">
        <v>1.9763361656468401E-2</v>
      </c>
      <c r="D127" s="4">
        <v>8.9199714846982331E-2</v>
      </c>
      <c r="E127" s="8">
        <v>1.0223531450355284E-2</v>
      </c>
      <c r="F127" s="4">
        <v>-3.3960221891489527E-2</v>
      </c>
      <c r="G127" s="4">
        <v>1.3300083125519419E-2</v>
      </c>
      <c r="H127" s="4">
        <v>0.19623824451410662</v>
      </c>
      <c r="I127" s="4">
        <v>2.3544442416499476E-2</v>
      </c>
      <c r="J127" s="4">
        <v>-7.4257425742574254E-2</v>
      </c>
      <c r="K127" s="4">
        <v>1.0060788342193766E-3</v>
      </c>
      <c r="L127" s="4">
        <v>5.1813471502589357E-3</v>
      </c>
      <c r="M127" s="4">
        <v>-1.9277108433734529E-3</v>
      </c>
      <c r="N127" s="4">
        <v>4.7770069375619353E-2</v>
      </c>
      <c r="O127" s="4">
        <v>8.758144883096973E-2</v>
      </c>
      <c r="P127" s="4">
        <v>-5.7658944790284486E-3</v>
      </c>
      <c r="Q127" s="4">
        <v>-3.3852140077821044E-2</v>
      </c>
      <c r="R127" s="4">
        <v>-2.5859578156602024E-2</v>
      </c>
      <c r="S127" s="4">
        <v>3.1666666666666683E-2</v>
      </c>
      <c r="T127" s="4">
        <v>1.4547896150403947E-3</v>
      </c>
      <c r="U127" s="4">
        <v>1.5016990025211055E-2</v>
      </c>
      <c r="V127" s="4">
        <v>-2.5356576862123555E-2</v>
      </c>
      <c r="W127" s="4">
        <v>4.5809297590770195E-2</v>
      </c>
      <c r="X127" s="4">
        <v>4.2956614890198079E-2</v>
      </c>
      <c r="Y127" s="4">
        <v>-7.4875207986690199E-3</v>
      </c>
      <c r="Z127" s="4">
        <v>4.105980787108756E-2</v>
      </c>
      <c r="AA127" s="4">
        <v>3.3359936153232295E-2</v>
      </c>
      <c r="AB127" s="4">
        <v>6.2830299471520856E-2</v>
      </c>
      <c r="AC127" s="4">
        <v>7.2675980655561676E-2</v>
      </c>
      <c r="AD127" s="4">
        <v>-6.3531417060509274E-3</v>
      </c>
      <c r="AE127" s="4">
        <v>-4.8737261852015858E-2</v>
      </c>
      <c r="AF127" s="4">
        <v>-2.4586860137041491E-2</v>
      </c>
      <c r="AG127" s="4">
        <v>6.7155067155066804E-3</v>
      </c>
    </row>
    <row r="128" spans="1:33" ht="13.15">
      <c r="A128" s="6">
        <v>41153</v>
      </c>
      <c r="B128" s="4">
        <v>0</v>
      </c>
      <c r="C128" s="4">
        <v>2.4236090375236493E-2</v>
      </c>
      <c r="D128" s="4">
        <v>2.8042536265892462E-3</v>
      </c>
      <c r="E128" s="8">
        <v>-2.4699828473413461E-2</v>
      </c>
      <c r="F128" s="4">
        <v>-2.5280112044818021E-2</v>
      </c>
      <c r="G128" s="4">
        <v>8.3206375249034095E-3</v>
      </c>
      <c r="H128" s="4">
        <v>7.8616352201260837E-4</v>
      </c>
      <c r="I128" s="4">
        <v>3.9229671897289507E-2</v>
      </c>
      <c r="J128" s="4">
        <v>1.4171122994652438E-2</v>
      </c>
      <c r="K128" s="4">
        <v>1.0452703631997117E-2</v>
      </c>
      <c r="L128" s="4">
        <v>4.7537227949599151E-2</v>
      </c>
      <c r="M128" s="4">
        <v>9.6571704490584248E-2</v>
      </c>
      <c r="N128" s="4">
        <v>7.5293227393113962E-2</v>
      </c>
      <c r="O128" s="4">
        <v>6.3788546255506687E-2</v>
      </c>
      <c r="P128" s="4">
        <v>6.4665127020785182E-2</v>
      </c>
      <c r="Q128" s="4">
        <v>-8.7595650422875579E-2</v>
      </c>
      <c r="R128" s="4">
        <v>2.194868752780646E-2</v>
      </c>
      <c r="S128" s="4">
        <v>8.9929994614970477E-2</v>
      </c>
      <c r="T128" s="4">
        <v>2.5254218348418712E-2</v>
      </c>
      <c r="U128" s="4">
        <v>-1.9438444924406782E-3</v>
      </c>
      <c r="V128" s="4">
        <v>4.7502903600464448E-2</v>
      </c>
      <c r="W128" s="4">
        <v>-3.4393251135626177E-2</v>
      </c>
      <c r="X128" s="4">
        <v>-2.51643385373869E-2</v>
      </c>
      <c r="Y128" s="4">
        <v>4.1492036881810648E-2</v>
      </c>
      <c r="Z128" s="4">
        <v>3.2296472689388331E-2</v>
      </c>
      <c r="AA128" s="4">
        <v>5.4371331479765146E-2</v>
      </c>
      <c r="AB128" s="4">
        <v>2.044198895027623E-2</v>
      </c>
      <c r="AC128" s="4">
        <v>-1.953663118346903E-2</v>
      </c>
      <c r="AD128" s="4">
        <v>4.7017543859649132E-2</v>
      </c>
      <c r="AE128" s="4">
        <v>6.1248253376804729E-2</v>
      </c>
      <c r="AF128" s="4">
        <v>1.6528925619834552E-2</v>
      </c>
      <c r="AG128" s="4">
        <v>5.6802102284212702E-2</v>
      </c>
    </row>
    <row r="129" spans="1:33" ht="13.15">
      <c r="A129" s="6">
        <v>41183</v>
      </c>
      <c r="B129" s="4">
        <v>-1.0002000400085132E-4</v>
      </c>
      <c r="C129" s="4">
        <v>-1.9789403541407811E-2</v>
      </c>
      <c r="D129" s="4">
        <v>-0.10760676469322886</v>
      </c>
      <c r="E129" s="4">
        <v>-1.5652479774885569E-2</v>
      </c>
      <c r="F129" s="4">
        <v>1.214167684460089E-2</v>
      </c>
      <c r="G129" s="4">
        <v>-1.4295676429567689E-2</v>
      </c>
      <c r="H129" s="4">
        <v>-0.10212097407698364</v>
      </c>
      <c r="I129" s="4">
        <v>-5.4214996568290992E-2</v>
      </c>
      <c r="J129" s="4">
        <v>-1.9773266543633008E-2</v>
      </c>
      <c r="K129" s="4">
        <v>-0.11438293773361671</v>
      </c>
      <c r="L129" s="4">
        <v>-3.0617823947512424E-3</v>
      </c>
      <c r="M129" s="4">
        <v>-7.2655217965653829E-2</v>
      </c>
      <c r="N129" s="4">
        <v>7.6618578465869044E-2</v>
      </c>
      <c r="O129" s="4">
        <v>1.6730163988736092E-2</v>
      </c>
      <c r="P129" s="4">
        <v>-6.2280067486141309E-2</v>
      </c>
      <c r="Q129" s="4">
        <v>-4.5243875524166782E-2</v>
      </c>
      <c r="R129" s="4">
        <v>2.771731243651155E-2</v>
      </c>
      <c r="S129" s="4">
        <v>2.9644268774703449E-2</v>
      </c>
      <c r="T129" s="4">
        <v>-5.3950953678474148E-2</v>
      </c>
      <c r="U129" s="4">
        <v>-5.2153213590131933E-2</v>
      </c>
      <c r="V129" s="4">
        <v>1.1863842998115173E-2</v>
      </c>
      <c r="W129" s="4">
        <v>-4.0994623655913935E-2</v>
      </c>
      <c r="X129" s="4">
        <v>-3.7193130334000638E-2</v>
      </c>
      <c r="Y129" s="4">
        <v>8.048289738430412E-4</v>
      </c>
      <c r="Z129" s="4">
        <v>-1.7301038062282343E-3</v>
      </c>
      <c r="AA129" s="4">
        <v>3.926164664518008E-2</v>
      </c>
      <c r="AB129" s="4">
        <v>1.0647897491427473E-2</v>
      </c>
      <c r="AC129" s="4">
        <v>-1.6604930387022025E-3</v>
      </c>
      <c r="AD129" s="4">
        <v>3.3363121834971837E-2</v>
      </c>
      <c r="AE129" s="4">
        <v>-2.0408163265306117E-2</v>
      </c>
      <c r="AF129" s="4">
        <v>1.6531165311653294E-2</v>
      </c>
      <c r="AG129" s="4">
        <v>-6.0443764345830077E-2</v>
      </c>
    </row>
    <row r="130" spans="1:33" ht="13.15">
      <c r="A130" s="6">
        <v>41214</v>
      </c>
      <c r="B130" s="4">
        <v>1.0003000900275198E-4</v>
      </c>
      <c r="C130" s="4">
        <v>2.8467029231814961E-3</v>
      </c>
      <c r="D130" s="4">
        <v>-1.6866226040822881E-2</v>
      </c>
      <c r="E130" s="4">
        <v>-1.2506700017866764E-3</v>
      </c>
      <c r="F130" s="4">
        <v>5.4514480408858652E-2</v>
      </c>
      <c r="G130" s="4">
        <v>5.0701568211296644E-3</v>
      </c>
      <c r="H130" s="4">
        <v>0.1029454651501896</v>
      </c>
      <c r="I130" s="4">
        <v>-4.127967257101952E-2</v>
      </c>
      <c r="J130" s="4">
        <v>1.9903173749327648E-2</v>
      </c>
      <c r="K130" s="4">
        <v>-3.0996259357517382E-2</v>
      </c>
      <c r="L130" s="4">
        <v>-3.3234616650213898E-2</v>
      </c>
      <c r="M130" s="4">
        <v>3.3238366571700035E-3</v>
      </c>
      <c r="N130" s="4">
        <v>-3.758476999754877E-2</v>
      </c>
      <c r="O130" s="4">
        <v>6.0117302052786002E-2</v>
      </c>
      <c r="P130" s="4">
        <v>-2.2927054952963447E-2</v>
      </c>
      <c r="Q130" s="4">
        <v>-9.5469255663430466E-2</v>
      </c>
      <c r="R130" s="4">
        <v>-1.5391132448460933E-2</v>
      </c>
      <c r="S130" s="4">
        <v>-1.4395393474088155E-2</v>
      </c>
      <c r="T130" s="4">
        <v>2.7649769585254506E-3</v>
      </c>
      <c r="U130" s="4">
        <v>3.824200913242002E-2</v>
      </c>
      <c r="V130" s="4">
        <v>-2.9147490685952186E-2</v>
      </c>
      <c r="W130" s="4">
        <v>-6.7449194113524902E-2</v>
      </c>
      <c r="X130" s="4">
        <v>6.6754213175749547E-2</v>
      </c>
      <c r="Y130" s="4">
        <v>6.0313630880578437E-3</v>
      </c>
      <c r="Z130" s="4">
        <v>8.5210860774117443E-3</v>
      </c>
      <c r="AA130" s="4">
        <v>-1.691570341133216E-3</v>
      </c>
      <c r="AB130" s="4">
        <v>-2.8749999999999991E-2</v>
      </c>
      <c r="AC130" s="4">
        <v>2.4948822927328407E-2</v>
      </c>
      <c r="AD130" s="4">
        <v>7.891323147881224E-2</v>
      </c>
      <c r="AE130" s="4">
        <v>-1.1648745519713172E-2</v>
      </c>
      <c r="AF130" s="4">
        <v>-3.9989336177019455E-2</v>
      </c>
      <c r="AG130" s="4">
        <v>1.0993485342019526E-2</v>
      </c>
    </row>
    <row r="131" spans="1:33" ht="13.15">
      <c r="A131" s="6">
        <v>41244</v>
      </c>
      <c r="B131" s="4">
        <v>0</v>
      </c>
      <c r="C131" s="4">
        <v>7.0683105254981645E-3</v>
      </c>
      <c r="D131" s="4">
        <v>-9.0736539199844882E-2</v>
      </c>
      <c r="E131" s="4">
        <v>2.8264758497316602E-2</v>
      </c>
      <c r="F131" s="4">
        <v>1.4539579967689798E-2</v>
      </c>
      <c r="G131" s="4">
        <v>5.1249413420929105E-2</v>
      </c>
      <c r="H131" s="4">
        <v>3.9101004759386562E-2</v>
      </c>
      <c r="I131" s="4">
        <v>2.3181001040779529E-2</v>
      </c>
      <c r="J131" s="4">
        <v>-4.4040084388185699E-2</v>
      </c>
      <c r="K131" s="4">
        <v>4.2616998484674651E-2</v>
      </c>
      <c r="L131" s="4">
        <v>-1.8039482641252592E-2</v>
      </c>
      <c r="M131" s="4">
        <v>-6.6256507335542142E-3</v>
      </c>
      <c r="N131" s="4">
        <v>8.2944222769335219E-2</v>
      </c>
      <c r="O131" s="4">
        <v>-4.948516981712011E-2</v>
      </c>
      <c r="P131" s="4">
        <v>7.7866049350238838E-3</v>
      </c>
      <c r="Q131" s="4">
        <v>5.3922821364681808E-2</v>
      </c>
      <c r="R131" s="4">
        <v>5.3061809837947017E-3</v>
      </c>
      <c r="S131" s="4">
        <v>7.032862706913337E-2</v>
      </c>
      <c r="T131" s="4">
        <v>1.3442095588235312E-2</v>
      </c>
      <c r="U131" s="4">
        <v>2.0890599230346404E-2</v>
      </c>
      <c r="V131" s="4">
        <v>-7.5846501128668156E-2</v>
      </c>
      <c r="W131" s="4">
        <v>3.5581439038136222E-3</v>
      </c>
      <c r="X131" s="4">
        <v>5.8678703323758706E-2</v>
      </c>
      <c r="Y131" s="4">
        <v>2.3701039168665208E-3</v>
      </c>
      <c r="Z131" s="4">
        <v>-2.7781755692395788E-2</v>
      </c>
      <c r="AA131" s="4">
        <v>1.4120304998587968E-2</v>
      </c>
      <c r="AB131" s="4">
        <v>-2.7578599007170176E-3</v>
      </c>
      <c r="AC131" s="4">
        <v>2.3717388590687876E-2</v>
      </c>
      <c r="AD131" s="4">
        <v>1.2490815576781809E-2</v>
      </c>
      <c r="AE131" s="4">
        <v>-1.9265639165911182E-2</v>
      </c>
      <c r="AF131" s="4">
        <v>-5.2624271035823462E-2</v>
      </c>
      <c r="AG131" s="4">
        <v>2.6178010471203271E-3</v>
      </c>
    </row>
    <row r="132" spans="1:33" ht="13.15">
      <c r="A132" s="6">
        <v>41275</v>
      </c>
      <c r="B132" s="4">
        <v>0</v>
      </c>
      <c r="C132" s="4">
        <v>5.0428063581991228E-2</v>
      </c>
      <c r="D132" s="4">
        <v>-0.1440939589370297</v>
      </c>
      <c r="E132" s="4">
        <v>2.3138482950591479E-2</v>
      </c>
      <c r="F132" s="4">
        <v>-1.9771762208067874E-2</v>
      </c>
      <c r="G132" s="4">
        <v>9.7998515765803401E-2</v>
      </c>
      <c r="H132" s="4">
        <v>4.6851303347684933E-2</v>
      </c>
      <c r="I132" s="4">
        <v>6.4823377103754437E-2</v>
      </c>
      <c r="J132" s="4">
        <v>2.731034482758626E-2</v>
      </c>
      <c r="K132" s="4">
        <v>5.4947832558662028E-2</v>
      </c>
      <c r="L132" s="4">
        <v>3.9514731369150798E-2</v>
      </c>
      <c r="M132" s="4">
        <v>6.1457837065269132E-2</v>
      </c>
      <c r="N132" s="4">
        <v>0.15914079648792734</v>
      </c>
      <c r="O132" s="4">
        <v>8.1972514147130152E-2</v>
      </c>
      <c r="P132" s="4">
        <v>6.0140955364134739E-2</v>
      </c>
      <c r="Q132" s="4">
        <v>2.0368574199806096E-2</v>
      </c>
      <c r="R132" s="4">
        <v>5.4493580599143977E-2</v>
      </c>
      <c r="S132" s="4">
        <v>7.006966255847856E-2</v>
      </c>
      <c r="T132" s="4">
        <v>8.0263008729169E-2</v>
      </c>
      <c r="U132" s="4">
        <v>8.2929456112008637E-2</v>
      </c>
      <c r="V132" s="4">
        <v>5.6424035173424397E-2</v>
      </c>
      <c r="W132" s="4">
        <v>2.7716522461877193E-2</v>
      </c>
      <c r="X132" s="4">
        <v>4.7480620155038816E-2</v>
      </c>
      <c r="Y132" s="4">
        <v>8.7749658084555843E-2</v>
      </c>
      <c r="Z132" s="4">
        <v>0.10708499042568856</v>
      </c>
      <c r="AA132" s="4">
        <v>9.2453355611250343E-2</v>
      </c>
      <c r="AB132" s="4">
        <v>1.788348082595868E-2</v>
      </c>
      <c r="AC132" s="4">
        <v>6.7796610169491553E-2</v>
      </c>
      <c r="AD132" s="4">
        <v>4.1760126665786934E-2</v>
      </c>
      <c r="AE132" s="4">
        <v>7.8576380864339331E-3</v>
      </c>
      <c r="AF132" s="4">
        <v>2.5208852410962903E-2</v>
      </c>
      <c r="AG132" s="4">
        <v>8.2145009037959502E-2</v>
      </c>
    </row>
    <row r="133" spans="1:33" ht="13.15">
      <c r="A133" s="6">
        <v>41306</v>
      </c>
      <c r="B133" s="4">
        <v>-1.0002000400085132E-4</v>
      </c>
      <c r="C133" s="4">
        <v>1.1060603026479989E-2</v>
      </c>
      <c r="D133" s="4">
        <v>-3.093437836176428E-2</v>
      </c>
      <c r="E133" s="4">
        <v>5.6793062404353056E-2</v>
      </c>
      <c r="F133" s="4">
        <v>4.1018004602680395E-2</v>
      </c>
      <c r="G133" s="4">
        <v>-6.1185079784530909E-2</v>
      </c>
      <c r="H133" s="4">
        <v>1.3855128828390868E-2</v>
      </c>
      <c r="I133" s="4">
        <v>1.736864958749457E-2</v>
      </c>
      <c r="J133" s="4">
        <v>3.9742212674543413E-2</v>
      </c>
      <c r="K133" s="4">
        <v>9.4840667678300888E-3</v>
      </c>
      <c r="L133" s="4">
        <v>-4.6682227409134986E-3</v>
      </c>
      <c r="M133" s="4">
        <v>4.2190305206463254E-2</v>
      </c>
      <c r="N133" s="4">
        <v>1.2849993236845702E-2</v>
      </c>
      <c r="O133" s="4">
        <v>2.3610280932456637E-2</v>
      </c>
      <c r="P133" s="4">
        <v>-1.1030679076180671E-2</v>
      </c>
      <c r="Q133" s="4">
        <v>-7.6045627376425916E-3</v>
      </c>
      <c r="R133" s="4">
        <v>2.9626623376623345E-2</v>
      </c>
      <c r="S133" s="4">
        <v>3.9744952178533417E-2</v>
      </c>
      <c r="T133" s="4">
        <v>6.4015111764088506E-3</v>
      </c>
      <c r="U133" s="4">
        <v>3.4311287916459356E-2</v>
      </c>
      <c r="V133" s="4">
        <v>-1.2023121387283144E-2</v>
      </c>
      <c r="W133" s="4">
        <v>1.2750455373406114E-2</v>
      </c>
      <c r="X133" s="4">
        <v>7.5855689176687613E-3</v>
      </c>
      <c r="Y133" s="4">
        <v>3.2991202346041E-3</v>
      </c>
      <c r="Z133" s="4">
        <v>1.3571048430016103E-2</v>
      </c>
      <c r="AA133" s="4">
        <v>2.4980881978077921E-2</v>
      </c>
      <c r="AB133" s="4">
        <v>-3.1878282919760879E-2</v>
      </c>
      <c r="AC133" s="4">
        <v>3.4029918922005298E-2</v>
      </c>
      <c r="AD133" s="4">
        <v>4.6228864543095324E-3</v>
      </c>
      <c r="AE133" s="4">
        <v>6.6957119926622372E-2</v>
      </c>
      <c r="AF133" s="4">
        <v>1.1865618298784821E-2</v>
      </c>
      <c r="AG133" s="4">
        <v>1.3177431328879005E-2</v>
      </c>
    </row>
    <row r="134" spans="1:33" ht="13.15">
      <c r="A134" s="6">
        <v>41334</v>
      </c>
      <c r="B134" s="4">
        <v>1.0003000900275198E-4</v>
      </c>
      <c r="C134" s="4">
        <v>3.5987799403174259E-2</v>
      </c>
      <c r="D134" s="4">
        <v>2.8545556329104844E-3</v>
      </c>
      <c r="E134" s="4">
        <v>8.5438455349959808E-2</v>
      </c>
      <c r="F134" s="4">
        <v>0.11638491547464241</v>
      </c>
      <c r="G134" s="4">
        <v>-5.8460539136083199E-2</v>
      </c>
      <c r="H134" s="4">
        <v>1.9180052745144641E-3</v>
      </c>
      <c r="I134" s="4">
        <v>1.4255228339735396E-2</v>
      </c>
      <c r="J134" s="4">
        <v>4.4421487603305942E-2</v>
      </c>
      <c r="K134" s="4">
        <v>2.6303702385112208E-2</v>
      </c>
      <c r="L134" s="4">
        <v>6.2534896705749637E-3</v>
      </c>
      <c r="M134" s="4">
        <v>-4.3066322136090188E-3</v>
      </c>
      <c r="N134" s="4">
        <v>-1.7427884615384703E-2</v>
      </c>
      <c r="O134" s="4">
        <v>1.8686131386861329E-2</v>
      </c>
      <c r="P134" s="4">
        <v>6.2092316884927543E-2</v>
      </c>
      <c r="Q134" s="4">
        <v>4.5737547892720221E-2</v>
      </c>
      <c r="R134" s="4">
        <v>7.1212718433845773E-2</v>
      </c>
      <c r="S134" s="4">
        <v>-2.9844644317252672E-2</v>
      </c>
      <c r="T134" s="4">
        <v>3.9520333680917535E-2</v>
      </c>
      <c r="U134" s="4">
        <v>2.2211538461538484E-2</v>
      </c>
      <c r="V134" s="4">
        <v>3.4402059443014249E-2</v>
      </c>
      <c r="W134" s="4">
        <v>2.895683453237409E-2</v>
      </c>
      <c r="X134" s="4">
        <v>8.3547557840617043E-2</v>
      </c>
      <c r="Y134" s="4">
        <v>5.4439166971136349E-2</v>
      </c>
      <c r="Z134" s="4">
        <v>1.1551588343397156E-2</v>
      </c>
      <c r="AA134" s="4">
        <v>4.6878885849291167E-2</v>
      </c>
      <c r="AB134" s="4">
        <v>7.0346117867165533E-2</v>
      </c>
      <c r="AC134" s="4">
        <v>3.1805632247377084E-2</v>
      </c>
      <c r="AD134" s="4">
        <v>7.0600100857286865E-2</v>
      </c>
      <c r="AE134" s="4">
        <v>5.6307758435418104E-2</v>
      </c>
      <c r="AF134" s="4">
        <v>5.7219553546199453E-2</v>
      </c>
      <c r="AG134" s="4">
        <v>4.048360505587105E-2</v>
      </c>
    </row>
    <row r="135" spans="1:33" ht="13.15">
      <c r="A135" s="6">
        <v>41365</v>
      </c>
      <c r="B135" s="4">
        <v>1.0002000400085132E-4</v>
      </c>
      <c r="C135" s="4">
        <v>1.8085763992887974E-2</v>
      </c>
      <c r="D135" s="4">
        <v>2.7041088221944437E-4</v>
      </c>
      <c r="E135" s="4">
        <v>1.4082419211384353E-2</v>
      </c>
      <c r="F135" s="4">
        <v>6.4764123471170665E-2</v>
      </c>
      <c r="G135" s="4">
        <v>-2.6445900885362736E-2</v>
      </c>
      <c r="H135" s="4">
        <v>1.1964584828907457E-3</v>
      </c>
      <c r="I135" s="4">
        <v>2.6847332098973217E-2</v>
      </c>
      <c r="J135" s="4">
        <v>4.6735905044510397E-2</v>
      </c>
      <c r="K135" s="4">
        <v>0.10882869379014981</v>
      </c>
      <c r="L135" s="4">
        <v>-1.2429253135057045E-2</v>
      </c>
      <c r="M135" s="4">
        <v>-3.589965397923868E-2</v>
      </c>
      <c r="N135" s="4">
        <v>-7.3394495412844882E-3</v>
      </c>
      <c r="O135" s="4">
        <v>5.1160791057609734E-2</v>
      </c>
      <c r="P135" s="4">
        <v>-5.0445382090951667E-2</v>
      </c>
      <c r="Q135" s="4">
        <v>9.6862834898099465E-2</v>
      </c>
      <c r="R135" s="4">
        <v>4.5382067950447726E-2</v>
      </c>
      <c r="S135" s="4">
        <v>3.2659081331647792E-2</v>
      </c>
      <c r="T135" s="4">
        <v>2.4576186177149191E-2</v>
      </c>
      <c r="U135" s="4">
        <v>-1.5050324522622465E-2</v>
      </c>
      <c r="V135" s="4">
        <v>6.3348416289592688E-2</v>
      </c>
      <c r="W135" s="4">
        <v>0.15714036007690965</v>
      </c>
      <c r="X135" s="4">
        <v>7.7783426537874872E-2</v>
      </c>
      <c r="Y135" s="4">
        <v>7.2765072765071824E-3</v>
      </c>
      <c r="Z135" s="4">
        <v>-3.7633013236438102E-3</v>
      </c>
      <c r="AA135" s="4">
        <v>1.4491032189096248E-2</v>
      </c>
      <c r="AB135" s="4">
        <v>4.7544135640622251E-2</v>
      </c>
      <c r="AC135" s="4">
        <v>-2.2904848549716368E-2</v>
      </c>
      <c r="AD135" s="4">
        <v>-8.1252943947244197E-3</v>
      </c>
      <c r="AE135" s="4">
        <v>9.6846388606307177E-2</v>
      </c>
      <c r="AF135" s="4">
        <v>3.8620873981023665E-2</v>
      </c>
      <c r="AG135" s="4">
        <v>0.10633802816901407</v>
      </c>
    </row>
    <row r="136" spans="1:33" ht="13.15">
      <c r="A136" s="6">
        <v>41395</v>
      </c>
      <c r="B136" s="4">
        <v>0</v>
      </c>
      <c r="C136" s="4">
        <v>2.0762783477406357E-2</v>
      </c>
      <c r="D136" s="4">
        <v>1.570804784504418E-2</v>
      </c>
      <c r="E136" s="4">
        <v>0.10670954538810133</v>
      </c>
      <c r="F136" s="4">
        <v>8.3251285417350385E-2</v>
      </c>
      <c r="G136" s="4">
        <v>1.3345931262548665E-2</v>
      </c>
      <c r="H136" s="4">
        <v>0.15272466539196941</v>
      </c>
      <c r="I136" s="4">
        <v>6.0650766330628218E-3</v>
      </c>
      <c r="J136" s="4">
        <v>-5.5279943302622328E-2</v>
      </c>
      <c r="K136" s="4">
        <v>2.348292756405183E-2</v>
      </c>
      <c r="L136" s="4">
        <v>1.6631082144061015E-2</v>
      </c>
      <c r="M136" s="4">
        <v>4.6209062359802489E-2</v>
      </c>
      <c r="N136" s="4">
        <v>0.10960498391182323</v>
      </c>
      <c r="O136" s="4">
        <v>7.2392638036809842E-2</v>
      </c>
      <c r="P136" s="4">
        <v>2.7056383924163076E-2</v>
      </c>
      <c r="Q136" s="4">
        <v>1.3778705636743143E-2</v>
      </c>
      <c r="R136" s="4">
        <v>-1.2319605772615242E-2</v>
      </c>
      <c r="S136" s="4">
        <v>0.11385431544582733</v>
      </c>
      <c r="T136" s="4">
        <v>-5.4532993929900068E-2</v>
      </c>
      <c r="U136" s="4">
        <v>5.3099035431190926E-2</v>
      </c>
      <c r="V136" s="4">
        <v>-6.3829787234041951E-3</v>
      </c>
      <c r="W136" s="4">
        <v>5.4380664652567891E-2</v>
      </c>
      <c r="X136" s="4">
        <v>-3.0503144654088012E-2</v>
      </c>
      <c r="Y136" s="4">
        <v>-6.3295493636050901E-2</v>
      </c>
      <c r="Z136" s="4">
        <v>-1.3025921583958728E-4</v>
      </c>
      <c r="AA136" s="4">
        <v>-1.978691019786924E-2</v>
      </c>
      <c r="AB136" s="4">
        <v>4.5052561321541847E-2</v>
      </c>
      <c r="AC136" s="4">
        <v>3.9544309343849261E-2</v>
      </c>
      <c r="AD136" s="4">
        <v>5.7461711979104872E-2</v>
      </c>
      <c r="AE136" s="4">
        <v>-0.10072342793544796</v>
      </c>
      <c r="AF136" s="4">
        <v>-3.7056098816263455E-2</v>
      </c>
      <c r="AG136" s="4">
        <v>3.8192234245703689E-3</v>
      </c>
    </row>
    <row r="137" spans="1:33" ht="13.15">
      <c r="A137" s="6">
        <v>41426</v>
      </c>
      <c r="B137" s="4">
        <v>0</v>
      </c>
      <c r="C137" s="4">
        <v>-1.4999325459607317E-2</v>
      </c>
      <c r="D137" s="4">
        <v>-0.11830288352285988</v>
      </c>
      <c r="E137" s="4">
        <v>-1.2547880068683169E-2</v>
      </c>
      <c r="F137" s="4">
        <v>3.4538477075338331E-2</v>
      </c>
      <c r="G137" s="4">
        <v>-3.8578088578088442E-2</v>
      </c>
      <c r="H137" s="4">
        <v>9.1229525191788858E-3</v>
      </c>
      <c r="I137" s="4">
        <v>-3.5926680244399156E-2</v>
      </c>
      <c r="J137" s="4">
        <v>3.0007501875468226E-3</v>
      </c>
      <c r="K137" s="4">
        <v>-5.8971702865940966E-2</v>
      </c>
      <c r="L137" s="4">
        <v>-1.3264065436055083E-3</v>
      </c>
      <c r="M137" s="4">
        <v>-5.5746140651800604E-3</v>
      </c>
      <c r="N137" s="4">
        <v>-6.681885488647589E-2</v>
      </c>
      <c r="O137" s="4">
        <v>-1.5128400711924889E-2</v>
      </c>
      <c r="P137" s="4">
        <v>-8.1290260551869997E-2</v>
      </c>
      <c r="Q137" s="4">
        <v>-2.0593080724876731E-3</v>
      </c>
      <c r="R137" s="4">
        <v>1.9957234497505257E-2</v>
      </c>
      <c r="S137" s="4">
        <v>-3.2973071991207255E-2</v>
      </c>
      <c r="T137" s="4">
        <v>2.5163094128611292E-2</v>
      </c>
      <c r="U137" s="4">
        <v>-8.3431577038179158E-3</v>
      </c>
      <c r="V137" s="4">
        <v>-5.3533190578158455E-3</v>
      </c>
      <c r="W137" s="4">
        <v>-1.0171919770773551E-2</v>
      </c>
      <c r="X137" s="4">
        <v>3.2760298410638919E-2</v>
      </c>
      <c r="Y137" s="4">
        <v>2.864487697392586E-2</v>
      </c>
      <c r="Z137" s="4">
        <v>2.9963522668056794E-3</v>
      </c>
      <c r="AA137" s="4">
        <v>-4.5389393215480141E-2</v>
      </c>
      <c r="AB137" s="4">
        <v>4.5505348874341392E-2</v>
      </c>
      <c r="AC137" s="4">
        <v>-2.0653319283456352E-2</v>
      </c>
      <c r="AD137" s="4">
        <v>2.5878522510385006E-2</v>
      </c>
      <c r="AE137" s="4">
        <v>3.8366336633663352E-2</v>
      </c>
      <c r="AF137" s="4">
        <v>-4.6766435061463699E-3</v>
      </c>
      <c r="AG137" s="4">
        <v>1.1097019657577724E-3</v>
      </c>
    </row>
    <row r="138" spans="1:33" ht="13.15">
      <c r="A138" s="6">
        <v>41456</v>
      </c>
      <c r="B138" s="4">
        <v>0</v>
      </c>
      <c r="C138" s="4">
        <v>4.9455885648828385E-2</v>
      </c>
      <c r="D138" s="4">
        <v>0.14122523483108593</v>
      </c>
      <c r="E138" s="4">
        <v>-1.3242375601926095E-2</v>
      </c>
      <c r="F138" s="4">
        <v>2.5966419367434559E-2</v>
      </c>
      <c r="G138" s="4">
        <v>5.0915262456055479E-3</v>
      </c>
      <c r="H138" s="4">
        <v>5.1571810149989683E-2</v>
      </c>
      <c r="I138" s="4">
        <v>6.3799222579009607E-2</v>
      </c>
      <c r="J138" s="4">
        <v>-7.479431563199709E-4</v>
      </c>
      <c r="K138" s="4">
        <v>9.8857295244511603E-2</v>
      </c>
      <c r="L138" s="4">
        <v>3.7631433314886456E-2</v>
      </c>
      <c r="M138" s="4">
        <v>5.0884001724881396E-2</v>
      </c>
      <c r="N138" s="4">
        <v>8.4495867768595051E-2</v>
      </c>
      <c r="O138" s="4">
        <v>2.013682715890025E-2</v>
      </c>
      <c r="P138" s="4">
        <v>2.0564073046936353E-2</v>
      </c>
      <c r="Q138" s="4">
        <v>-3.6937680561287642E-2</v>
      </c>
      <c r="R138" s="4">
        <v>8.8982063824831134E-2</v>
      </c>
      <c r="S138" s="4">
        <v>5.5692365978405094E-2</v>
      </c>
      <c r="T138" s="4">
        <v>-9.2929292929293094E-3</v>
      </c>
      <c r="U138" s="4">
        <v>7.3891175125743003E-2</v>
      </c>
      <c r="V138" s="4">
        <v>3.7029063509149598E-2</v>
      </c>
      <c r="W138" s="4">
        <v>-7.8303661890288076E-2</v>
      </c>
      <c r="X138" s="4">
        <v>-1.1934673366834139E-2</v>
      </c>
      <c r="Y138" s="4">
        <v>4.3555872902534765E-2</v>
      </c>
      <c r="Z138" s="4">
        <v>4.2992596441096084E-2</v>
      </c>
      <c r="AA138" s="4">
        <v>4.5420420420420361E-2</v>
      </c>
      <c r="AB138" s="4">
        <v>0.1125534514355529</v>
      </c>
      <c r="AC138" s="4">
        <v>0.13589412524209177</v>
      </c>
      <c r="AD138" s="4">
        <v>-3.1409028727770072E-2</v>
      </c>
      <c r="AE138" s="4">
        <v>-1.7083829956297168E-2</v>
      </c>
      <c r="AF138" s="4">
        <v>4.6314941602899562E-2</v>
      </c>
      <c r="AG138" s="4">
        <v>2.3752969121140142E-2</v>
      </c>
    </row>
    <row r="139" spans="1:33" ht="13.15">
      <c r="A139" s="6">
        <v>41487</v>
      </c>
      <c r="B139" s="4">
        <v>0</v>
      </c>
      <c r="C139" s="4">
        <v>-3.1292266805875234E-2</v>
      </c>
      <c r="D139" s="4">
        <v>7.6648449814453956E-2</v>
      </c>
      <c r="E139" s="4">
        <v>-2.5213501423343002E-2</v>
      </c>
      <c r="F139" s="4">
        <v>-1.1227402473834507E-2</v>
      </c>
      <c r="G139" s="4">
        <v>-4.4626703654565732E-3</v>
      </c>
      <c r="H139" s="4">
        <v>-8.9097303634232031E-2</v>
      </c>
      <c r="I139" s="4">
        <v>-4.3371197076813042E-2</v>
      </c>
      <c r="J139" s="4">
        <v>-4.7405189620758618E-2</v>
      </c>
      <c r="K139" s="4">
        <v>-1.8548186967184407E-2</v>
      </c>
      <c r="L139" s="4">
        <v>-7.0293333333333222E-2</v>
      </c>
      <c r="M139" s="4">
        <v>-5.0471891670086186E-2</v>
      </c>
      <c r="N139" s="4">
        <v>-7.2547704688166834E-2</v>
      </c>
      <c r="O139" s="4">
        <v>-5.7446539288877538E-2</v>
      </c>
      <c r="P139" s="4">
        <v>-6.5473748974569368E-2</v>
      </c>
      <c r="Q139" s="4">
        <v>-5.8067280908506554E-2</v>
      </c>
      <c r="R139" s="4">
        <v>-7.5828877005347475E-2</v>
      </c>
      <c r="S139" s="4">
        <v>-9.3307015969854704E-2</v>
      </c>
      <c r="T139" s="4">
        <v>-3.7928221859706353E-2</v>
      </c>
      <c r="U139" s="4">
        <v>-3.278548922762492E-2</v>
      </c>
      <c r="V139" s="4">
        <v>-1.8268631928586309E-2</v>
      </c>
      <c r="W139" s="4">
        <v>4.8994974874371822E-2</v>
      </c>
      <c r="X139" s="4">
        <v>-1.5893197711379756E-3</v>
      </c>
      <c r="Y139" s="4">
        <v>-3.489565514881969E-2</v>
      </c>
      <c r="Z139" s="4">
        <v>-3.0012453300124493E-2</v>
      </c>
      <c r="AA139" s="4">
        <v>-4.3686415320167461E-2</v>
      </c>
      <c r="AB139" s="4">
        <v>-1.5236787920384342E-2</v>
      </c>
      <c r="AC139" s="4">
        <v>-5.1813962299895787E-2</v>
      </c>
      <c r="AD139" s="4">
        <v>-1.4631941698209158E-2</v>
      </c>
      <c r="AE139" s="4">
        <v>-4.2441390460792268E-2</v>
      </c>
      <c r="AF139" s="4">
        <v>-6.3638696433153633E-2</v>
      </c>
      <c r="AG139" s="4">
        <v>-5.9087393658159321E-2</v>
      </c>
    </row>
    <row r="140" spans="1:33" ht="13.15">
      <c r="A140" s="6">
        <v>41518</v>
      </c>
      <c r="B140" s="4">
        <v>1.0001000100000905E-4</v>
      </c>
      <c r="C140" s="4">
        <v>2.9749474883188257E-2</v>
      </c>
      <c r="D140" s="4">
        <v>-2.1480642853243054E-2</v>
      </c>
      <c r="E140" s="4">
        <v>5.0201640940064164E-2</v>
      </c>
      <c r="F140" s="4">
        <v>0.13067744418783678</v>
      </c>
      <c r="G140" s="4">
        <v>1.0419190695420395E-2</v>
      </c>
      <c r="H140" s="4">
        <v>5.1909051909051328E-3</v>
      </c>
      <c r="I140" s="4">
        <v>8.8848293614547293E-3</v>
      </c>
      <c r="J140" s="4">
        <v>-7.8575170246201458E-3</v>
      </c>
      <c r="K140" s="4">
        <v>3.4264976285959099E-2</v>
      </c>
      <c r="L140" s="4">
        <v>-1.2849931161083116E-2</v>
      </c>
      <c r="M140" s="4">
        <v>3.2411408815903195E-2</v>
      </c>
      <c r="N140" s="4">
        <v>3.99658187076843E-2</v>
      </c>
      <c r="O140" s="4">
        <v>1.8257484226070604E-2</v>
      </c>
      <c r="P140" s="4">
        <v>1.5965326164481243E-2</v>
      </c>
      <c r="Q140" s="4">
        <v>4.2811646951774293E-2</v>
      </c>
      <c r="R140" s="4">
        <v>3.2403656984143834E-3</v>
      </c>
      <c r="S140" s="4">
        <v>2.295665941025141E-2</v>
      </c>
      <c r="T140" s="4">
        <v>1.960576515472667E-2</v>
      </c>
      <c r="U140" s="4">
        <v>5.1329459411868263E-2</v>
      </c>
      <c r="V140" s="4">
        <v>6.7456121801649956E-3</v>
      </c>
      <c r="W140" s="4">
        <v>-3.5928143712574087E-3</v>
      </c>
      <c r="X140" s="4">
        <v>0.15631964342566063</v>
      </c>
      <c r="Y140" s="4">
        <v>1.8255937610776339E-2</v>
      </c>
      <c r="Z140" s="4">
        <v>-2.9528822698677584E-2</v>
      </c>
      <c r="AA140" s="4">
        <v>6.0951188986232842E-2</v>
      </c>
      <c r="AB140" s="4">
        <v>-1.8120992472819856E-3</v>
      </c>
      <c r="AC140" s="4">
        <v>7.7122877122877104E-2</v>
      </c>
      <c r="AD140" s="4">
        <v>9.5631234950120436E-2</v>
      </c>
      <c r="AE140" s="4">
        <v>-1.4879696074292913E-2</v>
      </c>
      <c r="AF140" s="4">
        <v>1.342833653055637E-2</v>
      </c>
      <c r="AG140" s="4">
        <v>6.0167680420845034E-2</v>
      </c>
    </row>
    <row r="141" spans="1:33" ht="13.15">
      <c r="A141" s="6">
        <v>41548</v>
      </c>
      <c r="B141" s="4">
        <v>-9.9999999999909054E-5</v>
      </c>
      <c r="C141" s="4">
        <v>4.4595759864410819E-2</v>
      </c>
      <c r="D141" s="4">
        <v>9.6386426672109046E-2</v>
      </c>
      <c r="E141" s="4">
        <v>8.3156779661016769E-2</v>
      </c>
      <c r="F141" s="4">
        <v>0.11063829787234042</v>
      </c>
      <c r="G141" s="4">
        <v>-4.7961630695451138E-4</v>
      </c>
      <c r="H141" s="4">
        <v>-3.7172975972002843E-2</v>
      </c>
      <c r="I141" s="4">
        <v>-1.2674897119341498E-2</v>
      </c>
      <c r="J141" s="4">
        <v>4.4614572333685258E-2</v>
      </c>
      <c r="K141" s="4">
        <v>4.5082033518066902E-2</v>
      </c>
      <c r="L141" s="4">
        <v>4.160855416085539E-2</v>
      </c>
      <c r="M141" s="4">
        <v>9.4181665969024692E-2</v>
      </c>
      <c r="N141" s="4">
        <v>1.6749889387522948E-2</v>
      </c>
      <c r="O141" s="4">
        <v>2.6895187870797518E-2</v>
      </c>
      <c r="P141" s="4">
        <v>-3.2238902689275289E-2</v>
      </c>
      <c r="Q141" s="4">
        <v>6.7579948518825664E-2</v>
      </c>
      <c r="R141" s="4">
        <v>6.8289306725112492E-2</v>
      </c>
      <c r="S141" s="4">
        <v>-2.9019152640743988E-3</v>
      </c>
      <c r="T141" s="4">
        <v>3.2221182829227967E-3</v>
      </c>
      <c r="U141" s="4">
        <v>5.3931831504899067E-2</v>
      </c>
      <c r="V141" s="4">
        <v>-5.2910164044613378E-2</v>
      </c>
      <c r="W141" s="4">
        <v>6.3852163461538464E-2</v>
      </c>
      <c r="X141" s="4">
        <v>4.2951541850220328E-2</v>
      </c>
      <c r="Y141" s="4">
        <v>6.8233246301131451E-2</v>
      </c>
      <c r="Z141" s="4">
        <v>6.826299775102522E-2</v>
      </c>
      <c r="AA141" s="4">
        <v>1.8048838032322601E-2</v>
      </c>
      <c r="AB141" s="4">
        <v>-4.6781175813433801E-2</v>
      </c>
      <c r="AC141" s="4">
        <v>-1.4561305880170723E-2</v>
      </c>
      <c r="AD141" s="4">
        <v>2.9147043432757678E-2</v>
      </c>
      <c r="AE141" s="4">
        <v>8.2163899303695775E-2</v>
      </c>
      <c r="AF141" s="4">
        <v>3.7723093564088588E-2</v>
      </c>
      <c r="AG141" s="4">
        <v>6.3575748178011995E-2</v>
      </c>
    </row>
    <row r="142" spans="1:33" ht="13.15">
      <c r="A142" s="7">
        <v>41579</v>
      </c>
      <c r="B142" s="4">
        <v>-1.0001000100015116E-4</v>
      </c>
      <c r="C142" s="4">
        <v>2.804946087194142E-2</v>
      </c>
      <c r="D142" s="4">
        <v>6.3836768146433034E-2</v>
      </c>
      <c r="E142" s="4">
        <v>4.8899755501222497E-2</v>
      </c>
      <c r="F142" s="4">
        <v>2.8735632183908046E-2</v>
      </c>
      <c r="G142" s="4">
        <v>1.4875239923224677E-2</v>
      </c>
      <c r="H142" s="4">
        <v>-5.806737588652492E-2</v>
      </c>
      <c r="I142" s="4">
        <v>2.0673557852617572E-2</v>
      </c>
      <c r="J142" s="4">
        <v>1.56684356835988E-2</v>
      </c>
      <c r="K142" s="4">
        <v>2.9395778291500859E-3</v>
      </c>
      <c r="L142" s="4">
        <v>4.307074313769247E-2</v>
      </c>
      <c r="M142" s="4">
        <v>1.9892884468247878E-2</v>
      </c>
      <c r="N142" s="4">
        <v>5.0230013676488772E-2</v>
      </c>
      <c r="O142" s="4">
        <v>3.5691359609706007E-2</v>
      </c>
      <c r="P142" s="4">
        <v>2.6226215054963387E-3</v>
      </c>
      <c r="Q142" s="4">
        <v>-2.5745811197384654E-2</v>
      </c>
      <c r="R142" s="4">
        <v>2.2135838462369196E-2</v>
      </c>
      <c r="S142" s="4">
        <v>0.11020566550252245</v>
      </c>
      <c r="T142" s="4">
        <v>8.8064649813509553E-3</v>
      </c>
      <c r="U142" s="4">
        <v>6.0866110448947242E-2</v>
      </c>
      <c r="V142" s="4">
        <v>0.10512308715901533</v>
      </c>
      <c r="W142" s="4">
        <v>7.6966530151108645E-2</v>
      </c>
      <c r="X142" s="4">
        <v>4.4614572333685258E-2</v>
      </c>
      <c r="Y142" s="4">
        <v>3.4055727554179502E-2</v>
      </c>
      <c r="Z142" s="4">
        <v>4.2972136222910205E-2</v>
      </c>
      <c r="AA142" s="4">
        <v>5.1448435689455528E-2</v>
      </c>
      <c r="AB142" s="4">
        <v>9.1122179900380879E-2</v>
      </c>
      <c r="AC142" s="4">
        <v>4.3388235294117644E-2</v>
      </c>
      <c r="AD142" s="4">
        <v>3.4524838562058228E-2</v>
      </c>
      <c r="AE142" s="4">
        <v>-1.7620273213225113E-2</v>
      </c>
      <c r="AF142" s="4">
        <v>5.5504885993485409E-2</v>
      </c>
      <c r="AG142" s="4">
        <v>2.8429800262428966E-2</v>
      </c>
    </row>
    <row r="143" spans="1:33" ht="13.15">
      <c r="A143" s="7">
        <v>41609</v>
      </c>
      <c r="B143" s="4">
        <v>0</v>
      </c>
      <c r="C143" s="4">
        <v>2.3562833299184401E-2</v>
      </c>
      <c r="D143" s="4">
        <v>8.9012254763118255E-3</v>
      </c>
      <c r="E143" s="4">
        <v>5.7459207459207538E-2</v>
      </c>
      <c r="F143" s="4">
        <v>1.6685288640595972E-2</v>
      </c>
      <c r="G143" s="4">
        <v>7.3404255319148862E-2</v>
      </c>
      <c r="H143" s="4">
        <v>5.5529411764705869E-2</v>
      </c>
      <c r="I143" s="4">
        <v>2.0173146030708907E-2</v>
      </c>
      <c r="J143" s="4">
        <v>2.7867628763373908E-2</v>
      </c>
      <c r="K143" s="4">
        <v>5.8488899560098485E-2</v>
      </c>
      <c r="L143" s="4">
        <v>8.258451005562685E-2</v>
      </c>
      <c r="M143" s="4">
        <v>5.1387846961740473E-2</v>
      </c>
      <c r="N143" s="4">
        <v>4.9248253817923651E-2</v>
      </c>
      <c r="O143" s="4">
        <v>2.0701623899838869E-2</v>
      </c>
      <c r="P143" s="4">
        <v>4.3911398040961787E-2</v>
      </c>
      <c r="Q143" s="4">
        <v>8.8716442953020225E-2</v>
      </c>
      <c r="R143" s="4">
        <v>-3.2431861398690122E-2</v>
      </c>
      <c r="S143" s="4">
        <v>2.2020272631946836E-2</v>
      </c>
      <c r="T143" s="4">
        <v>-3.4918352675362371E-3</v>
      </c>
      <c r="U143" s="4">
        <v>5.0483109879409627E-2</v>
      </c>
      <c r="V143" s="4">
        <v>4.4150110375275704E-3</v>
      </c>
      <c r="W143" s="4">
        <v>-1.8882769472855988E-2</v>
      </c>
      <c r="X143" s="4">
        <v>-6.3179176143543089E-3</v>
      </c>
      <c r="Y143" s="4">
        <v>-3.4667507091080928E-2</v>
      </c>
      <c r="Z143" s="4">
        <v>-3.3364996437900592E-2</v>
      </c>
      <c r="AA143" s="4">
        <v>-2.2040996253030946E-3</v>
      </c>
      <c r="AB143" s="4">
        <v>1.1009667024704527E-2</v>
      </c>
      <c r="AC143" s="4">
        <v>2.6519935053220384E-2</v>
      </c>
      <c r="AD143" s="4">
        <v>9.4465742652118337E-2</v>
      </c>
      <c r="AE143" s="4">
        <v>-9.6735187424426428E-3</v>
      </c>
      <c r="AF143" s="4">
        <v>-2.8638439698802705E-2</v>
      </c>
      <c r="AG143" s="4">
        <v>8.307343351290046E-2</v>
      </c>
    </row>
    <row r="144" spans="1:33" ht="13.15">
      <c r="A144" s="7">
        <v>41640</v>
      </c>
      <c r="B144" s="4">
        <v>2.000400080015605E-4</v>
      </c>
      <c r="C144" s="4">
        <v>-3.5582895107013776E-2</v>
      </c>
      <c r="D144" s="4">
        <v>-0.10769524465472834</v>
      </c>
      <c r="E144" s="4">
        <v>-6.2933979940482679E-2</v>
      </c>
      <c r="F144" s="4">
        <v>-8.2277089896695757E-2</v>
      </c>
      <c r="G144" s="4">
        <v>3.4137209558418771E-2</v>
      </c>
      <c r="H144" s="4">
        <v>-2.3183236736513579E-2</v>
      </c>
      <c r="I144" s="4">
        <v>-0.10631654791449843</v>
      </c>
      <c r="J144" s="4">
        <v>-8.4483175986444004E-2</v>
      </c>
      <c r="K144" s="4">
        <v>-6.0950535411356983E-2</v>
      </c>
      <c r="L144" s="4">
        <v>-8.9328063241106634E-2</v>
      </c>
      <c r="M144" s="4">
        <v>-0.10346057795219402</v>
      </c>
      <c r="N144" s="4">
        <v>-7.412839896197683E-2</v>
      </c>
      <c r="O144" s="4">
        <v>-6.667476317707062E-2</v>
      </c>
      <c r="P144" s="4">
        <v>-5.805832489204038E-2</v>
      </c>
      <c r="Q144" s="4">
        <v>-5.4517434020419919E-2</v>
      </c>
      <c r="R144" s="4">
        <v>-3.4064854241729496E-2</v>
      </c>
      <c r="S144" s="4">
        <v>-5.3351573187414576E-2</v>
      </c>
      <c r="T144" s="4">
        <v>-2.9475419973204159E-2</v>
      </c>
      <c r="U144" s="4">
        <v>-8.5989304812834247E-2</v>
      </c>
      <c r="V144" s="4">
        <v>5.8341658341658373E-2</v>
      </c>
      <c r="W144" s="4">
        <v>1.149425287356321E-2</v>
      </c>
      <c r="X144" s="4">
        <v>-7.3626653102746589E-2</v>
      </c>
      <c r="Y144" s="4">
        <v>-7.5089781260202545E-3</v>
      </c>
      <c r="Z144" s="4">
        <v>-5.8837980592064923E-2</v>
      </c>
      <c r="AA144" s="4">
        <v>-0.10227523746410432</v>
      </c>
      <c r="AB144" s="4">
        <v>-4.0106241699867144E-2</v>
      </c>
      <c r="AC144" s="4">
        <v>1.9332161687170373E-3</v>
      </c>
      <c r="AD144" s="4">
        <v>-3.2557930662834557E-2</v>
      </c>
      <c r="AE144" s="4">
        <v>-2.2792022792022741E-2</v>
      </c>
      <c r="AF144" s="4">
        <v>-5.0959461176769486E-2</v>
      </c>
      <c r="AG144" s="4">
        <v>-4.9607329842932014E-2</v>
      </c>
    </row>
    <row r="145" spans="1:33" ht="13.15">
      <c r="A145" s="7">
        <v>41671</v>
      </c>
      <c r="B145" s="4">
        <v>-9.9999999999909054E-5</v>
      </c>
      <c r="C145" s="4">
        <v>4.3117037568930539E-2</v>
      </c>
      <c r="D145" s="4">
        <v>5.1217728482275626E-2</v>
      </c>
      <c r="E145" s="4">
        <v>7.362973418019278E-2</v>
      </c>
      <c r="F145" s="4">
        <v>2.921922401405086E-2</v>
      </c>
      <c r="G145" s="4">
        <v>3.2584389308912658E-2</v>
      </c>
      <c r="H145" s="4">
        <v>-5.0205385668644197E-3</v>
      </c>
      <c r="I145" s="4">
        <v>3.3145211860610972E-2</v>
      </c>
      <c r="J145" s="4">
        <v>1.0047593865679601E-2</v>
      </c>
      <c r="K145" s="4">
        <v>9.1950770483685343E-2</v>
      </c>
      <c r="L145" s="4">
        <v>4.4596354166666657E-2</v>
      </c>
      <c r="M145" s="4">
        <v>1.352964584162355E-2</v>
      </c>
      <c r="N145" s="4">
        <v>1.4196929076285721E-2</v>
      </c>
      <c r="O145" s="4">
        <v>6.7404033832140428E-2</v>
      </c>
      <c r="P145" s="4">
        <v>4.8052977133801272E-2</v>
      </c>
      <c r="Q145" s="4">
        <v>8.9649551752240767E-3</v>
      </c>
      <c r="R145" s="4">
        <v>4.1256923250819554E-2</v>
      </c>
      <c r="S145" s="4">
        <v>2.6372832369942211E-2</v>
      </c>
      <c r="T145" s="4">
        <v>1.0406711266857853E-2</v>
      </c>
      <c r="U145" s="4">
        <v>5.1018020126375074E-2</v>
      </c>
      <c r="V145" s="4">
        <v>7.5892014347743925E-2</v>
      </c>
      <c r="W145" s="4">
        <v>1.2420718816067622E-2</v>
      </c>
      <c r="X145" s="4">
        <v>7.4811256005490573E-2</v>
      </c>
      <c r="Y145" s="4">
        <v>5.6249999999999904E-2</v>
      </c>
      <c r="Z145" s="4">
        <v>2.662490211433054E-2</v>
      </c>
      <c r="AA145" s="4">
        <v>3.1496062992126012E-2</v>
      </c>
      <c r="AB145" s="4">
        <v>6.9037078029883917E-2</v>
      </c>
      <c r="AC145" s="4">
        <v>2.6311173478337131E-2</v>
      </c>
      <c r="AD145" s="4">
        <v>4.8786148632966583E-2</v>
      </c>
      <c r="AE145" s="4">
        <v>-9.1628488129945375E-3</v>
      </c>
      <c r="AF145" s="4">
        <v>2.678093197642745E-4</v>
      </c>
      <c r="AG145" s="4">
        <v>0.11293210301611352</v>
      </c>
    </row>
    <row r="146" spans="1:33" ht="13.15">
      <c r="A146" s="7">
        <v>41699</v>
      </c>
      <c r="B146" s="4">
        <v>0</v>
      </c>
      <c r="C146" s="4">
        <v>6.9267794240231691E-3</v>
      </c>
      <c r="D146" s="4">
        <v>1.9952884588524962E-2</v>
      </c>
      <c r="E146" s="4">
        <v>-1.3694127957931639E-2</v>
      </c>
      <c r="F146" s="4">
        <v>-2.6605646912814199E-2</v>
      </c>
      <c r="G146" s="4">
        <v>2.4749922656491757E-2</v>
      </c>
      <c r="H146" s="4">
        <v>2.8211009174312018E-2</v>
      </c>
      <c r="I146" s="4">
        <v>3.1041359576866365E-2</v>
      </c>
      <c r="J146" s="4">
        <v>1.2041884816753948E-2</v>
      </c>
      <c r="K146" s="4">
        <v>7.2053509211313658E-3</v>
      </c>
      <c r="L146" s="4">
        <v>1.4646307260828882E-2</v>
      </c>
      <c r="M146" s="4">
        <v>1.6489988221436911E-2</v>
      </c>
      <c r="N146" s="4">
        <v>-1.5620306398317949E-2</v>
      </c>
      <c r="O146" s="4">
        <v>-3.5352919663537624E-2</v>
      </c>
      <c r="P146" s="4">
        <v>3.9531241561808025E-2</v>
      </c>
      <c r="Q146" s="4">
        <v>4.2568659127625141E-2</v>
      </c>
      <c r="R146" s="4">
        <v>6.6326530612244888E-2</v>
      </c>
      <c r="S146" s="4">
        <v>6.8461809222104902E-2</v>
      </c>
      <c r="T146" s="4">
        <v>3.0267997898055652E-2</v>
      </c>
      <c r="U146" s="4">
        <v>6.902694277443615E-3</v>
      </c>
      <c r="V146" s="4">
        <v>-3.8603263730478832E-3</v>
      </c>
      <c r="W146" s="4">
        <v>6.9955625163142771E-2</v>
      </c>
      <c r="X146" s="4">
        <v>-5.6704980842911853E-2</v>
      </c>
      <c r="Y146" s="4">
        <v>3.1142946122719142E-4</v>
      </c>
      <c r="Z146" s="4">
        <v>2.4663107042969711E-2</v>
      </c>
      <c r="AA146" s="4">
        <v>1.5028625954198533E-2</v>
      </c>
      <c r="AB146" s="4">
        <v>6.108450886501874E-2</v>
      </c>
      <c r="AC146" s="4">
        <v>-1.538198598530224E-3</v>
      </c>
      <c r="AD146" s="4">
        <v>-4.4613614233867331E-2</v>
      </c>
      <c r="AE146" s="4">
        <v>-2.101723413199898E-4</v>
      </c>
      <c r="AF146" s="4">
        <v>2.31593038821955E-2</v>
      </c>
      <c r="AG146" s="4">
        <v>-9.157282514540217E-3</v>
      </c>
    </row>
    <row r="147" spans="1:33" ht="13.15">
      <c r="A147" s="7">
        <v>41730</v>
      </c>
      <c r="B147" s="4">
        <v>0</v>
      </c>
      <c r="C147" s="4">
        <v>6.2061709207245084E-3</v>
      </c>
      <c r="D147" s="4">
        <v>9.9396038712992449E-2</v>
      </c>
      <c r="E147" s="4">
        <v>-2.8879262468066137E-2</v>
      </c>
      <c r="F147" s="4">
        <v>2.8129731452705403E-2</v>
      </c>
      <c r="G147" s="4">
        <v>6.0682298480426694E-2</v>
      </c>
      <c r="H147" s="4">
        <v>3.1006022752620863E-2</v>
      </c>
      <c r="I147" s="4">
        <v>5.5588260028593045E-2</v>
      </c>
      <c r="J147" s="4">
        <v>5.5095706156233708E-2</v>
      </c>
      <c r="K147" s="4">
        <v>3.2788274034668218E-3</v>
      </c>
      <c r="L147" s="4">
        <v>4.8423423423423463E-2</v>
      </c>
      <c r="M147" s="4">
        <v>3.8624951718810349E-2</v>
      </c>
      <c r="N147" s="4">
        <v>-2.4595666768385552E-2</v>
      </c>
      <c r="O147" s="4">
        <v>4.8022241880449311E-3</v>
      </c>
      <c r="P147" s="4">
        <v>2.067639877396223E-2</v>
      </c>
      <c r="Q147" s="4">
        <v>3.3935073990857718E-2</v>
      </c>
      <c r="R147" s="4">
        <v>3.1151379415657154E-2</v>
      </c>
      <c r="S147" s="4">
        <v>-7.7911381979904409E-2</v>
      </c>
      <c r="T147" s="4">
        <v>3.4173212281954593E-2</v>
      </c>
      <c r="U147" s="4">
        <v>2.5283797729618213E-2</v>
      </c>
      <c r="V147" s="4">
        <v>3.1530738065879853E-2</v>
      </c>
      <c r="W147" s="4">
        <v>-1.4393754574286493E-2</v>
      </c>
      <c r="X147" s="4">
        <v>-1.2320606552937945E-2</v>
      </c>
      <c r="Y147" s="4">
        <v>-2.6151930261519404E-2</v>
      </c>
      <c r="Z147" s="4">
        <v>2.4193548387096631E-2</v>
      </c>
      <c r="AA147" s="4">
        <v>6.4394829612220789E-2</v>
      </c>
      <c r="AB147" s="4">
        <v>-8.476643493108918E-2</v>
      </c>
      <c r="AC147" s="4">
        <v>1.2752482026703262E-2</v>
      </c>
      <c r="AD147" s="4">
        <v>-6.1382377466876678E-2</v>
      </c>
      <c r="AE147" s="4">
        <v>-1.76581879335715E-2</v>
      </c>
      <c r="AF147" s="4">
        <v>4.2915085699332736E-2</v>
      </c>
      <c r="AG147" s="4">
        <v>-9.1170226052204803E-3</v>
      </c>
    </row>
    <row r="148" spans="1:33" ht="13.15">
      <c r="A148" s="7">
        <v>41760</v>
      </c>
      <c r="B148" s="4">
        <v>0</v>
      </c>
      <c r="C148" s="4">
        <v>2.1030282120013743E-2</v>
      </c>
      <c r="D148" s="4">
        <v>7.2718968902174996E-2</v>
      </c>
      <c r="E148" s="4">
        <v>4.6551526935834302E-2</v>
      </c>
      <c r="F148" s="4">
        <v>4.8287087273290882E-2</v>
      </c>
      <c r="G148" s="4">
        <v>-3.0075901328273258E-2</v>
      </c>
      <c r="H148" s="4">
        <v>6.5339679792297781E-2</v>
      </c>
      <c r="I148" s="4">
        <v>-2.1749521988527754E-2</v>
      </c>
      <c r="J148" s="4">
        <v>2.9418975239030288E-3</v>
      </c>
      <c r="K148" s="4">
        <v>2.9559993307407349E-2</v>
      </c>
      <c r="L148" s="4">
        <v>-1.8357582267356797E-2</v>
      </c>
      <c r="M148" s="4">
        <v>-3.7188545927853427E-3</v>
      </c>
      <c r="N148" s="4">
        <v>-6.2570391690772907E-5</v>
      </c>
      <c r="O148" s="4">
        <v>9.055464721418674E-3</v>
      </c>
      <c r="P148" s="4">
        <v>-6.1637909095536139E-2</v>
      </c>
      <c r="Q148" s="4">
        <v>2.3604346197077519E-2</v>
      </c>
      <c r="R148" s="4">
        <v>1.678349294106049E-3</v>
      </c>
      <c r="S148" s="4">
        <v>-7.3240443015363281E-3</v>
      </c>
      <c r="T148" s="4">
        <v>4.931939238508301E-4</v>
      </c>
      <c r="U148" s="4">
        <v>2.4875979581565948E-2</v>
      </c>
      <c r="V148" s="4">
        <v>-1.1953551912568354E-2</v>
      </c>
      <c r="W148" s="4">
        <v>1.3366336633663522E-2</v>
      </c>
      <c r="X148" s="4">
        <v>5.4283755997258307E-2</v>
      </c>
      <c r="Y148" s="4">
        <v>-5.2749360613810692E-2</v>
      </c>
      <c r="Z148" s="4">
        <v>-2.1320411871592865E-2</v>
      </c>
      <c r="AA148" s="4">
        <v>3.1684698608964501E-2</v>
      </c>
      <c r="AB148" s="4">
        <v>6.1167377398720725E-2</v>
      </c>
      <c r="AC148" s="4">
        <v>-1.7831488210935633E-2</v>
      </c>
      <c r="AD148" s="4">
        <v>6.0312916440452093E-2</v>
      </c>
      <c r="AE148" s="4">
        <v>6.9120479349454242E-2</v>
      </c>
      <c r="AF148" s="4">
        <v>-3.6883703424915287E-2</v>
      </c>
      <c r="AG148" s="4">
        <v>5.8860599949584085E-2</v>
      </c>
    </row>
    <row r="149" spans="1:33" ht="13.15">
      <c r="A149" s="7">
        <v>41791</v>
      </c>
      <c r="B149" s="4">
        <v>0</v>
      </c>
      <c r="C149" s="4">
        <v>1.9058313448431865E-2</v>
      </c>
      <c r="D149" s="4">
        <v>2.7661602634564769E-2</v>
      </c>
      <c r="E149" s="4">
        <v>3.6830601092896223E-2</v>
      </c>
      <c r="F149" s="4">
        <v>-5.9297597042513833E-2</v>
      </c>
      <c r="G149" s="4">
        <v>6.2995206886432523E-2</v>
      </c>
      <c r="H149" s="4">
        <v>9.3419983753046474E-3</v>
      </c>
      <c r="I149" s="4">
        <v>6.31973287727014E-2</v>
      </c>
      <c r="J149" s="4">
        <v>3.5443656807626386E-2</v>
      </c>
      <c r="K149" s="4">
        <v>-5.5835435597805003E-2</v>
      </c>
      <c r="L149" s="4">
        <v>1.4920919128618888E-3</v>
      </c>
      <c r="M149" s="4">
        <v>-1.903695408734608E-2</v>
      </c>
      <c r="N149" s="4">
        <v>4.7744196233026691E-2</v>
      </c>
      <c r="O149" s="4">
        <v>9.0988408326063055E-3</v>
      </c>
      <c r="P149" s="4">
        <v>-1.6760685615100905E-2</v>
      </c>
      <c r="Q149" s="4">
        <v>0.1310395314787702</v>
      </c>
      <c r="R149" s="4">
        <v>3.1145278927656183E-2</v>
      </c>
      <c r="S149" s="4">
        <v>3.6890408493791688E-2</v>
      </c>
      <c r="T149" s="4">
        <v>-6.8027210884353513E-3</v>
      </c>
      <c r="U149" s="4">
        <v>4.8404068747807619E-3</v>
      </c>
      <c r="V149" s="4">
        <v>-1.7283097131002439E-4</v>
      </c>
      <c r="W149" s="4">
        <v>1.8563751831949145E-2</v>
      </c>
      <c r="X149" s="4">
        <v>8.3214146404888903E-3</v>
      </c>
      <c r="Y149" s="4">
        <v>1.6874789065135726E-3</v>
      </c>
      <c r="Z149" s="4">
        <v>-2.7231092957049174E-2</v>
      </c>
      <c r="AA149" s="4">
        <v>6.6345639379347728E-3</v>
      </c>
      <c r="AB149" s="4">
        <v>2.6623131985432501E-2</v>
      </c>
      <c r="AC149" s="4">
        <v>-6.6253656857683365E-3</v>
      </c>
      <c r="AD149" s="4">
        <v>-1.917795466182565E-2</v>
      </c>
      <c r="AE149" s="4">
        <v>-2.0616493194555666E-2</v>
      </c>
      <c r="AF149" s="4">
        <v>-2.2144066692718543E-2</v>
      </c>
      <c r="AG149" s="4">
        <v>2.0592786573027065E-2</v>
      </c>
    </row>
    <row r="150" spans="1:33" ht="13.15">
      <c r="A150" s="7">
        <v>41821</v>
      </c>
      <c r="B150" s="4">
        <v>0</v>
      </c>
      <c r="C150" s="4">
        <v>-1.5079863077291922E-2</v>
      </c>
      <c r="D150" s="4">
        <v>2.8731303131389233E-2</v>
      </c>
      <c r="E150" s="4">
        <v>-7.241488352482349E-2</v>
      </c>
      <c r="F150" s="4">
        <v>-5.3053525112001884E-2</v>
      </c>
      <c r="G150" s="4">
        <v>-7.2881199963191326E-2</v>
      </c>
      <c r="H150" s="4">
        <v>1.5291750503018068E-2</v>
      </c>
      <c r="I150" s="4">
        <v>-1.0034469551895842E-2</v>
      </c>
      <c r="J150" s="4">
        <v>-7.2474032105760158E-2</v>
      </c>
      <c r="K150" s="4">
        <v>-1.7268448365167804E-2</v>
      </c>
      <c r="L150" s="4">
        <v>-1.7282479141835609E-2</v>
      </c>
      <c r="M150" s="4">
        <v>-4.2998477929984742E-2</v>
      </c>
      <c r="N150" s="4">
        <v>3.2429526994744426E-2</v>
      </c>
      <c r="O150" s="4">
        <v>-1.3586956521739059E-3</v>
      </c>
      <c r="P150" s="4">
        <v>5.7372979533292907E-2</v>
      </c>
      <c r="Q150" s="4">
        <v>9.676375404530739E-2</v>
      </c>
      <c r="R150" s="4">
        <v>-4.3299560313515589E-2</v>
      </c>
      <c r="S150" s="4">
        <v>8.6775425199578534E-4</v>
      </c>
      <c r="T150" s="4">
        <v>-6.1346039309112629E-2</v>
      </c>
      <c r="U150" s="4">
        <v>-1.6406031834683008E-2</v>
      </c>
      <c r="V150" s="4">
        <v>-1.9187554019014681E-2</v>
      </c>
      <c r="W150" s="4">
        <v>3.5011990407673881E-2</v>
      </c>
      <c r="X150" s="4">
        <v>-5.4158607350095105E-3</v>
      </c>
      <c r="Y150" s="4">
        <v>-3.3018867924528197E-2</v>
      </c>
      <c r="Z150" s="4">
        <v>-1.6159816770581446E-2</v>
      </c>
      <c r="AA150" s="4">
        <v>-4.7943021154459496E-2</v>
      </c>
      <c r="AB150" s="4">
        <v>-8.5626911314985055E-3</v>
      </c>
      <c r="AC150" s="4">
        <v>-8.9216110870506682E-2</v>
      </c>
      <c r="AD150" s="4">
        <v>1.4237577713445558E-3</v>
      </c>
      <c r="AE150" s="4">
        <v>3.0451665644798735E-2</v>
      </c>
      <c r="AF150" s="4">
        <v>-1.9848141734381364E-2</v>
      </c>
      <c r="AG150" s="4">
        <v>1.632843480289253E-3</v>
      </c>
    </row>
    <row r="151" spans="1:33" ht="13.15">
      <c r="A151" s="7">
        <v>41852</v>
      </c>
      <c r="B151" s="4">
        <v>1.0001000100000905E-4</v>
      </c>
      <c r="C151" s="4">
        <v>3.7655321727690406E-2</v>
      </c>
      <c r="D151" s="4">
        <v>7.2175732217573133E-2</v>
      </c>
      <c r="E151" s="4">
        <v>1.7613636363636494E-2</v>
      </c>
      <c r="F151" s="4">
        <v>5.2456839309429008E-2</v>
      </c>
      <c r="G151" s="4">
        <v>8.2580645161290392E-2</v>
      </c>
      <c r="H151" s="4">
        <v>-9.5124851367419123E-3</v>
      </c>
      <c r="I151" s="4">
        <v>1.6248839368617142E-3</v>
      </c>
      <c r="J151" s="4">
        <v>6.184779842199032E-2</v>
      </c>
      <c r="K151" s="4">
        <v>2.7988980535881149E-2</v>
      </c>
      <c r="L151" s="4">
        <v>5.2557105316354382E-3</v>
      </c>
      <c r="M151" s="4">
        <v>3.3001988071570509E-2</v>
      </c>
      <c r="N151" s="4">
        <v>3.609648869092387E-2</v>
      </c>
      <c r="O151" s="4">
        <v>0.15646258503401347</v>
      </c>
      <c r="P151" s="4">
        <v>3.2868993582720061E-3</v>
      </c>
      <c r="Q151" s="4">
        <v>3.0392446149306612E-2</v>
      </c>
      <c r="R151" s="4">
        <v>3.6367269457488263E-2</v>
      </c>
      <c r="S151" s="4">
        <v>3.0865267903589406E-2</v>
      </c>
      <c r="T151" s="4">
        <v>-8.8832487309645023E-3</v>
      </c>
      <c r="U151" s="4">
        <v>2.2073958407267974E-2</v>
      </c>
      <c r="V151" s="4">
        <v>5.9393725766654873E-2</v>
      </c>
      <c r="W151" s="4">
        <v>5.259499536607961E-2</v>
      </c>
      <c r="X151" s="4">
        <v>1.8410475820043917E-2</v>
      </c>
      <c r="Y151" s="4">
        <v>2.4041811846689815E-2</v>
      </c>
      <c r="Z151" s="4">
        <v>7.4883600620796575E-2</v>
      </c>
      <c r="AA151" s="4">
        <v>5.7503349709691891E-2</v>
      </c>
      <c r="AB151" s="4">
        <v>6.9463294262800859E-2</v>
      </c>
      <c r="AC151" s="4">
        <v>2.6913932477413201E-2</v>
      </c>
      <c r="AD151" s="4">
        <v>7.1560589545518732E-3</v>
      </c>
      <c r="AE151" s="4">
        <v>-1.1900039666798918E-2</v>
      </c>
      <c r="AF151" s="4">
        <v>2.6094047295460748E-2</v>
      </c>
      <c r="AG151" s="4">
        <v>4.6576618537494174E-2</v>
      </c>
    </row>
    <row r="152" spans="1:33" ht="13.15">
      <c r="A152" s="6">
        <v>41883</v>
      </c>
      <c r="B152" s="4">
        <v>0</v>
      </c>
      <c r="C152" s="4">
        <v>-1.5518850736509054E-2</v>
      </c>
      <c r="D152" s="4">
        <v>-1.7073170731707318E-2</v>
      </c>
      <c r="E152" s="4">
        <v>-2.2445561139028531E-2</v>
      </c>
      <c r="F152" s="4">
        <v>4.5741324921135511E-3</v>
      </c>
      <c r="G152" s="4">
        <v>-9.2050976437150503E-2</v>
      </c>
      <c r="H152" s="4">
        <v>7.2028811524609722E-3</v>
      </c>
      <c r="I152" s="4">
        <v>-7.8254152182309841E-2</v>
      </c>
      <c r="J152" s="4">
        <v>2.2531160115052851E-2</v>
      </c>
      <c r="K152" s="4">
        <v>8.5464110901279908E-2</v>
      </c>
      <c r="L152" s="4">
        <v>-5.439372612105365E-2</v>
      </c>
      <c r="M152" s="4">
        <v>-1.3856812933025382E-2</v>
      </c>
      <c r="N152" s="4">
        <v>2.4900898888950966E-2</v>
      </c>
      <c r="O152" s="4">
        <v>-1.8823529411764607E-2</v>
      </c>
      <c r="P152" s="4">
        <v>-1.2844513780551216E-2</v>
      </c>
      <c r="Q152" s="4">
        <v>-2.8636884306987805E-3</v>
      </c>
      <c r="R152" s="4">
        <v>2.7571580063626717E-2</v>
      </c>
      <c r="S152" s="4">
        <v>1.3288477712363316E-2</v>
      </c>
      <c r="T152" s="4">
        <v>1.1630388390951808E-2</v>
      </c>
      <c r="U152" s="4">
        <v>-1.6111111111111062E-2</v>
      </c>
      <c r="V152" s="4">
        <v>-1.3808018632507042E-2</v>
      </c>
      <c r="W152" s="4">
        <v>2.0471054369359448E-2</v>
      </c>
      <c r="X152" s="4">
        <v>0.13558243157224706</v>
      </c>
      <c r="Y152" s="4">
        <v>6.1245321537937974E-3</v>
      </c>
      <c r="Z152" s="4">
        <v>7.5803152448563312E-3</v>
      </c>
      <c r="AA152" s="4">
        <v>-8.1300813008131148E-3</v>
      </c>
      <c r="AB152" s="4">
        <v>-4.9607752653438716E-3</v>
      </c>
      <c r="AC152" s="4">
        <v>-2.2041118725689899E-2</v>
      </c>
      <c r="AD152" s="4">
        <v>3.9996235648409291E-3</v>
      </c>
      <c r="AE152" s="4">
        <v>3.412284223203567E-3</v>
      </c>
      <c r="AF152" s="4">
        <v>1.2847682119205284E-2</v>
      </c>
      <c r="AG152" s="4">
        <v>-9.4570538495773078E-3</v>
      </c>
    </row>
    <row r="153" spans="1:33" ht="13.15">
      <c r="A153" s="6">
        <v>41913</v>
      </c>
      <c r="B153" s="4">
        <v>0</v>
      </c>
      <c r="C153" s="4">
        <v>2.3206644087046455E-2</v>
      </c>
      <c r="D153" s="4">
        <v>7.1960297766749379E-2</v>
      </c>
      <c r="E153" s="4">
        <v>2.753027187571392E-2</v>
      </c>
      <c r="F153" s="4">
        <v>-1.9390799183545287E-2</v>
      </c>
      <c r="G153" s="4">
        <v>2.4033121276380992E-2</v>
      </c>
      <c r="H153" s="4">
        <v>-2.7810885975367471E-2</v>
      </c>
      <c r="I153" s="4">
        <v>5.279919544083099E-3</v>
      </c>
      <c r="J153" s="4">
        <v>-1.8284106891701853E-2</v>
      </c>
      <c r="K153" s="4">
        <v>-3.6371317796479612E-2</v>
      </c>
      <c r="L153" s="4">
        <v>2.8282828282828243E-2</v>
      </c>
      <c r="M153" s="4">
        <v>7.4160811865730397E-3</v>
      </c>
      <c r="N153" s="4">
        <v>3.4973034809609338E-2</v>
      </c>
      <c r="O153" s="4">
        <v>6.3004142140832789E-2</v>
      </c>
      <c r="P153" s="4">
        <v>-0.13396196596955173</v>
      </c>
      <c r="Q153" s="4">
        <v>-2.3262492820218125E-2</v>
      </c>
      <c r="R153" s="4">
        <v>1.1164274322169038E-2</v>
      </c>
      <c r="S153" s="4">
        <v>3.9840637450199532E-3</v>
      </c>
      <c r="T153" s="4">
        <v>-1.1391203459550662E-2</v>
      </c>
      <c r="U153" s="4">
        <v>8.5333145115753836E-2</v>
      </c>
      <c r="V153" s="4">
        <v>-2.2604588394062014E-2</v>
      </c>
      <c r="W153" s="4">
        <v>1.2726488352027684E-2</v>
      </c>
      <c r="X153" s="4">
        <v>4.2264573991031347E-2</v>
      </c>
      <c r="Y153" s="4">
        <v>1.2850862360500594E-2</v>
      </c>
      <c r="Z153" s="4">
        <v>4.2154287079054227E-2</v>
      </c>
      <c r="AA153" s="4">
        <v>7.3025335320417439E-2</v>
      </c>
      <c r="AB153" s="4">
        <v>0.1015652173913044</v>
      </c>
      <c r="AC153" s="4">
        <v>1.3257575757575676E-2</v>
      </c>
      <c r="AD153" s="4">
        <v>0.13150864695130526</v>
      </c>
      <c r="AE153" s="4">
        <v>5.201040208041568E-3</v>
      </c>
      <c r="AF153" s="4">
        <v>-2.6154047338824197E-3</v>
      </c>
      <c r="AG153" s="4">
        <v>2.6395596989778822E-2</v>
      </c>
    </row>
    <row r="154" spans="1:33" ht="13.15">
      <c r="A154" s="5">
        <v>41944</v>
      </c>
      <c r="B154" s="4">
        <v>0</v>
      </c>
      <c r="C154" s="4">
        <v>2.4533584400782932E-2</v>
      </c>
      <c r="D154" s="4">
        <v>0.10120370370370377</v>
      </c>
      <c r="E154" s="4">
        <v>2.7459699833240675E-2</v>
      </c>
      <c r="F154" s="4">
        <v>7.5654471219277902E-2</v>
      </c>
      <c r="G154" s="4">
        <v>-7.9873779706143601E-3</v>
      </c>
      <c r="H154" s="4">
        <v>0.12954638332652219</v>
      </c>
      <c r="I154" s="4">
        <v>-9.2371821592330122E-2</v>
      </c>
      <c r="J154" s="4">
        <v>7.0439350525310473E-2</v>
      </c>
      <c r="K154" s="4">
        <v>3.253782556473845E-2</v>
      </c>
      <c r="L154" s="4">
        <v>-6.3798986661151913E-2</v>
      </c>
      <c r="M154" s="4">
        <v>2.6346377373111185E-2</v>
      </c>
      <c r="N154" s="4">
        <v>-8.3162271698511096E-3</v>
      </c>
      <c r="O154" s="4">
        <v>1.9278096800656227E-2</v>
      </c>
      <c r="P154" s="4">
        <v>-1.3564476885644706E-2</v>
      </c>
      <c r="Q154" s="4">
        <v>9.5266098206409716E-2</v>
      </c>
      <c r="R154" s="4">
        <v>4.360734830209676E-3</v>
      </c>
      <c r="S154" s="4">
        <v>-5.291005291005295E-3</v>
      </c>
      <c r="T154" s="4">
        <v>3.2860343539955171E-2</v>
      </c>
      <c r="U154" s="4">
        <v>4.1100344670611903E-2</v>
      </c>
      <c r="V154" s="4">
        <v>4.2457714877459453E-2</v>
      </c>
      <c r="W154" s="4">
        <v>1.831735889243875E-2</v>
      </c>
      <c r="X154" s="4">
        <v>6.7978917930515304E-2</v>
      </c>
      <c r="Y154" s="4">
        <v>4.0066777963272092E-2</v>
      </c>
      <c r="Z154" s="4">
        <v>3.620946487911076E-2</v>
      </c>
      <c r="AA154" s="4">
        <v>3.6210317460317373E-2</v>
      </c>
      <c r="AB154" s="4">
        <v>3.8101252499736914E-2</v>
      </c>
      <c r="AC154" s="4">
        <v>2.8785046728971947E-2</v>
      </c>
      <c r="AD154" s="4">
        <v>6.9419707575694781E-2</v>
      </c>
      <c r="AE154" s="4">
        <v>6.7661691542289237E-3</v>
      </c>
      <c r="AF154" s="4">
        <v>0.14776452078143432</v>
      </c>
      <c r="AG154" s="4">
        <v>1.2365944407966682E-2</v>
      </c>
    </row>
    <row r="155" spans="1:33" ht="13.15">
      <c r="A155" s="5">
        <v>41974</v>
      </c>
      <c r="B155" s="4">
        <v>-9.9999999999909054E-5</v>
      </c>
      <c r="C155" s="4">
        <v>-4.1885120625277401E-3</v>
      </c>
      <c r="D155" s="4">
        <v>-7.1891028335995935E-2</v>
      </c>
      <c r="E155" s="4">
        <v>6.7085046526726309E-3</v>
      </c>
      <c r="F155" s="4">
        <v>-3.2598987793986269E-2</v>
      </c>
      <c r="G155" s="4">
        <v>-9.0159045725646189E-2</v>
      </c>
      <c r="H155" s="4">
        <v>6.3314037626628333E-3</v>
      </c>
      <c r="I155" s="4">
        <v>3.0403233213924883E-2</v>
      </c>
      <c r="J155" s="4">
        <v>-5.8219942003123047E-2</v>
      </c>
      <c r="K155" s="4">
        <v>3.557575069551841E-2</v>
      </c>
      <c r="L155" s="4">
        <v>2.1095648332228809E-2</v>
      </c>
      <c r="M155" s="4">
        <v>-4.6055115137787934E-2</v>
      </c>
      <c r="N155" s="4">
        <v>2.8767050581179426E-2</v>
      </c>
      <c r="O155" s="4">
        <v>5.6036217303822869E-2</v>
      </c>
      <c r="P155" s="4">
        <v>-1.0667817722143541E-2</v>
      </c>
      <c r="Q155" s="4">
        <v>-2.5771812080536936E-2</v>
      </c>
      <c r="R155" s="4">
        <v>-3.3995381062355591E-2</v>
      </c>
      <c r="S155" s="4">
        <v>4.0226063829787259E-2</v>
      </c>
      <c r="T155" s="4">
        <v>-3.2124780497882442E-2</v>
      </c>
      <c r="U155" s="4">
        <v>2.6422637266537687E-2</v>
      </c>
      <c r="V155" s="4">
        <v>-5.9768211920529786E-2</v>
      </c>
      <c r="W155" s="4">
        <v>-2.8445931813428142E-2</v>
      </c>
      <c r="X155" s="4">
        <v>-3.1624534192768658E-2</v>
      </c>
      <c r="Y155" s="4">
        <v>0</v>
      </c>
      <c r="Z155" s="4">
        <v>7.2984628994802224E-3</v>
      </c>
      <c r="AA155" s="4">
        <v>1.3403542364767885E-2</v>
      </c>
      <c r="AB155" s="4">
        <v>2.4941701307918417E-2</v>
      </c>
      <c r="AC155" s="4">
        <v>4.4694767441860482E-2</v>
      </c>
      <c r="AD155" s="4">
        <v>1.5531197954994349E-2</v>
      </c>
      <c r="AE155" s="4">
        <v>-7.5311326349080887E-2</v>
      </c>
      <c r="AF155" s="4">
        <v>-1.8962759881197128E-2</v>
      </c>
      <c r="AG155" s="4">
        <v>1.8160198897416414E-2</v>
      </c>
    </row>
    <row r="156" spans="1:33" ht="13.15">
      <c r="A156" s="5">
        <v>42005</v>
      </c>
      <c r="B156" s="4">
        <v>1.0001000100000905E-4</v>
      </c>
      <c r="C156" s="4">
        <v>-3.1040847054252307E-2</v>
      </c>
      <c r="D156" s="4">
        <v>6.1424171045479259E-2</v>
      </c>
      <c r="E156" s="4">
        <v>-0.13273860705073096</v>
      </c>
      <c r="F156" s="4">
        <v>0.11840283120480062</v>
      </c>
      <c r="G156" s="4">
        <v>-0.126297388834262</v>
      </c>
      <c r="H156" s="4">
        <v>-5.2130145604889419E-2</v>
      </c>
      <c r="I156" s="4">
        <v>-8.6022463897307944E-2</v>
      </c>
      <c r="J156" s="4">
        <v>-2.4869729985788659E-2</v>
      </c>
      <c r="K156" s="4">
        <v>-3.6921929211376242E-2</v>
      </c>
      <c r="L156" s="4">
        <v>-5.4407787993510016E-2</v>
      </c>
      <c r="M156" s="4">
        <v>-5.4610209734863434E-2</v>
      </c>
      <c r="N156" s="4">
        <v>-0.11050920910075847</v>
      </c>
      <c r="O156" s="4">
        <v>-5.239592264456484E-3</v>
      </c>
      <c r="P156" s="4">
        <v>-4.4440289204687081E-2</v>
      </c>
      <c r="Q156" s="4">
        <v>-8.9556351612014334E-2</v>
      </c>
      <c r="R156" s="4">
        <v>-4.2363966720856905E-2</v>
      </c>
      <c r="S156" s="4">
        <v>-0.13103227868328543</v>
      </c>
      <c r="T156" s="4">
        <v>-1.3447171824973373E-2</v>
      </c>
      <c r="U156" s="4">
        <v>-1.2293086660175329E-2</v>
      </c>
      <c r="V156" s="4">
        <v>6.1454481422785603E-2</v>
      </c>
      <c r="W156" s="4">
        <v>-0.13024757804090428</v>
      </c>
      <c r="X156" s="4">
        <v>-4.0561622464898653E-2</v>
      </c>
      <c r="Y156" s="4">
        <v>3.210272873194153E-3</v>
      </c>
      <c r="Z156" s="4">
        <v>-7.4651443627181874E-2</v>
      </c>
      <c r="AA156" s="4">
        <v>-2.8625413320736901E-2</v>
      </c>
      <c r="AB156" s="4">
        <v>5.1043624493025984E-2</v>
      </c>
      <c r="AC156" s="4">
        <v>-1.9130434782608596E-3</v>
      </c>
      <c r="AD156" s="4">
        <v>-2.7803203661327092E-2</v>
      </c>
      <c r="AE156" s="4">
        <v>-2.2873022659256097E-2</v>
      </c>
      <c r="AF156" s="4">
        <v>-1.0479739170936255E-2</v>
      </c>
      <c r="AG156" s="4">
        <v>-3.4292387726934812E-2</v>
      </c>
    </row>
    <row r="157" spans="1:33" ht="13.15">
      <c r="A157" s="5">
        <v>42036</v>
      </c>
      <c r="B157" s="4">
        <v>0</v>
      </c>
      <c r="C157" s="4">
        <v>5.4892505726845744E-2</v>
      </c>
      <c r="D157" s="4">
        <v>9.6449300102424002E-2</v>
      </c>
      <c r="E157" s="4">
        <v>1.115379848804072E-2</v>
      </c>
      <c r="F157" s="4">
        <v>3.7696911329710321E-2</v>
      </c>
      <c r="G157" s="4">
        <v>3.6638739527322835E-2</v>
      </c>
      <c r="H157" s="4">
        <v>0.11928693343447751</v>
      </c>
      <c r="I157" s="4">
        <v>4.0475958256120215E-2</v>
      </c>
      <c r="J157" s="4">
        <v>5.1736701481661464E-2</v>
      </c>
      <c r="K157" s="4">
        <v>9.324475547218114E-2</v>
      </c>
      <c r="L157" s="4">
        <v>1.2811713566689597E-2</v>
      </c>
      <c r="M157" s="4">
        <v>8.7902888237756438E-2</v>
      </c>
      <c r="N157" s="4">
        <v>0.10080621773679035</v>
      </c>
      <c r="O157" s="4">
        <v>9.8927408542424808E-2</v>
      </c>
      <c r="P157" s="4">
        <v>5.629117474398275E-2</v>
      </c>
      <c r="Q157" s="4">
        <v>6.3559322033898561E-3</v>
      </c>
      <c r="R157" s="4">
        <v>2.3666866387058165E-2</v>
      </c>
      <c r="S157" s="4">
        <v>0.12688488414858401</v>
      </c>
      <c r="T157" s="4">
        <v>6.9883167459974124E-2</v>
      </c>
      <c r="U157" s="4">
        <v>3.9125077017868111E-2</v>
      </c>
      <c r="V157" s="4">
        <v>-2.8865295288652868E-2</v>
      </c>
      <c r="W157" s="4">
        <v>8.5396039603960472E-2</v>
      </c>
      <c r="X157" s="4">
        <v>5.279132791327918E-2</v>
      </c>
      <c r="Y157" s="4">
        <v>9.8240000000000008E-2</v>
      </c>
      <c r="Z157" s="4">
        <v>9.965594969747341E-3</v>
      </c>
      <c r="AA157" s="4">
        <v>4.4932892433378759E-2</v>
      </c>
      <c r="AB157" s="4">
        <v>6.9458823529411851E-2</v>
      </c>
      <c r="AC157" s="4">
        <v>6.2118836034152372E-2</v>
      </c>
      <c r="AD157" s="4">
        <v>6.4336432466360574E-2</v>
      </c>
      <c r="AE157" s="4">
        <v>8.1820170640997641E-2</v>
      </c>
      <c r="AF157" s="4">
        <v>-1.2355848434925831E-2</v>
      </c>
      <c r="AG157" s="4">
        <v>0.14423922603342115</v>
      </c>
    </row>
    <row r="158" spans="1:33" ht="13.15">
      <c r="A158" s="5">
        <v>42064</v>
      </c>
      <c r="B158" s="4">
        <v>-9.9999999999909054E-5</v>
      </c>
      <c r="C158" s="4">
        <v>-1.7396056070325554E-2</v>
      </c>
      <c r="D158" s="4">
        <v>-3.1371633193211901E-2</v>
      </c>
      <c r="E158" s="4">
        <v>-4.2529721779629839E-2</v>
      </c>
      <c r="F158" s="4">
        <v>-5.104408352668093E-3</v>
      </c>
      <c r="G158" s="4">
        <v>-3.4620024125452405E-2</v>
      </c>
      <c r="H158" s="4">
        <v>-6.7265333785157547E-2</v>
      </c>
      <c r="I158" s="4">
        <v>-1.593550806149234E-2</v>
      </c>
      <c r="J158" s="4">
        <v>-6.3510392609699762E-2</v>
      </c>
      <c r="K158" s="4">
        <v>-8.195320359572926E-2</v>
      </c>
      <c r="L158" s="4">
        <v>-3.9981929071606123E-2</v>
      </c>
      <c r="M158" s="4">
        <v>-4.5402077722200833E-2</v>
      </c>
      <c r="N158" s="4">
        <v>-9.5895463406924578E-3</v>
      </c>
      <c r="O158" s="4">
        <v>-9.9346405228758223E-3</v>
      </c>
      <c r="P158" s="4">
        <v>-8.8921822897369256E-3</v>
      </c>
      <c r="Q158" s="4">
        <v>-5.9548872180451032E-2</v>
      </c>
      <c r="R158" s="4">
        <v>-1.8632328553311837E-2</v>
      </c>
      <c r="S158" s="4">
        <v>-1.1422976501305413E-2</v>
      </c>
      <c r="T158" s="4">
        <v>-1.4762386248736176E-2</v>
      </c>
      <c r="U158" s="4">
        <v>-2.1938926771420033E-2</v>
      </c>
      <c r="V158" s="4">
        <v>-1.8107277075503966E-2</v>
      </c>
      <c r="W158" s="4">
        <v>-7.2862029646522233E-2</v>
      </c>
      <c r="X158" s="4">
        <v>3.3051894563426623E-2</v>
      </c>
      <c r="Y158" s="4">
        <v>1.3694638694638661E-2</v>
      </c>
      <c r="Z158" s="4">
        <v>-3.7472101491836149E-2</v>
      </c>
      <c r="AA158" s="4">
        <v>6.4221891288160611E-3</v>
      </c>
      <c r="AB158" s="4">
        <v>4.1010296576608256E-2</v>
      </c>
      <c r="AC158" s="4">
        <v>-3.8635058649823702E-2</v>
      </c>
      <c r="AD158" s="4">
        <v>-3.5641885665843559E-2</v>
      </c>
      <c r="AE158" s="4">
        <v>-1.6582406471183017E-2</v>
      </c>
      <c r="AF158" s="4">
        <v>-2.0016680567139362E-2</v>
      </c>
      <c r="AG158" s="4">
        <v>7.7824750192160095E-3</v>
      </c>
    </row>
    <row r="159" spans="1:33" ht="13.15">
      <c r="A159" s="5">
        <v>42095</v>
      </c>
      <c r="B159" s="4">
        <v>1.0001000100000905E-4</v>
      </c>
      <c r="C159" s="4">
        <v>8.5207627098154871E-3</v>
      </c>
      <c r="D159" s="4">
        <v>5.7863859197942527E-3</v>
      </c>
      <c r="E159" s="4">
        <v>-8.5765488991295658E-3</v>
      </c>
      <c r="F159" s="4">
        <v>-4.4909381663113063E-2</v>
      </c>
      <c r="G159" s="4">
        <v>8.5592902661502046E-2</v>
      </c>
      <c r="H159" s="4">
        <v>4.7411444141689359E-2</v>
      </c>
      <c r="I159" s="4">
        <v>5.7915793484473212E-2</v>
      </c>
      <c r="J159" s="4">
        <v>2.4660912453755882E-4</v>
      </c>
      <c r="K159" s="4">
        <v>2.4206994473705959E-2</v>
      </c>
      <c r="L159" s="4">
        <v>2.7882352941176525E-2</v>
      </c>
      <c r="M159" s="4">
        <v>9.1495364772269216E-2</v>
      </c>
      <c r="N159" s="4">
        <v>4.4953982018407286E-2</v>
      </c>
      <c r="O159" s="4">
        <v>-5.8357538949036135E-2</v>
      </c>
      <c r="P159" s="4">
        <v>6.7227414330218199E-2</v>
      </c>
      <c r="Q159" s="4">
        <v>4.0933802366485479E-2</v>
      </c>
      <c r="R159" s="4">
        <v>-1.391650099403584E-2</v>
      </c>
      <c r="S159" s="4">
        <v>4.4239022779795301E-2</v>
      </c>
      <c r="T159" s="4">
        <v>-9.1338259441706322E-3</v>
      </c>
      <c r="U159" s="4">
        <v>-5.1894513488936048E-2</v>
      </c>
      <c r="V159" s="4">
        <v>3.6186499652052853E-2</v>
      </c>
      <c r="W159" s="4">
        <v>0.19640880580494402</v>
      </c>
      <c r="X159" s="4">
        <v>-1.485099172729986E-2</v>
      </c>
      <c r="Y159" s="4">
        <v>-2.4719747053751063E-2</v>
      </c>
      <c r="Z159" s="4">
        <v>-2.9655845740785853E-2</v>
      </c>
      <c r="AA159" s="4">
        <v>-6.4921853324701836E-2</v>
      </c>
      <c r="AB159" s="4">
        <v>-5.8246681883506637E-2</v>
      </c>
      <c r="AC159" s="4">
        <v>-2.9436860068259411E-2</v>
      </c>
      <c r="AD159" s="4">
        <v>9.7844366304846442E-3</v>
      </c>
      <c r="AE159" s="4">
        <v>3.7219823154431467E-2</v>
      </c>
      <c r="AF159" s="4">
        <v>-5.1063829787234075E-2</v>
      </c>
      <c r="AG159" s="4">
        <v>3.6514443702926856E-2</v>
      </c>
    </row>
    <row r="160" spans="1:33" ht="13.15">
      <c r="A160" s="5">
        <v>42125</v>
      </c>
      <c r="B160" s="4">
        <v>0</v>
      </c>
      <c r="C160" s="4">
        <v>1.0491438545008008E-2</v>
      </c>
      <c r="D160" s="4">
        <v>4.099081102676784E-2</v>
      </c>
      <c r="E160" s="4">
        <v>2.9309231762427321E-2</v>
      </c>
      <c r="F160" s="4">
        <v>-1.9673503557973999E-2</v>
      </c>
      <c r="G160" s="4">
        <v>-1.7955801104972399E-2</v>
      </c>
      <c r="H160" s="4">
        <v>1.6649323621227903E-2</v>
      </c>
      <c r="I160" s="4">
        <v>-7.2573383756528026E-2</v>
      </c>
      <c r="J160" s="4">
        <v>9.8619329388559794E-3</v>
      </c>
      <c r="K160" s="4">
        <v>-2.991784241793246E-2</v>
      </c>
      <c r="L160" s="4">
        <v>-2.4836900537942103E-2</v>
      </c>
      <c r="M160" s="4">
        <v>7.0162481536188226E-3</v>
      </c>
      <c r="N160" s="4">
        <v>4.9740352306282362E-2</v>
      </c>
      <c r="O160" s="4">
        <v>4.1503084688726842E-2</v>
      </c>
      <c r="P160" s="4">
        <v>-9.5744059781657682E-3</v>
      </c>
      <c r="Q160" s="4">
        <v>5.8678955453148891E-2</v>
      </c>
      <c r="R160" s="4">
        <v>9.4758064516128806E-3</v>
      </c>
      <c r="S160" s="4">
        <v>3.9835599114764399E-2</v>
      </c>
      <c r="T160" s="4">
        <v>-6.4215432418436511E-3</v>
      </c>
      <c r="U160" s="4">
        <v>1.720058827290746E-2</v>
      </c>
      <c r="V160" s="4">
        <v>2.2330423102753495E-2</v>
      </c>
      <c r="W160" s="4">
        <v>-3.6595394736842125E-2</v>
      </c>
      <c r="X160" s="4">
        <v>2.8632132739781446E-2</v>
      </c>
      <c r="Y160" s="4">
        <v>2.4167403477748314E-2</v>
      </c>
      <c r="Z160" s="4">
        <v>-1.408627845554024E-2</v>
      </c>
      <c r="AA160" s="4">
        <v>9.890218573835541E-5</v>
      </c>
      <c r="AB160" s="4">
        <v>7.9084380610412938E-2</v>
      </c>
      <c r="AC160" s="4">
        <v>3.006593406593408E-2</v>
      </c>
      <c r="AD160" s="4">
        <v>3.9818319454958513E-2</v>
      </c>
      <c r="AE160" s="4">
        <v>-1.9825535289452814E-2</v>
      </c>
      <c r="AF160" s="4">
        <v>-4.8430493273542437E-2</v>
      </c>
      <c r="AG160" s="4">
        <v>1.5176600441501157E-2</v>
      </c>
    </row>
    <row r="161" spans="1:33" ht="13.15">
      <c r="A161" s="5">
        <v>42156</v>
      </c>
      <c r="B161" s="4">
        <v>0</v>
      </c>
      <c r="C161" s="4">
        <v>-2.1011772856471631E-2</v>
      </c>
      <c r="D161" s="4">
        <v>-3.7265888854774255E-2</v>
      </c>
      <c r="E161" s="4">
        <v>-2.5087807325639741E-2</v>
      </c>
      <c r="F161" s="4">
        <v>-1.2809564474807937E-2</v>
      </c>
      <c r="G161" s="4">
        <v>-5.8602906704172519E-3</v>
      </c>
      <c r="H161" s="4">
        <v>-6.3118389628113322E-2</v>
      </c>
      <c r="I161" s="4">
        <v>-6.3398058252427197E-2</v>
      </c>
      <c r="J161" s="4">
        <v>-4.2236328124999924E-2</v>
      </c>
      <c r="K161" s="4">
        <v>-9.9423778512734748E-2</v>
      </c>
      <c r="L161" s="4">
        <v>-2.3474178403755867E-2</v>
      </c>
      <c r="M161" s="4">
        <v>-2.5669233590025643E-2</v>
      </c>
      <c r="N161" s="4">
        <v>1.2609728890828958E-2</v>
      </c>
      <c r="O161" s="4">
        <v>-2.6027643152036622E-3</v>
      </c>
      <c r="P161" s="4">
        <v>-4.1202475685234358E-2</v>
      </c>
      <c r="Q161" s="4">
        <v>-0.11738247243180494</v>
      </c>
      <c r="R161" s="4">
        <v>-2.6762532454563538E-2</v>
      </c>
      <c r="S161" s="4">
        <v>3.0100334448160595E-2</v>
      </c>
      <c r="T161" s="4">
        <v>-8.9648702178671876E-3</v>
      </c>
      <c r="U161" s="4">
        <v>-3.0047774704551174E-2</v>
      </c>
      <c r="V161" s="4">
        <v>-6.5035309574642805E-2</v>
      </c>
      <c r="W161" s="4">
        <v>-5.7831839521980385E-2</v>
      </c>
      <c r="X161" s="4">
        <v>6.2456968623979627E-2</v>
      </c>
      <c r="Y161" s="4">
        <v>-3.5107913669064718E-2</v>
      </c>
      <c r="Z161" s="4">
        <v>-1.9135093761958346E-3</v>
      </c>
      <c r="AA161" s="4">
        <v>-4.4106012658227785E-2</v>
      </c>
      <c r="AB161" s="4">
        <v>1.4890608102487247E-2</v>
      </c>
      <c r="AC161" s="4">
        <v>-5.325595288896471E-2</v>
      </c>
      <c r="AD161" s="4">
        <v>-2.227722772277229E-2</v>
      </c>
      <c r="AE161" s="4">
        <v>-5.72411003236247E-2</v>
      </c>
      <c r="AF161" s="4">
        <v>-4.4971051568601088E-2</v>
      </c>
      <c r="AG161" s="4">
        <v>3.4157832744405148E-2</v>
      </c>
    </row>
    <row r="162" spans="1:33" ht="13.15">
      <c r="A162" s="5">
        <v>42186</v>
      </c>
      <c r="B162" s="4">
        <v>-1.9999999999996022E-4</v>
      </c>
      <c r="C162" s="4">
        <v>1.9742039930008587E-2</v>
      </c>
      <c r="D162" s="4">
        <v>-3.2888180187362961E-2</v>
      </c>
      <c r="E162" s="4">
        <v>-2.1358723623262951E-2</v>
      </c>
      <c r="F162" s="4">
        <v>3.9287773933102774E-2</v>
      </c>
      <c r="G162" s="4">
        <v>-7.297807120962034E-2</v>
      </c>
      <c r="H162" s="4">
        <v>3.4959941733430477E-2</v>
      </c>
      <c r="I162" s="4">
        <v>-8.2823675754120404E-2</v>
      </c>
      <c r="J162" s="4">
        <v>4.7157787407596262E-2</v>
      </c>
      <c r="K162" s="4">
        <v>-8.2138406812192255E-2</v>
      </c>
      <c r="L162" s="4">
        <v>-4.7956730769230703E-2</v>
      </c>
      <c r="M162" s="4">
        <v>-1.7689123071132812E-2</v>
      </c>
      <c r="N162" s="4">
        <v>-1.7816945255998844E-2</v>
      </c>
      <c r="O162" s="4">
        <v>5.309097453432908E-2</v>
      </c>
      <c r="P162" s="4">
        <v>-4.1190212713635033E-3</v>
      </c>
      <c r="Q162" s="4">
        <v>-4.8167022850567148E-2</v>
      </c>
      <c r="R162" s="4">
        <v>2.8216704288939048E-2</v>
      </c>
      <c r="S162" s="4">
        <v>1.1363636363636303E-2</v>
      </c>
      <c r="T162" s="4">
        <v>5.038392763227087E-2</v>
      </c>
      <c r="U162" s="4">
        <v>-1.9183408943616382E-2</v>
      </c>
      <c r="V162" s="4">
        <v>3.5657825399613582E-2</v>
      </c>
      <c r="W162" s="4">
        <v>5.7757644394111081E-2</v>
      </c>
      <c r="X162" s="4">
        <v>6.6654323273467764E-2</v>
      </c>
      <c r="Y162" s="4">
        <v>7.5454816582165254E-2</v>
      </c>
      <c r="Z162" s="4">
        <v>-1.9683026584867154E-2</v>
      </c>
      <c r="AA162" s="4">
        <v>9.7868818539209521E-2</v>
      </c>
      <c r="AB162" s="4">
        <v>-4.9180327868851995E-3</v>
      </c>
      <c r="AC162" s="4">
        <v>-9.573604976111065E-2</v>
      </c>
      <c r="AD162" s="4">
        <v>0.12196574832464627</v>
      </c>
      <c r="AE162" s="4">
        <v>3.8618322248444481E-3</v>
      </c>
      <c r="AF162" s="4">
        <v>1.4803327224023643E-2</v>
      </c>
      <c r="AG162" s="4">
        <v>5.1340459085333794E-2</v>
      </c>
    </row>
    <row r="163" spans="1:33" ht="13.15">
      <c r="A163" s="5">
        <v>42217</v>
      </c>
      <c r="B163" s="4">
        <v>0</v>
      </c>
      <c r="C163" s="4">
        <v>-6.2580804623925804E-2</v>
      </c>
      <c r="D163" s="4">
        <v>-7.0403957131080011E-2</v>
      </c>
      <c r="E163" s="4">
        <v>8.6773599789639316E-3</v>
      </c>
      <c r="F163" s="4">
        <v>-9.3570090864951147E-2</v>
      </c>
      <c r="G163" s="4">
        <v>-2.7851964898893699E-2</v>
      </c>
      <c r="H163" s="4">
        <v>-8.9373680506685399E-2</v>
      </c>
      <c r="I163" s="4">
        <v>-8.4651898734177153E-2</v>
      </c>
      <c r="J163" s="4">
        <v>-4.284323271665056E-2</v>
      </c>
      <c r="K163" s="4">
        <v>-7.6398852223816441E-2</v>
      </c>
      <c r="L163" s="4">
        <v>-5.0119934351723246E-2</v>
      </c>
      <c r="M163" s="4">
        <v>-4.9042145593869775E-2</v>
      </c>
      <c r="N163" s="4">
        <v>-8.0314039108597052E-2</v>
      </c>
      <c r="O163" s="4">
        <v>-4.8705460138425459E-3</v>
      </c>
      <c r="P163" s="4">
        <v>-8.7042410025310171E-2</v>
      </c>
      <c r="Q163" s="4">
        <v>-1.4162348877374787E-2</v>
      </c>
      <c r="R163" s="4">
        <v>-6.2169444167248809E-2</v>
      </c>
      <c r="S163" s="4">
        <v>-6.4643221946592624E-2</v>
      </c>
      <c r="T163" s="4">
        <v>-4.8467854996995685E-2</v>
      </c>
      <c r="U163" s="4">
        <v>-6.0790273556230928E-2</v>
      </c>
      <c r="V163" s="4">
        <v>-8.6668928086838529E-2</v>
      </c>
      <c r="W163" s="4">
        <v>-6.8094218415417546E-2</v>
      </c>
      <c r="X163" s="4">
        <v>-3.0116299253601795E-2</v>
      </c>
      <c r="Y163" s="4">
        <v>-0.10648918469217979</v>
      </c>
      <c r="Z163" s="4">
        <v>-7.8617992177314217E-2</v>
      </c>
      <c r="AA163" s="4">
        <v>-6.1911044101017651E-2</v>
      </c>
      <c r="AB163" s="4">
        <v>-4.695222405271831E-2</v>
      </c>
      <c r="AC163" s="4">
        <v>-8.6731133486192824E-2</v>
      </c>
      <c r="AD163" s="4">
        <v>-5.3623573135120867E-2</v>
      </c>
      <c r="AE163" s="4">
        <v>-1.6670228681342041E-2</v>
      </c>
      <c r="AF163" s="4">
        <v>-0.10072242289524867</v>
      </c>
      <c r="AG163" s="4">
        <v>-0.15099999999999991</v>
      </c>
    </row>
    <row r="164" spans="1:33" ht="13.15">
      <c r="A164" s="5">
        <v>42248</v>
      </c>
      <c r="B164" s="4">
        <v>2.000400080015605E-4</v>
      </c>
      <c r="C164" s="4">
        <v>-2.6442819620927142E-2</v>
      </c>
      <c r="D164" s="4">
        <v>-2.1816246896062378E-2</v>
      </c>
      <c r="E164" s="4">
        <v>-3.3759124087591103E-2</v>
      </c>
      <c r="F164" s="4">
        <v>2.066115702479417E-3</v>
      </c>
      <c r="G164" s="4">
        <v>-0.14495028780743063</v>
      </c>
      <c r="H164" s="4">
        <v>1.4296754250386299E-2</v>
      </c>
      <c r="I164" s="4">
        <v>-2.605259908630694E-2</v>
      </c>
      <c r="J164" s="4">
        <v>2.0345879959308349E-2</v>
      </c>
      <c r="K164" s="4">
        <v>-6.4077669902912568E-2</v>
      </c>
      <c r="L164" s="4">
        <v>-1.1828814460393414E-2</v>
      </c>
      <c r="M164" s="4">
        <v>1.6116035455278087E-2</v>
      </c>
      <c r="N164" s="4">
        <v>-7.8685047720042423E-2</v>
      </c>
      <c r="O164" s="4">
        <v>-8.329040013738612E-3</v>
      </c>
      <c r="P164" s="4">
        <v>-1.9744404625059272E-2</v>
      </c>
      <c r="Q164" s="4">
        <v>5.6061667834618002E-2</v>
      </c>
      <c r="R164" s="4">
        <v>-6.703553947648387E-3</v>
      </c>
      <c r="S164" s="4">
        <v>-4.8829953198127961E-2</v>
      </c>
      <c r="T164" s="4">
        <v>3.6939591664912549E-2</v>
      </c>
      <c r="U164" s="4">
        <v>-2.6030673983396969E-3</v>
      </c>
      <c r="V164" s="4">
        <v>-8.2822655524605396E-2</v>
      </c>
      <c r="W164" s="4">
        <v>1.7003676470588279E-2</v>
      </c>
      <c r="X164" s="4">
        <v>0.10040268456375838</v>
      </c>
      <c r="Y164" s="4">
        <v>-2.5139664804469233E-2</v>
      </c>
      <c r="Z164" s="4">
        <v>1.7970850431583359E-2</v>
      </c>
      <c r="AA164" s="4">
        <v>-2.0090406830748598E-4</v>
      </c>
      <c r="AB164" s="4">
        <v>2.6793431287813504E-3</v>
      </c>
      <c r="AC164" s="4">
        <v>-2.8599497871411313E-2</v>
      </c>
      <c r="AD164" s="4">
        <v>-2.300140252454419E-2</v>
      </c>
      <c r="AE164" s="4">
        <v>-5.4336013910019555E-2</v>
      </c>
      <c r="AF164" s="4">
        <v>1.6993665997219129E-3</v>
      </c>
      <c r="AG164" s="4">
        <v>3.1409501374165013E-3</v>
      </c>
    </row>
    <row r="165" spans="1:33" ht="13.15">
      <c r="A165" s="5">
        <v>42278</v>
      </c>
      <c r="B165" s="4">
        <v>-1.9999999999996022E-4</v>
      </c>
      <c r="C165" s="4">
        <v>8.298307838940025E-2</v>
      </c>
      <c r="D165" s="4">
        <v>8.340888485947405E-2</v>
      </c>
      <c r="E165" s="4">
        <v>-1.1736139214892815E-2</v>
      </c>
      <c r="F165" s="4">
        <v>0.13073692248949961</v>
      </c>
      <c r="G165" s="4">
        <v>0.11673806609547138</v>
      </c>
      <c r="H165" s="4">
        <v>9.9047619047619107E-2</v>
      </c>
      <c r="I165" s="4">
        <v>0.15212981744421905</v>
      </c>
      <c r="J165" s="4">
        <v>5.5583250249252161E-2</v>
      </c>
      <c r="K165" s="4">
        <v>0.31535269709543573</v>
      </c>
      <c r="L165" s="4">
        <v>0.11284465366509751</v>
      </c>
      <c r="M165" s="4">
        <v>0.14670896114195078</v>
      </c>
      <c r="N165" s="4">
        <v>7.907458563535899E-2</v>
      </c>
      <c r="O165" s="4">
        <v>7.0568880422547331E-2</v>
      </c>
      <c r="P165" s="4">
        <v>-3.3731116782782553E-2</v>
      </c>
      <c r="Q165" s="4">
        <v>0.12342402123424018</v>
      </c>
      <c r="R165" s="4">
        <v>8.2271023031601415E-2</v>
      </c>
      <c r="S165" s="4">
        <v>5.3796949319337276E-2</v>
      </c>
      <c r="T165" s="4">
        <v>0.13924692986907539</v>
      </c>
      <c r="U165" s="4">
        <v>0.10890879593708117</v>
      </c>
      <c r="V165" s="4">
        <v>0.10670176149018026</v>
      </c>
      <c r="W165" s="4">
        <v>0.18933574333483946</v>
      </c>
      <c r="X165" s="4">
        <v>6.5544441733756217E-2</v>
      </c>
      <c r="Y165" s="4">
        <v>7.6727156956383324E-2</v>
      </c>
      <c r="Z165" s="4">
        <v>6.1718098415346291E-2</v>
      </c>
      <c r="AA165" s="4">
        <v>0.13423088516025319</v>
      </c>
      <c r="AB165" s="4">
        <v>1.5257305404706456E-2</v>
      </c>
      <c r="AC165" s="4">
        <v>0.10585459040341612</v>
      </c>
      <c r="AD165" s="4">
        <v>0.11369509043927652</v>
      </c>
      <c r="AE165" s="4">
        <v>7.7453458974948222E-2</v>
      </c>
      <c r="AF165" s="4">
        <v>-0.11721159777914869</v>
      </c>
      <c r="AG165" s="4">
        <v>0.11291585127201571</v>
      </c>
    </row>
    <row r="166" spans="1:33" ht="13.15">
      <c r="A166" s="5">
        <v>42309</v>
      </c>
      <c r="B166" s="4">
        <v>-3.0006001200241187E-4</v>
      </c>
      <c r="C166" s="4">
        <v>5.0496306555850219E-4</v>
      </c>
      <c r="D166" s="4">
        <v>-1.0041841004184005E-2</v>
      </c>
      <c r="E166" s="4">
        <v>-2.2113022113022174E-2</v>
      </c>
      <c r="F166" s="4">
        <v>-1.7694333761058799E-2</v>
      </c>
      <c r="G166" s="4">
        <v>-4.6581723523770845E-3</v>
      </c>
      <c r="H166" s="4">
        <v>-5.5459272097053772E-2</v>
      </c>
      <c r="I166" s="4">
        <v>4.8415492957746224E-3</v>
      </c>
      <c r="J166" s="4">
        <v>6.3754427390791766E-3</v>
      </c>
      <c r="K166" s="4">
        <v>6.2145110410094594E-2</v>
      </c>
      <c r="L166" s="4">
        <v>-1.3052936910804908E-2</v>
      </c>
      <c r="M166" s="4">
        <v>3.526970954356845E-2</v>
      </c>
      <c r="N166" s="4">
        <v>1.3440000000000054E-2</v>
      </c>
      <c r="O166" s="4">
        <v>8.2821093497250045E-2</v>
      </c>
      <c r="P166" s="4">
        <v>-4.7115933752141384E-3</v>
      </c>
      <c r="Q166" s="4">
        <v>2.6875369167158998E-2</v>
      </c>
      <c r="R166" s="4">
        <v>2.078590517668098E-3</v>
      </c>
      <c r="S166" s="4">
        <v>3.7821011673151855E-2</v>
      </c>
      <c r="T166" s="4">
        <v>1.7015590200445529E-2</v>
      </c>
      <c r="U166" s="4">
        <v>-4.0073786654792661E-3</v>
      </c>
      <c r="V166" s="4">
        <v>-3.0186608122941796E-2</v>
      </c>
      <c r="W166" s="4">
        <v>3.2484802431610955E-2</v>
      </c>
      <c r="X166" s="4">
        <v>9.5398000457910404E-3</v>
      </c>
      <c r="Y166" s="4">
        <v>-3.1046717918391399E-2</v>
      </c>
      <c r="Z166" s="4">
        <v>-2.0162346163917336E-2</v>
      </c>
      <c r="AA166" s="4">
        <v>1.488174328992831E-2</v>
      </c>
      <c r="AB166" s="4">
        <v>-4.3046357615893982E-2</v>
      </c>
      <c r="AC166" s="4">
        <v>-2.3981302713138902E-2</v>
      </c>
      <c r="AD166" s="4">
        <v>1.8432585717968637E-2</v>
      </c>
      <c r="AE166" s="4">
        <v>-3.0503412969283269E-2</v>
      </c>
      <c r="AF166" s="4">
        <v>2.7952480782669487E-2</v>
      </c>
      <c r="AG166" s="4">
        <v>-2.3738350624231599E-3</v>
      </c>
    </row>
    <row r="167" spans="1:33" ht="13.15">
      <c r="A167" s="5">
        <v>42339</v>
      </c>
      <c r="B167" s="4">
        <v>1.0005002501255743E-4</v>
      </c>
      <c r="C167" s="4">
        <v>-1.7530198374358805E-2</v>
      </c>
      <c r="D167" s="4">
        <v>-0.11022823330515642</v>
      </c>
      <c r="E167" s="4">
        <v>-2.9173646007816908E-2</v>
      </c>
      <c r="F167" s="4">
        <v>-5.9126847713991994E-3</v>
      </c>
      <c r="G167" s="4">
        <v>-6.4556090846524403E-2</v>
      </c>
      <c r="H167" s="4">
        <v>-3.48623853211005E-3</v>
      </c>
      <c r="I167" s="4">
        <v>-1.4892685063512915E-2</v>
      </c>
      <c r="J167" s="4">
        <v>7.9774753636789372E-3</v>
      </c>
      <c r="K167" s="4">
        <v>-1.0989010989010912E-2</v>
      </c>
      <c r="L167" s="4">
        <v>-4.5432280186137736E-2</v>
      </c>
      <c r="M167" s="4">
        <v>4.0414161656646651E-2</v>
      </c>
      <c r="N167" s="4">
        <v>-5.1520892537627573E-2</v>
      </c>
      <c r="O167" s="4">
        <v>-1.2175082163131129E-2</v>
      </c>
      <c r="P167" s="4">
        <v>-1.2910629751829087E-2</v>
      </c>
      <c r="Q167" s="4">
        <v>-9.2033362093759067E-3</v>
      </c>
      <c r="R167" s="4">
        <v>1.4618727775582671E-2</v>
      </c>
      <c r="S167" s="4">
        <v>-9.7480503899220992E-3</v>
      </c>
      <c r="T167" s="4">
        <v>3.4863349684653024E-2</v>
      </c>
      <c r="U167" s="4">
        <v>-3.7935879422659323E-2</v>
      </c>
      <c r="V167" s="4">
        <v>-3.5842293906810942E-3</v>
      </c>
      <c r="W167" s="4">
        <v>2.0791168353265915E-2</v>
      </c>
      <c r="X167" s="4">
        <v>-5.5034774720290301E-2</v>
      </c>
      <c r="Y167" s="4">
        <v>-1.4952700640830086E-2</v>
      </c>
      <c r="Z167" s="4">
        <v>6.1063602351683691E-2</v>
      </c>
      <c r="AA167" s="4">
        <v>-1.4925373134328427E-2</v>
      </c>
      <c r="AB167" s="4">
        <v>4.3740573152337793E-2</v>
      </c>
      <c r="AC167" s="4">
        <v>2.0822488287346194E-4</v>
      </c>
      <c r="AD167" s="4">
        <v>-1.8478673585622173E-2</v>
      </c>
      <c r="AE167" s="4">
        <v>1.6941694169416852E-2</v>
      </c>
      <c r="AF167" s="4">
        <v>4.1808293677770239E-2</v>
      </c>
      <c r="AG167" s="4">
        <v>-7.3940248523838903E-2</v>
      </c>
    </row>
    <row r="168" spans="1:33" ht="13.15">
      <c r="A168" s="5">
        <v>42370</v>
      </c>
      <c r="B168" s="4">
        <v>-4.0016006402567277E-4</v>
      </c>
      <c r="C168" s="4">
        <v>-5.0735344481736278E-2</v>
      </c>
      <c r="D168" s="4">
        <v>-7.5242257267718049E-2</v>
      </c>
      <c r="E168" s="4">
        <v>-0.23076923076923073</v>
      </c>
      <c r="F168" s="4">
        <v>-0.16916799225395943</v>
      </c>
      <c r="G168" s="4">
        <v>-8.4167157151265534E-2</v>
      </c>
      <c r="H168" s="4">
        <v>-0.12391824709998152</v>
      </c>
      <c r="I168" s="4">
        <v>-3.8795020008892941E-2</v>
      </c>
      <c r="J168" s="4">
        <v>-9.3109869646180511E-4</v>
      </c>
      <c r="K168" s="4">
        <v>-0.20780780780780783</v>
      </c>
      <c r="L168" s="4">
        <v>-1.2828736369466878E-3</v>
      </c>
      <c r="M168" s="4">
        <v>-6.5810593900481565E-2</v>
      </c>
      <c r="N168" s="4">
        <v>-0.10358985740442775</v>
      </c>
      <c r="O168" s="4">
        <v>-4.9073724007561395E-2</v>
      </c>
      <c r="P168" s="4">
        <v>-9.3227728527830248E-2</v>
      </c>
      <c r="Q168" s="4">
        <v>-9.9564586357039173E-2</v>
      </c>
      <c r="R168" s="4">
        <v>1.6744548286604488E-2</v>
      </c>
      <c r="S168" s="4">
        <v>-9.8894441920339249E-2</v>
      </c>
      <c r="T168" s="4">
        <v>4.7739969527679033E-2</v>
      </c>
      <c r="U168" s="4">
        <v>2.3898035050450425E-3</v>
      </c>
      <c r="V168" s="4">
        <v>-4.0704278682317276E-2</v>
      </c>
      <c r="W168" s="4">
        <v>-7.0295602018745594E-3</v>
      </c>
      <c r="X168" s="4">
        <v>-7.8399999999999182E-3</v>
      </c>
      <c r="Y168" s="4">
        <v>-5.545229244114E-2</v>
      </c>
      <c r="Z168" s="4">
        <v>2.8711749149980943E-2</v>
      </c>
      <c r="AA168" s="4">
        <v>-5.1568314726209402E-2</v>
      </c>
      <c r="AB168" s="4">
        <v>-2.1081264875892465E-2</v>
      </c>
      <c r="AC168" s="4">
        <v>-8.722806287082345E-2</v>
      </c>
      <c r="AD168" s="4">
        <v>-3.9458413926498882E-2</v>
      </c>
      <c r="AE168" s="4">
        <v>8.1133708351363049E-2</v>
      </c>
      <c r="AF168" s="4">
        <v>8.2544861337683434E-2</v>
      </c>
      <c r="AG168" s="4">
        <v>-8.8123334602207753E-2</v>
      </c>
    </row>
    <row r="169" spans="1:33" ht="13.15">
      <c r="A169" s="5">
        <v>42401</v>
      </c>
      <c r="B169" s="4">
        <v>0</v>
      </c>
      <c r="C169" s="4">
        <v>-4.1283552550199932E-3</v>
      </c>
      <c r="D169" s="4">
        <v>-6.6776248202178512E-3</v>
      </c>
      <c r="E169" s="4">
        <v>3.8878504672897295E-2</v>
      </c>
      <c r="F169" s="4">
        <v>-1.6232414883875824E-2</v>
      </c>
      <c r="G169" s="4">
        <v>8.7724935732647821E-2</v>
      </c>
      <c r="H169" s="4">
        <v>0.1004623791509036</v>
      </c>
      <c r="I169" s="4">
        <v>-3.5041054701052399E-2</v>
      </c>
      <c r="J169" s="4">
        <v>4.8928238583411197E-3</v>
      </c>
      <c r="K169" s="4">
        <v>0.15371493555724031</v>
      </c>
      <c r="L169" s="4">
        <v>2.9543994861913898E-2</v>
      </c>
      <c r="M169" s="4">
        <v>1.3745704467353658E-3</v>
      </c>
      <c r="N169" s="4">
        <v>-7.4461500371379066E-2</v>
      </c>
      <c r="O169" s="4">
        <v>-1.3040712468193388E-2</v>
      </c>
      <c r="P169" s="4">
        <v>5.0004006731308552E-2</v>
      </c>
      <c r="Q169" s="4">
        <v>-4.6099290780141945E-2</v>
      </c>
      <c r="R169" s="4">
        <v>7.3726541554959392E-3</v>
      </c>
      <c r="S169" s="4">
        <v>-5.3781512605041944E-2</v>
      </c>
      <c r="T169" s="4">
        <v>-5.323961867830012E-2</v>
      </c>
      <c r="U169" s="4">
        <v>3.8874172185430496E-2</v>
      </c>
      <c r="V169" s="4">
        <v>-9.0783501085455066E-3</v>
      </c>
      <c r="W169" s="4">
        <v>-7.6420402976946827E-2</v>
      </c>
      <c r="X169" s="4">
        <v>-6.773101112723781E-3</v>
      </c>
      <c r="Y169" s="4">
        <v>-2.6894063627418835E-2</v>
      </c>
      <c r="Z169" s="4">
        <v>-1.7137960582690556E-2</v>
      </c>
      <c r="AA169" s="4">
        <v>4.4843049327354632E-3</v>
      </c>
      <c r="AB169" s="4">
        <v>3.4213268496005533E-2</v>
      </c>
      <c r="AC169" s="4">
        <v>0.10183601322841837</v>
      </c>
      <c r="AD169" s="4">
        <v>-2.8191703584373853E-2</v>
      </c>
      <c r="AE169" s="4">
        <v>1.5209125475285273E-2</v>
      </c>
      <c r="AF169" s="4">
        <v>-3.0138637733568446E-4</v>
      </c>
      <c r="AG169" s="4">
        <v>-3.1308703819661566E-3</v>
      </c>
    </row>
    <row r="170" spans="1:33" ht="13.15">
      <c r="A170" s="5">
        <v>42430</v>
      </c>
      <c r="B170" s="4">
        <v>3.0024019215373434E-4</v>
      </c>
      <c r="C170" s="4">
        <v>6.5991108718941441E-2</v>
      </c>
      <c r="D170" s="4">
        <v>0.12721067328575872</v>
      </c>
      <c r="E170" s="4">
        <v>0.10471392587261605</v>
      </c>
      <c r="F170" s="4">
        <v>7.4124217295650746E-2</v>
      </c>
      <c r="G170" s="4">
        <v>0.13057607090103401</v>
      </c>
      <c r="H170" s="4">
        <v>8.7471352177234632E-2</v>
      </c>
      <c r="I170" s="4">
        <v>0.14333652924256962</v>
      </c>
      <c r="J170" s="4">
        <v>7.5585439369348431E-2</v>
      </c>
      <c r="K170" s="4">
        <v>4.0249712502053482E-2</v>
      </c>
      <c r="L170" s="4">
        <v>4.2919525888958171E-2</v>
      </c>
      <c r="M170" s="4">
        <v>9.0940288263555324E-2</v>
      </c>
      <c r="N170" s="4">
        <v>4.9822778037852053E-2</v>
      </c>
      <c r="O170" s="4">
        <v>7.5008056719303912E-2</v>
      </c>
      <c r="P170" s="4">
        <v>0.15584217354804256</v>
      </c>
      <c r="Q170" s="4">
        <v>9.3274754984792208E-2</v>
      </c>
      <c r="R170" s="4">
        <v>2.8419351772645134E-2</v>
      </c>
      <c r="S170" s="4">
        <v>5.1865008880994698E-2</v>
      </c>
      <c r="T170" s="4">
        <v>7.24464544756378E-2</v>
      </c>
      <c r="U170" s="4">
        <v>6.2217122458086256E-2</v>
      </c>
      <c r="V170" s="4">
        <v>5.3774148575980937E-2</v>
      </c>
      <c r="W170" s="4">
        <v>8.5495283018867954E-2</v>
      </c>
      <c r="X170" s="4">
        <v>-1.9483682415976204E-3</v>
      </c>
      <c r="Y170" s="4">
        <v>-1.0111223458038805E-3</v>
      </c>
      <c r="Z170" s="4">
        <v>2.5158799352347688E-2</v>
      </c>
      <c r="AA170" s="4">
        <v>8.5472470238095205E-2</v>
      </c>
      <c r="AB170" s="4">
        <v>8.2283795130142709E-2</v>
      </c>
      <c r="AC170" s="4">
        <v>3.6017387704409064E-2</v>
      </c>
      <c r="AD170" s="4">
        <v>5.6499516507804992E-2</v>
      </c>
      <c r="AE170" s="4">
        <v>6.603587620737239E-2</v>
      </c>
      <c r="AF170" s="4">
        <v>3.2408803135363366E-2</v>
      </c>
      <c r="AG170" s="4">
        <v>3.9677554438860882E-2</v>
      </c>
    </row>
    <row r="171" spans="1:33" ht="13.15">
      <c r="A171" s="5">
        <v>42461</v>
      </c>
      <c r="B171" s="4">
        <v>0</v>
      </c>
      <c r="C171" s="4">
        <v>2.6993698233757392E-3</v>
      </c>
      <c r="D171" s="4">
        <v>-0.13992109367831909</v>
      </c>
      <c r="E171" s="4">
        <v>6.5635179153094469E-2</v>
      </c>
      <c r="F171" s="4">
        <v>6.1919016858358267E-2</v>
      </c>
      <c r="G171" s="4">
        <v>1.541677554220006E-2</v>
      </c>
      <c r="H171" s="4">
        <v>-3.4422198805760459E-2</v>
      </c>
      <c r="I171" s="4">
        <v>7.1069182389937119E-2</v>
      </c>
      <c r="J171" s="4">
        <v>-3.4274628152619016E-2</v>
      </c>
      <c r="K171" s="4">
        <v>4.0903348073278528E-2</v>
      </c>
      <c r="L171" s="4">
        <v>5.7542768273716974E-2</v>
      </c>
      <c r="M171" s="4">
        <v>-3.2714690154136604E-2</v>
      </c>
      <c r="N171" s="4">
        <v>4.5419798700471366E-2</v>
      </c>
      <c r="O171" s="4">
        <v>3.4475005620925423E-3</v>
      </c>
      <c r="P171" s="4">
        <v>-3.6381644106966121E-2</v>
      </c>
      <c r="Q171" s="4">
        <v>-6.3987635239567242E-2</v>
      </c>
      <c r="R171" s="4">
        <v>3.5859519408502731E-2</v>
      </c>
      <c r="S171" s="4">
        <v>6.7207024653833103E-2</v>
      </c>
      <c r="T171" s="4">
        <v>6.4449395289624617E-3</v>
      </c>
      <c r="U171" s="4">
        <v>4.500990217847927E-3</v>
      </c>
      <c r="V171" s="4">
        <v>3.647703647703647E-2</v>
      </c>
      <c r="W171" s="4">
        <v>-9.7048705413724401E-2</v>
      </c>
      <c r="X171" s="4">
        <v>-4.1158288596063138E-2</v>
      </c>
      <c r="Y171" s="4">
        <v>0.10357624831309042</v>
      </c>
      <c r="Z171" s="4">
        <v>-2.6606730652411585E-2</v>
      </c>
      <c r="AA171" s="4">
        <v>-5.8349755804986733E-2</v>
      </c>
      <c r="AB171" s="4">
        <v>2.1567106283941047E-2</v>
      </c>
      <c r="AC171" s="4">
        <v>4.2657342657342612E-2</v>
      </c>
      <c r="AD171" s="4">
        <v>9.9372384937239152E-3</v>
      </c>
      <c r="AE171" s="4">
        <v>-5.8062130177514798E-2</v>
      </c>
      <c r="AF171" s="4">
        <v>-2.3653088042049998E-2</v>
      </c>
      <c r="AG171" s="4">
        <v>3.9774443661262739E-2</v>
      </c>
    </row>
    <row r="172" spans="1:33" ht="13.15">
      <c r="A172" s="5">
        <v>42491</v>
      </c>
      <c r="B172" s="4">
        <v>-4.0020010005008754E-4</v>
      </c>
      <c r="C172" s="4">
        <v>1.5329492083474484E-2</v>
      </c>
      <c r="D172" s="4">
        <v>6.5286963942820464E-2</v>
      </c>
      <c r="E172" s="4">
        <v>5.0435580009169836E-3</v>
      </c>
      <c r="F172" s="4">
        <v>-6.4169139465875408E-2</v>
      </c>
      <c r="G172" s="4">
        <v>-6.7035512094698838E-2</v>
      </c>
      <c r="H172" s="4">
        <v>5.6747908330301876E-2</v>
      </c>
      <c r="I172" s="4">
        <v>-1.154824818946963E-2</v>
      </c>
      <c r="J172" s="4">
        <v>-4.4642857142857774E-3</v>
      </c>
      <c r="K172" s="4">
        <v>-7.5861022606584739E-3</v>
      </c>
      <c r="L172" s="4">
        <v>7.0135746606335356E-3</v>
      </c>
      <c r="M172" s="4">
        <v>-1.6910569105691043E-2</v>
      </c>
      <c r="N172" s="4">
        <v>-2.8212784108220066E-2</v>
      </c>
      <c r="O172" s="4">
        <v>-1.3219807304503771E-2</v>
      </c>
      <c r="P172" s="4">
        <v>5.3446621899410796E-2</v>
      </c>
      <c r="Q172" s="4">
        <v>4.3262879788639325E-2</v>
      </c>
      <c r="R172" s="4">
        <v>5.4425410421128986E-3</v>
      </c>
      <c r="S172" s="4">
        <v>3.2753164556962137E-2</v>
      </c>
      <c r="T172" s="4">
        <v>-3.5022531425409176E-2</v>
      </c>
      <c r="U172" s="4">
        <v>5.6159636754691492E-3</v>
      </c>
      <c r="V172" s="4">
        <v>2.5893508388037959E-2</v>
      </c>
      <c r="W172" s="4">
        <v>6.2763184279125625E-2</v>
      </c>
      <c r="X172" s="4">
        <v>-6.3115032236172361E-2</v>
      </c>
      <c r="Y172" s="4">
        <v>6.0837664322837111E-2</v>
      </c>
      <c r="Z172" s="4">
        <v>1.1482775836245651E-2</v>
      </c>
      <c r="AA172" s="4">
        <v>3.8580527752502224E-2</v>
      </c>
      <c r="AB172" s="4">
        <v>1.5112393681652559E-2</v>
      </c>
      <c r="AC172" s="4">
        <v>-3.631311679601424E-2</v>
      </c>
      <c r="AD172" s="4">
        <v>2.2009321595028334E-2</v>
      </c>
      <c r="AE172" s="4">
        <v>-7.8523753435412534E-4</v>
      </c>
      <c r="AF172" s="4">
        <v>5.8471661432630419E-2</v>
      </c>
      <c r="AG172" s="4">
        <v>-3.9124539996126341E-2</v>
      </c>
    </row>
    <row r="173" spans="1:33" ht="13.15">
      <c r="A173" s="5">
        <v>42522</v>
      </c>
      <c r="B173" s="4">
        <v>2.0018016214603377E-4</v>
      </c>
      <c r="C173" s="4">
        <v>9.0607355409740335E-4</v>
      </c>
      <c r="D173" s="4">
        <v>-4.2659723613058191E-2</v>
      </c>
      <c r="E173" s="4">
        <v>-7.6034063260340623E-2</v>
      </c>
      <c r="F173" s="4">
        <v>2.9488703923900107E-2</v>
      </c>
      <c r="G173" s="4">
        <v>4.5510964004964793E-2</v>
      </c>
      <c r="H173" s="4">
        <v>-1.2392426850258155E-2</v>
      </c>
      <c r="I173" s="4">
        <v>3.7920792079207906E-2</v>
      </c>
      <c r="J173" s="4">
        <v>1.6367713004484395E-2</v>
      </c>
      <c r="K173" s="4">
        <v>-9.3257911634306596E-3</v>
      </c>
      <c r="L173" s="4">
        <v>5.3021792855538062E-2</v>
      </c>
      <c r="M173" s="4">
        <v>4.1349652662917631E-2</v>
      </c>
      <c r="N173" s="4">
        <v>-6.8347128166541288E-2</v>
      </c>
      <c r="O173" s="4">
        <v>-3.3530124129579113E-2</v>
      </c>
      <c r="P173" s="4">
        <v>-1.2748796669702146E-2</v>
      </c>
      <c r="Q173" s="4">
        <v>3.8303260525482885E-2</v>
      </c>
      <c r="R173" s="4">
        <v>7.6404294968497641E-2</v>
      </c>
      <c r="S173" s="4">
        <v>-4.7954649915734782E-2</v>
      </c>
      <c r="T173" s="4">
        <v>-1.4091430444043903E-2</v>
      </c>
      <c r="U173" s="4">
        <v>4.039923954372613E-2</v>
      </c>
      <c r="V173" s="4">
        <v>2.3995734091716923E-2</v>
      </c>
      <c r="W173" s="4">
        <v>-3.4528301886792422E-2</v>
      </c>
      <c r="X173" s="4">
        <v>-3.6218761318368572E-4</v>
      </c>
      <c r="Y173" s="4">
        <v>1.4697406340057579E-2</v>
      </c>
      <c r="Z173" s="4">
        <v>4.4792694965449104E-2</v>
      </c>
      <c r="AA173" s="4">
        <v>4.2929735412651181E-2</v>
      </c>
      <c r="AB173" s="4">
        <v>5.6332759781551583E-2</v>
      </c>
      <c r="AC173" s="4">
        <v>1.9586398886458672E-2</v>
      </c>
      <c r="AD173" s="4">
        <v>-6.0425639726374415E-2</v>
      </c>
      <c r="AE173" s="4">
        <v>9.7053045186640416E-2</v>
      </c>
      <c r="AF173" s="4">
        <v>3.1647358010737626E-2</v>
      </c>
      <c r="AG173" s="4">
        <v>-1.4110058455956375E-2</v>
      </c>
    </row>
    <row r="174" spans="1:33" ht="13.15">
      <c r="A174" s="5">
        <v>42552</v>
      </c>
      <c r="B174" s="4">
        <v>0</v>
      </c>
      <c r="C174" s="4">
        <v>3.5609807228685945E-2</v>
      </c>
      <c r="D174" s="4">
        <v>9.0062761506276137E-2</v>
      </c>
      <c r="E174" s="4">
        <v>6.0895325872284439E-2</v>
      </c>
      <c r="F174" s="4">
        <v>2.9183029183029122E-2</v>
      </c>
      <c r="G174" s="4">
        <v>9.1676559820604173E-2</v>
      </c>
      <c r="H174" s="4">
        <v>6.4133844545137667E-2</v>
      </c>
      <c r="I174" s="4">
        <v>-2.2417246971286792E-2</v>
      </c>
      <c r="J174" s="4">
        <v>-3.7502757555702683E-2</v>
      </c>
      <c r="K174" s="4">
        <v>6.7438271604938343E-2</v>
      </c>
      <c r="L174" s="4">
        <v>-5.1098783870279559E-2</v>
      </c>
      <c r="M174" s="4">
        <v>-1.0800508259212194E-2</v>
      </c>
      <c r="N174" s="4">
        <v>6.8851797011710791E-2</v>
      </c>
      <c r="O174" s="4">
        <v>8.262197509593544E-2</v>
      </c>
      <c r="P174" s="4">
        <v>5.8242192647252625E-2</v>
      </c>
      <c r="Q174" s="4">
        <v>6.2804878048780335E-2</v>
      </c>
      <c r="R174" s="4">
        <v>3.2399010717229941E-2</v>
      </c>
      <c r="S174" s="4">
        <v>2.9449629868039996E-2</v>
      </c>
      <c r="T174" s="4">
        <v>-2.2353332225361455E-2</v>
      </c>
      <c r="U174" s="4">
        <v>1.8501598903609005E-2</v>
      </c>
      <c r="V174" s="4">
        <v>1.8226002430133732E-2</v>
      </c>
      <c r="W174" s="4">
        <v>0.1076802814148915</v>
      </c>
      <c r="X174" s="4">
        <v>5.4347826086956E-3</v>
      </c>
      <c r="Y174" s="4">
        <v>4.771371769383697E-2</v>
      </c>
      <c r="Z174" s="4">
        <v>1.0865713948269773E-2</v>
      </c>
      <c r="AA174" s="4">
        <v>-2.368951612903232E-2</v>
      </c>
      <c r="AB174" s="4">
        <v>1.4164305949008497E-2</v>
      </c>
      <c r="AC174" s="4">
        <v>4.9731838127742505E-2</v>
      </c>
      <c r="AD174" s="4">
        <v>5.2312255628960434E-2</v>
      </c>
      <c r="AE174" s="4">
        <v>-7.7005730659025729E-3</v>
      </c>
      <c r="AF174" s="4">
        <v>-6.8474390577939412E-4</v>
      </c>
      <c r="AG174" s="4">
        <v>-1.9116745041913765E-2</v>
      </c>
    </row>
    <row r="175" spans="1:33" ht="13.15">
      <c r="A175" s="5">
        <v>42583</v>
      </c>
      <c r="B175" s="4">
        <v>-1.0007004903437522E-4</v>
      </c>
      <c r="C175" s="4">
        <v>-1.2191755612808663E-3</v>
      </c>
      <c r="D175" s="4">
        <v>1.8136455234622401E-2</v>
      </c>
      <c r="E175" s="4">
        <v>1.7375116351225413E-2</v>
      </c>
      <c r="F175" s="4">
        <v>-3.1497830315726318E-2</v>
      </c>
      <c r="G175" s="4">
        <v>-9.7873368777187317E-3</v>
      </c>
      <c r="H175" s="4">
        <v>2.980674746151327E-2</v>
      </c>
      <c r="I175" s="4">
        <v>-1.854020296643253E-2</v>
      </c>
      <c r="J175" s="4">
        <v>-4.5840018336007985E-3</v>
      </c>
      <c r="K175" s="4">
        <v>6.2165678762470264E-3</v>
      </c>
      <c r="L175" s="4">
        <v>-2.0348510399100642E-2</v>
      </c>
      <c r="M175" s="4">
        <v>3.2113037893385168E-3</v>
      </c>
      <c r="N175" s="4">
        <v>6.7061268182104436E-2</v>
      </c>
      <c r="O175" s="4">
        <v>-2.9803240740740772E-2</v>
      </c>
      <c r="P175" s="4">
        <v>-1.0833022039596619E-2</v>
      </c>
      <c r="Q175" s="4">
        <v>2.9546758462421146E-2</v>
      </c>
      <c r="R175" s="4">
        <v>-4.7033458436476883E-2</v>
      </c>
      <c r="S175" s="4">
        <v>5.5182116617164198E-2</v>
      </c>
      <c r="T175" s="4">
        <v>-1.6914577135571568E-2</v>
      </c>
      <c r="U175" s="4">
        <v>4.9338416685355199E-3</v>
      </c>
      <c r="V175" s="4">
        <v>7.0405727923627717E-2</v>
      </c>
      <c r="W175" s="4">
        <v>1.3761467889908277E-2</v>
      </c>
      <c r="X175" s="4">
        <v>3.8558558558558567E-2</v>
      </c>
      <c r="Y175" s="4">
        <v>-5.6654920032529039E-2</v>
      </c>
      <c r="Z175" s="4">
        <v>2.0095805584764561E-2</v>
      </c>
      <c r="AA175" s="4">
        <v>2.1424883840991303E-2</v>
      </c>
      <c r="AB175" s="4">
        <v>-4.9930167597765397E-2</v>
      </c>
      <c r="AC175" s="4">
        <v>-1.1333023687877369E-2</v>
      </c>
      <c r="AD175" s="4">
        <v>3.6515054452274293E-2</v>
      </c>
      <c r="AE175" s="4">
        <v>-5.5585634362028478E-2</v>
      </c>
      <c r="AF175" s="4">
        <v>-2.0967520898999604E-2</v>
      </c>
      <c r="AG175" s="4">
        <v>-1.5528921313183897E-2</v>
      </c>
    </row>
    <row r="176" spans="1:33" ht="13.15">
      <c r="A176" s="5">
        <v>42614</v>
      </c>
      <c r="B176" s="4">
        <v>1.0008006405129219E-4</v>
      </c>
      <c r="C176" s="4">
        <v>-1.2344825997834296E-3</v>
      </c>
      <c r="D176" s="4">
        <v>6.5504241281809594E-2</v>
      </c>
      <c r="E176" s="4">
        <v>-2.3482769136931869E-2</v>
      </c>
      <c r="F176" s="4">
        <v>1.7690227887215079E-2</v>
      </c>
      <c r="G176" s="4">
        <v>8.3221476510067199E-2</v>
      </c>
      <c r="H176" s="4">
        <v>8.9058524173028352E-3</v>
      </c>
      <c r="I176" s="4">
        <v>2.3265062636707134E-2</v>
      </c>
      <c r="J176" s="4">
        <v>-2.5558369790467404E-2</v>
      </c>
      <c r="K176" s="4">
        <v>-3.7787356321839216E-2</v>
      </c>
      <c r="L176" s="4">
        <v>1.6066100527886225E-3</v>
      </c>
      <c r="M176" s="4">
        <v>-5.1856594110115263E-2</v>
      </c>
      <c r="N176" s="4">
        <v>-4.8329989378024296E-2</v>
      </c>
      <c r="O176" s="4">
        <v>-4.0560691917685639E-2</v>
      </c>
      <c r="P176" s="4">
        <v>-1.8882175226586818E-4</v>
      </c>
      <c r="Q176" s="4">
        <v>5.1825020897185832E-2</v>
      </c>
      <c r="R176" s="4">
        <v>-1.013909837439244E-2</v>
      </c>
      <c r="S176" s="4">
        <v>-1.3481481481481431E-2</v>
      </c>
      <c r="T176" s="4">
        <v>-2.5938094414664648E-3</v>
      </c>
      <c r="U176" s="4">
        <v>-1.6793126534255694E-2</v>
      </c>
      <c r="V176" s="4">
        <v>-6.0519190953973968E-3</v>
      </c>
      <c r="W176" s="4">
        <v>2.4364775495997314E-3</v>
      </c>
      <c r="X176" s="4">
        <v>-8.6571825121443347E-2</v>
      </c>
      <c r="Y176" s="4">
        <v>-2.672413793103447E-2</v>
      </c>
      <c r="Z176" s="4">
        <v>2.7946397892566689E-2</v>
      </c>
      <c r="AA176" s="4">
        <v>-3.5043383034285204E-2</v>
      </c>
      <c r="AB176" s="4">
        <v>2.903344358691649E-2</v>
      </c>
      <c r="AC176" s="4">
        <v>-4.5381941181997537E-2</v>
      </c>
      <c r="AD176" s="4">
        <v>2.2249690976514178E-2</v>
      </c>
      <c r="AE176" s="4">
        <v>-6.6883240970762731E-3</v>
      </c>
      <c r="AF176" s="4">
        <v>9.5184770436731077E-3</v>
      </c>
      <c r="AG176" s="4">
        <v>-1.693838661867466E-2</v>
      </c>
    </row>
    <row r="177" spans="1:33" ht="13.15">
      <c r="A177" s="5">
        <v>42644</v>
      </c>
      <c r="B177" s="4">
        <v>2.0000000000000001E-4</v>
      </c>
      <c r="C177" s="4">
        <v>-1.9400000000000001E-2</v>
      </c>
      <c r="D177" s="4">
        <v>4.3299999999999996E-3</v>
      </c>
      <c r="E177" s="4">
        <v>4.2160000000000003E-2</v>
      </c>
      <c r="F177" s="4">
        <v>8.1140000000000004E-2</v>
      </c>
      <c r="G177" s="4">
        <v>-5.1139999999999998E-2</v>
      </c>
      <c r="H177" s="4">
        <v>-2.4590000000000001E-2</v>
      </c>
      <c r="I177" s="4">
        <v>1.7780000000000001E-2</v>
      </c>
      <c r="J177" s="4">
        <v>1.89E-3</v>
      </c>
      <c r="K177" s="4">
        <v>2.7179999999999999E-2</v>
      </c>
      <c r="L177" s="4">
        <v>-4.5370000000000001E-2</v>
      </c>
      <c r="M177" s="4">
        <v>-1.7559999999999999E-2</v>
      </c>
      <c r="N177" s="4">
        <v>0.10522999999999999</v>
      </c>
      <c r="O177" s="4">
        <v>-5.1830000000000001E-2</v>
      </c>
      <c r="P177" s="4">
        <v>-3.2480000000000002E-2</v>
      </c>
      <c r="Q177" s="4">
        <v>-7.6289999999999997E-2</v>
      </c>
      <c r="R177" s="4">
        <v>-1.8120000000000001E-2</v>
      </c>
      <c r="S177" s="4">
        <v>4.7300000000000002E-2</v>
      </c>
      <c r="T177" s="4">
        <v>-2.419E-2</v>
      </c>
      <c r="U177" s="4">
        <v>-6.2019999999999999E-2</v>
      </c>
      <c r="V177" s="4">
        <v>-5.9130000000000002E-2</v>
      </c>
      <c r="W177" s="4">
        <v>4.0279999999999996E-2</v>
      </c>
      <c r="X177" s="4">
        <v>-4.691E-2</v>
      </c>
      <c r="Y177" s="4">
        <v>-6.3769999999999993E-2</v>
      </c>
      <c r="Z177" s="4">
        <v>-2.5409999999999999E-2</v>
      </c>
      <c r="AA177" s="4">
        <v>-5.561E-2</v>
      </c>
      <c r="AB177" s="4">
        <v>9.4999999999999998E-3</v>
      </c>
      <c r="AC177" s="4">
        <v>5.9099999999999995E-3</v>
      </c>
      <c r="AD177" s="4">
        <v>-2.3E-3</v>
      </c>
      <c r="AE177" s="4">
        <v>-6.3530000000000003E-2</v>
      </c>
      <c r="AF177" s="4">
        <v>-2.912E-2</v>
      </c>
      <c r="AG177" s="4">
        <v>-1.83E-3</v>
      </c>
    </row>
    <row r="178" spans="1:33" ht="13.15">
      <c r="A178" s="5">
        <v>42675</v>
      </c>
      <c r="B178" s="4">
        <v>1E-4</v>
      </c>
      <c r="C178" s="4">
        <v>3.4200000000000001E-2</v>
      </c>
      <c r="D178" s="4">
        <v>-2.1579999999999998E-2</v>
      </c>
      <c r="E178" s="4">
        <v>8.4610000000000005E-2</v>
      </c>
      <c r="F178" s="4">
        <v>6.4729999999999996E-2</v>
      </c>
      <c r="G178" s="4">
        <v>0.14498</v>
      </c>
      <c r="H178" s="4">
        <v>-2.8029999999999999E-2</v>
      </c>
      <c r="I178" s="4">
        <v>7.5319999999999998E-2</v>
      </c>
      <c r="J178" s="4">
        <v>-4.0090000000000001E-2</v>
      </c>
      <c r="K178" s="4">
        <v>7.5590000000000004E-2</v>
      </c>
      <c r="L178" s="4">
        <v>5.6769999999999994E-2</v>
      </c>
      <c r="M178" s="4">
        <v>5.704E-2</v>
      </c>
      <c r="N178" s="4">
        <v>0.23394999999999999</v>
      </c>
      <c r="O178" s="4">
        <v>6.6220000000000001E-2</v>
      </c>
      <c r="P178" s="4">
        <v>6.4610000000000001E-2</v>
      </c>
      <c r="Q178" s="4">
        <v>2.5800000000000003E-3</v>
      </c>
      <c r="R178" s="4">
        <v>-3.354E-2</v>
      </c>
      <c r="S178" s="4">
        <v>0.15751999999999999</v>
      </c>
      <c r="T178" s="4">
        <v>6.787E-2</v>
      </c>
      <c r="U178" s="4">
        <v>4.5670000000000002E-2</v>
      </c>
      <c r="V178" s="4">
        <v>4.2060000000000007E-2</v>
      </c>
      <c r="W178" s="4">
        <v>1.218E-2</v>
      </c>
      <c r="X178" s="4">
        <v>-2.1900000000000001E-3</v>
      </c>
      <c r="Y178" s="4">
        <v>2.3019999999999999E-2</v>
      </c>
      <c r="Z178" s="4">
        <v>-0.05</v>
      </c>
      <c r="AA178" s="4">
        <v>4.7789999999999999E-2</v>
      </c>
      <c r="AB178" s="4">
        <v>0.12464</v>
      </c>
      <c r="AC178" s="4">
        <v>6.0469999999999996E-2</v>
      </c>
      <c r="AD178" s="4">
        <v>-6.0899999999999996E-2</v>
      </c>
      <c r="AE178" s="4">
        <v>3.7420000000000002E-2</v>
      </c>
      <c r="AF178" s="4">
        <v>5.8599999999999998E-3</v>
      </c>
      <c r="AG178" s="4">
        <v>6.9370000000000001E-2</v>
      </c>
    </row>
    <row r="179" spans="1:33" ht="13.15">
      <c r="A179" s="5">
        <v>42705</v>
      </c>
      <c r="B179" s="4">
        <v>2.9999999999999997E-4</v>
      </c>
      <c r="C179" s="4">
        <v>1.8200000000000001E-2</v>
      </c>
      <c r="D179" s="4">
        <v>4.7960000000000003E-2</v>
      </c>
      <c r="E179" s="4">
        <v>2.8319999999999998E-2</v>
      </c>
      <c r="F179" s="4">
        <v>3.4009999999999999E-2</v>
      </c>
      <c r="G179" s="4">
        <v>-2.9510000000000002E-2</v>
      </c>
      <c r="H179" s="4">
        <v>1.341E-2</v>
      </c>
      <c r="I179" s="4">
        <v>5.5039999999999999E-2</v>
      </c>
      <c r="J179" s="4">
        <v>2.751E-2</v>
      </c>
      <c r="K179" s="4">
        <v>-2.8499999999999997E-3</v>
      </c>
      <c r="L179" s="4">
        <v>3.3910000000000003E-2</v>
      </c>
      <c r="M179" s="4">
        <v>3.5110000000000002E-2</v>
      </c>
      <c r="N179" s="4">
        <v>9.1929999999999998E-2</v>
      </c>
      <c r="O179" s="4">
        <v>3.6170000000000001E-2</v>
      </c>
      <c r="P179" s="4">
        <v>2.3239999999999997E-2</v>
      </c>
      <c r="Q179" s="4">
        <v>4.5240000000000002E-2</v>
      </c>
      <c r="R179" s="4">
        <v>3.5130000000000002E-2</v>
      </c>
      <c r="S179" s="4">
        <v>7.6340000000000005E-2</v>
      </c>
      <c r="T179" s="4">
        <v>2.0539999999999999E-2</v>
      </c>
      <c r="U179" s="4">
        <v>3.977E-2</v>
      </c>
      <c r="V179" s="4">
        <v>-3.023E-2</v>
      </c>
      <c r="W179" s="4">
        <v>3.1200000000000002E-2</v>
      </c>
      <c r="X179" s="4">
        <v>1.8769999999999998E-2</v>
      </c>
      <c r="Y179" s="4">
        <v>1.0580000000000001E-2</v>
      </c>
      <c r="Z179" s="4">
        <v>1.9650000000000001E-2</v>
      </c>
      <c r="AA179" s="4">
        <v>8.5930000000000006E-2</v>
      </c>
      <c r="AB179" s="4">
        <v>1.0860000000000002E-2</v>
      </c>
      <c r="AC179" s="4">
        <v>1.7639999999999999E-2</v>
      </c>
      <c r="AD179" s="4">
        <v>9.0500000000000008E-3</v>
      </c>
      <c r="AE179" s="4">
        <v>6.9739999999999996E-2</v>
      </c>
      <c r="AF179" s="4">
        <v>-1.15E-2</v>
      </c>
      <c r="AG179" s="4">
        <v>5.9320000000000005E-2</v>
      </c>
    </row>
    <row r="180" spans="1:33" ht="13.15">
      <c r="A180" s="5">
        <v>42736</v>
      </c>
      <c r="B180" s="4">
        <v>4.0000000000000002E-4</v>
      </c>
      <c r="C180" s="4">
        <v>1.7899999999999999E-2</v>
      </c>
      <c r="D180" s="4">
        <v>4.7750000000000001E-2</v>
      </c>
      <c r="E180" s="4">
        <v>3.5369999999999999E-2</v>
      </c>
      <c r="F180" s="4">
        <v>4.9720000000000007E-2</v>
      </c>
      <c r="G180" s="4">
        <v>3.9789999999999999E-2</v>
      </c>
      <c r="H180" s="4">
        <v>2.5150000000000002E-2</v>
      </c>
      <c r="I180" s="4">
        <v>-5.3949999999999998E-2</v>
      </c>
      <c r="J180" s="4">
        <v>2.65E-3</v>
      </c>
      <c r="K180" s="4">
        <v>2.8610000000000003E-2</v>
      </c>
      <c r="L180" s="4">
        <v>-7.0570000000000008E-2</v>
      </c>
      <c r="M180" s="4">
        <v>-6.0129999999999996E-2</v>
      </c>
      <c r="N180" s="4">
        <v>-4.231E-2</v>
      </c>
      <c r="O180" s="4">
        <v>2.6099999999999998E-2</v>
      </c>
      <c r="P180" s="4">
        <v>5.1390000000000005E-2</v>
      </c>
      <c r="Q180" s="4">
        <v>1.516E-2</v>
      </c>
      <c r="R180" s="4">
        <v>-1.7010000000000001E-2</v>
      </c>
      <c r="S180" s="4">
        <v>-1.367E-2</v>
      </c>
      <c r="T180" s="4">
        <v>6.9799999999999992E-3</v>
      </c>
      <c r="U180" s="4">
        <v>-2.1000000000000001E-2</v>
      </c>
      <c r="V180" s="4">
        <v>5.2999999999999999E-2</v>
      </c>
      <c r="W180" s="4">
        <v>4.0389999999999995E-2</v>
      </c>
      <c r="X180" s="4">
        <v>4.0719999999999999E-2</v>
      </c>
      <c r="Y180" s="4">
        <v>-2.3090000000000003E-2</v>
      </c>
      <c r="Z180" s="4">
        <v>4.9829999999999999E-2</v>
      </c>
      <c r="AA180" s="4">
        <v>-3.7900000000000003E-2</v>
      </c>
      <c r="AB180" s="4">
        <v>1.2869999999999999E-2</v>
      </c>
      <c r="AC180" s="4">
        <v>4.6000000000000001E-4</v>
      </c>
      <c r="AD180" s="4">
        <v>6.0110000000000004E-2</v>
      </c>
      <c r="AE180" s="4">
        <v>-7.1050000000000002E-2</v>
      </c>
      <c r="AF180" s="4">
        <v>-3.4430000000000002E-2</v>
      </c>
      <c r="AG180" s="4">
        <v>6.1699999999999998E-2</v>
      </c>
    </row>
    <row r="181" spans="1:33" ht="13.15">
      <c r="A181" s="5">
        <v>42767</v>
      </c>
      <c r="B181" s="4">
        <v>4.0000000000000002E-4</v>
      </c>
      <c r="C181" s="4">
        <v>3.7199999999999997E-2</v>
      </c>
      <c r="D181" s="4">
        <v>0.13358</v>
      </c>
      <c r="E181" s="4">
        <v>4.8179999999999994E-2</v>
      </c>
      <c r="F181" s="4">
        <v>0.11155</v>
      </c>
      <c r="G181" s="4">
        <v>1.0449999999999999E-2</v>
      </c>
      <c r="H181" s="4">
        <v>0.11262999999999999</v>
      </c>
      <c r="I181" s="4">
        <v>2.0030000000000003E-2</v>
      </c>
      <c r="J181" s="4">
        <v>9.3799999999999994E-3</v>
      </c>
      <c r="K181" s="4">
        <v>4.53E-2</v>
      </c>
      <c r="L181" s="4">
        <v>-2.1700000000000001E-2</v>
      </c>
      <c r="M181" s="4">
        <v>1.1779999999999999E-2</v>
      </c>
      <c r="N181" s="4">
        <v>8.455E-2</v>
      </c>
      <c r="O181" s="4">
        <v>5.3280000000000001E-2</v>
      </c>
      <c r="P181" s="4">
        <v>3.8390000000000001E-2</v>
      </c>
      <c r="Q181" s="4">
        <v>-9.7800000000000005E-3</v>
      </c>
      <c r="R181" s="4">
        <v>8.6180000000000007E-2</v>
      </c>
      <c r="S181" s="4">
        <v>7.078000000000001E-2</v>
      </c>
      <c r="T181" s="4">
        <v>4.9109999999999994E-2</v>
      </c>
      <c r="U181" s="4">
        <v>7.2679999999999995E-2</v>
      </c>
      <c r="V181" s="4">
        <v>6.2590000000000007E-2</v>
      </c>
      <c r="W181" s="4">
        <v>-4.3299999999999996E-3</v>
      </c>
      <c r="X181" s="4">
        <v>8.0530000000000004E-2</v>
      </c>
      <c r="Y181" s="4">
        <v>8.541E-2</v>
      </c>
      <c r="Z181" s="4">
        <v>3.9609999999999999E-2</v>
      </c>
      <c r="AA181" s="4">
        <v>3.7870000000000001E-2</v>
      </c>
      <c r="AB181" s="4">
        <v>2.0230000000000001E-2</v>
      </c>
      <c r="AC181" s="4">
        <v>3.2280000000000003E-2</v>
      </c>
      <c r="AD181" s="4">
        <v>6.5229999999999996E-2</v>
      </c>
      <c r="AE181" s="4">
        <v>1.265E-2</v>
      </c>
      <c r="AF181" s="4">
        <v>6.2780000000000002E-2</v>
      </c>
      <c r="AG181" s="4">
        <v>-5.0600000000000003E-3</v>
      </c>
    </row>
    <row r="182" spans="1:33" ht="13.15">
      <c r="A182" s="5">
        <v>42795</v>
      </c>
      <c r="B182" s="4">
        <v>2.9999999999999997E-4</v>
      </c>
      <c r="C182" s="4">
        <v>-4.0000000000000002E-4</v>
      </c>
      <c r="D182" s="4">
        <v>4.8689999999999997E-2</v>
      </c>
      <c r="E182" s="4">
        <v>-1.187E-2</v>
      </c>
      <c r="F182" s="4">
        <v>-1.8700000000000001E-2</v>
      </c>
      <c r="G182" s="4">
        <v>-4.0350000000000004E-2</v>
      </c>
      <c r="H182" s="4">
        <v>-1.1120000000000001E-2</v>
      </c>
      <c r="I182" s="4">
        <v>-4.5599999999999995E-2</v>
      </c>
      <c r="J182" s="4">
        <v>2.0259999999999997E-2</v>
      </c>
      <c r="K182" s="4">
        <v>2.2789999999999998E-2</v>
      </c>
      <c r="L182" s="4">
        <v>8.4899999999999993E-3</v>
      </c>
      <c r="M182" s="4">
        <v>-3.4000000000000002E-4</v>
      </c>
      <c r="N182" s="4">
        <v>-7.3929999999999996E-2</v>
      </c>
      <c r="O182" s="4">
        <v>1.9390000000000001E-2</v>
      </c>
      <c r="P182" s="4">
        <v>-3.159E-2</v>
      </c>
      <c r="Q182" s="4">
        <v>-3.5899999999999999E-3</v>
      </c>
      <c r="R182" s="4">
        <v>1.915E-2</v>
      </c>
      <c r="S182" s="4">
        <v>-3.0679999999999999E-2</v>
      </c>
      <c r="T182" s="4">
        <v>1.5349999999999999E-2</v>
      </c>
      <c r="U182" s="4">
        <v>2.6720000000000001E-2</v>
      </c>
      <c r="V182" s="4">
        <v>-2.8239999999999998E-2</v>
      </c>
      <c r="W182" s="4">
        <v>2.9380000000000003E-2</v>
      </c>
      <c r="X182" s="4">
        <v>-2.1869999999999997E-2</v>
      </c>
      <c r="Y182" s="4">
        <v>2.64E-3</v>
      </c>
      <c r="Z182" s="4">
        <v>-1.34E-2</v>
      </c>
      <c r="AA182" s="4">
        <v>-8.43E-3</v>
      </c>
      <c r="AB182" s="4">
        <v>-4.5100000000000001E-3</v>
      </c>
      <c r="AC182" s="4">
        <v>-3.0200000000000001E-3</v>
      </c>
      <c r="AD182" s="4">
        <v>1.0580000000000001E-2</v>
      </c>
      <c r="AE182" s="4">
        <v>-1.7729999999999999E-2</v>
      </c>
      <c r="AF182" s="4">
        <v>2.3399999999999997E-2</v>
      </c>
      <c r="AG182" s="4">
        <v>2.9980000000000003E-2</v>
      </c>
    </row>
    <row r="183" spans="1:33">
      <c r="A183" s="3"/>
    </row>
    <row r="184" spans="1:33">
      <c r="A184" s="3"/>
    </row>
    <row r="185" spans="1:33">
      <c r="A185" s="3"/>
    </row>
    <row r="186" spans="1:33">
      <c r="A186" s="3"/>
    </row>
    <row r="187" spans="1:33">
      <c r="A187" s="3"/>
    </row>
    <row r="188" spans="1:33" s="1" customFormat="1">
      <c r="A188" s="3"/>
    </row>
    <row r="189" spans="1:33" s="1" customFormat="1">
      <c r="A189" s="3"/>
    </row>
    <row r="190" spans="1:33" s="1" customFormat="1">
      <c r="A190" s="3"/>
    </row>
    <row r="191" spans="1:33" s="1" customFormat="1">
      <c r="A191" s="3"/>
    </row>
    <row r="192" spans="1:33" s="1" customFormat="1">
      <c r="A192" s="3"/>
    </row>
    <row r="193" spans="1:1" s="1" customFormat="1">
      <c r="A193" s="3"/>
    </row>
    <row r="194" spans="1:1" s="1" customFormat="1">
      <c r="A194" s="3"/>
    </row>
    <row r="195" spans="1:1" s="1" customFormat="1">
      <c r="A195" s="3"/>
    </row>
    <row r="196" spans="1:1" s="1" customFormat="1">
      <c r="A196" s="3"/>
    </row>
    <row r="197" spans="1:1" s="1" customFormat="1">
      <c r="A197" s="3"/>
    </row>
    <row r="198" spans="1:1" s="1" customFormat="1">
      <c r="A198" s="3"/>
    </row>
    <row r="199" spans="1:1" s="1" customFormat="1">
      <c r="A199" s="3"/>
    </row>
    <row r="200" spans="1:1" s="1" customFormat="1">
      <c r="A200" s="3"/>
    </row>
    <row r="201" spans="1:1" s="1" customFormat="1">
      <c r="A201" s="3"/>
    </row>
    <row r="202" spans="1:1" s="1" customFormat="1">
      <c r="A202" s="3"/>
    </row>
    <row r="203" spans="1:1" s="1" customFormat="1">
      <c r="A203" s="3"/>
    </row>
    <row r="204" spans="1:1" s="1" customFormat="1">
      <c r="A204" s="3"/>
    </row>
    <row r="205" spans="1:1" s="1" customFormat="1">
      <c r="A205" s="3"/>
    </row>
    <row r="206" spans="1:1" s="1" customFormat="1">
      <c r="A206" s="3"/>
    </row>
    <row r="207" spans="1:1" s="1" customFormat="1">
      <c r="A207" s="3"/>
    </row>
    <row r="208" spans="1:1" s="1" customFormat="1">
      <c r="A208" s="3"/>
    </row>
    <row r="209" spans="1:1" s="1" customFormat="1">
      <c r="A209" s="3"/>
    </row>
    <row r="210" spans="1:1" s="1" customFormat="1">
      <c r="A210" s="3"/>
    </row>
    <row r="211" spans="1:1" s="1" customFormat="1">
      <c r="A211" s="3"/>
    </row>
    <row r="212" spans="1:1" s="1" customFormat="1">
      <c r="A212" s="3"/>
    </row>
    <row r="213" spans="1:1" s="1" customFormat="1">
      <c r="A213" s="3"/>
    </row>
    <row r="214" spans="1:1" s="1" customFormat="1">
      <c r="A214" s="3"/>
    </row>
    <row r="215" spans="1:1" s="1" customFormat="1">
      <c r="A215" s="3"/>
    </row>
    <row r="216" spans="1:1" s="1" customFormat="1">
      <c r="A216" s="3"/>
    </row>
    <row r="217" spans="1:1" s="1" customFormat="1">
      <c r="A217" s="3"/>
    </row>
    <row r="218" spans="1:1" s="1" customFormat="1">
      <c r="A218" s="3"/>
    </row>
    <row r="219" spans="1:1" s="1" customFormat="1">
      <c r="A219" s="3"/>
    </row>
    <row r="220" spans="1:1" s="1" customFormat="1">
      <c r="A220" s="3"/>
    </row>
    <row r="221" spans="1:1" s="1" customFormat="1">
      <c r="A221" s="3"/>
    </row>
    <row r="222" spans="1:1" s="1" customFormat="1">
      <c r="A222" s="3"/>
    </row>
    <row r="223" spans="1:1" s="1" customFormat="1">
      <c r="A223" s="3"/>
    </row>
    <row r="224" spans="1:1" s="1" customFormat="1">
      <c r="A224" s="3"/>
    </row>
    <row r="225" spans="1:1" s="1" customFormat="1">
      <c r="A225" s="3"/>
    </row>
    <row r="226" spans="1:1" s="1" customFormat="1">
      <c r="A226" s="3"/>
    </row>
    <row r="227" spans="1:1" s="1" customFormat="1">
      <c r="A227" s="3"/>
    </row>
    <row r="228" spans="1:1" s="1" customFormat="1">
      <c r="A228" s="3"/>
    </row>
    <row r="229" spans="1:1" s="1" customFormat="1">
      <c r="A229" s="3"/>
    </row>
    <row r="230" spans="1:1" s="1" customFormat="1">
      <c r="A230" s="3"/>
    </row>
    <row r="231" spans="1:1" s="1" customFormat="1">
      <c r="A231" s="3"/>
    </row>
    <row r="232" spans="1:1" s="1" customFormat="1">
      <c r="A232" s="3"/>
    </row>
    <row r="233" spans="1:1" s="1" customFormat="1">
      <c r="A233" s="3"/>
    </row>
    <row r="234" spans="1:1" s="1" customFormat="1">
      <c r="A234" s="3"/>
    </row>
    <row r="235" spans="1:1" s="1" customFormat="1">
      <c r="A235" s="3"/>
    </row>
    <row r="236" spans="1:1" s="1" customFormat="1">
      <c r="A236" s="3"/>
    </row>
    <row r="237" spans="1:1" s="1" customFormat="1">
      <c r="A237" s="3"/>
    </row>
    <row r="238" spans="1:1" s="1" customFormat="1">
      <c r="A238" s="3"/>
    </row>
    <row r="239" spans="1:1" s="1" customFormat="1">
      <c r="A239" s="3"/>
    </row>
    <row r="240" spans="1:1" s="1" customFormat="1">
      <c r="A240" s="3"/>
    </row>
    <row r="241" spans="1:1" s="1" customFormat="1">
      <c r="A241" s="3"/>
    </row>
    <row r="242" spans="1:1" s="1" customFormat="1">
      <c r="A242" s="3"/>
    </row>
    <row r="243" spans="1:1" s="1" customFormat="1">
      <c r="A243" s="3"/>
    </row>
    <row r="244" spans="1:1" s="1" customFormat="1">
      <c r="A244" s="3"/>
    </row>
    <row r="245" spans="1:1" s="1" customFormat="1">
      <c r="A245" s="3"/>
    </row>
    <row r="246" spans="1:1" s="1" customFormat="1">
      <c r="A246" s="3"/>
    </row>
    <row r="247" spans="1:1" s="1" customFormat="1">
      <c r="A247" s="3"/>
    </row>
    <row r="248" spans="1:1" s="1" customFormat="1">
      <c r="A248" s="3"/>
    </row>
    <row r="249" spans="1:1" s="1" customFormat="1">
      <c r="A249" s="3"/>
    </row>
    <row r="250" spans="1:1" s="1" customFormat="1">
      <c r="A250" s="3"/>
    </row>
    <row r="251" spans="1:1" s="1" customFormat="1">
      <c r="A251" s="3"/>
    </row>
    <row r="252" spans="1:1" s="1" customFormat="1">
      <c r="A252" s="3"/>
    </row>
    <row r="253" spans="1:1" s="1" customFormat="1">
      <c r="A253" s="3"/>
    </row>
    <row r="254" spans="1:1" s="1" customFormat="1">
      <c r="A254" s="3"/>
    </row>
    <row r="255" spans="1:1" s="1" customFormat="1">
      <c r="A255" s="3"/>
    </row>
    <row r="256" spans="1:1" s="1" customFormat="1">
      <c r="A256" s="3"/>
    </row>
    <row r="257" spans="1:1" s="1" customFormat="1">
      <c r="A257" s="3"/>
    </row>
    <row r="258" spans="1:1" s="1" customFormat="1">
      <c r="A258" s="3"/>
    </row>
    <row r="259" spans="1:1" s="1" customFormat="1">
      <c r="A259" s="3"/>
    </row>
    <row r="260" spans="1:1" s="1" customFormat="1">
      <c r="A260" s="3"/>
    </row>
    <row r="261" spans="1:1" s="1" customFormat="1">
      <c r="A261" s="3"/>
    </row>
    <row r="262" spans="1:1" s="1" customFormat="1">
      <c r="A262" s="3"/>
    </row>
    <row r="263" spans="1:1" s="1" customFormat="1">
      <c r="A263" s="3"/>
    </row>
    <row r="264" spans="1:1" s="1" customFormat="1">
      <c r="A264" s="3"/>
    </row>
    <row r="265" spans="1:1" s="1" customFormat="1">
      <c r="A265" s="3"/>
    </row>
    <row r="266" spans="1:1" s="1" customFormat="1">
      <c r="A266" s="3"/>
    </row>
    <row r="267" spans="1:1" s="1" customFormat="1">
      <c r="A267" s="3"/>
    </row>
    <row r="268" spans="1:1" s="1" customFormat="1">
      <c r="A268" s="3"/>
    </row>
    <row r="269" spans="1:1" s="1" customFormat="1">
      <c r="A269" s="3"/>
    </row>
    <row r="270" spans="1:1" s="1" customFormat="1">
      <c r="A270" s="3"/>
    </row>
    <row r="271" spans="1:1" s="1" customFormat="1">
      <c r="A271" s="3"/>
    </row>
    <row r="272" spans="1:1" s="1" customFormat="1">
      <c r="A272" s="3"/>
    </row>
    <row r="273" spans="1:1" s="1" customFormat="1">
      <c r="A273" s="3"/>
    </row>
    <row r="274" spans="1:1" s="1" customFormat="1">
      <c r="A274" s="3"/>
    </row>
    <row r="275" spans="1:1" s="1" customFormat="1">
      <c r="A275" s="3"/>
    </row>
    <row r="276" spans="1:1" s="1" customFormat="1">
      <c r="A276" s="3"/>
    </row>
    <row r="277" spans="1:1" s="1" customFormat="1">
      <c r="A277" s="3"/>
    </row>
    <row r="278" spans="1:1" s="1" customFormat="1">
      <c r="A278" s="3"/>
    </row>
    <row r="279" spans="1:1" s="1" customFormat="1">
      <c r="A279" s="3"/>
    </row>
    <row r="280" spans="1:1" s="1" customFormat="1">
      <c r="A280" s="3"/>
    </row>
    <row r="281" spans="1:1" s="1" customFormat="1">
      <c r="A281" s="3"/>
    </row>
    <row r="282" spans="1:1" s="1" customFormat="1">
      <c r="A282" s="3"/>
    </row>
    <row r="283" spans="1:1" s="1" customFormat="1">
      <c r="A283" s="3"/>
    </row>
    <row r="284" spans="1:1" s="1" customFormat="1">
      <c r="A284" s="3"/>
    </row>
    <row r="285" spans="1:1" s="1" customFormat="1">
      <c r="A285" s="3"/>
    </row>
    <row r="286" spans="1:1" s="1" customFormat="1">
      <c r="A286" s="3"/>
    </row>
    <row r="287" spans="1:1" s="1" customFormat="1">
      <c r="A287" s="3"/>
    </row>
    <row r="288" spans="1:1" s="1" customFormat="1">
      <c r="A288" s="3"/>
    </row>
    <row r="289" spans="1:1" s="1" customFormat="1">
      <c r="A289" s="3"/>
    </row>
    <row r="290" spans="1:1" s="1" customFormat="1">
      <c r="A290" s="3"/>
    </row>
    <row r="291" spans="1:1" s="1" customFormat="1">
      <c r="A291" s="3"/>
    </row>
    <row r="292" spans="1:1" s="1" customFormat="1">
      <c r="A292" s="3"/>
    </row>
    <row r="293" spans="1:1" s="1" customFormat="1">
      <c r="A293" s="3"/>
    </row>
    <row r="294" spans="1:1" s="1" customFormat="1">
      <c r="A294" s="3"/>
    </row>
    <row r="295" spans="1:1" s="1" customFormat="1">
      <c r="A295" s="3"/>
    </row>
    <row r="296" spans="1:1" s="1" customFormat="1">
      <c r="A296" s="3"/>
    </row>
    <row r="297" spans="1:1" s="1" customFormat="1">
      <c r="A297" s="3"/>
    </row>
    <row r="298" spans="1:1" s="1" customFormat="1">
      <c r="A298" s="3"/>
    </row>
    <row r="299" spans="1:1" s="1" customFormat="1">
      <c r="A299" s="3"/>
    </row>
    <row r="300" spans="1:1" s="1" customFormat="1">
      <c r="A300" s="3"/>
    </row>
    <row r="301" spans="1:1" s="1" customFormat="1">
      <c r="A301" s="3"/>
    </row>
    <row r="302" spans="1:1" s="1" customFormat="1">
      <c r="A302" s="3"/>
    </row>
    <row r="303" spans="1:1" s="1" customFormat="1">
      <c r="A303" s="3"/>
    </row>
    <row r="304" spans="1:1" s="1" customFormat="1">
      <c r="A304" s="3"/>
    </row>
    <row r="305" spans="1:1" s="1" customFormat="1">
      <c r="A305" s="3"/>
    </row>
    <row r="306" spans="1:1" s="1" customFormat="1">
      <c r="A306" s="3"/>
    </row>
    <row r="307" spans="1:1" s="1" customFormat="1">
      <c r="A307" s="3"/>
    </row>
    <row r="308" spans="1:1" s="1" customFormat="1">
      <c r="A308" s="3"/>
    </row>
    <row r="309" spans="1:1" s="1" customFormat="1">
      <c r="A309" s="3"/>
    </row>
    <row r="310" spans="1:1" s="1" customFormat="1">
      <c r="A310" s="3"/>
    </row>
    <row r="311" spans="1:1" s="1" customFormat="1">
      <c r="A311" s="3"/>
    </row>
    <row r="312" spans="1:1" s="1" customFormat="1">
      <c r="A312" s="3"/>
    </row>
    <row r="313" spans="1:1" s="1" customFormat="1">
      <c r="A313" s="3"/>
    </row>
    <row r="314" spans="1:1" s="1" customFormat="1">
      <c r="A314" s="3"/>
    </row>
    <row r="315" spans="1:1" s="1" customFormat="1">
      <c r="A315" s="3"/>
    </row>
    <row r="316" spans="1:1" s="1" customFormat="1">
      <c r="A316" s="3"/>
    </row>
    <row r="317" spans="1:1" s="1" customFormat="1">
      <c r="A317" s="3"/>
    </row>
    <row r="318" spans="1:1" s="1" customFormat="1">
      <c r="A318" s="3"/>
    </row>
    <row r="319" spans="1:1" s="1" customFormat="1">
      <c r="A319" s="3"/>
    </row>
    <row r="320" spans="1:1" s="1" customFormat="1">
      <c r="A320" s="3"/>
    </row>
    <row r="321" spans="1:1" s="1" customFormat="1">
      <c r="A321" s="3"/>
    </row>
    <row r="322" spans="1:1" s="1" customFormat="1">
      <c r="A322" s="3"/>
    </row>
    <row r="323" spans="1:1" s="1" customFormat="1">
      <c r="A323" s="3"/>
    </row>
    <row r="324" spans="1:1" s="1" customFormat="1">
      <c r="A324" s="3"/>
    </row>
    <row r="325" spans="1:1" s="1" customFormat="1">
      <c r="A325" s="3"/>
    </row>
    <row r="326" spans="1:1" s="1" customFormat="1">
      <c r="A326" s="3"/>
    </row>
    <row r="327" spans="1:1" s="1" customFormat="1">
      <c r="A327" s="3"/>
    </row>
    <row r="328" spans="1:1" s="1" customFormat="1">
      <c r="A328" s="3"/>
    </row>
    <row r="329" spans="1:1" s="1" customFormat="1">
      <c r="A329" s="3"/>
    </row>
    <row r="330" spans="1:1" s="1" customFormat="1">
      <c r="A330" s="3"/>
    </row>
    <row r="331" spans="1:1" s="1" customFormat="1">
      <c r="A331" s="3"/>
    </row>
    <row r="332" spans="1:1" s="1" customFormat="1">
      <c r="A332" s="3"/>
    </row>
    <row r="333" spans="1:1" s="1" customFormat="1">
      <c r="A333" s="3"/>
    </row>
    <row r="334" spans="1:1" s="1" customFormat="1">
      <c r="A334" s="3"/>
    </row>
    <row r="335" spans="1:1" s="1" customFormat="1">
      <c r="A335" s="3"/>
    </row>
    <row r="336" spans="1:1" s="1" customFormat="1">
      <c r="A336" s="3"/>
    </row>
    <row r="337" spans="1:1" s="1" customFormat="1">
      <c r="A337" s="3"/>
    </row>
    <row r="338" spans="1:1" s="1" customFormat="1">
      <c r="A338" s="3"/>
    </row>
    <row r="339" spans="1:1" s="1" customFormat="1">
      <c r="A339" s="3"/>
    </row>
    <row r="340" spans="1:1" s="1" customFormat="1">
      <c r="A340" s="3"/>
    </row>
    <row r="341" spans="1:1" s="1" customFormat="1">
      <c r="A341" s="3"/>
    </row>
    <row r="342" spans="1:1" s="1" customFormat="1">
      <c r="A342" s="3"/>
    </row>
    <row r="343" spans="1:1" s="1" customFormat="1">
      <c r="A343" s="3"/>
    </row>
    <row r="344" spans="1:1" s="1" customFormat="1">
      <c r="A344" s="3"/>
    </row>
    <row r="345" spans="1:1" s="1" customFormat="1">
      <c r="A345" s="3"/>
    </row>
    <row r="346" spans="1:1" s="1" customFormat="1">
      <c r="A346" s="3"/>
    </row>
    <row r="347" spans="1:1" s="1" customFormat="1">
      <c r="A347" s="3"/>
    </row>
    <row r="348" spans="1:1" s="1" customFormat="1">
      <c r="A348" s="3"/>
    </row>
    <row r="349" spans="1:1" s="1" customFormat="1">
      <c r="A349" s="3"/>
    </row>
    <row r="350" spans="1:1" s="1" customFormat="1">
      <c r="A350" s="3"/>
    </row>
    <row r="351" spans="1:1" s="1" customFormat="1">
      <c r="A351" s="3"/>
    </row>
    <row r="352" spans="1:1" s="1" customFormat="1">
      <c r="A352" s="3"/>
    </row>
    <row r="353" spans="1:1" s="1" customFormat="1">
      <c r="A353" s="3"/>
    </row>
    <row r="354" spans="1:1" s="1" customFormat="1">
      <c r="A354" s="3"/>
    </row>
    <row r="355" spans="1:1" s="1" customFormat="1">
      <c r="A355" s="3"/>
    </row>
    <row r="356" spans="1:1" s="1" customFormat="1">
      <c r="A356" s="3"/>
    </row>
    <row r="357" spans="1:1" s="1" customFormat="1">
      <c r="A357" s="3"/>
    </row>
    <row r="358" spans="1:1" s="1" customFormat="1">
      <c r="A358" s="3"/>
    </row>
    <row r="359" spans="1:1" s="1" customFormat="1">
      <c r="A359" s="3"/>
    </row>
    <row r="360" spans="1:1" s="1" customFormat="1">
      <c r="A360" s="3"/>
    </row>
    <row r="361" spans="1:1" s="1" customFormat="1">
      <c r="A361" s="3"/>
    </row>
    <row r="362" spans="1:1" s="1" customFormat="1">
      <c r="A362" s="3"/>
    </row>
    <row r="363" spans="1:1" s="1" customFormat="1">
      <c r="A363" s="3"/>
    </row>
    <row r="364" spans="1:1" s="1" customFormat="1">
      <c r="A364" s="3"/>
    </row>
    <row r="365" spans="1:1" s="1" customFormat="1">
      <c r="A365" s="3"/>
    </row>
    <row r="366" spans="1:1" s="1" customFormat="1">
      <c r="A366" s="3"/>
    </row>
    <row r="367" spans="1:1" s="1" customFormat="1">
      <c r="A367" s="3"/>
    </row>
    <row r="368" spans="1:1" s="1" customFormat="1">
      <c r="A368" s="3"/>
    </row>
    <row r="369" spans="1:1" s="1" customFormat="1">
      <c r="A369" s="3"/>
    </row>
    <row r="370" spans="1:1" s="1" customFormat="1">
      <c r="A370" s="3"/>
    </row>
    <row r="371" spans="1:1" s="1" customFormat="1">
      <c r="A371" s="3"/>
    </row>
    <row r="372" spans="1:1" s="1" customFormat="1">
      <c r="A372" s="3"/>
    </row>
    <row r="373" spans="1:1" s="1" customFormat="1">
      <c r="A373" s="3"/>
    </row>
    <row r="374" spans="1:1" s="1" customFormat="1">
      <c r="A374" s="3"/>
    </row>
    <row r="375" spans="1:1" s="1" customFormat="1">
      <c r="A375" s="3"/>
    </row>
    <row r="376" spans="1:1" s="1" customFormat="1">
      <c r="A376" s="3"/>
    </row>
    <row r="377" spans="1:1" s="1" customFormat="1">
      <c r="A377" s="3"/>
    </row>
    <row r="378" spans="1:1" s="1" customFormat="1">
      <c r="A378" s="3"/>
    </row>
    <row r="379" spans="1:1" s="1" customFormat="1">
      <c r="A379" s="3"/>
    </row>
    <row r="380" spans="1:1" s="1" customFormat="1">
      <c r="A380" s="3"/>
    </row>
    <row r="381" spans="1:1" s="1" customFormat="1">
      <c r="A381" s="3"/>
    </row>
    <row r="382" spans="1:1" s="1" customFormat="1">
      <c r="A382" s="3"/>
    </row>
    <row r="383" spans="1:1" s="1" customFormat="1">
      <c r="A383" s="3"/>
    </row>
    <row r="384" spans="1:1" s="1" customFormat="1">
      <c r="A384" s="3"/>
    </row>
    <row r="385" spans="1:1" s="1" customFormat="1">
      <c r="A385" s="3"/>
    </row>
    <row r="386" spans="1:1" s="1" customFormat="1">
      <c r="A386" s="3"/>
    </row>
    <row r="387" spans="1:1" s="1" customFormat="1">
      <c r="A387" s="3"/>
    </row>
    <row r="388" spans="1:1" s="1" customFormat="1">
      <c r="A388" s="3"/>
    </row>
    <row r="389" spans="1:1" s="1" customFormat="1">
      <c r="A389" s="3"/>
    </row>
    <row r="390" spans="1:1" s="1" customFormat="1">
      <c r="A390" s="3"/>
    </row>
    <row r="391" spans="1:1" s="1" customFormat="1">
      <c r="A391" s="3"/>
    </row>
    <row r="392" spans="1:1" s="1" customFormat="1">
      <c r="A392" s="3"/>
    </row>
    <row r="393" spans="1:1" s="1" customFormat="1">
      <c r="A393" s="3"/>
    </row>
    <row r="394" spans="1:1" s="1" customFormat="1">
      <c r="A394" s="3"/>
    </row>
    <row r="395" spans="1:1" s="1" customFormat="1">
      <c r="A395" s="3"/>
    </row>
    <row r="396" spans="1:1" s="1" customFormat="1">
      <c r="A396" s="3"/>
    </row>
    <row r="397" spans="1:1" s="1" customFormat="1">
      <c r="A397" s="3"/>
    </row>
    <row r="398" spans="1:1" s="1" customFormat="1">
      <c r="A398" s="3"/>
    </row>
    <row r="399" spans="1:1" s="1" customFormat="1">
      <c r="A399" s="3"/>
    </row>
    <row r="400" spans="1:1" s="1" customFormat="1">
      <c r="A400" s="3"/>
    </row>
    <row r="401" spans="1:1" s="1" customFormat="1">
      <c r="A401" s="3"/>
    </row>
    <row r="402" spans="1:1" s="1" customFormat="1">
      <c r="A402" s="3"/>
    </row>
    <row r="403" spans="1:1" s="1" customFormat="1">
      <c r="A403" s="3"/>
    </row>
    <row r="404" spans="1:1" s="1" customFormat="1">
      <c r="A404" s="3"/>
    </row>
    <row r="405" spans="1:1" s="1" customFormat="1">
      <c r="A405" s="3"/>
    </row>
    <row r="406" spans="1:1" s="1" customFormat="1">
      <c r="A406" s="3"/>
    </row>
    <row r="407" spans="1:1" s="1" customFormat="1">
      <c r="A407" s="3"/>
    </row>
    <row r="408" spans="1:1" s="1" customFormat="1">
      <c r="A408" s="3"/>
    </row>
    <row r="409" spans="1:1" s="1" customFormat="1">
      <c r="A409" s="3"/>
    </row>
    <row r="410" spans="1:1" s="1" customFormat="1">
      <c r="A410" s="3"/>
    </row>
    <row r="411" spans="1:1" s="1" customFormat="1">
      <c r="A411" s="3"/>
    </row>
    <row r="412" spans="1:1" s="1" customFormat="1">
      <c r="A412" s="3"/>
    </row>
    <row r="413" spans="1:1" s="1" customFormat="1">
      <c r="A413" s="3"/>
    </row>
    <row r="414" spans="1:1" s="1" customFormat="1">
      <c r="A414" s="3"/>
    </row>
    <row r="415" spans="1:1" s="1" customFormat="1">
      <c r="A415" s="3"/>
    </row>
    <row r="416" spans="1:1" s="1" customFormat="1">
      <c r="A416" s="3"/>
    </row>
    <row r="417" spans="1:1" s="1" customFormat="1">
      <c r="A417" s="3"/>
    </row>
    <row r="418" spans="1:1" s="1" customFormat="1">
      <c r="A418" s="3"/>
    </row>
    <row r="419" spans="1:1" s="1" customFormat="1">
      <c r="A419" s="3"/>
    </row>
    <row r="420" spans="1:1" s="1" customFormat="1">
      <c r="A420" s="3"/>
    </row>
    <row r="421" spans="1:1" s="1" customFormat="1">
      <c r="A421" s="3"/>
    </row>
    <row r="422" spans="1:1" s="1" customFormat="1">
      <c r="A422" s="3"/>
    </row>
    <row r="423" spans="1:1" s="1" customFormat="1">
      <c r="A423" s="3"/>
    </row>
    <row r="424" spans="1:1" s="1" customFormat="1">
      <c r="A424" s="3"/>
    </row>
    <row r="425" spans="1:1" s="1" customFormat="1">
      <c r="A425" s="3"/>
    </row>
    <row r="426" spans="1:1" s="1" customFormat="1">
      <c r="A426" s="3"/>
    </row>
    <row r="427" spans="1:1" s="1" customFormat="1">
      <c r="A427" s="3"/>
    </row>
    <row r="428" spans="1:1" s="1" customFormat="1">
      <c r="A428" s="3"/>
    </row>
    <row r="429" spans="1:1" s="1" customFormat="1">
      <c r="A429" s="3"/>
    </row>
    <row r="430" spans="1:1" s="1" customFormat="1">
      <c r="A430" s="3"/>
    </row>
    <row r="431" spans="1:1" s="1" customFormat="1">
      <c r="A431" s="3"/>
    </row>
    <row r="432" spans="1:1" s="1" customFormat="1">
      <c r="A432" s="3"/>
    </row>
    <row r="433" spans="1:1" s="1" customFormat="1">
      <c r="A433" s="3"/>
    </row>
    <row r="434" spans="1:1" s="1" customFormat="1">
      <c r="A434" s="3"/>
    </row>
    <row r="435" spans="1:1" s="1" customFormat="1">
      <c r="A435" s="3"/>
    </row>
    <row r="436" spans="1:1" s="1" customFormat="1">
      <c r="A436" s="3"/>
    </row>
    <row r="437" spans="1:1" s="1" customFormat="1">
      <c r="A437" s="3"/>
    </row>
    <row r="438" spans="1:1" s="1" customFormat="1">
      <c r="A438" s="3"/>
    </row>
    <row r="439" spans="1:1" s="1" customFormat="1">
      <c r="A439" s="3"/>
    </row>
    <row r="440" spans="1:1" s="1" customFormat="1">
      <c r="A440" s="3"/>
    </row>
    <row r="441" spans="1:1" s="1" customFormat="1">
      <c r="A441" s="3"/>
    </row>
    <row r="442" spans="1:1" s="1" customFormat="1">
      <c r="A442" s="3"/>
    </row>
    <row r="443" spans="1:1" s="1" customFormat="1">
      <c r="A443" s="3"/>
    </row>
    <row r="444" spans="1:1" s="1" customFormat="1">
      <c r="A444" s="3"/>
    </row>
    <row r="445" spans="1:1" s="1" customFormat="1">
      <c r="A445" s="3"/>
    </row>
    <row r="446" spans="1:1" s="1" customFormat="1">
      <c r="A446" s="3"/>
    </row>
    <row r="447" spans="1:1" s="1" customFormat="1">
      <c r="A447" s="3"/>
    </row>
    <row r="448" spans="1:1" s="1" customFormat="1">
      <c r="A448" s="3"/>
    </row>
    <row r="449" spans="1:1" s="1" customFormat="1">
      <c r="A449" s="3"/>
    </row>
    <row r="450" spans="1:1" s="1" customFormat="1">
      <c r="A450" s="3"/>
    </row>
    <row r="451" spans="1:1" s="1" customFormat="1">
      <c r="A451" s="3"/>
    </row>
    <row r="452" spans="1:1" s="1" customFormat="1">
      <c r="A452" s="3"/>
    </row>
    <row r="453" spans="1:1" s="1" customFormat="1">
      <c r="A453" s="3"/>
    </row>
    <row r="454" spans="1:1" s="1" customFormat="1">
      <c r="A454" s="3"/>
    </row>
    <row r="455" spans="1:1" s="1" customFormat="1">
      <c r="A455" s="3"/>
    </row>
  </sheetData>
  <pageMargins left="0.75" right="0.75" top="1" bottom="1" header="0.5" footer="0.5"/>
  <pageSetup orientation="portrait" horizontalDpi="4294967293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1916-DE03-4B21-BB83-8A36C3BEDB8A}">
  <dimension ref="A1:G11"/>
  <sheetViews>
    <sheetView showGridLines="0" workbookViewId="0">
      <selection activeCell="B10" sqref="B10"/>
    </sheetView>
  </sheetViews>
  <sheetFormatPr defaultRowHeight="12.75"/>
  <cols>
    <col min="2" max="2" width="16.9296875" bestFit="1" customWidth="1"/>
    <col min="3" max="3" width="20.9296875" bestFit="1" customWidth="1"/>
    <col min="4" max="4" width="29.53125" bestFit="1" customWidth="1"/>
    <col min="5" max="5" width="20.53125" bestFit="1" customWidth="1"/>
    <col min="6" max="6" width="18.265625" bestFit="1" customWidth="1"/>
    <col min="7" max="7" width="16.9296875" bestFit="1" customWidth="1"/>
  </cols>
  <sheetData>
    <row r="1" spans="1:7" ht="14.25">
      <c r="A1" s="25" t="s">
        <v>0</v>
      </c>
      <c r="B1" s="26" t="s">
        <v>34</v>
      </c>
      <c r="C1" s="26" t="s">
        <v>35</v>
      </c>
      <c r="D1" s="26" t="s">
        <v>36</v>
      </c>
      <c r="E1" s="26" t="s">
        <v>37</v>
      </c>
      <c r="F1" s="27" t="s">
        <v>38</v>
      </c>
      <c r="G1" s="27" t="s">
        <v>232</v>
      </c>
    </row>
    <row r="2" spans="1:7" ht="14.25">
      <c r="A2" s="14">
        <v>2007</v>
      </c>
      <c r="B2" s="16">
        <v>4938933250</v>
      </c>
      <c r="C2" s="16">
        <v>895932649</v>
      </c>
      <c r="D2" s="16">
        <v>1574229139</v>
      </c>
      <c r="E2" s="16">
        <v>231322968</v>
      </c>
      <c r="F2" s="17">
        <v>159290440</v>
      </c>
      <c r="G2" s="17">
        <v>7799708446</v>
      </c>
    </row>
    <row r="3" spans="1:7" ht="14.25">
      <c r="A3" s="14">
        <v>2008</v>
      </c>
      <c r="B3" s="16">
        <v>3046965620</v>
      </c>
      <c r="C3" s="16">
        <v>907279130</v>
      </c>
      <c r="D3" s="16">
        <v>1522353828</v>
      </c>
      <c r="E3" s="16">
        <v>156161392</v>
      </c>
      <c r="F3" s="17">
        <v>145275775</v>
      </c>
      <c r="G3" s="17">
        <v>5778035745</v>
      </c>
    </row>
    <row r="4" spans="1:7" ht="14.25">
      <c r="A4" s="14">
        <v>2009</v>
      </c>
      <c r="B4" s="16">
        <v>3918495271</v>
      </c>
      <c r="C4" s="16">
        <v>1451418088</v>
      </c>
      <c r="D4" s="16">
        <v>935251345</v>
      </c>
      <c r="E4" s="16">
        <v>128651024</v>
      </c>
      <c r="F4" s="17">
        <v>173788743</v>
      </c>
      <c r="G4" s="17">
        <v>6607604471</v>
      </c>
    </row>
    <row r="5" spans="1:7" ht="14.25">
      <c r="A5" s="14">
        <v>2010</v>
      </c>
      <c r="B5" s="16">
        <v>4303515428</v>
      </c>
      <c r="C5" s="16">
        <v>1866360719</v>
      </c>
      <c r="D5" s="16">
        <v>736287144</v>
      </c>
      <c r="E5" s="16">
        <v>206483563</v>
      </c>
      <c r="F5" s="17">
        <v>364252693</v>
      </c>
      <c r="G5" s="17">
        <v>7476899547</v>
      </c>
    </row>
    <row r="6" spans="1:7" ht="14.25">
      <c r="A6" s="14">
        <v>2011</v>
      </c>
      <c r="B6" s="16">
        <v>3768228507</v>
      </c>
      <c r="C6" s="16">
        <v>1969108673</v>
      </c>
      <c r="D6" s="16">
        <v>755644972</v>
      </c>
      <c r="E6" s="16">
        <v>272948895</v>
      </c>
      <c r="F6" s="17">
        <v>483793099</v>
      </c>
      <c r="G6" s="17">
        <v>7249724146</v>
      </c>
    </row>
    <row r="7" spans="1:7" ht="14.25">
      <c r="A7" s="14">
        <v>2012</v>
      </c>
      <c r="B7" s="16">
        <v>3745652541</v>
      </c>
      <c r="C7" s="16">
        <v>1582287173</v>
      </c>
      <c r="D7" s="16">
        <v>855867708</v>
      </c>
      <c r="E7" s="16">
        <v>1047713721</v>
      </c>
      <c r="F7" s="17">
        <v>635490514</v>
      </c>
      <c r="G7" s="17">
        <v>7867011657</v>
      </c>
    </row>
    <row r="8" spans="1:7" ht="14.25">
      <c r="A8" s="14">
        <v>2013</v>
      </c>
      <c r="B8" s="16">
        <v>4816793032</v>
      </c>
      <c r="C8" s="16">
        <v>1238436393</v>
      </c>
      <c r="D8" s="16">
        <v>849446568</v>
      </c>
      <c r="E8" s="16">
        <v>1243579312</v>
      </c>
      <c r="F8" s="17">
        <v>555524046</v>
      </c>
      <c r="G8" s="17">
        <v>8703779351</v>
      </c>
    </row>
    <row r="9" spans="1:7" ht="14.25">
      <c r="A9" s="14">
        <v>2014</v>
      </c>
      <c r="B9" s="16">
        <v>4774972867</v>
      </c>
      <c r="C9" s="16">
        <v>1109668190</v>
      </c>
      <c r="D9" s="16">
        <v>883103005</v>
      </c>
      <c r="E9" s="16">
        <v>1474895189</v>
      </c>
      <c r="F9" s="17">
        <v>587544323</v>
      </c>
      <c r="G9" s="17">
        <v>8830183574</v>
      </c>
    </row>
    <row r="10" spans="1:7" ht="14.25">
      <c r="A10" s="14">
        <v>2015</v>
      </c>
      <c r="B10" s="16">
        <v>4436817699</v>
      </c>
      <c r="C10" s="16">
        <v>1031502731</v>
      </c>
      <c r="D10" s="16">
        <v>790710172</v>
      </c>
      <c r="E10" s="16">
        <v>1747137645</v>
      </c>
      <c r="F10" s="17">
        <v>453717122</v>
      </c>
      <c r="G10" s="17">
        <v>8459885369</v>
      </c>
    </row>
    <row r="11" spans="1:7" ht="14.25">
      <c r="A11" s="81">
        <v>2016</v>
      </c>
      <c r="B11" s="82">
        <v>4815725926</v>
      </c>
      <c r="C11" s="18">
        <v>1026986177</v>
      </c>
      <c r="D11" s="18">
        <v>849169941</v>
      </c>
      <c r="E11" s="18">
        <v>1704979406</v>
      </c>
      <c r="F11" s="19">
        <v>602067528</v>
      </c>
      <c r="G11" s="19">
        <v>8998928978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65B2-3979-4FDC-9E35-A1DED2C82697}">
  <dimension ref="A1:X11"/>
  <sheetViews>
    <sheetView showGridLines="0" topLeftCell="Q1" workbookViewId="0">
      <selection activeCell="Q13" sqref="Q13"/>
    </sheetView>
  </sheetViews>
  <sheetFormatPr defaultRowHeight="12.75"/>
  <cols>
    <col min="1" max="1" width="5" bestFit="1" customWidth="1"/>
    <col min="2" max="2" width="21.59765625" bestFit="1" customWidth="1"/>
    <col min="3" max="3" width="21.9296875" bestFit="1" customWidth="1"/>
    <col min="4" max="4" width="39" bestFit="1" customWidth="1"/>
    <col min="5" max="5" width="45.53125" bestFit="1" customWidth="1"/>
    <col min="6" max="6" width="11" bestFit="1" customWidth="1"/>
    <col min="7" max="7" width="14" bestFit="1" customWidth="1"/>
    <col min="8" max="8" width="34.53125" bestFit="1" customWidth="1"/>
    <col min="9" max="9" width="13.19921875" bestFit="1" customWidth="1"/>
    <col min="10" max="10" width="37.46484375" bestFit="1" customWidth="1"/>
    <col min="11" max="11" width="49.53125" bestFit="1" customWidth="1"/>
    <col min="12" max="12" width="40.46484375" bestFit="1" customWidth="1"/>
    <col min="13" max="13" width="12.06640625" bestFit="1" customWidth="1"/>
    <col min="14" max="14" width="11" bestFit="1" customWidth="1"/>
    <col min="15" max="15" width="26" bestFit="1" customWidth="1"/>
    <col min="16" max="16" width="15.59765625" bestFit="1" customWidth="1"/>
    <col min="17" max="17" width="13.53125" bestFit="1" customWidth="1"/>
    <col min="18" max="18" width="20.6640625" bestFit="1" customWidth="1"/>
    <col min="19" max="19" width="16.9296875" bestFit="1" customWidth="1"/>
    <col min="20" max="20" width="20.9296875" bestFit="1" customWidth="1"/>
    <col min="21" max="21" width="29.53125" bestFit="1" customWidth="1"/>
    <col min="22" max="22" width="20.53125" bestFit="1" customWidth="1"/>
    <col min="23" max="23" width="18.265625" bestFit="1" customWidth="1"/>
    <col min="24" max="24" width="16.9296875" bestFit="1" customWidth="1"/>
  </cols>
  <sheetData>
    <row r="1" spans="1:24" ht="15.4" customHeight="1">
      <c r="A1" s="62" t="s">
        <v>0</v>
      </c>
      <c r="B1" s="62" t="s">
        <v>129</v>
      </c>
      <c r="C1" s="62" t="s">
        <v>130</v>
      </c>
      <c r="D1" s="62" t="s">
        <v>131</v>
      </c>
      <c r="E1" s="62" t="s">
        <v>132</v>
      </c>
      <c r="F1" s="62" t="s">
        <v>133</v>
      </c>
      <c r="G1" s="62" t="s">
        <v>134</v>
      </c>
      <c r="H1" s="62" t="s">
        <v>135</v>
      </c>
      <c r="I1" s="72" t="s">
        <v>146</v>
      </c>
      <c r="J1" s="72" t="s">
        <v>145</v>
      </c>
      <c r="K1" s="72" t="s">
        <v>147</v>
      </c>
      <c r="L1" s="72" t="s">
        <v>148</v>
      </c>
      <c r="M1" s="62" t="s">
        <v>136</v>
      </c>
      <c r="N1" s="62" t="s">
        <v>137</v>
      </c>
      <c r="O1" s="62" t="s">
        <v>138</v>
      </c>
      <c r="P1" s="62" t="s">
        <v>139</v>
      </c>
      <c r="Q1" s="75" t="s">
        <v>230</v>
      </c>
      <c r="R1" s="76" t="s">
        <v>231</v>
      </c>
      <c r="S1" s="91"/>
      <c r="T1" s="91"/>
      <c r="U1" s="91"/>
      <c r="V1" s="91"/>
      <c r="W1" s="91"/>
      <c r="X1" s="91"/>
    </row>
    <row r="2" spans="1:24" ht="15.75">
      <c r="A2" s="62">
        <v>2011</v>
      </c>
      <c r="B2" s="63">
        <v>195337621</v>
      </c>
      <c r="C2" s="63">
        <v>127577473</v>
      </c>
      <c r="D2" s="63">
        <v>33236282</v>
      </c>
      <c r="E2" s="63">
        <v>82701033</v>
      </c>
      <c r="F2" s="63">
        <v>17614316</v>
      </c>
      <c r="G2" s="63">
        <v>456466725</v>
      </c>
      <c r="H2" s="63">
        <f>B2+C2+D2+F2</f>
        <v>373765692</v>
      </c>
      <c r="I2" s="62"/>
      <c r="J2" s="62">
        <v>0</v>
      </c>
      <c r="K2" s="63">
        <f>H2-J2</f>
        <v>373765692</v>
      </c>
      <c r="L2" s="62"/>
      <c r="M2" s="63">
        <v>556632909</v>
      </c>
      <c r="N2" s="63">
        <v>29165335</v>
      </c>
      <c r="O2" s="63">
        <v>4078843</v>
      </c>
      <c r="P2" s="63">
        <v>589877087</v>
      </c>
      <c r="Q2" s="65">
        <v>373765692</v>
      </c>
      <c r="R2" s="65">
        <v>373765692</v>
      </c>
      <c r="S2" s="16"/>
      <c r="T2" s="16"/>
      <c r="U2" s="16"/>
      <c r="V2" s="16"/>
      <c r="W2" s="16"/>
      <c r="X2" s="16"/>
    </row>
    <row r="3" spans="1:24" ht="15.75">
      <c r="A3" s="62">
        <v>2012</v>
      </c>
      <c r="B3" s="63">
        <v>190720776</v>
      </c>
      <c r="C3" s="63">
        <v>128869508</v>
      </c>
      <c r="D3" s="63">
        <v>33948728</v>
      </c>
      <c r="E3" s="63">
        <v>887687519</v>
      </c>
      <c r="F3" s="63">
        <v>10190689</v>
      </c>
      <c r="G3" s="63">
        <v>1251417220</v>
      </c>
      <c r="H3" s="63">
        <f t="shared" ref="H3:H7" si="0">B3+C3+D3+F3</f>
        <v>363729701</v>
      </c>
      <c r="I3" s="62">
        <f>H3/H2-1</f>
        <v>-2.6851022484963627E-2</v>
      </c>
      <c r="J3" s="62">
        <v>0</v>
      </c>
      <c r="K3" s="63">
        <f t="shared" ref="K3:K7" si="1">H3-J3</f>
        <v>363729701</v>
      </c>
      <c r="L3" s="62">
        <f>K3/K2-1</f>
        <v>-2.6851022484963627E-2</v>
      </c>
      <c r="M3" s="63">
        <v>595339763</v>
      </c>
      <c r="N3" s="63">
        <v>33081726</v>
      </c>
      <c r="O3" s="63">
        <v>4303353</v>
      </c>
      <c r="P3" s="63">
        <v>632724842</v>
      </c>
      <c r="Q3" s="65">
        <v>363729701</v>
      </c>
      <c r="R3" s="65">
        <v>363729701</v>
      </c>
      <c r="S3" s="16"/>
      <c r="T3" s="16"/>
      <c r="U3" s="16"/>
      <c r="V3" s="16"/>
      <c r="W3" s="16"/>
      <c r="X3" s="16"/>
    </row>
    <row r="4" spans="1:24" ht="15.75">
      <c r="A4" s="62">
        <v>2013</v>
      </c>
      <c r="B4" s="63">
        <v>187817644</v>
      </c>
      <c r="C4" s="63">
        <v>127593220</v>
      </c>
      <c r="D4" s="63">
        <v>35927206</v>
      </c>
      <c r="E4" s="63">
        <v>1179440119</v>
      </c>
      <c r="F4" s="63">
        <v>8547729</v>
      </c>
      <c r="G4" s="63">
        <v>1539325918</v>
      </c>
      <c r="H4" s="63">
        <f t="shared" si="0"/>
        <v>359885799</v>
      </c>
      <c r="I4" s="62">
        <f t="shared" ref="I4:I7" si="2">H4/H3-1</f>
        <v>-1.0568017924937112E-2</v>
      </c>
      <c r="J4" s="62">
        <v>0</v>
      </c>
      <c r="K4" s="63">
        <f t="shared" si="1"/>
        <v>359885799</v>
      </c>
      <c r="L4" s="62">
        <f t="shared" ref="L4:L7" si="3">K4/K3-1</f>
        <v>-1.0568017924937112E-2</v>
      </c>
      <c r="M4" s="63">
        <v>637697226</v>
      </c>
      <c r="N4" s="63">
        <v>29873030</v>
      </c>
      <c r="O4" s="63">
        <v>4324634</v>
      </c>
      <c r="P4" s="63">
        <v>671894890</v>
      </c>
      <c r="Q4" s="65">
        <v>359885799</v>
      </c>
      <c r="R4" s="65">
        <v>359885799</v>
      </c>
      <c r="S4" s="16"/>
      <c r="T4" s="16"/>
      <c r="U4" s="16"/>
      <c r="V4" s="16"/>
      <c r="W4" s="16"/>
      <c r="X4" s="16"/>
    </row>
    <row r="5" spans="1:24" ht="15.75">
      <c r="A5" s="62">
        <v>2014</v>
      </c>
      <c r="B5" s="63">
        <v>190032872</v>
      </c>
      <c r="C5" s="63">
        <v>129325318</v>
      </c>
      <c r="D5" s="63">
        <v>37358502</v>
      </c>
      <c r="E5" s="63">
        <v>488890897</v>
      </c>
      <c r="F5" s="63">
        <v>9742062</v>
      </c>
      <c r="G5" s="63">
        <v>855349651</v>
      </c>
      <c r="H5" s="63">
        <f t="shared" si="0"/>
        <v>366458754</v>
      </c>
      <c r="I5" s="62">
        <f t="shared" si="2"/>
        <v>1.8264002131409551E-2</v>
      </c>
      <c r="J5" s="62">
        <v>0</v>
      </c>
      <c r="K5" s="63">
        <f t="shared" si="1"/>
        <v>366458754</v>
      </c>
      <c r="L5" s="62">
        <f t="shared" si="3"/>
        <v>1.8264002131409551E-2</v>
      </c>
      <c r="M5" s="63">
        <v>682959960</v>
      </c>
      <c r="N5" s="63">
        <v>26347361</v>
      </c>
      <c r="O5" s="63">
        <v>5010206</v>
      </c>
      <c r="P5" s="63">
        <v>714317527</v>
      </c>
      <c r="Q5" s="65">
        <v>366458754</v>
      </c>
      <c r="R5" s="65">
        <v>366458754</v>
      </c>
      <c r="S5" s="16"/>
      <c r="T5" s="16"/>
      <c r="U5" s="16"/>
      <c r="V5" s="16"/>
      <c r="W5" s="16"/>
      <c r="X5" s="16"/>
    </row>
    <row r="6" spans="1:24" ht="15.75">
      <c r="A6" s="62">
        <v>2015</v>
      </c>
      <c r="B6" s="63">
        <v>186832321</v>
      </c>
      <c r="C6" s="63">
        <v>137707719</v>
      </c>
      <c r="D6" s="63">
        <v>37635349</v>
      </c>
      <c r="E6" s="63">
        <v>-21896696</v>
      </c>
      <c r="F6" s="63">
        <v>11457843</v>
      </c>
      <c r="G6" s="63">
        <v>351736536</v>
      </c>
      <c r="H6" s="63">
        <f t="shared" si="0"/>
        <v>373633232</v>
      </c>
      <c r="I6" s="62">
        <f t="shared" si="2"/>
        <v>1.9577859504483319E-2</v>
      </c>
      <c r="J6" s="62">
        <v>0</v>
      </c>
      <c r="K6" s="63">
        <f t="shared" si="1"/>
        <v>373633232</v>
      </c>
      <c r="L6" s="62">
        <f t="shared" si="3"/>
        <v>1.9577859504483319E-2</v>
      </c>
      <c r="M6" s="63">
        <v>738666760</v>
      </c>
      <c r="N6" s="63">
        <v>33273171</v>
      </c>
      <c r="O6" s="63">
        <v>5151110</v>
      </c>
      <c r="P6" s="63">
        <v>777091041</v>
      </c>
      <c r="Q6" s="65">
        <v>373633232</v>
      </c>
      <c r="R6" s="65">
        <v>373633232</v>
      </c>
      <c r="S6" s="16"/>
      <c r="T6" s="16"/>
      <c r="U6" s="16"/>
      <c r="V6" s="16"/>
      <c r="W6" s="16"/>
      <c r="X6" s="16"/>
    </row>
    <row r="7" spans="1:24" ht="15.75">
      <c r="A7" s="62">
        <v>2016</v>
      </c>
      <c r="B7" s="63">
        <v>464268404</v>
      </c>
      <c r="C7" s="63">
        <v>139355592</v>
      </c>
      <c r="D7" s="63">
        <v>41650333</v>
      </c>
      <c r="E7" s="63">
        <v>629442470</v>
      </c>
      <c r="F7" s="63">
        <v>14019340</v>
      </c>
      <c r="G7" s="63">
        <v>1288736139</v>
      </c>
      <c r="H7" s="63">
        <f t="shared" si="0"/>
        <v>659293669</v>
      </c>
      <c r="I7" s="62">
        <f t="shared" si="2"/>
        <v>0.76454772363503265</v>
      </c>
      <c r="J7" s="73">
        <v>270526000</v>
      </c>
      <c r="K7" s="63">
        <f t="shared" si="1"/>
        <v>388767669</v>
      </c>
      <c r="L7" s="62">
        <f t="shared" si="3"/>
        <v>4.0506131959910929E-2</v>
      </c>
      <c r="M7" s="63">
        <v>784046767</v>
      </c>
      <c r="N7" s="63">
        <v>26702222</v>
      </c>
      <c r="O7" s="63">
        <v>5373555</v>
      </c>
      <c r="P7" s="63">
        <v>816122544</v>
      </c>
      <c r="Q7" s="67">
        <v>659293669</v>
      </c>
      <c r="R7" s="67">
        <v>388767669</v>
      </c>
      <c r="S7" s="16"/>
      <c r="T7" s="16"/>
      <c r="U7" s="16"/>
      <c r="V7" s="16"/>
      <c r="W7" s="16"/>
      <c r="X7" s="16"/>
    </row>
    <row r="8" spans="1:24" ht="14.25">
      <c r="S8" s="16"/>
      <c r="T8" s="16"/>
      <c r="U8" s="16"/>
      <c r="V8" s="16"/>
      <c r="W8" s="16"/>
      <c r="X8" s="16"/>
    </row>
    <row r="9" spans="1:24" ht="14.25">
      <c r="S9" s="16"/>
      <c r="T9" s="16"/>
      <c r="U9" s="16"/>
      <c r="V9" s="16"/>
      <c r="W9" s="16"/>
      <c r="X9" s="16"/>
    </row>
    <row r="10" spans="1:24" ht="14.25">
      <c r="S10" s="16"/>
      <c r="T10" s="16"/>
      <c r="U10" s="16"/>
      <c r="V10" s="16"/>
      <c r="W10" s="16"/>
      <c r="X10" s="16"/>
    </row>
    <row r="11" spans="1:24" ht="14.25">
      <c r="S11" s="16"/>
      <c r="T11" s="16"/>
      <c r="U11" s="16"/>
      <c r="V11" s="16"/>
      <c r="W11" s="16"/>
      <c r="X11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AE01-8806-455A-BC07-0D72CE96D464}">
  <dimension ref="F10:AU62"/>
  <sheetViews>
    <sheetView topLeftCell="B8" zoomScale="70" zoomScaleNormal="70" workbookViewId="0">
      <selection activeCell="U41" sqref="U41"/>
    </sheetView>
  </sheetViews>
  <sheetFormatPr defaultRowHeight="12.75"/>
  <cols>
    <col min="6" max="6" width="28.265625" bestFit="1" customWidth="1"/>
    <col min="7" max="7" width="11" bestFit="1" customWidth="1"/>
    <col min="12" max="12" width="14.59765625" bestFit="1" customWidth="1"/>
    <col min="13" max="13" width="10.3984375" bestFit="1" customWidth="1"/>
    <col min="14" max="14" width="9.59765625" bestFit="1" customWidth="1"/>
    <col min="15" max="15" width="22.265625" bestFit="1" customWidth="1"/>
    <col min="16" max="16" width="10.1328125" bestFit="1" customWidth="1"/>
    <col min="17" max="17" width="15.73046875" bestFit="1" customWidth="1"/>
    <col min="18" max="18" width="18.59765625" bestFit="1" customWidth="1"/>
    <col min="19" max="19" width="12" bestFit="1" customWidth="1"/>
    <col min="20" max="20" width="14" bestFit="1" customWidth="1"/>
    <col min="21" max="21" width="27.59765625" bestFit="1" customWidth="1"/>
    <col min="22" max="22" width="15.86328125" bestFit="1" customWidth="1"/>
    <col min="23" max="23" width="21.73046875" bestFit="1" customWidth="1"/>
    <col min="24" max="24" width="23.3984375" bestFit="1" customWidth="1"/>
    <col min="25" max="25" width="15.3984375" bestFit="1" customWidth="1"/>
    <col min="26" max="27" width="9.59765625" bestFit="1" customWidth="1"/>
    <col min="28" max="28" width="23.3984375" bestFit="1" customWidth="1"/>
    <col min="29" max="29" width="27.1328125" bestFit="1" customWidth="1"/>
    <col min="30" max="30" width="14.86328125" bestFit="1" customWidth="1"/>
    <col min="31" max="31" width="9.59765625" bestFit="1" customWidth="1"/>
    <col min="32" max="32" width="21.73046875" bestFit="1" customWidth="1"/>
    <col min="33" max="33" width="13.86328125" bestFit="1" customWidth="1"/>
    <col min="34" max="35" width="9.59765625" bestFit="1" customWidth="1"/>
    <col min="36" max="36" width="22.3984375" bestFit="1" customWidth="1"/>
    <col min="37" max="37" width="19.265625" bestFit="1" customWidth="1"/>
    <col min="38" max="38" width="24.265625" bestFit="1" customWidth="1"/>
    <col min="39" max="39" width="25.1328125" bestFit="1" customWidth="1"/>
    <col min="40" max="40" width="9.59765625" bestFit="1" customWidth="1"/>
    <col min="41" max="41" width="29" bestFit="1" customWidth="1"/>
    <col min="42" max="42" width="21.1328125" bestFit="1" customWidth="1"/>
    <col min="43" max="43" width="16" bestFit="1" customWidth="1"/>
    <col min="44" max="44" width="16.3984375" bestFit="1" customWidth="1"/>
    <col min="45" max="45" width="17.265625" bestFit="1" customWidth="1"/>
    <col min="46" max="46" width="14.265625" bestFit="1" customWidth="1"/>
    <col min="47" max="47" width="14.73046875" bestFit="1" customWidth="1"/>
  </cols>
  <sheetData>
    <row r="10" spans="6:17">
      <c r="G10">
        <v>2.263834E-2</v>
      </c>
      <c r="H10">
        <v>3.3013769999999998E-2</v>
      </c>
      <c r="I10">
        <v>2.7753630000000001E-2</v>
      </c>
      <c r="J10">
        <v>1.491294E-2</v>
      </c>
      <c r="K10">
        <v>2.2663050000000001E-2</v>
      </c>
      <c r="L10">
        <v>2.6859640000000001E-2</v>
      </c>
      <c r="M10">
        <v>7.6657690000000001E-2</v>
      </c>
      <c r="N10">
        <v>5.1706420000000003E-2</v>
      </c>
      <c r="O10">
        <v>3.7481970000000003E-2</v>
      </c>
      <c r="P10">
        <v>4.8414770000000003E-2</v>
      </c>
      <c r="Q10">
        <v>2.133753E-2</v>
      </c>
    </row>
    <row r="12" spans="6:17">
      <c r="F12">
        <v>1</v>
      </c>
      <c r="G12">
        <f>F12*1+G10</f>
        <v>1.0226383400000001</v>
      </c>
      <c r="H12">
        <f t="shared" ref="H12:Q12" si="0">G12*1+H10</f>
        <v>1.05565211</v>
      </c>
      <c r="I12">
        <f t="shared" si="0"/>
        <v>1.0834057400000001</v>
      </c>
      <c r="J12">
        <f t="shared" si="0"/>
        <v>1.0983186800000002</v>
      </c>
      <c r="K12">
        <f t="shared" si="0"/>
        <v>1.1209817300000002</v>
      </c>
      <c r="L12">
        <f t="shared" si="0"/>
        <v>1.1478413700000003</v>
      </c>
      <c r="M12">
        <f t="shared" si="0"/>
        <v>1.2244990600000003</v>
      </c>
      <c r="N12">
        <f t="shared" si="0"/>
        <v>1.2762054800000002</v>
      </c>
      <c r="O12">
        <f t="shared" si="0"/>
        <v>1.3136874500000002</v>
      </c>
      <c r="P12">
        <f t="shared" si="0"/>
        <v>1.3621022200000001</v>
      </c>
      <c r="Q12">
        <f t="shared" si="0"/>
        <v>1.3834397500000002</v>
      </c>
    </row>
    <row r="16" spans="6:17">
      <c r="H16" t="s">
        <v>155</v>
      </c>
    </row>
    <row r="17" spans="6:47">
      <c r="G17">
        <v>986</v>
      </c>
      <c r="H17" s="84"/>
    </row>
    <row r="25" spans="6:47" ht="13.15">
      <c r="F25" s="90" t="s">
        <v>194</v>
      </c>
      <c r="G25" s="90"/>
    </row>
    <row r="26" spans="6:47">
      <c r="F26" s="87" t="s">
        <v>193</v>
      </c>
      <c r="G26" s="88" t="s">
        <v>192</v>
      </c>
      <c r="L26" s="85" t="s">
        <v>156</v>
      </c>
      <c r="M26" t="s">
        <v>157</v>
      </c>
      <c r="N26" t="s">
        <v>158</v>
      </c>
      <c r="O26" t="s">
        <v>159</v>
      </c>
      <c r="P26" t="s">
        <v>160</v>
      </c>
      <c r="Q26" t="s">
        <v>161</v>
      </c>
      <c r="R26" t="s">
        <v>162</v>
      </c>
      <c r="S26" t="s">
        <v>163</v>
      </c>
      <c r="T26" t="s">
        <v>164</v>
      </c>
      <c r="U26" t="s">
        <v>165</v>
      </c>
      <c r="V26" t="s">
        <v>166</v>
      </c>
      <c r="W26" t="s">
        <v>167</v>
      </c>
      <c r="X26" t="s">
        <v>168</v>
      </c>
      <c r="Y26" t="s">
        <v>169</v>
      </c>
      <c r="Z26" t="s">
        <v>170</v>
      </c>
      <c r="AA26" t="s">
        <v>171</v>
      </c>
      <c r="AB26" t="s">
        <v>172</v>
      </c>
      <c r="AC26" t="s">
        <v>173</v>
      </c>
      <c r="AD26" t="s">
        <v>174</v>
      </c>
      <c r="AE26" t="s">
        <v>175</v>
      </c>
      <c r="AF26" t="s">
        <v>176</v>
      </c>
      <c r="AG26" t="s">
        <v>177</v>
      </c>
      <c r="AH26" t="s">
        <v>178</v>
      </c>
      <c r="AI26" t="s">
        <v>179</v>
      </c>
      <c r="AJ26" t="s">
        <v>180</v>
      </c>
      <c r="AK26" t="s">
        <v>181</v>
      </c>
      <c r="AL26" t="s">
        <v>182</v>
      </c>
      <c r="AM26" t="s">
        <v>183</v>
      </c>
      <c r="AN26" t="s">
        <v>184</v>
      </c>
      <c r="AO26" t="s">
        <v>185</v>
      </c>
      <c r="AP26" t="s">
        <v>186</v>
      </c>
      <c r="AQ26" t="s">
        <v>187</v>
      </c>
      <c r="AR26" t="s">
        <v>188</v>
      </c>
      <c r="AS26" t="s">
        <v>189</v>
      </c>
      <c r="AT26" t="s">
        <v>190</v>
      </c>
      <c r="AU26" t="s">
        <v>191</v>
      </c>
    </row>
    <row r="27" spans="6:47">
      <c r="F27" t="s">
        <v>224</v>
      </c>
      <c r="G27">
        <v>2.2515E-3</v>
      </c>
      <c r="L27" s="86">
        <v>7.0242600000000001E-3</v>
      </c>
      <c r="M27" s="86">
        <v>3.4262819999999999E-2</v>
      </c>
      <c r="N27" s="86">
        <v>5.9555660000000003E-2</v>
      </c>
      <c r="O27" s="86">
        <v>5.0277339999999997E-2</v>
      </c>
      <c r="P27" s="86">
        <v>5.9766859999999998E-2</v>
      </c>
      <c r="Q27" s="86">
        <v>4.4050020000000002E-2</v>
      </c>
      <c r="R27" s="86">
        <v>2.946785E-2</v>
      </c>
      <c r="S27" s="86">
        <v>2.725052E-2</v>
      </c>
      <c r="T27" s="86">
        <v>3.5510199999999998E-3</v>
      </c>
      <c r="U27" s="86">
        <v>5.1058840000000001E-2</v>
      </c>
      <c r="V27" s="86">
        <v>8.1699000000000008E-3</v>
      </c>
      <c r="W27" s="86">
        <v>2.353454E-2</v>
      </c>
      <c r="X27" s="86">
        <v>8.6731699999999991E-3</v>
      </c>
      <c r="Y27" s="86">
        <v>5.6274659999999997E-2</v>
      </c>
      <c r="Z27" s="86">
        <v>2.38171E-3</v>
      </c>
      <c r="AA27" s="86">
        <v>3.3725739999999997E-2</v>
      </c>
      <c r="AB27" s="86">
        <v>3.4942859999999999E-2</v>
      </c>
      <c r="AC27" s="86">
        <v>2.8597150000000002E-2</v>
      </c>
      <c r="AD27" s="86">
        <v>3.8606500000000002E-2</v>
      </c>
      <c r="AE27" s="86">
        <v>1.5792130000000001E-2</v>
      </c>
      <c r="AF27" s="86">
        <v>4.0127759999999998E-2</v>
      </c>
      <c r="AG27" s="86">
        <v>3.3748479999999997E-2</v>
      </c>
      <c r="AH27" s="86">
        <v>3.7063949999999998E-2</v>
      </c>
      <c r="AI27" s="86">
        <v>2.0957839999999998E-2</v>
      </c>
      <c r="AJ27" s="86">
        <v>2.789055E-2</v>
      </c>
      <c r="AK27" s="86">
        <v>2.2912849999999998E-2</v>
      </c>
      <c r="AL27" s="86">
        <v>4.9908599999999997E-3</v>
      </c>
      <c r="AM27" s="86">
        <v>4.6381369999999998E-2</v>
      </c>
      <c r="AN27" s="86">
        <v>9.4836899999999995E-3</v>
      </c>
      <c r="AO27" s="86">
        <v>1.7936980000000002E-2</v>
      </c>
      <c r="AP27" s="86">
        <v>2.2515E-3</v>
      </c>
      <c r="AQ27" s="86">
        <v>8.7095599999999999E-3</v>
      </c>
      <c r="AR27" s="86">
        <v>5.3839030000000003E-2</v>
      </c>
      <c r="AS27" s="86">
        <v>1.059384E-2</v>
      </c>
      <c r="AT27" s="86">
        <v>1.482229E-2</v>
      </c>
      <c r="AU27" s="86">
        <v>3.1325909999999998E-2</v>
      </c>
    </row>
    <row r="28" spans="6:47">
      <c r="F28" t="s">
        <v>208</v>
      </c>
      <c r="G28">
        <v>2.38171E-3</v>
      </c>
    </row>
    <row r="29" spans="6:47">
      <c r="F29" t="s">
        <v>202</v>
      </c>
      <c r="G29">
        <v>3.5510199999999998E-3</v>
      </c>
    </row>
    <row r="30" spans="6:47">
      <c r="F30" t="s">
        <v>220</v>
      </c>
      <c r="G30">
        <v>4.9908599999999997E-3</v>
      </c>
    </row>
    <row r="31" spans="6:47">
      <c r="F31" t="s">
        <v>32</v>
      </c>
      <c r="G31" s="89">
        <v>7.0242600000000001E-3</v>
      </c>
    </row>
    <row r="32" spans="6:47">
      <c r="F32" t="s">
        <v>204</v>
      </c>
      <c r="G32">
        <v>8.1699000000000008E-3</v>
      </c>
    </row>
    <row r="33" spans="6:7">
      <c r="F33" t="s">
        <v>206</v>
      </c>
      <c r="G33">
        <v>8.6731699999999991E-3</v>
      </c>
    </row>
    <row r="34" spans="6:7">
      <c r="F34" t="s">
        <v>225</v>
      </c>
      <c r="G34">
        <v>8.7095599999999999E-3</v>
      </c>
    </row>
    <row r="35" spans="6:7">
      <c r="F35" t="s">
        <v>222</v>
      </c>
      <c r="G35">
        <v>9.4836899999999995E-3</v>
      </c>
    </row>
    <row r="36" spans="6:7">
      <c r="F36" t="s">
        <v>227</v>
      </c>
      <c r="G36">
        <v>1.059384E-2</v>
      </c>
    </row>
    <row r="37" spans="6:7">
      <c r="F37" t="s">
        <v>228</v>
      </c>
      <c r="G37">
        <v>1.482229E-2</v>
      </c>
    </row>
    <row r="38" spans="6:7">
      <c r="F38" t="s">
        <v>213</v>
      </c>
      <c r="G38">
        <v>1.5792130000000001E-2</v>
      </c>
    </row>
    <row r="39" spans="6:7">
      <c r="F39" t="s">
        <v>223</v>
      </c>
      <c r="G39">
        <v>1.7936980000000002E-2</v>
      </c>
    </row>
    <row r="40" spans="6:7">
      <c r="F40" t="s">
        <v>217</v>
      </c>
      <c r="G40">
        <v>2.0957839999999998E-2</v>
      </c>
    </row>
    <row r="41" spans="6:7">
      <c r="F41" t="s">
        <v>219</v>
      </c>
      <c r="G41">
        <v>2.2912849999999998E-2</v>
      </c>
    </row>
    <row r="42" spans="6:7">
      <c r="F42" t="s">
        <v>205</v>
      </c>
      <c r="G42">
        <v>2.353454E-2</v>
      </c>
    </row>
    <row r="43" spans="6:7">
      <c r="F43" t="s">
        <v>201</v>
      </c>
      <c r="G43">
        <v>2.725052E-2</v>
      </c>
    </row>
    <row r="44" spans="6:7">
      <c r="F44" t="s">
        <v>218</v>
      </c>
      <c r="G44">
        <v>2.789055E-2</v>
      </c>
    </row>
    <row r="45" spans="6:7">
      <c r="F45" t="s">
        <v>211</v>
      </c>
      <c r="G45">
        <v>2.8597150000000002E-2</v>
      </c>
    </row>
    <row r="46" spans="6:7">
      <c r="F46" t="s">
        <v>200</v>
      </c>
      <c r="G46">
        <v>2.946785E-2</v>
      </c>
    </row>
    <row r="47" spans="6:7">
      <c r="F47" t="s">
        <v>229</v>
      </c>
      <c r="G47">
        <v>3.1325909999999998E-2</v>
      </c>
    </row>
    <row r="48" spans="6:7">
      <c r="F48" t="s">
        <v>209</v>
      </c>
      <c r="G48">
        <v>3.3725739999999997E-2</v>
      </c>
    </row>
    <row r="49" spans="6:7">
      <c r="F49" t="s">
        <v>215</v>
      </c>
      <c r="G49">
        <v>3.3748479999999997E-2</v>
      </c>
    </row>
    <row r="50" spans="6:7">
      <c r="F50" t="s">
        <v>195</v>
      </c>
      <c r="G50">
        <v>3.4262819999999999E-2</v>
      </c>
    </row>
    <row r="51" spans="6:7">
      <c r="F51" t="s">
        <v>210</v>
      </c>
      <c r="G51">
        <v>3.4942859999999999E-2</v>
      </c>
    </row>
    <row r="52" spans="6:7">
      <c r="F52" t="s">
        <v>216</v>
      </c>
      <c r="G52">
        <v>3.7063949999999998E-2</v>
      </c>
    </row>
    <row r="53" spans="6:7">
      <c r="F53" t="s">
        <v>212</v>
      </c>
      <c r="G53">
        <v>3.8606500000000002E-2</v>
      </c>
    </row>
    <row r="54" spans="6:7">
      <c r="F54" t="s">
        <v>214</v>
      </c>
      <c r="G54">
        <v>4.0127759999999998E-2</v>
      </c>
    </row>
    <row r="55" spans="6:7">
      <c r="F55" t="s">
        <v>199</v>
      </c>
      <c r="G55">
        <v>4.4050020000000002E-2</v>
      </c>
    </row>
    <row r="56" spans="6:7">
      <c r="F56" t="s">
        <v>221</v>
      </c>
      <c r="G56">
        <v>4.6381369999999998E-2</v>
      </c>
    </row>
    <row r="57" spans="6:7">
      <c r="F57" t="s">
        <v>197</v>
      </c>
      <c r="G57">
        <v>5.0277339999999997E-2</v>
      </c>
    </row>
    <row r="58" spans="6:7">
      <c r="F58" t="s">
        <v>203</v>
      </c>
      <c r="G58">
        <v>5.1058840000000001E-2</v>
      </c>
    </row>
    <row r="59" spans="6:7">
      <c r="F59" t="s">
        <v>226</v>
      </c>
      <c r="G59">
        <v>5.3839030000000003E-2</v>
      </c>
    </row>
    <row r="60" spans="6:7">
      <c r="F60" t="s">
        <v>207</v>
      </c>
      <c r="G60">
        <v>5.6274659999999997E-2</v>
      </c>
    </row>
    <row r="61" spans="6:7">
      <c r="F61" t="s">
        <v>196</v>
      </c>
      <c r="G61">
        <v>5.9555660000000003E-2</v>
      </c>
    </row>
    <row r="62" spans="6:7">
      <c r="F62" t="s">
        <v>198</v>
      </c>
      <c r="G62">
        <v>5.9766859999999998E-2</v>
      </c>
    </row>
  </sheetData>
  <autoFilter ref="F26:G26" xr:uid="{1CF5AE01-8806-455A-BC07-0D72CE96D464}">
    <sortState xmlns:xlrd2="http://schemas.microsoft.com/office/spreadsheetml/2017/richdata2" ref="F27:G62">
      <sortCondition ref="G26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FDD6-076C-4C00-9602-5D61F61C098B}">
  <dimension ref="A1:L11"/>
  <sheetViews>
    <sheetView showGridLines="0" zoomScale="85" zoomScaleNormal="85" workbookViewId="0">
      <selection activeCell="D55" sqref="D55"/>
    </sheetView>
  </sheetViews>
  <sheetFormatPr defaultRowHeight="12.75"/>
  <cols>
    <col min="1" max="1" width="4.9296875" bestFit="1" customWidth="1"/>
    <col min="2" max="2" width="7.19921875" bestFit="1" customWidth="1"/>
    <col min="3" max="3" width="20.9296875" bestFit="1" customWidth="1"/>
    <col min="4" max="4" width="29.53125" bestFit="1" customWidth="1"/>
    <col min="5" max="5" width="20.53125" bestFit="1" customWidth="1"/>
    <col min="6" max="6" width="18.265625" bestFit="1" customWidth="1"/>
    <col min="7" max="7" width="10.73046875" bestFit="1" customWidth="1"/>
    <col min="8" max="8" width="20.33203125" bestFit="1" customWidth="1"/>
    <col min="9" max="9" width="29.6640625" bestFit="1" customWidth="1"/>
    <col min="10" max="10" width="19.73046875" bestFit="1" customWidth="1"/>
    <col min="11" max="11" width="18.3984375" bestFit="1" customWidth="1"/>
    <col min="12" max="12" width="10.73046875" bestFit="1" customWidth="1"/>
  </cols>
  <sheetData>
    <row r="1" spans="1:12" ht="14.25">
      <c r="A1" s="25" t="s">
        <v>0</v>
      </c>
      <c r="B1" s="26" t="s">
        <v>233</v>
      </c>
      <c r="C1" s="26" t="s">
        <v>234</v>
      </c>
      <c r="D1" s="26" t="s">
        <v>235</v>
      </c>
      <c r="E1" s="26" t="s">
        <v>236</v>
      </c>
      <c r="F1" s="27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</row>
    <row r="2" spans="1:12" ht="14.25">
      <c r="A2" s="14">
        <v>2007</v>
      </c>
      <c r="B2" s="20">
        <v>0.63322023947355122</v>
      </c>
      <c r="C2" s="20">
        <v>0.11486745372635945</v>
      </c>
      <c r="D2" s="20">
        <v>0.20183179280339988</v>
      </c>
      <c r="E2" s="20">
        <v>2.965789934348528E-2</v>
      </c>
      <c r="F2" s="22">
        <v>2.042261465320418E-2</v>
      </c>
      <c r="G2">
        <v>4938933250</v>
      </c>
      <c r="H2">
        <v>895932649</v>
      </c>
      <c r="I2">
        <v>1574229139</v>
      </c>
      <c r="J2">
        <v>231322968</v>
      </c>
      <c r="K2">
        <v>159290440</v>
      </c>
      <c r="L2">
        <v>7799708446</v>
      </c>
    </row>
    <row r="3" spans="1:12" ht="14.25">
      <c r="A3" s="14">
        <v>2008</v>
      </c>
      <c r="B3" s="20">
        <v>0.52733588964669864</v>
      </c>
      <c r="C3" s="20">
        <v>0.15702206944377428</v>
      </c>
      <c r="D3" s="20">
        <v>0.26347255281647619</v>
      </c>
      <c r="E3" s="20">
        <v>2.7026726536805112E-2</v>
      </c>
      <c r="F3" s="22">
        <v>2.5142761556245789E-2</v>
      </c>
      <c r="G3">
        <v>3046965620</v>
      </c>
      <c r="H3">
        <v>907279130</v>
      </c>
      <c r="I3">
        <v>1522353828</v>
      </c>
      <c r="J3">
        <v>156161392</v>
      </c>
      <c r="K3">
        <v>145275775</v>
      </c>
      <c r="L3">
        <v>5778035745</v>
      </c>
    </row>
    <row r="4" spans="1:12" ht="14.25">
      <c r="A4" s="14">
        <v>2009</v>
      </c>
      <c r="B4" s="20">
        <v>0.59302812209747358</v>
      </c>
      <c r="C4" s="20">
        <v>0.21965874234302363</v>
      </c>
      <c r="D4" s="20">
        <v>0.14154166598571513</v>
      </c>
      <c r="E4" s="20">
        <v>1.9470146036227536E-2</v>
      </c>
      <c r="F4" s="22">
        <v>2.6301323537560154E-2</v>
      </c>
      <c r="G4">
        <v>3918495271</v>
      </c>
      <c r="H4">
        <v>1451418088</v>
      </c>
      <c r="I4">
        <v>935251345</v>
      </c>
      <c r="J4">
        <v>128651024</v>
      </c>
      <c r="K4">
        <v>173788743</v>
      </c>
      <c r="L4">
        <v>6607604471</v>
      </c>
    </row>
    <row r="5" spans="1:12" ht="14.25">
      <c r="A5" s="14">
        <v>2010</v>
      </c>
      <c r="B5" s="20">
        <v>0.5755748624076038</v>
      </c>
      <c r="C5" s="20">
        <v>0.24961693109129049</v>
      </c>
      <c r="D5" s="20">
        <v>9.8474927925897404E-2</v>
      </c>
      <c r="E5" s="20">
        <v>2.7616201301360083E-2</v>
      </c>
      <c r="F5" s="22">
        <v>4.8717077273848254E-2</v>
      </c>
      <c r="G5">
        <v>4303515428</v>
      </c>
      <c r="H5">
        <v>1866360719</v>
      </c>
      <c r="I5">
        <v>736287144</v>
      </c>
      <c r="J5">
        <v>206483563</v>
      </c>
      <c r="K5">
        <v>364252693</v>
      </c>
      <c r="L5">
        <v>7476899547</v>
      </c>
    </row>
    <row r="6" spans="1:12" ht="14.25">
      <c r="A6" s="14">
        <v>2011</v>
      </c>
      <c r="B6" s="20">
        <v>0.51977543298376416</v>
      </c>
      <c r="C6" s="20">
        <v>0.27161153077616701</v>
      </c>
      <c r="D6" s="20">
        <v>0.10423085855162137</v>
      </c>
      <c r="E6" s="20">
        <v>3.7649555969739651E-2</v>
      </c>
      <c r="F6" s="22">
        <v>6.6732621718707807E-2</v>
      </c>
      <c r="G6">
        <v>3768228507</v>
      </c>
      <c r="H6">
        <v>1969108673</v>
      </c>
      <c r="I6">
        <v>755644972</v>
      </c>
      <c r="J6">
        <v>272948895</v>
      </c>
      <c r="K6">
        <v>483793099</v>
      </c>
      <c r="L6">
        <v>7249724146</v>
      </c>
    </row>
    <row r="7" spans="1:12" ht="14.25">
      <c r="A7" s="14">
        <v>2012</v>
      </c>
      <c r="B7" s="20">
        <v>0.47612139199859332</v>
      </c>
      <c r="C7" s="20">
        <v>0.20112937948834667</v>
      </c>
      <c r="D7" s="20">
        <v>0.10879197150273144</v>
      </c>
      <c r="E7" s="20">
        <v>0.13317810709836095</v>
      </c>
      <c r="F7" s="22">
        <v>8.0779149911967649E-2</v>
      </c>
      <c r="G7">
        <v>3745652541</v>
      </c>
      <c r="H7">
        <v>1582287173</v>
      </c>
      <c r="I7">
        <v>855867708</v>
      </c>
      <c r="J7">
        <v>1047713721</v>
      </c>
      <c r="K7">
        <v>635490514</v>
      </c>
      <c r="L7">
        <v>7867011657</v>
      </c>
    </row>
    <row r="8" spans="1:12" ht="14.25">
      <c r="A8" s="14">
        <v>2013</v>
      </c>
      <c r="B8" s="20">
        <v>0.55341396395194531</v>
      </c>
      <c r="C8" s="20">
        <v>0.14228719996879433</v>
      </c>
      <c r="D8" s="20">
        <v>9.7595140426256888E-2</v>
      </c>
      <c r="E8" s="20">
        <v>0.14287808339915256</v>
      </c>
      <c r="F8" s="22">
        <v>6.3825612253850902E-2</v>
      </c>
      <c r="G8">
        <v>4816793032</v>
      </c>
      <c r="H8">
        <v>1238436393</v>
      </c>
      <c r="I8">
        <v>849446568</v>
      </c>
      <c r="J8">
        <v>1243579312</v>
      </c>
      <c r="K8">
        <v>555524046</v>
      </c>
      <c r="L8">
        <v>8703779351</v>
      </c>
    </row>
    <row r="9" spans="1:12" ht="14.25">
      <c r="A9" s="14">
        <v>2014</v>
      </c>
      <c r="B9" s="20">
        <v>0.5407557868966224</v>
      </c>
      <c r="C9" s="20">
        <v>0.12566762408738116</v>
      </c>
      <c r="D9" s="20">
        <v>0.10000958616537138</v>
      </c>
      <c r="E9" s="20">
        <v>0.16702882523787493</v>
      </c>
      <c r="F9" s="22">
        <v>6.6538177612750049E-2</v>
      </c>
      <c r="G9">
        <v>4774972867</v>
      </c>
      <c r="H9">
        <v>1109668190</v>
      </c>
      <c r="I9">
        <v>883103005</v>
      </c>
      <c r="J9">
        <v>1474895189</v>
      </c>
      <c r="K9">
        <v>587544323</v>
      </c>
      <c r="L9">
        <v>8830183574</v>
      </c>
    </row>
    <row r="10" spans="1:12" ht="14.25">
      <c r="A10" s="14">
        <v>2015</v>
      </c>
      <c r="B10" s="20">
        <v>0.52445364274769757</v>
      </c>
      <c r="C10" s="20">
        <v>0.1219286888661387</v>
      </c>
      <c r="D10" s="20">
        <v>9.3465825777904812E-2</v>
      </c>
      <c r="E10" s="20">
        <v>0.20652025042823013</v>
      </c>
      <c r="F10" s="22">
        <v>5.3631592180028748E-2</v>
      </c>
      <c r="G10">
        <v>4436817699</v>
      </c>
      <c r="H10">
        <v>1031502731</v>
      </c>
      <c r="I10">
        <v>790710172</v>
      </c>
      <c r="J10">
        <v>1747137645</v>
      </c>
      <c r="K10">
        <v>453717122</v>
      </c>
      <c r="L10">
        <v>8459885369</v>
      </c>
    </row>
    <row r="11" spans="1:12" ht="14.25">
      <c r="A11" s="15">
        <v>2016</v>
      </c>
      <c r="B11" s="21">
        <v>0.53514434192926463</v>
      </c>
      <c r="C11" s="21">
        <v>0.1141231561567726</v>
      </c>
      <c r="D11" s="21">
        <v>9.4363445147305394E-2</v>
      </c>
      <c r="E11" s="21">
        <v>0.18946470298501339</v>
      </c>
      <c r="F11" s="23">
        <v>6.6904353781643985E-2</v>
      </c>
      <c r="G11">
        <v>4815725926</v>
      </c>
      <c r="H11">
        <v>1026986177</v>
      </c>
      <c r="I11">
        <v>849169941</v>
      </c>
      <c r="J11">
        <v>1704979406</v>
      </c>
      <c r="K11">
        <v>602067528</v>
      </c>
      <c r="L11">
        <v>8998928978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A2" sqref="A2"/>
    </sheetView>
  </sheetViews>
  <sheetFormatPr defaultColWidth="10.86328125" defaultRowHeight="14.25"/>
  <cols>
    <col min="1" max="1" width="18.9296875" style="13" bestFit="1" customWidth="1"/>
    <col min="2" max="2" width="23.86328125" style="13" customWidth="1"/>
    <col min="3" max="3" width="20.9296875" style="13" bestFit="1" customWidth="1"/>
    <col min="4" max="4" width="29.53125" style="13" bestFit="1" customWidth="1"/>
    <col min="5" max="5" width="20.53125" style="13" bestFit="1" customWidth="1"/>
    <col min="6" max="6" width="18.265625" style="13" bestFit="1" customWidth="1"/>
    <col min="7" max="7" width="16.9296875" style="13" bestFit="1" customWidth="1"/>
    <col min="8" max="8" width="16.1328125" style="13" bestFit="1" customWidth="1"/>
    <col min="9" max="16384" width="10.86328125" style="13"/>
  </cols>
  <sheetData>
    <row r="1" spans="1:7">
      <c r="A1" s="24" t="s">
        <v>39</v>
      </c>
    </row>
    <row r="2" spans="1:7">
      <c r="A2" s="25" t="s">
        <v>0</v>
      </c>
      <c r="B2" s="26" t="s">
        <v>34</v>
      </c>
      <c r="C2" s="26" t="s">
        <v>35</v>
      </c>
      <c r="D2" s="26" t="s">
        <v>36</v>
      </c>
      <c r="E2" s="26" t="s">
        <v>37</v>
      </c>
      <c r="F2" s="27" t="s">
        <v>38</v>
      </c>
      <c r="G2" s="27" t="s">
        <v>33</v>
      </c>
    </row>
    <row r="3" spans="1:7">
      <c r="A3" s="14">
        <v>2007</v>
      </c>
      <c r="B3" s="16">
        <v>4938933250</v>
      </c>
      <c r="C3" s="16">
        <v>895932649</v>
      </c>
      <c r="D3" s="16">
        <v>1574229139</v>
      </c>
      <c r="E3" s="16">
        <v>231322968</v>
      </c>
      <c r="F3" s="17">
        <v>159290440</v>
      </c>
      <c r="G3" s="17">
        <v>7799708446</v>
      </c>
    </row>
    <row r="4" spans="1:7">
      <c r="A4" s="14">
        <v>2008</v>
      </c>
      <c r="B4" s="16">
        <v>3046965620</v>
      </c>
      <c r="C4" s="16">
        <v>907279130</v>
      </c>
      <c r="D4" s="16">
        <v>1522353828</v>
      </c>
      <c r="E4" s="16">
        <v>156161392</v>
      </c>
      <c r="F4" s="17">
        <v>145275775</v>
      </c>
      <c r="G4" s="17">
        <v>5778035745</v>
      </c>
    </row>
    <row r="5" spans="1:7">
      <c r="A5" s="14">
        <v>2009</v>
      </c>
      <c r="B5" s="16">
        <v>3918495271</v>
      </c>
      <c r="C5" s="16">
        <v>1451418088</v>
      </c>
      <c r="D5" s="16">
        <v>935251345</v>
      </c>
      <c r="E5" s="16">
        <v>128651024</v>
      </c>
      <c r="F5" s="17">
        <v>173788743</v>
      </c>
      <c r="G5" s="17">
        <v>6607604471</v>
      </c>
    </row>
    <row r="6" spans="1:7">
      <c r="A6" s="14">
        <v>2010</v>
      </c>
      <c r="B6" s="16">
        <v>4303515428</v>
      </c>
      <c r="C6" s="16">
        <v>1866360719</v>
      </c>
      <c r="D6" s="16">
        <v>736287144</v>
      </c>
      <c r="E6" s="16">
        <v>206483563</v>
      </c>
      <c r="F6" s="17">
        <v>364252693</v>
      </c>
      <c r="G6" s="17">
        <v>7476899547</v>
      </c>
    </row>
    <row r="7" spans="1:7">
      <c r="A7" s="14">
        <v>2011</v>
      </c>
      <c r="B7" s="16">
        <v>3768228507</v>
      </c>
      <c r="C7" s="16">
        <v>1969108673</v>
      </c>
      <c r="D7" s="16">
        <v>755644972</v>
      </c>
      <c r="E7" s="16">
        <v>272948895</v>
      </c>
      <c r="F7" s="17">
        <v>483793099</v>
      </c>
      <c r="G7" s="17">
        <v>7249724146</v>
      </c>
    </row>
    <row r="8" spans="1:7">
      <c r="A8" s="14">
        <v>2012</v>
      </c>
      <c r="B8" s="16">
        <v>3745652541</v>
      </c>
      <c r="C8" s="16">
        <v>1582287173</v>
      </c>
      <c r="D8" s="16">
        <v>855867708</v>
      </c>
      <c r="E8" s="16">
        <v>1047713721</v>
      </c>
      <c r="F8" s="17">
        <v>635490514</v>
      </c>
      <c r="G8" s="17">
        <v>7867011657</v>
      </c>
    </row>
    <row r="9" spans="1:7">
      <c r="A9" s="14">
        <v>2013</v>
      </c>
      <c r="B9" s="16">
        <v>4816793032</v>
      </c>
      <c r="C9" s="16">
        <v>1238436393</v>
      </c>
      <c r="D9" s="16">
        <v>849446568</v>
      </c>
      <c r="E9" s="16">
        <v>1243579312</v>
      </c>
      <c r="F9" s="17">
        <v>555524046</v>
      </c>
      <c r="G9" s="17">
        <v>8703779351</v>
      </c>
    </row>
    <row r="10" spans="1:7">
      <c r="A10" s="14">
        <v>2014</v>
      </c>
      <c r="B10" s="16">
        <v>4774972867</v>
      </c>
      <c r="C10" s="16">
        <v>1109668190</v>
      </c>
      <c r="D10" s="16">
        <v>883103005</v>
      </c>
      <c r="E10" s="16">
        <v>1474895189</v>
      </c>
      <c r="F10" s="17">
        <v>587544323</v>
      </c>
      <c r="G10" s="17">
        <v>8830183574</v>
      </c>
    </row>
    <row r="11" spans="1:7">
      <c r="A11" s="14">
        <v>2015</v>
      </c>
      <c r="B11" s="16">
        <v>4436817699</v>
      </c>
      <c r="C11" s="16">
        <v>1031502731</v>
      </c>
      <c r="D11" s="16">
        <v>790710172</v>
      </c>
      <c r="E11" s="16">
        <v>1747137645</v>
      </c>
      <c r="F11" s="17">
        <v>453717122</v>
      </c>
      <c r="G11" s="17">
        <v>8459885369</v>
      </c>
    </row>
    <row r="12" spans="1:7">
      <c r="A12" s="81">
        <v>2016</v>
      </c>
      <c r="B12" s="82">
        <v>4815725926</v>
      </c>
      <c r="C12" s="18">
        <v>1026986177</v>
      </c>
      <c r="D12" s="18">
        <v>849169941</v>
      </c>
      <c r="E12" s="18">
        <v>1704979406</v>
      </c>
      <c r="F12" s="19">
        <v>602067528</v>
      </c>
      <c r="G12" s="19">
        <v>8998928978</v>
      </c>
    </row>
    <row r="14" spans="1:7">
      <c r="A14" s="24" t="s">
        <v>40</v>
      </c>
    </row>
    <row r="15" spans="1:7">
      <c r="A15" s="25" t="s">
        <v>0</v>
      </c>
      <c r="B15" s="26" t="s">
        <v>34</v>
      </c>
      <c r="C15" s="26" t="s">
        <v>35</v>
      </c>
      <c r="D15" s="26" t="s">
        <v>36</v>
      </c>
      <c r="E15" s="26" t="s">
        <v>37</v>
      </c>
      <c r="F15" s="27" t="s">
        <v>38</v>
      </c>
      <c r="G15" s="27" t="s">
        <v>33</v>
      </c>
    </row>
    <row r="16" spans="1:7">
      <c r="A16" s="14">
        <v>2007</v>
      </c>
      <c r="B16" s="20">
        <v>0.63322023947355122</v>
      </c>
      <c r="C16" s="20">
        <v>0.11486745372635945</v>
      </c>
      <c r="D16" s="20">
        <v>0.20183179280339988</v>
      </c>
      <c r="E16" s="20">
        <v>2.965789934348528E-2</v>
      </c>
      <c r="F16" s="22">
        <v>2.042261465320418E-2</v>
      </c>
      <c r="G16" s="22">
        <v>1</v>
      </c>
    </row>
    <row r="17" spans="1:7">
      <c r="A17" s="14">
        <v>2008</v>
      </c>
      <c r="B17" s="20">
        <v>0.52733588964669864</v>
      </c>
      <c r="C17" s="20">
        <v>0.15702206944377428</v>
      </c>
      <c r="D17" s="20">
        <v>0.26347255281647619</v>
      </c>
      <c r="E17" s="20">
        <v>2.7026726536805112E-2</v>
      </c>
      <c r="F17" s="22">
        <v>2.5142761556245789E-2</v>
      </c>
      <c r="G17" s="22">
        <v>1</v>
      </c>
    </row>
    <row r="18" spans="1:7">
      <c r="A18" s="14">
        <v>2009</v>
      </c>
      <c r="B18" s="20">
        <v>0.59302812209747358</v>
      </c>
      <c r="C18" s="20">
        <v>0.21965874234302363</v>
      </c>
      <c r="D18" s="20">
        <v>0.14154166598571513</v>
      </c>
      <c r="E18" s="20">
        <v>1.9470146036227536E-2</v>
      </c>
      <c r="F18" s="22">
        <v>2.6301323537560154E-2</v>
      </c>
      <c r="G18" s="22">
        <v>1</v>
      </c>
    </row>
    <row r="19" spans="1:7">
      <c r="A19" s="14">
        <v>2010</v>
      </c>
      <c r="B19" s="20">
        <v>0.5755748624076038</v>
      </c>
      <c r="C19" s="20">
        <v>0.24961693109129049</v>
      </c>
      <c r="D19" s="20">
        <v>9.8474927925897404E-2</v>
      </c>
      <c r="E19" s="20">
        <v>2.7616201301360083E-2</v>
      </c>
      <c r="F19" s="22">
        <v>4.8717077273848254E-2</v>
      </c>
      <c r="G19" s="22">
        <v>1</v>
      </c>
    </row>
    <row r="20" spans="1:7">
      <c r="A20" s="14">
        <v>2011</v>
      </c>
      <c r="B20" s="20">
        <v>0.51977543298376416</v>
      </c>
      <c r="C20" s="20">
        <v>0.27161153077616701</v>
      </c>
      <c r="D20" s="20">
        <v>0.10423085855162137</v>
      </c>
      <c r="E20" s="20">
        <v>3.7649555969739651E-2</v>
      </c>
      <c r="F20" s="22">
        <v>6.6732621718707807E-2</v>
      </c>
      <c r="G20" s="22">
        <v>1</v>
      </c>
    </row>
    <row r="21" spans="1:7">
      <c r="A21" s="14">
        <v>2012</v>
      </c>
      <c r="B21" s="20">
        <v>0.47612139199859332</v>
      </c>
      <c r="C21" s="20">
        <v>0.20112937948834667</v>
      </c>
      <c r="D21" s="20">
        <v>0.10879197150273144</v>
      </c>
      <c r="E21" s="20">
        <v>0.13317810709836095</v>
      </c>
      <c r="F21" s="22">
        <v>8.0779149911967649E-2</v>
      </c>
      <c r="G21" s="22">
        <v>1</v>
      </c>
    </row>
    <row r="22" spans="1:7">
      <c r="A22" s="14">
        <v>2013</v>
      </c>
      <c r="B22" s="20">
        <v>0.55341396395194531</v>
      </c>
      <c r="C22" s="20">
        <v>0.14228719996879433</v>
      </c>
      <c r="D22" s="20">
        <v>9.7595140426256888E-2</v>
      </c>
      <c r="E22" s="20">
        <v>0.14287808339915256</v>
      </c>
      <c r="F22" s="22">
        <v>6.3825612253850902E-2</v>
      </c>
      <c r="G22" s="22">
        <v>0.99999999999999989</v>
      </c>
    </row>
    <row r="23" spans="1:7">
      <c r="A23" s="14">
        <v>2014</v>
      </c>
      <c r="B23" s="20">
        <v>0.5407557868966224</v>
      </c>
      <c r="C23" s="20">
        <v>0.12566762408738116</v>
      </c>
      <c r="D23" s="20">
        <v>0.10000958616537138</v>
      </c>
      <c r="E23" s="20">
        <v>0.16702882523787493</v>
      </c>
      <c r="F23" s="22">
        <v>6.6538177612750049E-2</v>
      </c>
      <c r="G23" s="22">
        <v>1</v>
      </c>
    </row>
    <row r="24" spans="1:7">
      <c r="A24" s="14">
        <v>2015</v>
      </c>
      <c r="B24" s="20">
        <v>0.52445364274769757</v>
      </c>
      <c r="C24" s="20">
        <v>0.1219286888661387</v>
      </c>
      <c r="D24" s="20">
        <v>9.3465825777904812E-2</v>
      </c>
      <c r="E24" s="20">
        <v>0.20652025042823013</v>
      </c>
      <c r="F24" s="22">
        <v>5.3631592180028748E-2</v>
      </c>
      <c r="G24" s="83">
        <v>1</v>
      </c>
    </row>
    <row r="25" spans="1:7">
      <c r="A25" s="15">
        <v>2016</v>
      </c>
      <c r="B25" s="21">
        <f>B12/$G$12</f>
        <v>0.53514434192926463</v>
      </c>
      <c r="C25" s="21">
        <f t="shared" ref="C25:F25" si="0">C12/$G$12</f>
        <v>0.1141231561567726</v>
      </c>
      <c r="D25" s="21">
        <f t="shared" si="0"/>
        <v>9.4363445147305394E-2</v>
      </c>
      <c r="E25" s="21">
        <f t="shared" si="0"/>
        <v>0.18946470298501339</v>
      </c>
      <c r="F25" s="23">
        <f t="shared" si="0"/>
        <v>6.6904353781643985E-2</v>
      </c>
      <c r="G25" s="83">
        <v>1</v>
      </c>
    </row>
    <row r="27" spans="1:7">
      <c r="A27" s="13" t="s">
        <v>41</v>
      </c>
      <c r="B27" s="13" t="s">
        <v>117</v>
      </c>
    </row>
    <row r="28" spans="1:7">
      <c r="A28" s="13" t="s">
        <v>51</v>
      </c>
      <c r="B28" s="13" t="s">
        <v>116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1" sqref="D11"/>
    </sheetView>
  </sheetViews>
  <sheetFormatPr defaultColWidth="11.3984375" defaultRowHeight="12.75"/>
  <cols>
    <col min="1" max="1" width="6.265625" bestFit="1" customWidth="1"/>
    <col min="2" max="2" width="7.265625" bestFit="1" customWidth="1"/>
    <col min="3" max="3" width="26" bestFit="1" customWidth="1"/>
    <col min="4" max="4" width="19.1328125" bestFit="1" customWidth="1"/>
  </cols>
  <sheetData>
    <row r="1" spans="1:4" ht="13.5" thickBot="1">
      <c r="A1" s="28" t="s">
        <v>45</v>
      </c>
      <c r="B1" s="28" t="s">
        <v>42</v>
      </c>
      <c r="C1" s="28" t="s">
        <v>43</v>
      </c>
      <c r="D1" s="28" t="s">
        <v>44</v>
      </c>
    </row>
    <row r="2" spans="1:4" ht="13.15">
      <c r="A2" s="78">
        <v>39417</v>
      </c>
      <c r="B2" s="29">
        <v>8069.71</v>
      </c>
      <c r="C2" s="31">
        <v>474.76</v>
      </c>
      <c r="D2" s="30">
        <v>6.3E-2</v>
      </c>
    </row>
    <row r="3" spans="1:4" ht="13.15">
      <c r="A3" s="78">
        <v>39783</v>
      </c>
      <c r="B3" s="29">
        <v>6069.28</v>
      </c>
      <c r="C3" s="31">
        <v>-1864.99</v>
      </c>
      <c r="D3" s="30">
        <v>-0.245</v>
      </c>
    </row>
    <row r="4" spans="1:4" ht="13.15">
      <c r="A4" s="78">
        <v>40148</v>
      </c>
      <c r="B4" s="29">
        <v>6929.49</v>
      </c>
      <c r="C4" s="31">
        <v>1009.52</v>
      </c>
      <c r="D4" s="30">
        <v>0.18</v>
      </c>
    </row>
    <row r="5" spans="1:4" ht="13.15">
      <c r="A5" s="78">
        <v>40513</v>
      </c>
      <c r="B5" s="29">
        <v>7574.65</v>
      </c>
      <c r="C5" s="31">
        <v>831.25</v>
      </c>
      <c r="D5" s="30">
        <v>0.124</v>
      </c>
    </row>
    <row r="6" spans="1:4" ht="13.15">
      <c r="A6" s="78">
        <v>40878</v>
      </c>
      <c r="B6" s="29">
        <v>7441.24</v>
      </c>
      <c r="C6" s="31">
        <v>80.19</v>
      </c>
      <c r="D6" s="30">
        <v>1.2E-2</v>
      </c>
    </row>
    <row r="7" spans="1:4" ht="13.15">
      <c r="A7" s="78">
        <v>41244</v>
      </c>
      <c r="B7" s="29">
        <v>8059.94</v>
      </c>
      <c r="C7" s="31">
        <v>884.54</v>
      </c>
      <c r="D7" s="30">
        <v>0.125</v>
      </c>
    </row>
    <row r="8" spans="1:4" ht="13.15">
      <c r="A8" s="78">
        <v>41609</v>
      </c>
      <c r="B8" s="29">
        <v>8927.3700000000008</v>
      </c>
      <c r="C8" s="31">
        <v>1175.02</v>
      </c>
      <c r="D8" s="30">
        <v>0.151</v>
      </c>
    </row>
    <row r="9" spans="1:4" ht="13.15">
      <c r="A9" s="78">
        <v>41974</v>
      </c>
      <c r="B9" s="29">
        <v>9068.4</v>
      </c>
      <c r="C9" s="31">
        <v>484.03</v>
      </c>
      <c r="D9" s="30">
        <v>5.8999999999999997E-2</v>
      </c>
    </row>
    <row r="10" spans="1:4" ht="13.15">
      <c r="A10" s="78">
        <v>42339</v>
      </c>
      <c r="B10" s="29">
        <v>8643.0400000000009</v>
      </c>
      <c r="C10" s="31">
        <v>-26.86</v>
      </c>
      <c r="D10" s="30">
        <v>-1E-3</v>
      </c>
    </row>
    <row r="11" spans="1:4" ht="13.15">
      <c r="A11" s="78">
        <v>42705</v>
      </c>
      <c r="B11" s="29">
        <v>9115.6578699999991</v>
      </c>
      <c r="C11" s="31">
        <v>623.84770400000002</v>
      </c>
      <c r="D11" s="30">
        <v>7.6999999999999999E-2</v>
      </c>
    </row>
    <row r="13" spans="1:4" s="48" customFormat="1" ht="13.15">
      <c r="A13" s="47" t="s">
        <v>41</v>
      </c>
      <c r="B13" s="47" t="s">
        <v>117</v>
      </c>
    </row>
    <row r="14" spans="1:4" s="48" customFormat="1" ht="13.15">
      <c r="A14" s="47" t="s">
        <v>51</v>
      </c>
      <c r="B14" s="47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6"/>
  <sheetViews>
    <sheetView workbookViewId="0">
      <selection activeCell="C2" sqref="C2"/>
    </sheetView>
  </sheetViews>
  <sheetFormatPr defaultColWidth="10.86328125" defaultRowHeight="15.75"/>
  <cols>
    <col min="1" max="1" width="11.86328125" style="32" customWidth="1"/>
    <col min="2" max="2" width="22" style="32" customWidth="1"/>
    <col min="3" max="3" width="30.3984375" style="32" bestFit="1" customWidth="1"/>
    <col min="4" max="4" width="33" style="32" bestFit="1" customWidth="1"/>
    <col min="5" max="5" width="12.73046875" style="32" bestFit="1" customWidth="1"/>
    <col min="6" max="6" width="17.3984375" style="32" customWidth="1"/>
    <col min="7" max="16384" width="10.86328125" style="32"/>
  </cols>
  <sheetData>
    <row r="1" spans="1:6">
      <c r="A1" s="32" t="s">
        <v>45</v>
      </c>
      <c r="B1" s="34" t="s">
        <v>47</v>
      </c>
      <c r="C1" s="32" t="s">
        <v>48</v>
      </c>
      <c r="D1" s="32" t="s">
        <v>49</v>
      </c>
      <c r="E1" s="32" t="s">
        <v>46</v>
      </c>
      <c r="F1" s="32" t="s">
        <v>50</v>
      </c>
    </row>
    <row r="2" spans="1:6">
      <c r="A2" s="35">
        <v>18993</v>
      </c>
      <c r="B2" s="34">
        <v>360200000000</v>
      </c>
      <c r="C2" s="32">
        <v>102184000000</v>
      </c>
      <c r="D2" s="32">
        <v>0.102184</v>
      </c>
      <c r="E2" s="33">
        <v>0.28368684064408661</v>
      </c>
      <c r="F2" s="32">
        <v>0</v>
      </c>
    </row>
    <row r="3" spans="1:6">
      <c r="A3" s="35">
        <v>19084</v>
      </c>
      <c r="B3" s="34">
        <v>361400000000</v>
      </c>
      <c r="C3" s="32">
        <v>105956000000</v>
      </c>
      <c r="D3" s="32">
        <v>0.10595599999999999</v>
      </c>
      <c r="E3" s="33">
        <v>0.29318206972883232</v>
      </c>
      <c r="F3" s="32">
        <v>0</v>
      </c>
    </row>
    <row r="4" spans="1:6">
      <c r="A4" s="35">
        <v>19175</v>
      </c>
      <c r="B4" s="34">
        <v>368100000000</v>
      </c>
      <c r="C4" s="32">
        <v>109439000000</v>
      </c>
      <c r="D4" s="32">
        <v>0.10943899999999999</v>
      </c>
      <c r="E4" s="33">
        <v>0.29730779679434938</v>
      </c>
      <c r="F4" s="32">
        <v>0</v>
      </c>
    </row>
    <row r="5" spans="1:6">
      <c r="A5" s="35">
        <v>19267</v>
      </c>
      <c r="B5" s="34">
        <v>381200000000</v>
      </c>
      <c r="C5" s="32">
        <v>112977000000</v>
      </c>
      <c r="D5" s="32">
        <v>0.11297699999999999</v>
      </c>
      <c r="E5" s="33">
        <v>0.2963719832109129</v>
      </c>
      <c r="F5" s="32">
        <v>0</v>
      </c>
    </row>
    <row r="6" spans="1:6">
      <c r="A6" s="35">
        <v>19359</v>
      </c>
      <c r="B6" s="34">
        <v>388500000000</v>
      </c>
      <c r="C6" s="32">
        <v>116651000000</v>
      </c>
      <c r="D6" s="32">
        <v>0.116651</v>
      </c>
      <c r="E6" s="33">
        <v>0.30025997425997425</v>
      </c>
      <c r="F6" s="32">
        <v>0</v>
      </c>
    </row>
    <row r="7" spans="1:6">
      <c r="A7" s="35">
        <v>19449</v>
      </c>
      <c r="B7" s="34">
        <v>392300000000</v>
      </c>
      <c r="C7" s="32">
        <v>120284000000</v>
      </c>
      <c r="D7" s="32">
        <v>0.120284</v>
      </c>
      <c r="E7" s="33">
        <v>0.30661228651542188</v>
      </c>
      <c r="F7" s="32">
        <v>0</v>
      </c>
    </row>
    <row r="8" spans="1:6">
      <c r="A8" s="35">
        <v>19540</v>
      </c>
      <c r="B8" s="34">
        <v>391700000000</v>
      </c>
      <c r="C8" s="32">
        <v>124067000000</v>
      </c>
      <c r="D8" s="32">
        <v>0.124067</v>
      </c>
      <c r="E8" s="33">
        <v>0.31673985192749554</v>
      </c>
      <c r="F8" s="32">
        <v>1</v>
      </c>
    </row>
    <row r="9" spans="1:6">
      <c r="A9" s="35">
        <v>19632</v>
      </c>
      <c r="B9" s="34">
        <v>386500000000</v>
      </c>
      <c r="C9" s="32">
        <v>127913000000</v>
      </c>
      <c r="D9" s="32">
        <v>0.127913</v>
      </c>
      <c r="E9" s="33">
        <v>0.33095213454075034</v>
      </c>
      <c r="F9" s="32">
        <v>1</v>
      </c>
    </row>
    <row r="10" spans="1:6">
      <c r="A10" s="35">
        <v>19724</v>
      </c>
      <c r="B10" s="34">
        <v>385900000000</v>
      </c>
      <c r="C10" s="32">
        <v>131721000000</v>
      </c>
      <c r="D10" s="32">
        <v>0.131721</v>
      </c>
      <c r="E10" s="33">
        <v>0.34133454262762375</v>
      </c>
      <c r="F10" s="32">
        <v>1</v>
      </c>
    </row>
    <row r="11" spans="1:6">
      <c r="A11" s="35">
        <v>19814</v>
      </c>
      <c r="B11" s="34">
        <v>386700000000</v>
      </c>
      <c r="C11" s="32">
        <v>135439000000</v>
      </c>
      <c r="D11" s="32">
        <v>0.135439</v>
      </c>
      <c r="E11" s="33">
        <v>0.35024308249288855</v>
      </c>
      <c r="F11" s="32">
        <v>1</v>
      </c>
    </row>
    <row r="12" spans="1:6">
      <c r="A12" s="35">
        <v>19905</v>
      </c>
      <c r="B12" s="34">
        <v>391600000000</v>
      </c>
      <c r="C12" s="32">
        <v>139089000000</v>
      </c>
      <c r="D12" s="32">
        <v>0.13908899999999999</v>
      </c>
      <c r="E12" s="33">
        <v>0.35518130745658838</v>
      </c>
      <c r="F12" s="32">
        <v>0</v>
      </c>
    </row>
    <row r="13" spans="1:6">
      <c r="A13" s="35">
        <v>19997</v>
      </c>
      <c r="B13" s="34">
        <v>400300000000</v>
      </c>
      <c r="C13" s="32">
        <v>142763000000</v>
      </c>
      <c r="D13" s="32">
        <v>0.142763</v>
      </c>
      <c r="E13" s="33">
        <v>0.35664001998501121</v>
      </c>
      <c r="F13" s="32">
        <v>0</v>
      </c>
    </row>
    <row r="14" spans="1:6">
      <c r="A14" s="35">
        <v>20089</v>
      </c>
      <c r="B14" s="34">
        <v>413800000000</v>
      </c>
      <c r="C14" s="32">
        <v>146514000000</v>
      </c>
      <c r="D14" s="32">
        <v>0.14651400000000001</v>
      </c>
      <c r="E14" s="33">
        <v>0.35406959884001932</v>
      </c>
      <c r="F14" s="32">
        <v>0</v>
      </c>
    </row>
    <row r="15" spans="1:6">
      <c r="A15" s="35">
        <v>20179</v>
      </c>
      <c r="B15" s="34">
        <v>422200000000</v>
      </c>
      <c r="C15" s="32">
        <v>150306000000</v>
      </c>
      <c r="D15" s="32">
        <v>0.150306</v>
      </c>
      <c r="E15" s="33">
        <v>0.3560066319279962</v>
      </c>
      <c r="F15" s="32">
        <v>0</v>
      </c>
    </row>
    <row r="16" spans="1:6">
      <c r="A16" s="35">
        <v>20270</v>
      </c>
      <c r="B16" s="34">
        <v>430900000000</v>
      </c>
      <c r="C16" s="32">
        <v>154301000000</v>
      </c>
      <c r="D16" s="32">
        <v>0.15430099999999999</v>
      </c>
      <c r="E16" s="33">
        <v>0.35809004409375728</v>
      </c>
      <c r="F16" s="32">
        <v>0</v>
      </c>
    </row>
    <row r="17" spans="1:6">
      <c r="A17" s="35">
        <v>20362</v>
      </c>
      <c r="B17" s="34">
        <v>437800000000</v>
      </c>
      <c r="C17" s="32">
        <v>158340000000</v>
      </c>
      <c r="D17" s="32">
        <v>0.15834000000000001</v>
      </c>
      <c r="E17" s="33">
        <v>0.36167199634536318</v>
      </c>
      <c r="F17" s="32">
        <v>0</v>
      </c>
    </row>
    <row r="18" spans="1:6">
      <c r="A18" s="35">
        <v>20454</v>
      </c>
      <c r="B18" s="34">
        <v>440500000000</v>
      </c>
      <c r="C18" s="32">
        <v>162314000000</v>
      </c>
      <c r="D18" s="32">
        <v>0.16231400000000001</v>
      </c>
      <c r="E18" s="33">
        <v>0.36847673098751421</v>
      </c>
      <c r="F18" s="32">
        <v>0</v>
      </c>
    </row>
    <row r="19" spans="1:6">
      <c r="A19" s="35">
        <v>20545</v>
      </c>
      <c r="B19" s="34">
        <v>446800000000</v>
      </c>
      <c r="C19" s="32">
        <v>166331000000</v>
      </c>
      <c r="D19" s="32">
        <v>0.16633100000000001</v>
      </c>
      <c r="E19" s="33">
        <v>0.37227170993733216</v>
      </c>
      <c r="F19" s="32">
        <v>0</v>
      </c>
    </row>
    <row r="20" spans="1:6">
      <c r="A20" s="35">
        <v>20636</v>
      </c>
      <c r="B20" s="34">
        <v>452000000000</v>
      </c>
      <c r="C20" s="32">
        <v>170323000000</v>
      </c>
      <c r="D20" s="32">
        <v>0.170323</v>
      </c>
      <c r="E20" s="33">
        <v>0.37682079646017697</v>
      </c>
      <c r="F20" s="32">
        <v>0</v>
      </c>
    </row>
    <row r="21" spans="1:6">
      <c r="A21" s="35">
        <v>20728</v>
      </c>
      <c r="B21" s="34">
        <v>461300000000</v>
      </c>
      <c r="C21" s="32">
        <v>174611000000</v>
      </c>
      <c r="D21" s="32">
        <v>0.17461099999999999</v>
      </c>
      <c r="E21" s="33">
        <v>0.37851940169087361</v>
      </c>
      <c r="F21" s="32">
        <v>0</v>
      </c>
    </row>
    <row r="22" spans="1:6">
      <c r="A22" s="35">
        <v>20820</v>
      </c>
      <c r="B22" s="34">
        <v>470600000000</v>
      </c>
      <c r="C22" s="32">
        <v>179321000000</v>
      </c>
      <c r="D22" s="32">
        <v>0.17932100000000001</v>
      </c>
      <c r="E22" s="33">
        <v>0.38104759881002975</v>
      </c>
      <c r="F22" s="32">
        <v>0</v>
      </c>
    </row>
    <row r="23" spans="1:6">
      <c r="A23" s="35">
        <v>20910</v>
      </c>
      <c r="B23" s="34">
        <v>472800000000</v>
      </c>
      <c r="C23" s="32">
        <v>185996000000</v>
      </c>
      <c r="D23" s="32">
        <v>0.18599599999999999</v>
      </c>
      <c r="E23" s="33">
        <v>0.39339255499153974</v>
      </c>
      <c r="F23" s="32">
        <v>0</v>
      </c>
    </row>
    <row r="24" spans="1:6">
      <c r="A24" s="35">
        <v>21001</v>
      </c>
      <c r="B24" s="34">
        <v>480300000000</v>
      </c>
      <c r="C24" s="32">
        <v>193140000000</v>
      </c>
      <c r="D24" s="32">
        <v>0.19314000000000001</v>
      </c>
      <c r="E24" s="33">
        <v>0.40212367270455968</v>
      </c>
      <c r="F24" s="32">
        <v>0</v>
      </c>
    </row>
    <row r="25" spans="1:6">
      <c r="A25" s="35">
        <v>21093</v>
      </c>
      <c r="B25" s="34">
        <v>475700000000</v>
      </c>
      <c r="C25" s="32">
        <v>200150000000</v>
      </c>
      <c r="D25" s="32">
        <v>0.20014999999999999</v>
      </c>
      <c r="E25" s="33">
        <v>0.4207483708219466</v>
      </c>
      <c r="F25" s="32">
        <v>1</v>
      </c>
    </row>
    <row r="26" spans="1:6">
      <c r="A26" s="35">
        <v>21185</v>
      </c>
      <c r="B26" s="34">
        <v>468400000000</v>
      </c>
      <c r="C26" s="32">
        <v>207069000000</v>
      </c>
      <c r="D26" s="32">
        <v>0.207069</v>
      </c>
      <c r="E26" s="33">
        <v>0.44207728437233135</v>
      </c>
      <c r="F26" s="32">
        <v>1</v>
      </c>
    </row>
    <row r="27" spans="1:6">
      <c r="A27" s="35">
        <v>21275</v>
      </c>
      <c r="B27" s="34">
        <v>472800000000</v>
      </c>
      <c r="C27" s="32">
        <v>212145000000</v>
      </c>
      <c r="D27" s="32">
        <v>0.212145</v>
      </c>
      <c r="E27" s="33">
        <v>0.44869923857868022</v>
      </c>
      <c r="F27" s="32">
        <v>1</v>
      </c>
    </row>
    <row r="28" spans="1:6">
      <c r="A28" s="35">
        <v>21366</v>
      </c>
      <c r="B28" s="34">
        <v>486700000000</v>
      </c>
      <c r="C28" s="32">
        <v>217166000000</v>
      </c>
      <c r="D28" s="32">
        <v>0.217166</v>
      </c>
      <c r="E28" s="33">
        <v>0.44620094514074377</v>
      </c>
      <c r="F28" s="32">
        <v>0</v>
      </c>
    </row>
    <row r="29" spans="1:6">
      <c r="A29" s="35">
        <v>21458</v>
      </c>
      <c r="B29" s="34">
        <v>500400000000</v>
      </c>
      <c r="C29" s="32">
        <v>222266000000</v>
      </c>
      <c r="D29" s="32">
        <v>0.22226599999999999</v>
      </c>
      <c r="E29" s="33">
        <v>0.44417665867306155</v>
      </c>
      <c r="F29" s="32">
        <v>0</v>
      </c>
    </row>
    <row r="30" spans="1:6">
      <c r="A30" s="35">
        <v>21550</v>
      </c>
      <c r="B30" s="34">
        <v>511100000000</v>
      </c>
      <c r="C30" s="32">
        <v>227547000000</v>
      </c>
      <c r="D30" s="32">
        <v>0.227547</v>
      </c>
      <c r="E30" s="33">
        <v>0.44521033065936216</v>
      </c>
      <c r="F30" s="32">
        <v>0</v>
      </c>
    </row>
    <row r="31" spans="1:6">
      <c r="A31" s="35">
        <v>21640</v>
      </c>
      <c r="B31" s="34">
        <v>524200000000.00006</v>
      </c>
      <c r="C31" s="32">
        <v>231477000000</v>
      </c>
      <c r="D31" s="32">
        <v>0.23147699999999999</v>
      </c>
      <c r="E31" s="33">
        <v>0.44158145745898508</v>
      </c>
      <c r="F31" s="32">
        <v>0</v>
      </c>
    </row>
    <row r="32" spans="1:6">
      <c r="A32" s="35">
        <v>21731</v>
      </c>
      <c r="B32" s="34">
        <v>525200000000.00006</v>
      </c>
      <c r="C32" s="32">
        <v>235740000000</v>
      </c>
      <c r="D32" s="32">
        <v>0.23574000000000001</v>
      </c>
      <c r="E32" s="33">
        <v>0.44885757806549881</v>
      </c>
      <c r="F32" s="32">
        <v>0</v>
      </c>
    </row>
    <row r="33" spans="1:6">
      <c r="A33" s="35">
        <v>21823</v>
      </c>
      <c r="B33" s="34">
        <v>529299999999.99994</v>
      </c>
      <c r="C33" s="32">
        <v>239948000000</v>
      </c>
      <c r="D33" s="32">
        <v>0.23994799999999999</v>
      </c>
      <c r="E33" s="33">
        <v>0.45333081428301536</v>
      </c>
      <c r="F33" s="32">
        <v>0</v>
      </c>
    </row>
    <row r="34" spans="1:6">
      <c r="A34" s="35">
        <v>21915</v>
      </c>
      <c r="B34" s="34">
        <v>543299999999.99994</v>
      </c>
      <c r="C34" s="32">
        <v>244343000000</v>
      </c>
      <c r="D34" s="32">
        <v>0.244343</v>
      </c>
      <c r="E34" s="33">
        <v>0.4497386342720413</v>
      </c>
      <c r="F34" s="32">
        <v>0</v>
      </c>
    </row>
    <row r="35" spans="1:6">
      <c r="A35" s="35">
        <v>22006</v>
      </c>
      <c r="B35" s="34">
        <v>542700000000.00006</v>
      </c>
      <c r="C35" s="32">
        <v>249506000000</v>
      </c>
      <c r="D35" s="32">
        <v>0.24950600000000001</v>
      </c>
      <c r="E35" s="33">
        <v>0.4597494011424359</v>
      </c>
      <c r="F35" s="32">
        <v>0</v>
      </c>
    </row>
    <row r="36" spans="1:6">
      <c r="A36" s="35">
        <v>22097</v>
      </c>
      <c r="B36" s="34">
        <v>546000000000</v>
      </c>
      <c r="C36" s="32">
        <v>254848000000</v>
      </c>
      <c r="D36" s="32">
        <v>0.25484800000000002</v>
      </c>
      <c r="E36" s="33">
        <v>0.46675457875457876</v>
      </c>
      <c r="F36" s="32">
        <v>1</v>
      </c>
    </row>
    <row r="37" spans="1:6">
      <c r="A37" s="35">
        <v>22189</v>
      </c>
      <c r="B37" s="34">
        <v>541100000000</v>
      </c>
      <c r="C37" s="32">
        <v>259890000000</v>
      </c>
      <c r="D37" s="32">
        <v>0.25989000000000001</v>
      </c>
      <c r="E37" s="33">
        <v>0.4802993901312142</v>
      </c>
      <c r="F37" s="32">
        <v>1</v>
      </c>
    </row>
    <row r="38" spans="1:6">
      <c r="A38" s="35">
        <v>22281</v>
      </c>
      <c r="B38" s="34">
        <v>545900000000</v>
      </c>
      <c r="C38" s="32">
        <v>265400000000</v>
      </c>
      <c r="D38" s="32">
        <v>0.26540000000000002</v>
      </c>
      <c r="E38" s="33">
        <v>0.48616962813702141</v>
      </c>
      <c r="F38" s="32">
        <v>1</v>
      </c>
    </row>
    <row r="39" spans="1:6">
      <c r="A39" s="35">
        <v>22371</v>
      </c>
      <c r="B39" s="34">
        <v>557400000000</v>
      </c>
      <c r="C39" s="32">
        <v>270777000000</v>
      </c>
      <c r="D39" s="32">
        <v>0.27077699999999999</v>
      </c>
      <c r="E39" s="33">
        <v>0.48578579117330462</v>
      </c>
      <c r="F39" s="32">
        <v>0</v>
      </c>
    </row>
    <row r="40" spans="1:6">
      <c r="A40" s="35">
        <v>22462</v>
      </c>
      <c r="B40" s="34">
        <v>568200000000</v>
      </c>
      <c r="C40" s="32">
        <v>275774000000</v>
      </c>
      <c r="D40" s="32">
        <v>0.27577400000000002</v>
      </c>
      <c r="E40" s="33">
        <v>0.48534670890531501</v>
      </c>
      <c r="F40" s="32">
        <v>0</v>
      </c>
    </row>
    <row r="41" spans="1:6">
      <c r="A41" s="35">
        <v>22554</v>
      </c>
      <c r="B41" s="34">
        <v>581600000000</v>
      </c>
      <c r="C41" s="32">
        <v>280863000000</v>
      </c>
      <c r="D41" s="32">
        <v>0.28086299999999997</v>
      </c>
      <c r="E41" s="33">
        <v>0.48291437414030264</v>
      </c>
      <c r="F41" s="32">
        <v>0</v>
      </c>
    </row>
    <row r="42" spans="1:6">
      <c r="A42" s="35">
        <v>22646</v>
      </c>
      <c r="B42" s="34">
        <v>595200000000</v>
      </c>
      <c r="C42" s="32">
        <v>286121000000</v>
      </c>
      <c r="D42" s="32">
        <v>0.28612100000000001</v>
      </c>
      <c r="E42" s="33">
        <v>0.48071404569892473</v>
      </c>
      <c r="F42" s="32">
        <v>0</v>
      </c>
    </row>
    <row r="43" spans="1:6">
      <c r="A43" s="35">
        <v>22736</v>
      </c>
      <c r="B43" s="34">
        <v>602600000000</v>
      </c>
      <c r="C43" s="32">
        <v>288363000000</v>
      </c>
      <c r="D43" s="32">
        <v>0.28836299999999998</v>
      </c>
      <c r="E43" s="33">
        <v>0.47853136408894792</v>
      </c>
      <c r="F43" s="32">
        <v>0</v>
      </c>
    </row>
    <row r="44" spans="1:6">
      <c r="A44" s="35">
        <v>22827</v>
      </c>
      <c r="B44" s="34">
        <v>609600000000</v>
      </c>
      <c r="C44" s="32">
        <v>289708000000</v>
      </c>
      <c r="D44" s="32">
        <v>0.28970800000000002</v>
      </c>
      <c r="E44" s="33">
        <v>0.47524278215223098</v>
      </c>
      <c r="F44" s="32">
        <v>0</v>
      </c>
    </row>
    <row r="45" spans="1:6">
      <c r="A45" s="35">
        <v>22919</v>
      </c>
      <c r="B45" s="34">
        <v>613100000000</v>
      </c>
      <c r="C45" s="32">
        <v>292325000000</v>
      </c>
      <c r="D45" s="32">
        <v>0.292325</v>
      </c>
      <c r="E45" s="33">
        <v>0.4767982384602838</v>
      </c>
      <c r="F45" s="32">
        <v>0</v>
      </c>
    </row>
    <row r="46" spans="1:6">
      <c r="A46" s="35">
        <v>23011</v>
      </c>
      <c r="B46" s="34">
        <v>622700000000</v>
      </c>
      <c r="C46" s="32">
        <v>295345000000</v>
      </c>
      <c r="D46" s="32">
        <v>0.29534500000000002</v>
      </c>
      <c r="E46" s="33">
        <v>0.47429741448530593</v>
      </c>
      <c r="F46" s="32">
        <v>0</v>
      </c>
    </row>
    <row r="47" spans="1:6">
      <c r="A47" s="35">
        <v>23101</v>
      </c>
      <c r="B47" s="34">
        <v>631800000000</v>
      </c>
      <c r="C47" s="32">
        <v>300325000000</v>
      </c>
      <c r="D47" s="32">
        <v>0.30032500000000001</v>
      </c>
      <c r="E47" s="33">
        <v>0.47534821145932254</v>
      </c>
      <c r="F47" s="32">
        <v>0</v>
      </c>
    </row>
    <row r="48" spans="1:6">
      <c r="A48" s="35">
        <v>23192</v>
      </c>
      <c r="B48" s="34">
        <v>645000000000</v>
      </c>
      <c r="C48" s="32">
        <v>305535000000</v>
      </c>
      <c r="D48" s="32">
        <v>0.305535</v>
      </c>
      <c r="E48" s="33">
        <v>0.47369767441860466</v>
      </c>
      <c r="F48" s="32">
        <v>0</v>
      </c>
    </row>
    <row r="49" spans="1:6">
      <c r="A49" s="35">
        <v>23284</v>
      </c>
      <c r="B49" s="34">
        <v>654800000000</v>
      </c>
      <c r="C49" s="32">
        <v>310943000000</v>
      </c>
      <c r="D49" s="32">
        <v>0.31094300000000002</v>
      </c>
      <c r="E49" s="33">
        <v>0.47486713500305439</v>
      </c>
      <c r="F49" s="32">
        <v>0</v>
      </c>
    </row>
    <row r="50" spans="1:6">
      <c r="A50" s="35">
        <v>23376</v>
      </c>
      <c r="B50" s="34">
        <v>671100000000</v>
      </c>
      <c r="C50" s="32">
        <v>316548000000</v>
      </c>
      <c r="D50" s="32">
        <v>0.316548</v>
      </c>
      <c r="E50" s="33">
        <v>0.47168529280286098</v>
      </c>
      <c r="F50" s="32">
        <v>0</v>
      </c>
    </row>
    <row r="51" spans="1:6">
      <c r="A51" s="35">
        <v>23467</v>
      </c>
      <c r="B51" s="34">
        <v>680800000000</v>
      </c>
      <c r="C51" s="32">
        <v>322529000000</v>
      </c>
      <c r="D51" s="32">
        <v>0.32252900000000001</v>
      </c>
      <c r="E51" s="33">
        <v>0.47375</v>
      </c>
      <c r="F51" s="32">
        <v>0</v>
      </c>
    </row>
    <row r="52" spans="1:6">
      <c r="A52" s="35">
        <v>23558</v>
      </c>
      <c r="B52" s="34">
        <v>692800000000</v>
      </c>
      <c r="C52" s="32">
        <v>328554000000</v>
      </c>
      <c r="D52" s="32">
        <v>0.32855400000000001</v>
      </c>
      <c r="E52" s="33">
        <v>0.47424076212471133</v>
      </c>
      <c r="F52" s="32">
        <v>0</v>
      </c>
    </row>
    <row r="53" spans="1:6">
      <c r="A53" s="35">
        <v>23650</v>
      </c>
      <c r="B53" s="34">
        <v>698400000000</v>
      </c>
      <c r="C53" s="32">
        <v>334847000000</v>
      </c>
      <c r="D53" s="32">
        <v>0.33484700000000001</v>
      </c>
      <c r="E53" s="33">
        <v>0.47944873997709048</v>
      </c>
      <c r="F53" s="32">
        <v>0</v>
      </c>
    </row>
    <row r="54" spans="1:6">
      <c r="A54" s="35">
        <v>23742</v>
      </c>
      <c r="B54" s="34">
        <v>719200000000</v>
      </c>
      <c r="C54" s="32">
        <v>341303000000</v>
      </c>
      <c r="D54" s="32">
        <v>0.34130300000000002</v>
      </c>
      <c r="E54" s="33">
        <v>0.47455923248053394</v>
      </c>
      <c r="F54" s="32">
        <v>0</v>
      </c>
    </row>
    <row r="55" spans="1:6">
      <c r="A55" s="35">
        <v>23832</v>
      </c>
      <c r="B55" s="34">
        <v>732400000000</v>
      </c>
      <c r="C55" s="32">
        <v>347854000000</v>
      </c>
      <c r="D55" s="32">
        <v>0.347854</v>
      </c>
      <c r="E55" s="33">
        <v>0.47495084653194974</v>
      </c>
      <c r="F55" s="32">
        <v>0</v>
      </c>
    </row>
    <row r="56" spans="1:6">
      <c r="A56" s="35">
        <v>23923</v>
      </c>
      <c r="B56" s="34">
        <v>750200000000</v>
      </c>
      <c r="C56" s="32">
        <v>354370000000</v>
      </c>
      <c r="D56" s="32">
        <v>0.35437000000000002</v>
      </c>
      <c r="E56" s="33">
        <v>0.47236736870167956</v>
      </c>
      <c r="F56" s="32">
        <v>0</v>
      </c>
    </row>
    <row r="57" spans="1:6">
      <c r="A57" s="35">
        <v>24015</v>
      </c>
      <c r="B57" s="34">
        <v>773100000000</v>
      </c>
      <c r="C57" s="32">
        <v>362102000000</v>
      </c>
      <c r="D57" s="32">
        <v>0.36210199999999998</v>
      </c>
      <c r="E57" s="33">
        <v>0.46837666537317296</v>
      </c>
      <c r="F57" s="32">
        <v>0</v>
      </c>
    </row>
    <row r="58" spans="1:6">
      <c r="A58" s="35">
        <v>24107</v>
      </c>
      <c r="B58" s="34">
        <v>797300000000</v>
      </c>
      <c r="C58" s="32">
        <v>369883000000</v>
      </c>
      <c r="D58" s="32">
        <v>0.36988300000000002</v>
      </c>
      <c r="E58" s="33">
        <v>0.46391947823905683</v>
      </c>
      <c r="F58" s="32">
        <v>0</v>
      </c>
    </row>
    <row r="59" spans="1:6">
      <c r="A59" s="35">
        <v>24197</v>
      </c>
      <c r="B59" s="34">
        <v>807200000000</v>
      </c>
      <c r="C59" s="32">
        <v>377885000000</v>
      </c>
      <c r="D59" s="32">
        <v>0.37788500000000003</v>
      </c>
      <c r="E59" s="33">
        <v>0.46814296333002975</v>
      </c>
      <c r="F59" s="32">
        <v>0</v>
      </c>
    </row>
    <row r="60" spans="1:6">
      <c r="A60" s="35">
        <v>24288</v>
      </c>
      <c r="B60" s="34">
        <v>820800000000</v>
      </c>
      <c r="C60" s="32">
        <v>386013000000</v>
      </c>
      <c r="D60" s="32">
        <v>0.386013</v>
      </c>
      <c r="E60" s="33">
        <v>0.47028874269005849</v>
      </c>
      <c r="F60" s="32">
        <v>0</v>
      </c>
    </row>
    <row r="61" spans="1:6">
      <c r="A61" s="35">
        <v>24380</v>
      </c>
      <c r="B61" s="34">
        <v>834900000000</v>
      </c>
      <c r="C61" s="32">
        <v>394081000000</v>
      </c>
      <c r="D61" s="32">
        <v>0.39408100000000001</v>
      </c>
      <c r="E61" s="33">
        <v>0.47200982153551324</v>
      </c>
      <c r="F61" s="32">
        <v>0</v>
      </c>
    </row>
    <row r="62" spans="1:6">
      <c r="A62" s="35">
        <v>24472</v>
      </c>
      <c r="B62" s="34">
        <v>846000000000</v>
      </c>
      <c r="C62" s="32">
        <v>403527000000</v>
      </c>
      <c r="D62" s="32">
        <v>0.40352700000000002</v>
      </c>
      <c r="E62" s="33">
        <v>0.47698226950354611</v>
      </c>
      <c r="F62" s="32">
        <v>0</v>
      </c>
    </row>
    <row r="63" spans="1:6">
      <c r="A63" s="35">
        <v>24562</v>
      </c>
      <c r="B63" s="34">
        <v>851100000000</v>
      </c>
      <c r="C63" s="32">
        <v>412659000000</v>
      </c>
      <c r="D63" s="32">
        <v>0.412659</v>
      </c>
      <c r="E63" s="33">
        <v>0.48485371871695454</v>
      </c>
      <c r="F63" s="32">
        <v>0</v>
      </c>
    </row>
    <row r="64" spans="1:6">
      <c r="A64" s="35">
        <v>24653</v>
      </c>
      <c r="B64" s="34">
        <v>866600000000</v>
      </c>
      <c r="C64" s="32">
        <v>421094000000</v>
      </c>
      <c r="D64" s="32">
        <v>0.42109400000000002</v>
      </c>
      <c r="E64" s="33">
        <v>0.48591507039003001</v>
      </c>
      <c r="F64" s="32">
        <v>0</v>
      </c>
    </row>
    <row r="65" spans="1:6">
      <c r="A65" s="35">
        <v>24745</v>
      </c>
      <c r="B65" s="34">
        <v>883200000000</v>
      </c>
      <c r="C65" s="32">
        <v>430319000000</v>
      </c>
      <c r="D65" s="32">
        <v>0.43031900000000001</v>
      </c>
      <c r="E65" s="33">
        <v>0.4872271286231884</v>
      </c>
      <c r="F65" s="32">
        <v>0</v>
      </c>
    </row>
    <row r="66" spans="1:6">
      <c r="A66" s="35">
        <v>24837</v>
      </c>
      <c r="B66" s="34">
        <v>911100000000</v>
      </c>
      <c r="C66" s="32">
        <v>439109000000</v>
      </c>
      <c r="D66" s="32">
        <v>0.43910900000000003</v>
      </c>
      <c r="E66" s="33">
        <v>0.48195477993634067</v>
      </c>
      <c r="F66" s="32">
        <v>0</v>
      </c>
    </row>
    <row r="67" spans="1:6">
      <c r="A67" s="35">
        <v>24928</v>
      </c>
      <c r="B67" s="34">
        <v>936300000000</v>
      </c>
      <c r="C67" s="32">
        <v>448728000000</v>
      </c>
      <c r="D67" s="32">
        <v>0.44872800000000002</v>
      </c>
      <c r="E67" s="33">
        <v>0.47925664851009292</v>
      </c>
      <c r="F67" s="32">
        <v>0</v>
      </c>
    </row>
    <row r="68" spans="1:6">
      <c r="A68" s="35">
        <v>25019</v>
      </c>
      <c r="B68" s="34">
        <v>952300000000</v>
      </c>
      <c r="C68" s="32">
        <v>460615000000</v>
      </c>
      <c r="D68" s="32">
        <v>0.460615</v>
      </c>
      <c r="E68" s="33">
        <v>0.48368686338338757</v>
      </c>
      <c r="F68" s="32">
        <v>0</v>
      </c>
    </row>
    <row r="69" spans="1:6">
      <c r="A69" s="35">
        <v>25111</v>
      </c>
      <c r="B69" s="34">
        <v>970100000000</v>
      </c>
      <c r="C69" s="32">
        <v>472220000000</v>
      </c>
      <c r="D69" s="32">
        <v>0.47221999999999997</v>
      </c>
      <c r="E69" s="33">
        <v>0.48677455932378105</v>
      </c>
      <c r="F69" s="32">
        <v>0</v>
      </c>
    </row>
    <row r="70" spans="1:6">
      <c r="A70" s="35">
        <v>25203</v>
      </c>
      <c r="B70" s="34">
        <v>995400000000</v>
      </c>
      <c r="C70" s="32">
        <v>484413000000</v>
      </c>
      <c r="D70" s="32">
        <v>0.48441299999999998</v>
      </c>
      <c r="E70" s="33">
        <v>0.48665159734779989</v>
      </c>
      <c r="F70" s="32">
        <v>0</v>
      </c>
    </row>
    <row r="71" spans="1:6">
      <c r="A71" s="35">
        <v>25293</v>
      </c>
      <c r="B71" s="34">
        <v>1011400000000</v>
      </c>
      <c r="C71" s="32">
        <v>495933000000</v>
      </c>
      <c r="D71" s="32">
        <v>0.49593300000000001</v>
      </c>
      <c r="E71" s="33">
        <v>0.49034308878781885</v>
      </c>
      <c r="F71" s="32">
        <v>0</v>
      </c>
    </row>
    <row r="72" spans="1:6">
      <c r="A72" s="35">
        <v>25384</v>
      </c>
      <c r="B72" s="34">
        <v>1032000000000</v>
      </c>
      <c r="C72" s="32">
        <v>508319000000</v>
      </c>
      <c r="D72" s="32">
        <v>0.50831899999999997</v>
      </c>
      <c r="E72" s="33">
        <v>0.49255717054263565</v>
      </c>
      <c r="F72" s="32">
        <v>0</v>
      </c>
    </row>
    <row r="73" spans="1:6">
      <c r="A73" s="35">
        <v>25476</v>
      </c>
      <c r="B73" s="34">
        <v>1040700000000</v>
      </c>
      <c r="C73" s="32">
        <v>521196000000</v>
      </c>
      <c r="D73" s="32">
        <v>0.52119599999999999</v>
      </c>
      <c r="E73" s="33">
        <v>0.50081291438454889</v>
      </c>
      <c r="F73" s="32">
        <v>0</v>
      </c>
    </row>
    <row r="74" spans="1:6">
      <c r="A74" s="35">
        <v>25568</v>
      </c>
      <c r="B74" s="34">
        <v>1053500000000</v>
      </c>
      <c r="C74" s="32">
        <v>534923000000</v>
      </c>
      <c r="D74" s="32">
        <v>0.53492300000000004</v>
      </c>
      <c r="E74" s="33">
        <v>0.50775794969150456</v>
      </c>
      <c r="F74" s="32">
        <v>1</v>
      </c>
    </row>
    <row r="75" spans="1:6">
      <c r="A75" s="35">
        <v>25658</v>
      </c>
      <c r="B75" s="34">
        <v>1070099999999.9999</v>
      </c>
      <c r="C75" s="32">
        <v>552058000000</v>
      </c>
      <c r="D75" s="32">
        <v>0.55205800000000005</v>
      </c>
      <c r="E75" s="33">
        <v>0.51589384169703767</v>
      </c>
      <c r="F75" s="32">
        <v>1</v>
      </c>
    </row>
    <row r="76" spans="1:6">
      <c r="A76" s="35">
        <v>25749</v>
      </c>
      <c r="B76" s="34">
        <v>1088500000000</v>
      </c>
      <c r="C76" s="32">
        <v>563697000000</v>
      </c>
      <c r="D76" s="32">
        <v>0.563697</v>
      </c>
      <c r="E76" s="33">
        <v>0.51786587046394117</v>
      </c>
      <c r="F76" s="32">
        <v>1</v>
      </c>
    </row>
    <row r="77" spans="1:6">
      <c r="A77" s="35">
        <v>25841</v>
      </c>
      <c r="B77" s="34">
        <v>1091500000000</v>
      </c>
      <c r="C77" s="32">
        <v>580835000000</v>
      </c>
      <c r="D77" s="32">
        <v>0.58083499999999999</v>
      </c>
      <c r="E77" s="33">
        <v>0.53214383875400828</v>
      </c>
      <c r="F77" s="32">
        <v>1</v>
      </c>
    </row>
    <row r="78" spans="1:6">
      <c r="A78" s="35">
        <v>25933</v>
      </c>
      <c r="B78" s="34">
        <v>1137800000000</v>
      </c>
      <c r="C78" s="32">
        <v>597420000000</v>
      </c>
      <c r="D78" s="32">
        <v>0.59741999999999995</v>
      </c>
      <c r="E78" s="33">
        <v>0.52506591668131486</v>
      </c>
      <c r="F78" s="32">
        <v>0</v>
      </c>
    </row>
    <row r="79" spans="1:6">
      <c r="A79" s="35">
        <v>26023</v>
      </c>
      <c r="B79" s="34">
        <v>1159400000000</v>
      </c>
      <c r="C79" s="32">
        <v>615079000000</v>
      </c>
      <c r="D79" s="32">
        <v>0.61507900000000004</v>
      </c>
      <c r="E79" s="33">
        <v>0.53051492151112645</v>
      </c>
      <c r="F79" s="32">
        <v>0</v>
      </c>
    </row>
    <row r="80" spans="1:6">
      <c r="A80" s="35">
        <v>26114</v>
      </c>
      <c r="B80" s="34">
        <v>1180300000000</v>
      </c>
      <c r="C80" s="32">
        <v>631229000000</v>
      </c>
      <c r="D80" s="32">
        <v>0.63122900000000004</v>
      </c>
      <c r="E80" s="33">
        <v>0.53480386342455311</v>
      </c>
      <c r="F80" s="32">
        <v>0</v>
      </c>
    </row>
    <row r="81" spans="1:6">
      <c r="A81" s="35">
        <v>26206</v>
      </c>
      <c r="B81" s="34">
        <v>1193600000000</v>
      </c>
      <c r="C81" s="32">
        <v>648637000000</v>
      </c>
      <c r="D81" s="32">
        <v>0.64863700000000002</v>
      </c>
      <c r="E81" s="33">
        <v>0.54342912198391424</v>
      </c>
      <c r="F81" s="32">
        <v>0</v>
      </c>
    </row>
    <row r="82" spans="1:6">
      <c r="A82" s="35">
        <v>26298</v>
      </c>
      <c r="B82" s="34">
        <v>1233800000000</v>
      </c>
      <c r="C82" s="32">
        <v>667058000000</v>
      </c>
      <c r="D82" s="32">
        <v>0.66705800000000004</v>
      </c>
      <c r="E82" s="33">
        <v>0.54065326633165833</v>
      </c>
      <c r="F82" s="32">
        <v>0</v>
      </c>
    </row>
    <row r="83" spans="1:6">
      <c r="A83" s="35">
        <v>26389</v>
      </c>
      <c r="B83" s="34">
        <v>1270100000000</v>
      </c>
      <c r="C83" s="32">
        <v>687481000000</v>
      </c>
      <c r="D83" s="32">
        <v>0.68748100000000001</v>
      </c>
      <c r="E83" s="33">
        <v>0.54128100149594516</v>
      </c>
      <c r="F83" s="32">
        <v>0</v>
      </c>
    </row>
    <row r="84" spans="1:6">
      <c r="A84" s="35">
        <v>26480</v>
      </c>
      <c r="B84" s="34">
        <v>1293800000000</v>
      </c>
      <c r="C84" s="32">
        <v>707401000000</v>
      </c>
      <c r="D84" s="32">
        <v>0.70740099999999995</v>
      </c>
      <c r="E84" s="33">
        <v>0.54676225073427109</v>
      </c>
      <c r="F84" s="32">
        <v>0</v>
      </c>
    </row>
    <row r="85" spans="1:6">
      <c r="A85" s="35">
        <v>26572</v>
      </c>
      <c r="B85" s="34">
        <v>1332000000000</v>
      </c>
      <c r="C85" s="32">
        <v>728310000000</v>
      </c>
      <c r="D85" s="32">
        <v>0.72831000000000001</v>
      </c>
      <c r="E85" s="33">
        <v>0.54677927927927927</v>
      </c>
      <c r="F85" s="32">
        <v>0</v>
      </c>
    </row>
    <row r="86" spans="1:6">
      <c r="A86" s="35">
        <v>26664</v>
      </c>
      <c r="B86" s="34">
        <v>1380700000000</v>
      </c>
      <c r="C86" s="32">
        <v>750281000000</v>
      </c>
      <c r="D86" s="32">
        <v>0.75028099999999998</v>
      </c>
      <c r="E86" s="33">
        <v>0.543406243209966</v>
      </c>
      <c r="F86" s="32">
        <v>0</v>
      </c>
    </row>
    <row r="87" spans="1:6">
      <c r="A87" s="35">
        <v>26754</v>
      </c>
      <c r="B87" s="34">
        <v>1417600000000</v>
      </c>
      <c r="C87" s="32">
        <v>760463000000</v>
      </c>
      <c r="D87" s="32">
        <v>0.760463</v>
      </c>
      <c r="E87" s="33">
        <v>0.53644398984198649</v>
      </c>
      <c r="F87" s="32">
        <v>0</v>
      </c>
    </row>
    <row r="88" spans="1:6">
      <c r="A88" s="35">
        <v>26845</v>
      </c>
      <c r="B88" s="34">
        <v>1436800000000</v>
      </c>
      <c r="C88" s="32">
        <v>770157000000</v>
      </c>
      <c r="D88" s="32">
        <v>0.77015699999999998</v>
      </c>
      <c r="E88" s="33">
        <v>0.53602241091314029</v>
      </c>
      <c r="F88" s="32">
        <v>0</v>
      </c>
    </row>
    <row r="89" spans="1:6">
      <c r="A89" s="35">
        <v>26937</v>
      </c>
      <c r="B89" s="34">
        <v>1479100000000</v>
      </c>
      <c r="C89" s="32">
        <v>784338000000</v>
      </c>
      <c r="D89" s="32">
        <v>0.78433799999999998</v>
      </c>
      <c r="E89" s="33">
        <v>0.53028057602596168</v>
      </c>
      <c r="F89" s="32">
        <v>0</v>
      </c>
    </row>
    <row r="90" spans="1:6">
      <c r="A90" s="35">
        <v>27029</v>
      </c>
      <c r="B90" s="34">
        <v>1494700000000</v>
      </c>
      <c r="C90" s="32">
        <v>794041000000</v>
      </c>
      <c r="D90" s="32">
        <v>0.794041</v>
      </c>
      <c r="E90" s="33">
        <v>0.53123770656318992</v>
      </c>
      <c r="F90" s="32">
        <v>1</v>
      </c>
    </row>
    <row r="91" spans="1:6">
      <c r="A91" s="35">
        <v>27119</v>
      </c>
      <c r="B91" s="34">
        <v>1534200000000</v>
      </c>
      <c r="C91" s="32">
        <v>813164000000</v>
      </c>
      <c r="D91" s="32">
        <v>0.813164</v>
      </c>
      <c r="E91" s="33">
        <v>0.53002476860904701</v>
      </c>
      <c r="F91" s="32">
        <v>1</v>
      </c>
    </row>
    <row r="92" spans="1:6">
      <c r="A92" s="35">
        <v>27210</v>
      </c>
      <c r="B92" s="34">
        <v>1563400000000</v>
      </c>
      <c r="C92" s="32">
        <v>830271000000</v>
      </c>
      <c r="D92" s="32">
        <v>0.83027099999999998</v>
      </c>
      <c r="E92" s="33">
        <v>0.53106754509402587</v>
      </c>
      <c r="F92" s="32">
        <v>1</v>
      </c>
    </row>
    <row r="93" spans="1:6">
      <c r="A93" s="35">
        <v>27302</v>
      </c>
      <c r="B93" s="34">
        <v>1603000000000</v>
      </c>
      <c r="C93" s="32">
        <v>844701000000</v>
      </c>
      <c r="D93" s="32">
        <v>0.84470100000000004</v>
      </c>
      <c r="E93" s="33">
        <v>0.5269500935745477</v>
      </c>
      <c r="F93" s="32">
        <v>1</v>
      </c>
    </row>
    <row r="94" spans="1:6">
      <c r="A94" s="35">
        <v>27394</v>
      </c>
      <c r="B94" s="34">
        <v>1619600000000</v>
      </c>
      <c r="C94" s="32">
        <v>866549000000</v>
      </c>
      <c r="D94" s="32">
        <v>0.86654900000000001</v>
      </c>
      <c r="E94" s="33">
        <v>0.53503889849345521</v>
      </c>
      <c r="F94" s="32">
        <v>1</v>
      </c>
    </row>
    <row r="95" spans="1:6">
      <c r="A95" s="35">
        <v>27484</v>
      </c>
      <c r="B95" s="34">
        <v>1656400000000</v>
      </c>
      <c r="C95" s="32">
        <v>892998000000</v>
      </c>
      <c r="D95" s="32">
        <v>0.89299799999999996</v>
      </c>
      <c r="E95" s="33">
        <v>0.53911977783144172</v>
      </c>
      <c r="F95" s="32">
        <v>0</v>
      </c>
    </row>
    <row r="96" spans="1:6">
      <c r="A96" s="35">
        <v>27575</v>
      </c>
      <c r="B96" s="34">
        <v>1713800000000</v>
      </c>
      <c r="C96" s="32">
        <v>918564000000</v>
      </c>
      <c r="D96" s="32">
        <v>0.91856400000000005</v>
      </c>
      <c r="E96" s="33">
        <v>0.53598086124401911</v>
      </c>
      <c r="F96" s="32">
        <v>0</v>
      </c>
    </row>
    <row r="97" spans="1:6">
      <c r="A97" s="35">
        <v>27667</v>
      </c>
      <c r="B97" s="34">
        <v>1765900000000</v>
      </c>
      <c r="C97" s="32">
        <v>937389000000</v>
      </c>
      <c r="D97" s="32">
        <v>0.93738900000000003</v>
      </c>
      <c r="E97" s="33">
        <v>0.5308279064499688</v>
      </c>
      <c r="F97" s="32">
        <v>0</v>
      </c>
    </row>
    <row r="98" spans="1:6">
      <c r="A98" s="35">
        <v>27759</v>
      </c>
      <c r="B98" s="34">
        <v>1824500000000</v>
      </c>
      <c r="C98" s="32">
        <v>960486000000</v>
      </c>
      <c r="D98" s="32">
        <v>0.96048599999999995</v>
      </c>
      <c r="E98" s="33">
        <v>0.52643792819950674</v>
      </c>
      <c r="F98" s="32">
        <v>0</v>
      </c>
    </row>
    <row r="99" spans="1:6">
      <c r="A99" s="35">
        <v>27850</v>
      </c>
      <c r="B99" s="34">
        <v>1856900000000</v>
      </c>
      <c r="C99" s="32">
        <v>978327000000</v>
      </c>
      <c r="D99" s="32">
        <v>0.97832699999999995</v>
      </c>
      <c r="E99" s="33">
        <v>0.52686035866228664</v>
      </c>
      <c r="F99" s="32">
        <v>0</v>
      </c>
    </row>
    <row r="100" spans="1:6">
      <c r="A100" s="35">
        <v>27941</v>
      </c>
      <c r="B100" s="34">
        <v>1890500000000</v>
      </c>
      <c r="C100" s="32">
        <v>990809000000</v>
      </c>
      <c r="D100" s="32">
        <v>0.99080900000000005</v>
      </c>
      <c r="E100" s="33">
        <v>0.52409891563078548</v>
      </c>
      <c r="F100" s="32">
        <v>0</v>
      </c>
    </row>
    <row r="101" spans="1:6">
      <c r="A101" s="35">
        <v>28033</v>
      </c>
      <c r="B101" s="34">
        <v>1938400000000</v>
      </c>
      <c r="C101" s="32">
        <v>1005755000000</v>
      </c>
      <c r="D101" s="32">
        <v>1.005755</v>
      </c>
      <c r="E101" s="33">
        <v>0.51885833677259596</v>
      </c>
      <c r="F101" s="32">
        <v>0</v>
      </c>
    </row>
    <row r="102" spans="1:6">
      <c r="A102" s="35">
        <v>28125</v>
      </c>
      <c r="B102" s="34">
        <v>1992500000000</v>
      </c>
      <c r="C102" s="32">
        <v>1021937000000</v>
      </c>
      <c r="D102" s="32">
        <v>1.0219370000000001</v>
      </c>
      <c r="E102" s="33">
        <v>0.5128918444165621</v>
      </c>
      <c r="F102" s="32">
        <v>0</v>
      </c>
    </row>
    <row r="103" spans="1:6">
      <c r="A103" s="35">
        <v>28215</v>
      </c>
      <c r="B103" s="34">
        <v>2060199999999.9998</v>
      </c>
      <c r="C103" s="32">
        <v>1041579000000</v>
      </c>
      <c r="D103" s="32">
        <v>1.041579</v>
      </c>
      <c r="E103" s="33">
        <v>0.50557178914668488</v>
      </c>
      <c r="F103" s="32">
        <v>0</v>
      </c>
    </row>
    <row r="104" spans="1:6">
      <c r="A104" s="35">
        <v>28306</v>
      </c>
      <c r="B104" s="34">
        <v>2122400000000</v>
      </c>
      <c r="C104" s="32">
        <v>1062538000000</v>
      </c>
      <c r="D104" s="32">
        <v>1.062538</v>
      </c>
      <c r="E104" s="33">
        <v>0.50063041839427058</v>
      </c>
      <c r="F104" s="32">
        <v>0</v>
      </c>
    </row>
    <row r="105" spans="1:6">
      <c r="A105" s="35">
        <v>28398</v>
      </c>
      <c r="B105" s="34">
        <v>2168699999999.9998</v>
      </c>
      <c r="C105" s="32">
        <v>1084408000000</v>
      </c>
      <c r="D105" s="32">
        <v>1.084408</v>
      </c>
      <c r="E105" s="33">
        <v>0.50002674413242965</v>
      </c>
      <c r="F105" s="32">
        <v>0</v>
      </c>
    </row>
    <row r="106" spans="1:6">
      <c r="A106" s="35">
        <v>28490</v>
      </c>
      <c r="B106" s="34">
        <v>2208700000000</v>
      </c>
      <c r="C106" s="32">
        <v>1106592000000</v>
      </c>
      <c r="D106" s="32">
        <v>1.106592</v>
      </c>
      <c r="E106" s="33">
        <v>0.50101507674197487</v>
      </c>
      <c r="F106" s="32">
        <v>0</v>
      </c>
    </row>
    <row r="107" spans="1:6">
      <c r="A107" s="35">
        <v>28580</v>
      </c>
      <c r="B107" s="34">
        <v>2336600000000</v>
      </c>
      <c r="C107" s="32">
        <v>1131424000000</v>
      </c>
      <c r="D107" s="32">
        <v>1.131424</v>
      </c>
      <c r="E107" s="33">
        <v>0.48421809466746557</v>
      </c>
      <c r="F107" s="32">
        <v>0</v>
      </c>
    </row>
    <row r="108" spans="1:6">
      <c r="A108" s="35">
        <v>28671</v>
      </c>
      <c r="B108" s="34">
        <v>2398900000000</v>
      </c>
      <c r="C108" s="32">
        <v>1158483000000</v>
      </c>
      <c r="D108" s="32">
        <v>1.1584829999999999</v>
      </c>
      <c r="E108" s="33">
        <v>0.48292258952019673</v>
      </c>
      <c r="F108" s="32">
        <v>0</v>
      </c>
    </row>
    <row r="109" spans="1:6">
      <c r="A109" s="35">
        <v>28763</v>
      </c>
      <c r="B109" s="34">
        <v>2482200000000</v>
      </c>
      <c r="C109" s="32">
        <v>1187810000000</v>
      </c>
      <c r="D109" s="32">
        <v>1.18781</v>
      </c>
      <c r="E109" s="33">
        <v>0.47853114172911126</v>
      </c>
      <c r="F109" s="32">
        <v>0</v>
      </c>
    </row>
    <row r="110" spans="1:6">
      <c r="A110" s="35">
        <v>28855</v>
      </c>
      <c r="B110" s="34">
        <v>2531600000000</v>
      </c>
      <c r="C110" s="32">
        <v>1210608000000</v>
      </c>
      <c r="D110" s="32">
        <v>1.2106079999999999</v>
      </c>
      <c r="E110" s="33">
        <v>0.47819876757781637</v>
      </c>
      <c r="F110" s="32">
        <v>0</v>
      </c>
    </row>
    <row r="111" spans="1:6">
      <c r="A111" s="35">
        <v>28945</v>
      </c>
      <c r="B111" s="34">
        <v>2595900000000</v>
      </c>
      <c r="C111" s="32">
        <v>1239328000000</v>
      </c>
      <c r="D111" s="32">
        <v>1.239328</v>
      </c>
      <c r="E111" s="33">
        <v>0.47741746600408336</v>
      </c>
      <c r="F111" s="32">
        <v>0</v>
      </c>
    </row>
    <row r="112" spans="1:6">
      <c r="A112" s="35">
        <v>29036</v>
      </c>
      <c r="B112" s="34">
        <v>2670400000000</v>
      </c>
      <c r="C112" s="32">
        <v>1263439000000</v>
      </c>
      <c r="D112" s="32">
        <v>1.263439</v>
      </c>
      <c r="E112" s="33">
        <v>0.47312724685440383</v>
      </c>
      <c r="F112" s="32">
        <v>0</v>
      </c>
    </row>
    <row r="113" spans="1:6">
      <c r="A113" s="35">
        <v>29128</v>
      </c>
      <c r="B113" s="34">
        <v>2730700000000</v>
      </c>
      <c r="C113" s="32">
        <v>1292698000000</v>
      </c>
      <c r="D113" s="32">
        <v>1.2926979999999999</v>
      </c>
      <c r="E113" s="33">
        <v>0.47339436774453436</v>
      </c>
      <c r="F113" s="32">
        <v>0</v>
      </c>
    </row>
    <row r="114" spans="1:6">
      <c r="A114" s="35">
        <v>29220</v>
      </c>
      <c r="B114" s="34">
        <v>2796500000000</v>
      </c>
      <c r="C114" s="32">
        <v>1330030000000</v>
      </c>
      <c r="D114" s="32">
        <v>1.33003</v>
      </c>
      <c r="E114" s="33">
        <v>0.47560522081172896</v>
      </c>
      <c r="F114" s="32">
        <v>0</v>
      </c>
    </row>
    <row r="115" spans="1:6">
      <c r="A115" s="35">
        <v>29311</v>
      </c>
      <c r="B115" s="34">
        <v>2799900000000</v>
      </c>
      <c r="C115" s="32">
        <v>1357099000000</v>
      </c>
      <c r="D115" s="32">
        <v>1.3570990000000001</v>
      </c>
      <c r="E115" s="33">
        <v>0.48469552484017286</v>
      </c>
      <c r="F115" s="32">
        <v>1</v>
      </c>
    </row>
    <row r="116" spans="1:6">
      <c r="A116" s="35">
        <v>29402</v>
      </c>
      <c r="B116" s="34">
        <v>2860000000000</v>
      </c>
      <c r="C116" s="32">
        <v>1402381000000</v>
      </c>
      <c r="D116" s="32">
        <v>1.4023810000000001</v>
      </c>
      <c r="E116" s="33">
        <v>0.49034300699300698</v>
      </c>
      <c r="F116" s="32">
        <v>1</v>
      </c>
    </row>
    <row r="117" spans="1:6">
      <c r="A117" s="35">
        <v>29494</v>
      </c>
      <c r="B117" s="34">
        <v>2993500000000</v>
      </c>
      <c r="C117" s="32">
        <v>1449229000000</v>
      </c>
      <c r="D117" s="32">
        <v>1.4492290000000001</v>
      </c>
      <c r="E117" s="33">
        <v>0.48412527142141304</v>
      </c>
      <c r="F117" s="32">
        <v>0</v>
      </c>
    </row>
    <row r="118" spans="1:6">
      <c r="A118" s="35">
        <v>29586</v>
      </c>
      <c r="B118" s="34">
        <v>3131800000000</v>
      </c>
      <c r="C118" s="32">
        <v>1490789000000</v>
      </c>
      <c r="D118" s="32">
        <v>1.4907889999999999</v>
      </c>
      <c r="E118" s="33">
        <v>0.47601666773101731</v>
      </c>
      <c r="F118" s="32">
        <v>0</v>
      </c>
    </row>
    <row r="119" spans="1:6">
      <c r="A119" s="35">
        <v>29676</v>
      </c>
      <c r="B119" s="34">
        <v>3167300000000</v>
      </c>
      <c r="C119" s="32">
        <v>1528536000000</v>
      </c>
      <c r="D119" s="32">
        <v>1.5285359999999999</v>
      </c>
      <c r="E119" s="33">
        <v>0.4825990591355413</v>
      </c>
      <c r="F119" s="32">
        <v>0</v>
      </c>
    </row>
    <row r="120" spans="1:6">
      <c r="A120" s="35">
        <v>29767</v>
      </c>
      <c r="B120" s="34">
        <v>3261200000000</v>
      </c>
      <c r="C120" s="32">
        <v>1562371000000</v>
      </c>
      <c r="D120" s="32">
        <v>1.562371</v>
      </c>
      <c r="E120" s="33">
        <v>0.47907856003924937</v>
      </c>
      <c r="F120" s="32">
        <v>0</v>
      </c>
    </row>
    <row r="121" spans="1:6">
      <c r="A121" s="35">
        <v>29859</v>
      </c>
      <c r="B121" s="34">
        <v>3283500000000</v>
      </c>
      <c r="C121" s="32">
        <v>1590161000000</v>
      </c>
      <c r="D121" s="32">
        <v>1.5901609999999999</v>
      </c>
      <c r="E121" s="33">
        <v>0.48428841175574844</v>
      </c>
      <c r="F121" s="32">
        <v>1</v>
      </c>
    </row>
    <row r="122" spans="1:6">
      <c r="A122" s="35">
        <v>29951</v>
      </c>
      <c r="B122" s="34">
        <v>3273800000000</v>
      </c>
      <c r="C122" s="32">
        <v>1625904000000</v>
      </c>
      <c r="D122" s="32">
        <v>1.625904</v>
      </c>
      <c r="E122" s="33">
        <v>0.49664121204716233</v>
      </c>
      <c r="F122" s="32">
        <v>1</v>
      </c>
    </row>
    <row r="123" spans="1:6">
      <c r="A123" s="35">
        <v>30041</v>
      </c>
      <c r="B123" s="34">
        <v>3331300000000</v>
      </c>
      <c r="C123" s="32">
        <v>1657515000000</v>
      </c>
      <c r="D123" s="32">
        <v>1.6575150000000001</v>
      </c>
      <c r="E123" s="33">
        <v>0.49755801038633568</v>
      </c>
      <c r="F123" s="32">
        <v>1</v>
      </c>
    </row>
    <row r="124" spans="1:6">
      <c r="A124" s="35">
        <v>30132</v>
      </c>
      <c r="B124" s="34">
        <v>3367100000000</v>
      </c>
      <c r="C124" s="32">
        <v>1694508000000</v>
      </c>
      <c r="D124" s="32">
        <v>1.6945079999999999</v>
      </c>
      <c r="E124" s="33">
        <v>0.50325443259778446</v>
      </c>
      <c r="F124" s="32">
        <v>1</v>
      </c>
    </row>
    <row r="125" spans="1:6">
      <c r="A125" s="35">
        <v>30224</v>
      </c>
      <c r="B125" s="34">
        <v>3407800000000</v>
      </c>
      <c r="C125" s="32">
        <v>1748732000000</v>
      </c>
      <c r="D125" s="32">
        <v>1.748732</v>
      </c>
      <c r="E125" s="33">
        <v>0.51315570162568225</v>
      </c>
      <c r="F125" s="32">
        <v>1</v>
      </c>
    </row>
    <row r="126" spans="1:6">
      <c r="A126" s="35">
        <v>30316</v>
      </c>
      <c r="B126" s="34">
        <v>3480300000000</v>
      </c>
      <c r="C126" s="32">
        <v>1799469000000</v>
      </c>
      <c r="D126" s="32">
        <v>1.799469</v>
      </c>
      <c r="E126" s="33">
        <v>0.51704422032583397</v>
      </c>
      <c r="F126" s="32">
        <v>0</v>
      </c>
    </row>
    <row r="127" spans="1:6">
      <c r="A127" s="35">
        <v>30406</v>
      </c>
      <c r="B127" s="34">
        <v>3583800000000</v>
      </c>
      <c r="C127" s="32">
        <v>1858835000000</v>
      </c>
      <c r="D127" s="32">
        <v>1.858835</v>
      </c>
      <c r="E127" s="33">
        <v>0.51867710251688148</v>
      </c>
      <c r="F127" s="32">
        <v>0</v>
      </c>
    </row>
    <row r="128" spans="1:6">
      <c r="A128" s="35">
        <v>30497</v>
      </c>
      <c r="B128" s="34">
        <v>3692300000000</v>
      </c>
      <c r="C128" s="32">
        <v>1925941000000</v>
      </c>
      <c r="D128" s="32">
        <v>1.9259409999999999</v>
      </c>
      <c r="E128" s="33">
        <v>0.5216101075210573</v>
      </c>
      <c r="F128" s="32">
        <v>0</v>
      </c>
    </row>
    <row r="129" spans="1:6">
      <c r="A129" s="35">
        <v>30589</v>
      </c>
      <c r="B129" s="34">
        <v>3796100000000</v>
      </c>
      <c r="C129" s="32">
        <v>1973914000000</v>
      </c>
      <c r="D129" s="32">
        <v>1.9739139999999999</v>
      </c>
      <c r="E129" s="33">
        <v>0.51998472116119177</v>
      </c>
      <c r="F129" s="32">
        <v>0</v>
      </c>
    </row>
    <row r="130" spans="1:6">
      <c r="A130" s="35">
        <v>30681</v>
      </c>
      <c r="B130" s="34">
        <v>3912800000000</v>
      </c>
      <c r="C130" s="32">
        <v>2019005000000</v>
      </c>
      <c r="D130" s="32">
        <v>2.0190049999999999</v>
      </c>
      <c r="E130" s="33">
        <v>0.51600005111429159</v>
      </c>
      <c r="F130" s="32">
        <v>0</v>
      </c>
    </row>
    <row r="131" spans="1:6">
      <c r="A131" s="35">
        <v>30772</v>
      </c>
      <c r="B131" s="34">
        <v>4015000000000</v>
      </c>
      <c r="C131" s="32">
        <v>2074898000000</v>
      </c>
      <c r="D131" s="32">
        <v>2.0748980000000001</v>
      </c>
      <c r="E131" s="33">
        <v>0.51678655043586552</v>
      </c>
      <c r="F131" s="32">
        <v>0</v>
      </c>
    </row>
    <row r="132" spans="1:6">
      <c r="A132" s="35">
        <v>30863</v>
      </c>
      <c r="B132" s="34">
        <v>4087400000000</v>
      </c>
      <c r="C132" s="32">
        <v>2112724000000</v>
      </c>
      <c r="D132" s="32">
        <v>2.112724</v>
      </c>
      <c r="E132" s="33">
        <v>0.51688701864265796</v>
      </c>
      <c r="F132" s="32">
        <v>0</v>
      </c>
    </row>
    <row r="133" spans="1:6">
      <c r="A133" s="35">
        <v>30955</v>
      </c>
      <c r="B133" s="34">
        <v>4147600000000.0005</v>
      </c>
      <c r="C133" s="32">
        <v>2174784000000</v>
      </c>
      <c r="D133" s="32">
        <v>2.1747839999999998</v>
      </c>
      <c r="E133" s="33">
        <v>0.52434757450091618</v>
      </c>
      <c r="F133" s="32">
        <v>0</v>
      </c>
    </row>
    <row r="134" spans="1:6">
      <c r="A134" s="35">
        <v>31047</v>
      </c>
      <c r="B134" s="34">
        <v>4237000000000</v>
      </c>
      <c r="C134" s="32">
        <v>2230929000000</v>
      </c>
      <c r="D134" s="32">
        <v>2.2309290000000002</v>
      </c>
      <c r="E134" s="33">
        <v>0.52653504838329002</v>
      </c>
      <c r="F134" s="32">
        <v>0</v>
      </c>
    </row>
    <row r="135" spans="1:6">
      <c r="A135" s="35">
        <v>31137</v>
      </c>
      <c r="B135" s="34">
        <v>4302300000000</v>
      </c>
      <c r="C135" s="32">
        <v>2309107000000</v>
      </c>
      <c r="D135" s="32">
        <v>2.309107</v>
      </c>
      <c r="E135" s="33">
        <v>0.53671454803244778</v>
      </c>
      <c r="F135" s="32">
        <v>0</v>
      </c>
    </row>
    <row r="136" spans="1:6">
      <c r="A136" s="35">
        <v>31228</v>
      </c>
      <c r="B136" s="34">
        <v>4394600000000.0005</v>
      </c>
      <c r="C136" s="32">
        <v>2356024000000</v>
      </c>
      <c r="D136" s="32">
        <v>2.3560240000000001</v>
      </c>
      <c r="E136" s="33">
        <v>0.53611796295453507</v>
      </c>
      <c r="F136" s="32">
        <v>0</v>
      </c>
    </row>
    <row r="137" spans="1:6">
      <c r="A137" s="35">
        <v>31320</v>
      </c>
      <c r="B137" s="34">
        <v>4453100000000</v>
      </c>
      <c r="C137" s="32">
        <v>2396944000000</v>
      </c>
      <c r="D137" s="32">
        <v>2.396944</v>
      </c>
      <c r="E137" s="33">
        <v>0.53826413060564549</v>
      </c>
      <c r="F137" s="32">
        <v>0</v>
      </c>
    </row>
    <row r="138" spans="1:6">
      <c r="A138" s="35">
        <v>31412</v>
      </c>
      <c r="B138" s="34">
        <v>4516300000000</v>
      </c>
      <c r="C138" s="32">
        <v>2559244000000</v>
      </c>
      <c r="D138" s="32">
        <v>2.5592440000000001</v>
      </c>
      <c r="E138" s="33">
        <v>0.56666829041472</v>
      </c>
      <c r="F138" s="32">
        <v>0</v>
      </c>
    </row>
    <row r="139" spans="1:6">
      <c r="A139" s="35">
        <v>31502</v>
      </c>
      <c r="B139" s="34">
        <v>4555200000000</v>
      </c>
      <c r="C139" s="32">
        <v>2629294000000</v>
      </c>
      <c r="D139" s="32">
        <v>2.6292939999999998</v>
      </c>
      <c r="E139" s="33">
        <v>0.57720714787495608</v>
      </c>
      <c r="F139" s="32">
        <v>0</v>
      </c>
    </row>
    <row r="140" spans="1:6">
      <c r="A140" s="35">
        <v>31593</v>
      </c>
      <c r="B140" s="34">
        <v>4619600000000</v>
      </c>
      <c r="C140" s="32">
        <v>2674597000000</v>
      </c>
      <c r="D140" s="32">
        <v>2.6745969999999999</v>
      </c>
      <c r="E140" s="33">
        <v>0.57896722659970556</v>
      </c>
      <c r="F140" s="32">
        <v>0</v>
      </c>
    </row>
    <row r="141" spans="1:6">
      <c r="A141" s="35">
        <v>31685</v>
      </c>
      <c r="B141" s="34">
        <v>4669400000000</v>
      </c>
      <c r="C141" s="32">
        <v>2704790000000</v>
      </c>
      <c r="D141" s="32">
        <v>2.70479</v>
      </c>
      <c r="E141" s="33">
        <v>0.57925857711911599</v>
      </c>
      <c r="F141" s="32">
        <v>0</v>
      </c>
    </row>
    <row r="142" spans="1:6">
      <c r="A142" s="35">
        <v>31777</v>
      </c>
      <c r="B142" s="34">
        <v>4736200000000</v>
      </c>
      <c r="C142" s="32">
        <v>2767319000000</v>
      </c>
      <c r="D142" s="32">
        <v>2.7673190000000001</v>
      </c>
      <c r="E142" s="33">
        <v>0.58429099277902119</v>
      </c>
      <c r="F142" s="32">
        <v>0</v>
      </c>
    </row>
    <row r="143" spans="1:6">
      <c r="A143" s="35">
        <v>31867</v>
      </c>
      <c r="B143" s="34">
        <v>4821500000000</v>
      </c>
      <c r="C143" s="32">
        <v>2853404000000</v>
      </c>
      <c r="D143" s="32">
        <v>2.8534039999999998</v>
      </c>
      <c r="E143" s="33">
        <v>0.59180835839469048</v>
      </c>
      <c r="F143" s="32">
        <v>0</v>
      </c>
    </row>
    <row r="144" spans="1:6">
      <c r="A144" s="35">
        <v>31958</v>
      </c>
      <c r="B144" s="34">
        <v>4900500000000</v>
      </c>
      <c r="C144" s="32">
        <v>2919348000000</v>
      </c>
      <c r="D144" s="32">
        <v>2.9193479999999998</v>
      </c>
      <c r="E144" s="33">
        <v>0.59572451790633607</v>
      </c>
      <c r="F144" s="32">
        <v>0</v>
      </c>
    </row>
    <row r="145" spans="1:6">
      <c r="A145" s="35">
        <v>32050</v>
      </c>
      <c r="B145" s="34">
        <v>5022700000000</v>
      </c>
      <c r="C145" s="32">
        <v>3006602000000</v>
      </c>
      <c r="D145" s="32">
        <v>3.006602</v>
      </c>
      <c r="E145" s="33">
        <v>0.59860274354430887</v>
      </c>
      <c r="F145" s="32">
        <v>0</v>
      </c>
    </row>
    <row r="146" spans="1:6">
      <c r="A146" s="35">
        <v>32142</v>
      </c>
      <c r="B146" s="34">
        <v>5090600000000</v>
      </c>
      <c r="C146" s="32">
        <v>3014457000000</v>
      </c>
      <c r="D146" s="32">
        <v>3.0144570000000002</v>
      </c>
      <c r="E146" s="33">
        <v>0.59216143480139871</v>
      </c>
      <c r="F146" s="32">
        <v>0</v>
      </c>
    </row>
    <row r="147" spans="1:6">
      <c r="A147" s="35">
        <v>32233</v>
      </c>
      <c r="B147" s="34">
        <v>5207700000000</v>
      </c>
      <c r="C147" s="32">
        <v>3078338000000</v>
      </c>
      <c r="D147" s="32">
        <v>3.078338</v>
      </c>
      <c r="E147" s="33">
        <v>0.59111277531347817</v>
      </c>
      <c r="F147" s="32">
        <v>0</v>
      </c>
    </row>
    <row r="148" spans="1:6">
      <c r="A148" s="35">
        <v>32324</v>
      </c>
      <c r="B148" s="34">
        <v>5299500000000</v>
      </c>
      <c r="C148" s="32">
        <v>3138115000000</v>
      </c>
      <c r="D148" s="32">
        <v>3.138115</v>
      </c>
      <c r="E148" s="33">
        <v>0.59215303330502878</v>
      </c>
      <c r="F148" s="32">
        <v>0</v>
      </c>
    </row>
    <row r="149" spans="1:6">
      <c r="A149" s="35">
        <v>32416</v>
      </c>
      <c r="B149" s="34">
        <v>5412700000000</v>
      </c>
      <c r="C149" s="32">
        <v>3179087000000</v>
      </c>
      <c r="D149" s="32">
        <v>3.179087</v>
      </c>
      <c r="E149" s="33">
        <v>0.58733848171892034</v>
      </c>
      <c r="F149" s="32">
        <v>0</v>
      </c>
    </row>
    <row r="150" spans="1:6">
      <c r="A150" s="35">
        <v>32508</v>
      </c>
      <c r="B150" s="34">
        <v>5527400000000</v>
      </c>
      <c r="C150" s="32">
        <v>3234116000000</v>
      </c>
      <c r="D150" s="32">
        <v>3.2341160000000002</v>
      </c>
      <c r="E150" s="33">
        <v>0.58510619821254117</v>
      </c>
      <c r="F150" s="32">
        <v>0</v>
      </c>
    </row>
    <row r="151" spans="1:6">
      <c r="A151" s="35">
        <v>32598</v>
      </c>
      <c r="B151" s="34">
        <v>5628400000000</v>
      </c>
      <c r="C151" s="32">
        <v>3323330000000</v>
      </c>
      <c r="D151" s="32">
        <v>3.3233299999999999</v>
      </c>
      <c r="E151" s="33">
        <v>0.59045732357330682</v>
      </c>
      <c r="F151" s="32">
        <v>0</v>
      </c>
    </row>
    <row r="152" spans="1:6">
      <c r="A152" s="35">
        <v>32689</v>
      </c>
      <c r="B152" s="34">
        <v>5711600000000</v>
      </c>
      <c r="C152" s="32">
        <v>3415020000000</v>
      </c>
      <c r="D152" s="32">
        <v>3.4150200000000002</v>
      </c>
      <c r="E152" s="33">
        <v>0.59790951747321242</v>
      </c>
      <c r="F152" s="32">
        <v>0</v>
      </c>
    </row>
    <row r="153" spans="1:6">
      <c r="A153" s="35">
        <v>32781</v>
      </c>
      <c r="B153" s="34">
        <v>5763400000000</v>
      </c>
      <c r="C153" s="32">
        <v>3511377000000</v>
      </c>
      <c r="D153" s="32">
        <v>3.511377</v>
      </c>
      <c r="E153" s="33">
        <v>0.6092544331471007</v>
      </c>
      <c r="F153" s="32">
        <v>0</v>
      </c>
    </row>
    <row r="154" spans="1:6">
      <c r="A154" s="35">
        <v>32873</v>
      </c>
      <c r="B154" s="34">
        <v>5890800000000</v>
      </c>
      <c r="C154" s="32">
        <v>3606849000000</v>
      </c>
      <c r="D154" s="32">
        <v>3.606849</v>
      </c>
      <c r="E154" s="33">
        <v>0.6122850886127521</v>
      </c>
      <c r="F154" s="32">
        <v>0</v>
      </c>
    </row>
    <row r="155" spans="1:6">
      <c r="A155" s="35">
        <v>32963</v>
      </c>
      <c r="B155" s="34">
        <v>5974700000000</v>
      </c>
      <c r="C155" s="32">
        <v>3653262000000</v>
      </c>
      <c r="D155" s="32">
        <v>3.6532619999999998</v>
      </c>
      <c r="E155" s="33">
        <v>0.61145530319513952</v>
      </c>
      <c r="F155" s="32">
        <v>0</v>
      </c>
    </row>
    <row r="156" spans="1:6">
      <c r="A156" s="35">
        <v>33054</v>
      </c>
      <c r="B156" s="34">
        <v>6029500000000</v>
      </c>
      <c r="C156" s="32">
        <v>3708887000000</v>
      </c>
      <c r="D156" s="32">
        <v>3.7088869999999998</v>
      </c>
      <c r="E156" s="33">
        <v>0.61512347624181107</v>
      </c>
      <c r="F156" s="32">
        <v>0</v>
      </c>
    </row>
    <row r="157" spans="1:6">
      <c r="A157" s="35">
        <v>33146</v>
      </c>
      <c r="B157" s="34">
        <v>6023300000000</v>
      </c>
      <c r="C157" s="32">
        <v>3739828000000</v>
      </c>
      <c r="D157" s="32">
        <v>3.7398280000000002</v>
      </c>
      <c r="E157" s="33">
        <v>0.62089353012468251</v>
      </c>
      <c r="F157" s="32">
        <v>1</v>
      </c>
    </row>
    <row r="158" spans="1:6">
      <c r="A158" s="35">
        <v>33238</v>
      </c>
      <c r="B158" s="34">
        <v>6054900000000</v>
      </c>
      <c r="C158" s="32">
        <v>3824308000000</v>
      </c>
      <c r="D158" s="32">
        <v>3.8243079999999998</v>
      </c>
      <c r="E158" s="33">
        <v>0.6316054765561776</v>
      </c>
      <c r="F158" s="32">
        <v>1</v>
      </c>
    </row>
    <row r="159" spans="1:6">
      <c r="A159" s="35">
        <v>33328</v>
      </c>
      <c r="B159" s="34">
        <v>6143600000000</v>
      </c>
      <c r="C159" s="32">
        <v>3926338000000</v>
      </c>
      <c r="D159" s="32">
        <v>3.9263379999999999</v>
      </c>
      <c r="E159" s="33">
        <v>0.63909401653753495</v>
      </c>
      <c r="F159" s="32">
        <v>0</v>
      </c>
    </row>
    <row r="160" spans="1:6">
      <c r="A160" s="35">
        <v>33419</v>
      </c>
      <c r="B160" s="34">
        <v>6218400000000</v>
      </c>
      <c r="C160" s="32">
        <v>3991263000000</v>
      </c>
      <c r="D160" s="32">
        <v>3.991263</v>
      </c>
      <c r="E160" s="33">
        <v>0.64184725974527213</v>
      </c>
      <c r="F160" s="32">
        <v>0</v>
      </c>
    </row>
    <row r="161" spans="1:6">
      <c r="A161" s="35">
        <v>33511</v>
      </c>
      <c r="B161" s="34">
        <v>6279300000000</v>
      </c>
      <c r="C161" s="32">
        <v>4081242000000</v>
      </c>
      <c r="D161" s="32">
        <v>4.0812419999999996</v>
      </c>
      <c r="E161" s="33">
        <v>0.64995174621374996</v>
      </c>
      <c r="F161" s="32">
        <v>0</v>
      </c>
    </row>
    <row r="162" spans="1:6">
      <c r="A162" s="35">
        <v>33603</v>
      </c>
      <c r="B162" s="34">
        <v>6380800000000</v>
      </c>
      <c r="C162" s="32">
        <v>4180800000000</v>
      </c>
      <c r="D162" s="32">
        <v>4.1807999999999996</v>
      </c>
      <c r="E162" s="33">
        <v>0.65521564694082246</v>
      </c>
      <c r="F162" s="32">
        <v>0</v>
      </c>
    </row>
    <row r="163" spans="1:6">
      <c r="A163" s="35">
        <v>33694</v>
      </c>
      <c r="B163" s="34">
        <v>6492300000000</v>
      </c>
      <c r="C163" s="32">
        <v>4263890000000</v>
      </c>
      <c r="D163" s="32">
        <v>4.26389</v>
      </c>
      <c r="E163" s="33">
        <v>0.65676108620981777</v>
      </c>
      <c r="F163" s="32">
        <v>0</v>
      </c>
    </row>
    <row r="164" spans="1:6">
      <c r="A164" s="35">
        <v>33785</v>
      </c>
      <c r="B164" s="34">
        <v>6586500000000</v>
      </c>
      <c r="C164" s="32">
        <v>4364695000000</v>
      </c>
      <c r="D164" s="32">
        <v>4.3646950000000002</v>
      </c>
      <c r="E164" s="33">
        <v>0.66267289152053444</v>
      </c>
      <c r="F164" s="32">
        <v>0</v>
      </c>
    </row>
    <row r="165" spans="1:6">
      <c r="A165" s="35">
        <v>33877</v>
      </c>
      <c r="B165" s="34">
        <v>6697600000000</v>
      </c>
      <c r="C165" s="32">
        <v>4485561000000</v>
      </c>
      <c r="D165" s="32">
        <v>4.4855609999999997</v>
      </c>
      <c r="E165" s="33">
        <v>0.66972661849020543</v>
      </c>
      <c r="F165" s="32">
        <v>0</v>
      </c>
    </row>
    <row r="166" spans="1:6">
      <c r="A166" s="35">
        <v>33969</v>
      </c>
      <c r="B166" s="34">
        <v>6748200000000</v>
      </c>
      <c r="C166" s="32">
        <v>4604025000000</v>
      </c>
      <c r="D166" s="32">
        <v>4.604025</v>
      </c>
      <c r="E166" s="33">
        <v>0.68225971370143146</v>
      </c>
      <c r="F166" s="32">
        <v>0</v>
      </c>
    </row>
    <row r="167" spans="1:6">
      <c r="A167" s="35">
        <v>34059</v>
      </c>
      <c r="B167" s="34">
        <v>6829600000000</v>
      </c>
      <c r="C167" s="32">
        <v>4712374000000</v>
      </c>
      <c r="D167" s="32">
        <v>4.7123739999999996</v>
      </c>
      <c r="E167" s="33">
        <v>0.68999267892702354</v>
      </c>
      <c r="F167" s="32">
        <v>0</v>
      </c>
    </row>
    <row r="168" spans="1:6">
      <c r="A168" s="35">
        <v>34150</v>
      </c>
      <c r="B168" s="34">
        <v>6904200000000</v>
      </c>
      <c r="C168" s="32">
        <v>4790258000000</v>
      </c>
      <c r="D168" s="32">
        <v>4.7902579999999997</v>
      </c>
      <c r="E168" s="33">
        <v>0.69381796587584366</v>
      </c>
      <c r="F168" s="32">
        <v>0</v>
      </c>
    </row>
    <row r="169" spans="1:6">
      <c r="A169" s="35">
        <v>34242</v>
      </c>
      <c r="B169" s="34">
        <v>7032800000000</v>
      </c>
      <c r="C169" s="32">
        <v>4875589000000</v>
      </c>
      <c r="D169" s="32">
        <v>4.8755889999999997</v>
      </c>
      <c r="E169" s="33">
        <v>0.69326427596405416</v>
      </c>
      <c r="F169" s="32">
        <v>0</v>
      </c>
    </row>
    <row r="170" spans="1:6">
      <c r="A170" s="35">
        <v>34334</v>
      </c>
      <c r="B170" s="34">
        <v>7136300000000</v>
      </c>
      <c r="C170" s="32">
        <v>4949673000000</v>
      </c>
      <c r="D170" s="32">
        <v>4.9496729999999998</v>
      </c>
      <c r="E170" s="33">
        <v>0.69359093647968839</v>
      </c>
      <c r="F170" s="32">
        <v>0</v>
      </c>
    </row>
    <row r="171" spans="1:6">
      <c r="A171" s="35">
        <v>34424</v>
      </c>
      <c r="B171" s="34">
        <v>7269800000000</v>
      </c>
      <c r="C171" s="32">
        <v>5011004000000</v>
      </c>
      <c r="D171" s="32">
        <v>5.0110039999999998</v>
      </c>
      <c r="E171" s="33">
        <v>0.68929048942199234</v>
      </c>
      <c r="F171" s="32">
        <v>0</v>
      </c>
    </row>
    <row r="172" spans="1:6">
      <c r="A172" s="35">
        <v>34515</v>
      </c>
      <c r="B172" s="34">
        <v>7352300000000</v>
      </c>
      <c r="C172" s="32">
        <v>5097085000000</v>
      </c>
      <c r="D172" s="32">
        <v>5.0970849999999999</v>
      </c>
      <c r="E172" s="33">
        <v>0.69326401262190063</v>
      </c>
      <c r="F172" s="32">
        <v>0</v>
      </c>
    </row>
    <row r="173" spans="1:6">
      <c r="A173" s="35">
        <v>34607</v>
      </c>
      <c r="B173" s="34">
        <v>7476700000000</v>
      </c>
      <c r="C173" s="32">
        <v>5199306000000</v>
      </c>
      <c r="D173" s="32">
        <v>5.199306</v>
      </c>
      <c r="E173" s="33">
        <v>0.6954011796648254</v>
      </c>
      <c r="F173" s="32">
        <v>0</v>
      </c>
    </row>
    <row r="174" spans="1:6">
      <c r="A174" s="35">
        <v>34699</v>
      </c>
      <c r="B174" s="34">
        <v>7545300000000</v>
      </c>
      <c r="C174" s="32">
        <v>5233948000000</v>
      </c>
      <c r="D174" s="32">
        <v>5.2339479999999998</v>
      </c>
      <c r="E174" s="33">
        <v>0.6936699667342584</v>
      </c>
      <c r="F174" s="32">
        <v>0</v>
      </c>
    </row>
    <row r="175" spans="1:6">
      <c r="A175" s="35">
        <v>34789</v>
      </c>
      <c r="B175" s="34">
        <v>7604900000000</v>
      </c>
      <c r="C175" s="32">
        <v>5359115000000</v>
      </c>
      <c r="D175" s="32">
        <v>5.3591150000000001</v>
      </c>
      <c r="E175" s="33">
        <v>0.70469236939341739</v>
      </c>
      <c r="F175" s="32">
        <v>0</v>
      </c>
    </row>
    <row r="176" spans="1:6">
      <c r="A176" s="35">
        <v>34880</v>
      </c>
      <c r="B176" s="34">
        <v>7706500000000</v>
      </c>
      <c r="C176" s="32">
        <v>5482600000000</v>
      </c>
      <c r="D176" s="32">
        <v>5.4825999999999997</v>
      </c>
      <c r="E176" s="33">
        <v>0.71142542009991561</v>
      </c>
      <c r="F176" s="32">
        <v>0</v>
      </c>
    </row>
    <row r="177" spans="1:6">
      <c r="A177" s="35">
        <v>34972</v>
      </c>
      <c r="B177" s="34">
        <v>7799500000000</v>
      </c>
      <c r="C177" s="32">
        <v>5627154000000</v>
      </c>
      <c r="D177" s="32">
        <v>5.627154</v>
      </c>
      <c r="E177" s="33">
        <v>0.7214762484774665</v>
      </c>
      <c r="F177" s="32">
        <v>0</v>
      </c>
    </row>
    <row r="178" spans="1:6">
      <c r="A178" s="35">
        <v>35064</v>
      </c>
      <c r="B178" s="34">
        <v>7893100000000</v>
      </c>
      <c r="C178" s="32">
        <v>5756771000000</v>
      </c>
      <c r="D178" s="32">
        <v>5.7567709999999996</v>
      </c>
      <c r="E178" s="33">
        <v>0.7293422102849324</v>
      </c>
      <c r="F178" s="32">
        <v>0</v>
      </c>
    </row>
    <row r="179" spans="1:6">
      <c r="A179" s="35">
        <v>35155</v>
      </c>
      <c r="B179" s="34">
        <v>8061500000000</v>
      </c>
      <c r="C179" s="32">
        <v>5877922000000</v>
      </c>
      <c r="D179" s="32">
        <v>5.8779219999999999</v>
      </c>
      <c r="E179" s="33">
        <v>0.72913502449916268</v>
      </c>
      <c r="F179" s="32">
        <v>0</v>
      </c>
    </row>
    <row r="180" spans="1:6">
      <c r="A180" s="35">
        <v>35246</v>
      </c>
      <c r="B180" s="34">
        <v>8159000000000</v>
      </c>
      <c r="C180" s="32">
        <v>5974513000000</v>
      </c>
      <c r="D180" s="32">
        <v>5.974513</v>
      </c>
      <c r="E180" s="33">
        <v>0.73226044858438533</v>
      </c>
      <c r="F180" s="32">
        <v>0</v>
      </c>
    </row>
    <row r="181" spans="1:6">
      <c r="A181" s="35">
        <v>35338</v>
      </c>
      <c r="B181" s="34">
        <v>8287100000000</v>
      </c>
      <c r="C181" s="32">
        <v>6086252000000</v>
      </c>
      <c r="D181" s="32">
        <v>6.086252</v>
      </c>
      <c r="E181" s="33">
        <v>0.73442482895102024</v>
      </c>
      <c r="F181" s="32">
        <v>0</v>
      </c>
    </row>
    <row r="182" spans="1:6">
      <c r="A182" s="35">
        <v>35430</v>
      </c>
      <c r="B182" s="34">
        <v>8402100000000</v>
      </c>
      <c r="C182" s="32">
        <v>6355445000000</v>
      </c>
      <c r="D182" s="32">
        <v>6.3554449999999996</v>
      </c>
      <c r="E182" s="33">
        <v>0.75641149236500393</v>
      </c>
      <c r="F182" s="32">
        <v>0</v>
      </c>
    </row>
    <row r="183" spans="1:6">
      <c r="A183" s="35">
        <v>35520</v>
      </c>
      <c r="B183" s="34">
        <v>8551900000000</v>
      </c>
      <c r="C183" s="32">
        <v>6420026000000</v>
      </c>
      <c r="D183" s="32">
        <v>6.420026</v>
      </c>
      <c r="E183" s="33">
        <v>0.75071340871619174</v>
      </c>
      <c r="F183" s="32">
        <v>0</v>
      </c>
    </row>
    <row r="184" spans="1:6">
      <c r="A184" s="35">
        <v>35611</v>
      </c>
      <c r="B184" s="34">
        <v>8691799999999.999</v>
      </c>
      <c r="C184" s="32">
        <v>6673964000000</v>
      </c>
      <c r="D184" s="32">
        <v>6.6739639999999998</v>
      </c>
      <c r="E184" s="33">
        <v>0.76784601578499279</v>
      </c>
      <c r="F184" s="32">
        <v>0</v>
      </c>
    </row>
    <row r="185" spans="1:6">
      <c r="A185" s="35">
        <v>35703</v>
      </c>
      <c r="B185" s="34">
        <v>8788299999999.999</v>
      </c>
      <c r="C185" s="32">
        <v>6893800000000</v>
      </c>
      <c r="D185" s="32">
        <v>6.8937999999999997</v>
      </c>
      <c r="E185" s="33">
        <v>0.78442929804399042</v>
      </c>
      <c r="F185" s="32">
        <v>0</v>
      </c>
    </row>
    <row r="186" spans="1:6">
      <c r="A186" s="35">
        <v>35795</v>
      </c>
      <c r="B186" s="34">
        <v>8889700000000</v>
      </c>
      <c r="C186" s="32">
        <v>6956502000000</v>
      </c>
      <c r="D186" s="32">
        <v>6.9565020000000004</v>
      </c>
      <c r="E186" s="33">
        <v>0.78253506867498346</v>
      </c>
      <c r="F186" s="32">
        <v>0</v>
      </c>
    </row>
    <row r="187" spans="1:6">
      <c r="A187" s="35">
        <v>35885</v>
      </c>
      <c r="B187" s="34">
        <v>8994700000000</v>
      </c>
      <c r="C187" s="32">
        <v>7250281000000</v>
      </c>
      <c r="D187" s="32">
        <v>7.2502810000000002</v>
      </c>
      <c r="E187" s="33">
        <v>0.80606145841439958</v>
      </c>
      <c r="F187" s="32">
        <v>0</v>
      </c>
    </row>
    <row r="188" spans="1:6">
      <c r="A188" s="35">
        <v>35976</v>
      </c>
      <c r="B188" s="34">
        <v>9146500000000</v>
      </c>
      <c r="C188" s="32">
        <v>7344959000000</v>
      </c>
      <c r="D188" s="32">
        <v>7.3449590000000002</v>
      </c>
      <c r="E188" s="33">
        <v>0.80303493139452253</v>
      </c>
      <c r="F188" s="32">
        <v>0</v>
      </c>
    </row>
    <row r="189" spans="1:6">
      <c r="A189" s="35">
        <v>36068</v>
      </c>
      <c r="B189" s="34">
        <v>9325700000000</v>
      </c>
      <c r="C189" s="32">
        <v>7234389000000</v>
      </c>
      <c r="D189" s="32">
        <v>7.2343890000000002</v>
      </c>
      <c r="E189" s="33">
        <v>0.77574755782407756</v>
      </c>
      <c r="F189" s="32">
        <v>0</v>
      </c>
    </row>
    <row r="190" spans="1:6">
      <c r="A190" s="35">
        <v>36160</v>
      </c>
      <c r="B190" s="34">
        <v>9447100000000</v>
      </c>
      <c r="C190" s="32">
        <v>7635461000000</v>
      </c>
      <c r="D190" s="32">
        <v>7.6354610000000003</v>
      </c>
      <c r="E190" s="33">
        <v>0.80823332027818062</v>
      </c>
      <c r="F190" s="32">
        <v>0</v>
      </c>
    </row>
    <row r="191" spans="1:6">
      <c r="A191" s="35">
        <v>36250</v>
      </c>
      <c r="B191" s="34">
        <v>9557000000000</v>
      </c>
      <c r="C191" s="32">
        <v>7781545000000</v>
      </c>
      <c r="D191" s="32">
        <v>7.7815450000000004</v>
      </c>
      <c r="E191" s="33">
        <v>0.81422465208747519</v>
      </c>
      <c r="F191" s="32">
        <v>0</v>
      </c>
    </row>
    <row r="192" spans="1:6">
      <c r="A192" s="35">
        <v>36341</v>
      </c>
      <c r="B192" s="34">
        <v>9712300000000</v>
      </c>
      <c r="C192" s="32">
        <v>7985251000000</v>
      </c>
      <c r="D192" s="32">
        <v>7.9852509999999999</v>
      </c>
      <c r="E192" s="33">
        <v>0.82217919545318818</v>
      </c>
      <c r="F192" s="32">
        <v>0</v>
      </c>
    </row>
    <row r="193" spans="1:6">
      <c r="A193" s="35">
        <v>36433</v>
      </c>
      <c r="B193" s="34">
        <v>9926100000000</v>
      </c>
      <c r="C193" s="32">
        <v>7973175000000</v>
      </c>
      <c r="D193" s="32">
        <v>7.9731750000000003</v>
      </c>
      <c r="E193" s="33">
        <v>0.80325354368785329</v>
      </c>
      <c r="F193" s="32">
        <v>0</v>
      </c>
    </row>
    <row r="194" spans="1:6">
      <c r="A194" s="35">
        <v>36525</v>
      </c>
      <c r="B194" s="34">
        <v>10031000000000</v>
      </c>
      <c r="C194" s="32">
        <v>8297432000000</v>
      </c>
      <c r="D194" s="32">
        <v>8.2974320000000006</v>
      </c>
      <c r="E194" s="33">
        <v>0.82717894526966407</v>
      </c>
      <c r="F194" s="32">
        <v>0</v>
      </c>
    </row>
    <row r="195" spans="1:6">
      <c r="A195" s="35">
        <v>36616</v>
      </c>
      <c r="B195" s="34">
        <v>10278300000000</v>
      </c>
      <c r="C195" s="32">
        <v>8477509000000</v>
      </c>
      <c r="D195" s="32">
        <v>8.4775089999999995</v>
      </c>
      <c r="E195" s="33">
        <v>0.82479680491910146</v>
      </c>
      <c r="F195" s="32">
        <v>0</v>
      </c>
    </row>
    <row r="196" spans="1:6">
      <c r="A196" s="35">
        <v>36707</v>
      </c>
      <c r="B196" s="34">
        <v>10357400000000</v>
      </c>
      <c r="C196" s="32">
        <v>8506736000000</v>
      </c>
      <c r="D196" s="32">
        <v>8.5067360000000001</v>
      </c>
      <c r="E196" s="33">
        <v>0.82131963620213566</v>
      </c>
      <c r="F196" s="32">
        <v>0</v>
      </c>
    </row>
    <row r="197" spans="1:6">
      <c r="A197" s="35">
        <v>36799</v>
      </c>
      <c r="B197" s="34">
        <v>10472300000000</v>
      </c>
      <c r="C197" s="32">
        <v>8610406000000</v>
      </c>
      <c r="D197" s="32">
        <v>8.6104059999999993</v>
      </c>
      <c r="E197" s="33">
        <v>0.82220772896116423</v>
      </c>
      <c r="F197" s="32">
        <v>0</v>
      </c>
    </row>
    <row r="198" spans="1:6">
      <c r="A198" s="35">
        <v>36891</v>
      </c>
      <c r="B198" s="34">
        <v>10508100000000</v>
      </c>
      <c r="C198" s="32">
        <v>8556085000000</v>
      </c>
      <c r="D198" s="32">
        <v>8.5560849999999995</v>
      </c>
      <c r="E198" s="33">
        <v>0.81423711232287477</v>
      </c>
      <c r="F198" s="32">
        <v>0</v>
      </c>
    </row>
    <row r="199" spans="1:6">
      <c r="A199" s="35">
        <v>36981</v>
      </c>
      <c r="B199" s="34">
        <v>10638400000000</v>
      </c>
      <c r="C199" s="32">
        <v>8394193000000</v>
      </c>
      <c r="D199" s="32">
        <v>8.3941929999999996</v>
      </c>
      <c r="E199" s="33">
        <v>0.78904656715295529</v>
      </c>
      <c r="F199" s="32">
        <v>1</v>
      </c>
    </row>
    <row r="200" spans="1:6">
      <c r="A200" s="35">
        <v>37072</v>
      </c>
      <c r="B200" s="34">
        <v>10639500000000</v>
      </c>
      <c r="C200" s="32">
        <v>8607897000000</v>
      </c>
      <c r="D200" s="32">
        <v>8.6078969999999995</v>
      </c>
      <c r="E200" s="33">
        <v>0.80905089524883689</v>
      </c>
      <c r="F200" s="32">
        <v>1</v>
      </c>
    </row>
    <row r="201" spans="1:6">
      <c r="A201" s="35">
        <v>37164</v>
      </c>
      <c r="B201" s="34">
        <v>10701300000000</v>
      </c>
      <c r="C201" s="32">
        <v>8438368000000</v>
      </c>
      <c r="D201" s="32">
        <v>8.4383680000000005</v>
      </c>
      <c r="E201" s="33">
        <v>0.78853671983777673</v>
      </c>
      <c r="F201" s="32">
        <v>1</v>
      </c>
    </row>
    <row r="202" spans="1:6">
      <c r="A202" s="35">
        <v>37256</v>
      </c>
      <c r="B202" s="34">
        <v>10834400000000</v>
      </c>
      <c r="C202" s="32">
        <v>8682506000000</v>
      </c>
      <c r="D202" s="32">
        <v>8.6825060000000001</v>
      </c>
      <c r="E202" s="33">
        <v>0.80138318688621424</v>
      </c>
      <c r="F202" s="32">
        <v>0</v>
      </c>
    </row>
    <row r="203" spans="1:6">
      <c r="A203" s="35">
        <v>37346</v>
      </c>
      <c r="B203" s="34">
        <v>10934800000000</v>
      </c>
      <c r="C203" s="32">
        <v>8876247000000</v>
      </c>
      <c r="D203" s="32">
        <v>8.8762469999999993</v>
      </c>
      <c r="E203" s="33">
        <v>0.81174296740681129</v>
      </c>
      <c r="F203" s="32">
        <v>0</v>
      </c>
    </row>
    <row r="204" spans="1:6">
      <c r="A204" s="35">
        <v>37437</v>
      </c>
      <c r="B204" s="34">
        <v>11037100000000</v>
      </c>
      <c r="C204" s="32">
        <v>8739513000000</v>
      </c>
      <c r="D204" s="32">
        <v>8.7395130000000005</v>
      </c>
      <c r="E204" s="33">
        <v>0.79183055331563545</v>
      </c>
      <c r="F204" s="32">
        <v>0</v>
      </c>
    </row>
    <row r="205" spans="1:6">
      <c r="A205" s="35">
        <v>37529</v>
      </c>
      <c r="B205" s="34">
        <v>11103800000000</v>
      </c>
      <c r="C205" s="32">
        <v>8577296000000</v>
      </c>
      <c r="D205" s="32">
        <v>8.5772960000000005</v>
      </c>
      <c r="E205" s="33">
        <v>0.77246492191862248</v>
      </c>
      <c r="F205" s="32">
        <v>0</v>
      </c>
    </row>
    <row r="206" spans="1:6">
      <c r="A206" s="35">
        <v>37621</v>
      </c>
      <c r="B206" s="34">
        <v>11230100000000</v>
      </c>
      <c r="C206" s="32">
        <v>8769887000000</v>
      </c>
      <c r="D206" s="32">
        <v>8.7698870000000007</v>
      </c>
      <c r="E206" s="33">
        <v>0.78092688399925203</v>
      </c>
      <c r="F206" s="32">
        <v>0</v>
      </c>
    </row>
    <row r="207" spans="1:6">
      <c r="A207" s="35">
        <v>37711</v>
      </c>
      <c r="B207" s="34">
        <v>11370700000000</v>
      </c>
      <c r="C207" s="32">
        <v>8859171000000</v>
      </c>
      <c r="D207" s="32">
        <v>8.8591709999999999</v>
      </c>
      <c r="E207" s="33">
        <v>0.77912274530152059</v>
      </c>
      <c r="F207" s="32">
        <v>0</v>
      </c>
    </row>
    <row r="208" spans="1:6">
      <c r="A208" s="35">
        <v>37802</v>
      </c>
      <c r="B208" s="34">
        <v>11625100000000</v>
      </c>
      <c r="C208" s="32">
        <v>9206405000000</v>
      </c>
      <c r="D208" s="32">
        <v>9.2064050000000002</v>
      </c>
      <c r="E208" s="33">
        <v>0.79194200479995869</v>
      </c>
      <c r="F208" s="32">
        <v>0</v>
      </c>
    </row>
    <row r="209" spans="1:6">
      <c r="A209" s="35">
        <v>37894</v>
      </c>
      <c r="B209" s="34">
        <v>11816800000000</v>
      </c>
      <c r="C209" s="32">
        <v>9349678000000</v>
      </c>
      <c r="D209" s="32">
        <v>9.3496780000000008</v>
      </c>
      <c r="E209" s="33">
        <v>0.79121911177306881</v>
      </c>
      <c r="F209" s="32">
        <v>0</v>
      </c>
    </row>
    <row r="210" spans="1:6">
      <c r="A210" s="35">
        <v>37986</v>
      </c>
      <c r="B210" s="34">
        <v>11988400000000</v>
      </c>
      <c r="C210" s="32">
        <v>9676056000000</v>
      </c>
      <c r="D210" s="32">
        <v>9.6760560000000009</v>
      </c>
      <c r="E210" s="33">
        <v>0.80711821427379804</v>
      </c>
      <c r="F210" s="32">
        <v>0</v>
      </c>
    </row>
    <row r="211" spans="1:6">
      <c r="A211" s="35">
        <v>38077</v>
      </c>
      <c r="B211" s="34">
        <v>12181400000000</v>
      </c>
      <c r="C211" s="32">
        <v>9877697000000</v>
      </c>
      <c r="D211" s="32">
        <v>9.8776969999999995</v>
      </c>
      <c r="E211" s="33">
        <v>0.81088356018191665</v>
      </c>
      <c r="F211" s="32">
        <v>0</v>
      </c>
    </row>
    <row r="212" spans="1:6">
      <c r="A212" s="35">
        <v>38168</v>
      </c>
      <c r="B212" s="34">
        <v>12367700000000</v>
      </c>
      <c r="C212" s="32">
        <v>10064018000000</v>
      </c>
      <c r="D212" s="32">
        <v>10.064018000000001</v>
      </c>
      <c r="E212" s="33">
        <v>0.81373400066301738</v>
      </c>
      <c r="F212" s="32">
        <v>0</v>
      </c>
    </row>
    <row r="213" spans="1:6">
      <c r="A213" s="35">
        <v>38260</v>
      </c>
      <c r="B213" s="34">
        <v>12562200000000</v>
      </c>
      <c r="C213" s="32">
        <v>10213423000000</v>
      </c>
      <c r="D213" s="32">
        <v>10.213423000000001</v>
      </c>
      <c r="E213" s="33">
        <v>0.81302821161898398</v>
      </c>
      <c r="F213" s="32">
        <v>0</v>
      </c>
    </row>
    <row r="214" spans="1:6">
      <c r="A214" s="35">
        <v>38352</v>
      </c>
      <c r="B214" s="34">
        <v>12813700000000</v>
      </c>
      <c r="C214" s="32">
        <v>10625626000000</v>
      </c>
      <c r="D214" s="32">
        <v>10.625626</v>
      </c>
      <c r="E214" s="33">
        <v>0.82923948586278751</v>
      </c>
      <c r="F214" s="32">
        <v>0</v>
      </c>
    </row>
    <row r="215" spans="1:6">
      <c r="A215" s="35">
        <v>38442</v>
      </c>
      <c r="B215" s="34">
        <v>12974100000000</v>
      </c>
      <c r="C215" s="32">
        <v>10703427000000</v>
      </c>
      <c r="D215" s="32">
        <v>10.703427</v>
      </c>
      <c r="E215" s="33">
        <v>0.82498416075103476</v>
      </c>
      <c r="F215" s="32">
        <v>0</v>
      </c>
    </row>
    <row r="216" spans="1:6">
      <c r="A216" s="35">
        <v>38533</v>
      </c>
      <c r="B216" s="34">
        <v>13205400000000</v>
      </c>
      <c r="C216" s="32">
        <v>10902614000000</v>
      </c>
      <c r="D216" s="32">
        <v>10.902614</v>
      </c>
      <c r="E216" s="33">
        <v>0.82561785330243687</v>
      </c>
      <c r="F216" s="32">
        <v>0</v>
      </c>
    </row>
    <row r="217" spans="1:6">
      <c r="A217" s="35">
        <v>38625</v>
      </c>
      <c r="B217" s="34">
        <v>13381600000000</v>
      </c>
      <c r="C217" s="32">
        <v>11147509000000</v>
      </c>
      <c r="D217" s="32">
        <v>11.147508999999999</v>
      </c>
      <c r="E217" s="33">
        <v>0.83304754289472116</v>
      </c>
      <c r="F217" s="32">
        <v>0</v>
      </c>
    </row>
    <row r="218" spans="1:6">
      <c r="A218" s="35">
        <v>38717</v>
      </c>
      <c r="B218" s="34">
        <v>13648900000000</v>
      </c>
      <c r="C218" s="32">
        <v>11364338000000</v>
      </c>
      <c r="D218" s="32">
        <v>11.364338</v>
      </c>
      <c r="E218" s="33">
        <v>0.83261933196081739</v>
      </c>
      <c r="F218" s="32">
        <v>0</v>
      </c>
    </row>
    <row r="219" spans="1:6">
      <c r="A219" s="35">
        <v>38807</v>
      </c>
      <c r="B219" s="34">
        <v>13799800000000</v>
      </c>
      <c r="C219" s="32">
        <v>11642612000000</v>
      </c>
      <c r="D219" s="32">
        <v>11.642612</v>
      </c>
      <c r="E219" s="33">
        <v>0.84367976347483298</v>
      </c>
      <c r="F219" s="32">
        <v>0</v>
      </c>
    </row>
    <row r="220" spans="1:6">
      <c r="A220" s="35">
        <v>38898</v>
      </c>
      <c r="B220" s="34">
        <v>13908500000000</v>
      </c>
      <c r="C220" s="32">
        <v>11724806000000</v>
      </c>
      <c r="D220" s="32">
        <v>11.724805999999999</v>
      </c>
      <c r="E220" s="33">
        <v>0.84299572204047879</v>
      </c>
      <c r="F220" s="32">
        <v>0</v>
      </c>
    </row>
    <row r="221" spans="1:6">
      <c r="A221" s="35">
        <v>38990</v>
      </c>
      <c r="B221" s="34">
        <v>14066400000000</v>
      </c>
      <c r="C221" s="32">
        <v>11984888000000</v>
      </c>
      <c r="D221" s="32">
        <v>11.984888</v>
      </c>
      <c r="E221" s="33">
        <v>0.85202240800773477</v>
      </c>
      <c r="F221" s="32">
        <v>0</v>
      </c>
    </row>
    <row r="222" spans="1:6">
      <c r="A222" s="35">
        <v>39082</v>
      </c>
      <c r="B222" s="34">
        <v>14233200000000</v>
      </c>
      <c r="C222" s="32">
        <v>12179873000000</v>
      </c>
      <c r="D222" s="32">
        <v>12.179873000000001</v>
      </c>
      <c r="E222" s="33">
        <v>0.85573679847118</v>
      </c>
      <c r="F222" s="32">
        <v>0</v>
      </c>
    </row>
    <row r="223" spans="1:6">
      <c r="A223" s="35">
        <v>39172</v>
      </c>
      <c r="B223" s="34">
        <v>14422300000000</v>
      </c>
      <c r="C223" s="32">
        <v>12338115000000</v>
      </c>
      <c r="D223" s="32">
        <v>12.338115</v>
      </c>
      <c r="E223" s="33">
        <v>0.85548872232584261</v>
      </c>
      <c r="F223" s="32">
        <v>0</v>
      </c>
    </row>
    <row r="224" spans="1:6">
      <c r="A224" s="35">
        <v>39263</v>
      </c>
      <c r="B224" s="34">
        <v>14569700000000</v>
      </c>
      <c r="C224" s="32">
        <v>12621963000000</v>
      </c>
      <c r="D224" s="32">
        <v>12.621962999999999</v>
      </c>
      <c r="E224" s="33">
        <v>0.86631591590767143</v>
      </c>
      <c r="F224" s="32">
        <v>0</v>
      </c>
    </row>
    <row r="225" spans="1:6">
      <c r="A225" s="35">
        <v>39355</v>
      </c>
      <c r="B225" s="34">
        <v>14685300000000</v>
      </c>
      <c r="C225" s="32">
        <v>12804778000000</v>
      </c>
      <c r="D225" s="32">
        <v>12.804778000000001</v>
      </c>
      <c r="E225" s="33">
        <v>0.87194527861194526</v>
      </c>
      <c r="F225" s="32">
        <v>0</v>
      </c>
    </row>
    <row r="226" spans="1:6">
      <c r="A226" s="35">
        <v>39447</v>
      </c>
      <c r="B226" s="34">
        <v>14668400000000</v>
      </c>
      <c r="C226" s="32">
        <v>12827664000000</v>
      </c>
      <c r="D226" s="32">
        <v>12.827664</v>
      </c>
      <c r="E226" s="33">
        <v>0.8745101033514221</v>
      </c>
      <c r="F226" s="32">
        <v>1</v>
      </c>
    </row>
    <row r="227" spans="1:6">
      <c r="A227" s="35">
        <v>39538</v>
      </c>
      <c r="B227" s="34">
        <v>14813000000000</v>
      </c>
      <c r="C227" s="32">
        <v>12652284000000</v>
      </c>
      <c r="D227" s="32">
        <v>12.652284</v>
      </c>
      <c r="E227" s="33">
        <v>0.85413380139067041</v>
      </c>
      <c r="F227" s="32">
        <v>1</v>
      </c>
    </row>
    <row r="228" spans="1:6">
      <c r="A228" s="35">
        <v>39629</v>
      </c>
      <c r="B228" s="34">
        <v>14843000000000</v>
      </c>
      <c r="C228" s="32">
        <v>12729962000000</v>
      </c>
      <c r="D228" s="32">
        <v>12.729962</v>
      </c>
      <c r="E228" s="33">
        <v>0.85764077342855216</v>
      </c>
      <c r="F228" s="32">
        <v>1</v>
      </c>
    </row>
    <row r="229" spans="1:6">
      <c r="A229" s="35">
        <v>39721</v>
      </c>
      <c r="B229" s="34">
        <v>14549900000000</v>
      </c>
      <c r="C229" s="32">
        <v>12510099000000</v>
      </c>
      <c r="D229" s="32">
        <v>12.510099</v>
      </c>
      <c r="E229" s="33">
        <v>0.85980652787991674</v>
      </c>
      <c r="F229" s="32">
        <v>1</v>
      </c>
    </row>
    <row r="230" spans="1:6">
      <c r="A230" s="35">
        <v>39813</v>
      </c>
      <c r="B230" s="34">
        <v>14383900000000</v>
      </c>
      <c r="C230" s="32">
        <v>12106601000000</v>
      </c>
      <c r="D230" s="32">
        <v>12.106601</v>
      </c>
      <c r="E230" s="33">
        <v>0.84167722245010046</v>
      </c>
      <c r="F230" s="32">
        <v>1</v>
      </c>
    </row>
    <row r="231" spans="1:6">
      <c r="A231" s="35">
        <v>39903</v>
      </c>
      <c r="B231" s="34">
        <v>14340400000000</v>
      </c>
      <c r="C231" s="32">
        <v>12044597000000</v>
      </c>
      <c r="D231" s="32">
        <v>12.044597</v>
      </c>
      <c r="E231" s="33">
        <v>0.83990662743019717</v>
      </c>
      <c r="F231" s="32">
        <v>1</v>
      </c>
    </row>
    <row r="232" spans="1:6">
      <c r="A232" s="35">
        <v>39994</v>
      </c>
      <c r="B232" s="34">
        <v>14384100000000</v>
      </c>
      <c r="C232" s="32">
        <v>12471850000000</v>
      </c>
      <c r="D232" s="32">
        <v>12.47185</v>
      </c>
      <c r="E232" s="33">
        <v>0.86705807106457822</v>
      </c>
      <c r="F232" s="32">
        <v>0</v>
      </c>
    </row>
    <row r="233" spans="1:6">
      <c r="A233" s="35">
        <v>40086</v>
      </c>
      <c r="B233" s="34">
        <v>14566500000000</v>
      </c>
      <c r="C233" s="32">
        <v>12931211000000</v>
      </c>
      <c r="D233" s="32">
        <v>12.931210999999999</v>
      </c>
      <c r="E233" s="33">
        <v>0.88773631277245735</v>
      </c>
      <c r="F233" s="32">
        <v>0</v>
      </c>
    </row>
    <row r="234" spans="1:6">
      <c r="A234" s="35">
        <v>40178</v>
      </c>
      <c r="B234" s="34">
        <v>14681100000000</v>
      </c>
      <c r="C234" s="32">
        <v>13161850000000</v>
      </c>
      <c r="D234" s="32">
        <v>13.161849999999999</v>
      </c>
      <c r="E234" s="33">
        <v>0.89651660979081949</v>
      </c>
      <c r="F234" s="32">
        <v>0</v>
      </c>
    </row>
    <row r="235" spans="1:6">
      <c r="A235" s="35">
        <v>40268</v>
      </c>
      <c r="B235" s="34">
        <v>14888600000000</v>
      </c>
      <c r="C235" s="32">
        <v>13537160000000</v>
      </c>
      <c r="D235" s="32">
        <v>13.53716</v>
      </c>
      <c r="E235" s="33">
        <v>0.9092298805797725</v>
      </c>
      <c r="F235" s="32">
        <v>0</v>
      </c>
    </row>
    <row r="236" spans="1:6">
      <c r="A236" s="35">
        <v>40359</v>
      </c>
      <c r="B236" s="34">
        <v>15057700000000</v>
      </c>
      <c r="C236" s="32">
        <v>13528946000000</v>
      </c>
      <c r="D236" s="32">
        <v>13.528945999999999</v>
      </c>
      <c r="E236" s="33">
        <v>0.8984736048666131</v>
      </c>
      <c r="F236" s="32">
        <v>0</v>
      </c>
    </row>
    <row r="237" spans="1:6">
      <c r="A237" s="35">
        <v>40451</v>
      </c>
      <c r="B237" s="34">
        <v>15230200000000</v>
      </c>
      <c r="C237" s="32">
        <v>14053590000000</v>
      </c>
      <c r="D237" s="32">
        <v>14.05359</v>
      </c>
      <c r="E237" s="33">
        <v>0.92274494097254145</v>
      </c>
      <c r="F237" s="32">
        <v>0</v>
      </c>
    </row>
    <row r="238" spans="1:6">
      <c r="A238" s="35">
        <v>40543</v>
      </c>
      <c r="B238" s="34">
        <v>15238400000000</v>
      </c>
      <c r="C238" s="32">
        <v>14532539000000</v>
      </c>
      <c r="D238" s="32">
        <v>14.532539</v>
      </c>
      <c r="E238" s="33">
        <v>0.95367879829903401</v>
      </c>
      <c r="F238" s="32">
        <v>0</v>
      </c>
    </row>
    <row r="239" spans="1:6">
      <c r="A239" s="35">
        <v>40633</v>
      </c>
      <c r="B239" s="34">
        <v>15460900000000</v>
      </c>
      <c r="C239" s="32">
        <v>14794495000000</v>
      </c>
      <c r="D239" s="32">
        <v>14.794495</v>
      </c>
      <c r="E239" s="33">
        <v>0.9568973992458395</v>
      </c>
      <c r="F239" s="32">
        <v>0</v>
      </c>
    </row>
    <row r="240" spans="1:6">
      <c r="A240" s="35">
        <v>40724</v>
      </c>
      <c r="B240" s="34">
        <v>15587100000000</v>
      </c>
      <c r="C240" s="32">
        <v>14908052000000</v>
      </c>
      <c r="D240" s="32">
        <v>14.908052</v>
      </c>
      <c r="E240" s="33">
        <v>0.95643525736025303</v>
      </c>
      <c r="F240" s="32">
        <v>0</v>
      </c>
    </row>
    <row r="241" spans="1:6">
      <c r="A241" s="35">
        <v>40816</v>
      </c>
      <c r="B241" s="34">
        <v>15785300000000</v>
      </c>
      <c r="C241" s="32">
        <v>14568774000000</v>
      </c>
      <c r="D241" s="32">
        <v>14.568773999999999</v>
      </c>
      <c r="E241" s="33">
        <v>0.92293298195156248</v>
      </c>
      <c r="F241" s="32">
        <v>0</v>
      </c>
    </row>
    <row r="242" spans="1:6">
      <c r="A242" s="35">
        <v>40908</v>
      </c>
      <c r="B242" s="34">
        <v>15973900000000</v>
      </c>
      <c r="C242" s="32">
        <v>14906496000000</v>
      </c>
      <c r="D242" s="32">
        <v>14.906496000000001</v>
      </c>
      <c r="E242" s="33">
        <v>0.93317824701544394</v>
      </c>
      <c r="F242" s="32">
        <v>0</v>
      </c>
    </row>
    <row r="243" spans="1:6">
      <c r="A243" s="35">
        <v>40999</v>
      </c>
      <c r="B243" s="34">
        <v>16121900000000</v>
      </c>
      <c r="C243" s="32">
        <v>15336414000000</v>
      </c>
      <c r="D243" s="32">
        <v>15.336414</v>
      </c>
      <c r="E243" s="33">
        <v>0.95127832327455197</v>
      </c>
      <c r="F243" s="32">
        <v>0</v>
      </c>
    </row>
    <row r="244" spans="1:6">
      <c r="A244" s="35">
        <v>41090</v>
      </c>
      <c r="B244" s="34">
        <v>16227900000000</v>
      </c>
      <c r="C244" s="32">
        <v>15336290000000</v>
      </c>
      <c r="D244" s="32">
        <v>15.33629</v>
      </c>
      <c r="E244" s="33">
        <v>0.94505696978660214</v>
      </c>
      <c r="F244" s="32">
        <v>0</v>
      </c>
    </row>
    <row r="245" spans="1:6">
      <c r="A245" s="35">
        <v>41182</v>
      </c>
      <c r="B245" s="34">
        <v>16297300000000</v>
      </c>
      <c r="C245" s="32">
        <v>15622905000000</v>
      </c>
      <c r="D245" s="32">
        <v>15.622904999999999</v>
      </c>
      <c r="E245" s="33">
        <v>0.9586192191344578</v>
      </c>
      <c r="F245" s="32">
        <v>0</v>
      </c>
    </row>
    <row r="246" spans="1:6">
      <c r="A246" s="35">
        <v>41274</v>
      </c>
      <c r="B246" s="34">
        <v>16475400000000.002</v>
      </c>
      <c r="C246" s="32">
        <v>15745287000000</v>
      </c>
      <c r="D246" s="32">
        <v>15.745286999999999</v>
      </c>
      <c r="E246" s="33">
        <v>0.95568465712516837</v>
      </c>
      <c r="F246" s="32">
        <v>0</v>
      </c>
    </row>
    <row r="247" spans="1:6">
      <c r="A247" s="35">
        <v>41364</v>
      </c>
      <c r="B247" s="34">
        <v>16541400000000.002</v>
      </c>
      <c r="C247" s="32">
        <v>16098415000000</v>
      </c>
      <c r="D247" s="32">
        <v>16.098414999999999</v>
      </c>
      <c r="E247" s="33">
        <v>0.97321961865380191</v>
      </c>
      <c r="F247" s="32">
        <v>0</v>
      </c>
    </row>
    <row r="248" spans="1:6">
      <c r="A248" s="35">
        <v>41455</v>
      </c>
      <c r="B248" s="34">
        <v>16749300000000</v>
      </c>
      <c r="C248" s="32">
        <v>16240977000000</v>
      </c>
      <c r="D248" s="32">
        <v>16.240977000000001</v>
      </c>
      <c r="E248" s="33">
        <v>0.96965108989629423</v>
      </c>
      <c r="F248" s="32">
        <v>0</v>
      </c>
    </row>
    <row r="249" spans="1:6">
      <c r="A249" s="35">
        <v>41547</v>
      </c>
      <c r="B249" s="34">
        <v>16999900000000.002</v>
      </c>
      <c r="C249" s="32">
        <v>16572397000000</v>
      </c>
      <c r="D249" s="32">
        <v>16.572396999999999</v>
      </c>
      <c r="E249" s="33">
        <v>0.9748526167800986</v>
      </c>
      <c r="F249" s="32">
        <v>0</v>
      </c>
    </row>
    <row r="250" spans="1:6">
      <c r="A250" s="35">
        <v>41639</v>
      </c>
      <c r="B250" s="34">
        <v>17025200000000</v>
      </c>
      <c r="C250" s="32">
        <v>16972341000000</v>
      </c>
      <c r="D250" s="32">
        <v>16.972341</v>
      </c>
      <c r="E250" s="33">
        <v>0.9968952493950145</v>
      </c>
      <c r="F250" s="32">
        <v>0</v>
      </c>
    </row>
    <row r="251" spans="1:6">
      <c r="A251" s="35">
        <v>41729</v>
      </c>
      <c r="B251" s="34">
        <v>17285599999999.998</v>
      </c>
      <c r="C251" s="32">
        <v>17127416000000</v>
      </c>
      <c r="D251" s="32">
        <v>17.127416</v>
      </c>
      <c r="E251" s="33">
        <v>0.99084879900032408</v>
      </c>
      <c r="F251" s="32">
        <v>0</v>
      </c>
    </row>
    <row r="252" spans="1:6">
      <c r="A252" s="35">
        <v>41820</v>
      </c>
      <c r="B252" s="34">
        <v>17569400000000.002</v>
      </c>
      <c r="C252" s="32">
        <v>17386739000000</v>
      </c>
      <c r="D252" s="32">
        <v>17.386738999999999</v>
      </c>
      <c r="E252" s="33">
        <v>0.98960345828542795</v>
      </c>
      <c r="F252" s="32">
        <v>0</v>
      </c>
    </row>
    <row r="253" spans="1:6">
      <c r="A253" s="35">
        <v>41912</v>
      </c>
      <c r="B253" s="34">
        <v>17692200000000</v>
      </c>
      <c r="C253" s="32">
        <v>17444638000000</v>
      </c>
      <c r="D253" s="32">
        <v>17.444638000000001</v>
      </c>
      <c r="E253" s="33">
        <v>0.98600728004431326</v>
      </c>
      <c r="F253" s="32">
        <v>0</v>
      </c>
    </row>
    <row r="254" spans="1:6">
      <c r="A254" s="35">
        <v>42004</v>
      </c>
      <c r="B254" s="34">
        <v>17783600000000</v>
      </c>
      <c r="C254" s="32">
        <v>17641091000000</v>
      </c>
      <c r="D254" s="32">
        <v>17.641090999999999</v>
      </c>
      <c r="E254" s="33">
        <v>0.99198649317348564</v>
      </c>
      <c r="F254" s="32">
        <v>0</v>
      </c>
    </row>
    <row r="255" spans="1:6">
      <c r="A255" s="35">
        <v>42094</v>
      </c>
      <c r="B255" s="34">
        <v>17998300000000</v>
      </c>
      <c r="C255" s="32">
        <v>17999945000000</v>
      </c>
      <c r="D255" s="32">
        <v>17.999945</v>
      </c>
      <c r="E255" s="33">
        <v>1.0000913975208769</v>
      </c>
      <c r="F255" s="32">
        <v>0</v>
      </c>
    </row>
    <row r="256" spans="1:6">
      <c r="A256" s="35">
        <v>42185</v>
      </c>
      <c r="B256" s="34">
        <v>18141900000000</v>
      </c>
      <c r="C256" s="32">
        <v>18120979000000</v>
      </c>
      <c r="D256" s="32">
        <v>18.120978999999998</v>
      </c>
      <c r="E256" s="33">
        <v>0.99884681317833302</v>
      </c>
      <c r="F256" s="32">
        <v>0</v>
      </c>
    </row>
    <row r="257" spans="1:6">
      <c r="A257" s="35">
        <v>42277</v>
      </c>
      <c r="B257" s="34">
        <v>18222800000000</v>
      </c>
      <c r="C257" s="32">
        <v>17906696000000</v>
      </c>
      <c r="D257" s="32">
        <v>17.906696</v>
      </c>
      <c r="E257" s="33">
        <v>0.98265337928309593</v>
      </c>
      <c r="F257" s="32">
        <v>0</v>
      </c>
    </row>
    <row r="258" spans="1:6">
      <c r="A258" s="35">
        <v>42369</v>
      </c>
      <c r="B258" s="34">
        <v>18281600000000</v>
      </c>
      <c r="C258" s="32">
        <v>18213827000000</v>
      </c>
      <c r="D258" s="32">
        <v>18.213826999999998</v>
      </c>
      <c r="E258" s="33">
        <v>0.99629282994923862</v>
      </c>
      <c r="F258" s="32">
        <v>0</v>
      </c>
    </row>
    <row r="259" spans="1:6">
      <c r="A259" s="35">
        <v>42460</v>
      </c>
      <c r="B259" s="34">
        <v>18450100000000</v>
      </c>
      <c r="C259" s="32">
        <v>18397317000000</v>
      </c>
      <c r="D259" s="32">
        <v>18.397317000000001</v>
      </c>
      <c r="E259" s="33">
        <v>0.99713914829729922</v>
      </c>
      <c r="F259" s="32">
        <v>0</v>
      </c>
    </row>
    <row r="260" spans="1:6">
      <c r="A260" s="35">
        <v>42551</v>
      </c>
      <c r="B260" s="34">
        <v>18675300000000</v>
      </c>
      <c r="C260" s="32">
        <v>18612736000000</v>
      </c>
      <c r="D260" s="32">
        <v>18.612736000000002</v>
      </c>
      <c r="E260" s="33">
        <v>0.99664990656107266</v>
      </c>
      <c r="F260" s="32">
        <v>0</v>
      </c>
    </row>
    <row r="261" spans="1:6">
      <c r="A261" s="35">
        <v>42643</v>
      </c>
      <c r="B261" s="34">
        <v>18869400000000</v>
      </c>
      <c r="C261" s="32">
        <v>18903567000000</v>
      </c>
      <c r="D261" s="32">
        <v>18.903566999999999</v>
      </c>
      <c r="E261" s="33">
        <v>1.0018107094025248</v>
      </c>
      <c r="F261" s="32">
        <v>0</v>
      </c>
    </row>
    <row r="262" spans="1:6">
      <c r="A262" s="35">
        <v>42735</v>
      </c>
      <c r="B262" s="34">
        <v>19027600000000</v>
      </c>
      <c r="C262" s="32">
        <v>19095780000000</v>
      </c>
      <c r="D262" s="32">
        <v>19.095780000000001</v>
      </c>
      <c r="E262" s="33">
        <v>1.003583215959974</v>
      </c>
      <c r="F262" s="32">
        <v>0</v>
      </c>
    </row>
    <row r="263" spans="1:6">
      <c r="A263" s="35"/>
      <c r="B263" s="34"/>
      <c r="E263" s="33"/>
    </row>
    <row r="264" spans="1:6">
      <c r="E264" s="33"/>
    </row>
    <row r="265" spans="1:6">
      <c r="A265" s="32" t="s">
        <v>41</v>
      </c>
      <c r="B265" s="49" t="s">
        <v>118</v>
      </c>
    </row>
    <row r="266" spans="1:6">
      <c r="A266" s="32" t="s">
        <v>51</v>
      </c>
      <c r="B266" s="49" t="s">
        <v>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4"/>
  <sheetViews>
    <sheetView workbookViewId="0">
      <selection activeCell="B1" sqref="B1"/>
    </sheetView>
  </sheetViews>
  <sheetFormatPr defaultColWidth="10.86328125" defaultRowHeight="14.25"/>
  <cols>
    <col min="1" max="1" width="13" style="13" bestFit="1" customWidth="1"/>
    <col min="2" max="2" width="19.86328125" style="13" bestFit="1" customWidth="1"/>
    <col min="3" max="3" width="20.265625" style="13" bestFit="1" customWidth="1"/>
    <col min="4" max="7" width="10.86328125" style="13"/>
    <col min="8" max="8" width="36.1328125" style="13" bestFit="1" customWidth="1"/>
    <col min="9" max="16384" width="10.86328125" style="13"/>
  </cols>
  <sheetData>
    <row r="1" spans="1:8" ht="14.65" thickBot="1">
      <c r="A1" s="36" t="s">
        <v>53</v>
      </c>
      <c r="B1" s="36" t="s">
        <v>54</v>
      </c>
      <c r="C1" s="36" t="s">
        <v>55</v>
      </c>
      <c r="D1" s="36" t="s">
        <v>56</v>
      </c>
    </row>
    <row r="2" spans="1:8">
      <c r="A2" s="13" t="s">
        <v>59</v>
      </c>
      <c r="B2" s="13">
        <v>11402396</v>
      </c>
      <c r="C2" s="13">
        <v>42092184.544</v>
      </c>
      <c r="D2" s="37">
        <v>3.6915210227745114</v>
      </c>
      <c r="G2" s="42" t="s">
        <v>57</v>
      </c>
      <c r="H2" s="43" t="s">
        <v>58</v>
      </c>
    </row>
    <row r="3" spans="1:8">
      <c r="A3" s="13" t="s">
        <v>60</v>
      </c>
      <c r="B3" s="13">
        <v>60831020</v>
      </c>
      <c r="C3" s="13">
        <v>181908636.37909999</v>
      </c>
      <c r="D3" s="37">
        <v>2.9903926710270516</v>
      </c>
      <c r="G3" s="38" t="s">
        <v>59</v>
      </c>
      <c r="H3" s="39">
        <v>3.6915210227745114</v>
      </c>
    </row>
    <row r="4" spans="1:8">
      <c r="A4" s="13" t="s">
        <v>61</v>
      </c>
      <c r="B4" s="13">
        <v>23138871</v>
      </c>
      <c r="C4" s="13">
        <v>66920789</v>
      </c>
      <c r="D4" s="37">
        <v>2.8921371747134939</v>
      </c>
      <c r="G4" s="38" t="s">
        <v>60</v>
      </c>
      <c r="H4" s="39">
        <v>2.9903926710270516</v>
      </c>
    </row>
    <row r="5" spans="1:8">
      <c r="A5" s="13" t="s">
        <v>62</v>
      </c>
      <c r="B5" s="13">
        <v>219692720</v>
      </c>
      <c r="C5" s="13">
        <v>610304199.32299995</v>
      </c>
      <c r="D5" s="37">
        <v>2.7779900914468167</v>
      </c>
      <c r="G5" s="38" t="s">
        <v>61</v>
      </c>
      <c r="H5" s="39">
        <v>2.8921371747134939</v>
      </c>
    </row>
    <row r="6" spans="1:8">
      <c r="A6" s="13" t="s">
        <v>63</v>
      </c>
      <c r="B6" s="13">
        <v>22833016</v>
      </c>
      <c r="C6" s="13">
        <v>62593600</v>
      </c>
      <c r="D6" s="37">
        <v>2.7413636463969544</v>
      </c>
      <c r="G6" s="38" t="s">
        <v>62</v>
      </c>
      <c r="H6" s="39">
        <v>2.7779900914468167</v>
      </c>
    </row>
    <row r="7" spans="1:8">
      <c r="A7" s="13" t="s">
        <v>64</v>
      </c>
      <c r="B7" s="13">
        <v>32280837</v>
      </c>
      <c r="C7" s="13">
        <v>85328700</v>
      </c>
      <c r="D7" s="37">
        <v>2.6433236535967142</v>
      </c>
      <c r="G7" s="38" t="s">
        <v>63</v>
      </c>
      <c r="H7" s="39">
        <v>2.7413636463969544</v>
      </c>
    </row>
    <row r="8" spans="1:8">
      <c r="A8" s="13" t="s">
        <v>65</v>
      </c>
      <c r="B8" s="13">
        <v>53863834</v>
      </c>
      <c r="C8" s="13">
        <v>137147257.44600001</v>
      </c>
      <c r="D8" s="37">
        <v>2.5461844666683029</v>
      </c>
      <c r="G8" s="38" t="s">
        <v>64</v>
      </c>
      <c r="H8" s="39">
        <v>2.6433236535967142</v>
      </c>
    </row>
    <row r="9" spans="1:8">
      <c r="A9" s="13" t="s">
        <v>66</v>
      </c>
      <c r="B9" s="13">
        <v>67251572</v>
      </c>
      <c r="C9" s="13">
        <v>165458123.046</v>
      </c>
      <c r="D9" s="37">
        <v>2.4602863267790975</v>
      </c>
      <c r="G9" s="38" t="s">
        <v>65</v>
      </c>
      <c r="H9" s="39">
        <v>2.5461844666683029</v>
      </c>
    </row>
    <row r="10" spans="1:8">
      <c r="A10" s="13" t="s">
        <v>67</v>
      </c>
      <c r="B10" s="13">
        <v>38527944</v>
      </c>
      <c r="C10" s="13">
        <v>90504321.070999995</v>
      </c>
      <c r="D10" s="37">
        <v>2.3490565982705953</v>
      </c>
      <c r="G10" s="38" t="s">
        <v>66</v>
      </c>
      <c r="H10" s="39">
        <v>2.4602863267790975</v>
      </c>
    </row>
    <row r="11" spans="1:8">
      <c r="A11" s="13" t="s">
        <v>68</v>
      </c>
      <c r="B11" s="13">
        <v>14484626</v>
      </c>
      <c r="C11" s="13">
        <v>33680797.453000002</v>
      </c>
      <c r="D11" s="37">
        <v>2.3252790547025515</v>
      </c>
      <c r="G11" s="38" t="s">
        <v>67</v>
      </c>
      <c r="H11" s="39">
        <v>2.3490565982705953</v>
      </c>
    </row>
    <row r="12" spans="1:8">
      <c r="A12" s="13" t="s">
        <v>69</v>
      </c>
      <c r="B12" s="13">
        <v>26662036</v>
      </c>
      <c r="C12" s="13">
        <v>59188742.401000001</v>
      </c>
      <c r="D12" s="37">
        <v>2.2199633366709128</v>
      </c>
      <c r="G12" s="38" t="s">
        <v>68</v>
      </c>
      <c r="H12" s="39">
        <v>2.3252790547025515</v>
      </c>
    </row>
    <row r="13" spans="1:8">
      <c r="A13" s="13" t="s">
        <v>71</v>
      </c>
      <c r="B13" s="13">
        <v>4035590</v>
      </c>
      <c r="C13" s="13">
        <v>8865587.8570000008</v>
      </c>
      <c r="D13" s="37">
        <v>2.196850487041548</v>
      </c>
      <c r="G13" s="38" t="s">
        <v>70</v>
      </c>
      <c r="H13" s="39">
        <v>1.9130936049884124</v>
      </c>
    </row>
    <row r="14" spans="1:8" ht="14.65" thickBot="1">
      <c r="A14" s="13" t="s">
        <v>73</v>
      </c>
      <c r="B14" s="13">
        <v>74780623</v>
      </c>
      <c r="C14" s="13">
        <v>163144420</v>
      </c>
      <c r="D14" s="37">
        <v>2.1816402893567761</v>
      </c>
      <c r="G14" s="40" t="s">
        <v>72</v>
      </c>
      <c r="H14" s="41">
        <v>1.8436600214377259</v>
      </c>
    </row>
    <row r="15" spans="1:8">
      <c r="A15" s="13" t="s">
        <v>74</v>
      </c>
      <c r="B15" s="13">
        <v>22175009</v>
      </c>
      <c r="C15" s="13">
        <v>47254021</v>
      </c>
      <c r="D15" s="37">
        <v>2.1309583684949125</v>
      </c>
    </row>
    <row r="16" spans="1:8">
      <c r="A16" s="13" t="s">
        <v>75</v>
      </c>
      <c r="B16" s="13">
        <v>35789969</v>
      </c>
      <c r="C16" s="13">
        <v>74347100</v>
      </c>
      <c r="D16" s="37">
        <v>2.0773166917244326</v>
      </c>
    </row>
    <row r="17" spans="1:4">
      <c r="A17" s="13" t="s">
        <v>76</v>
      </c>
      <c r="B17" s="13">
        <v>17510532</v>
      </c>
      <c r="C17" s="13">
        <v>36343989</v>
      </c>
      <c r="D17" s="37">
        <v>2.0755502459890995</v>
      </c>
    </row>
    <row r="18" spans="1:4">
      <c r="A18" s="13" t="s">
        <v>77</v>
      </c>
      <c r="B18" s="13">
        <v>41140140</v>
      </c>
      <c r="C18" s="13">
        <v>82407426</v>
      </c>
      <c r="D18" s="37">
        <v>2.003090558272286</v>
      </c>
    </row>
    <row r="19" spans="1:4">
      <c r="A19" s="13" t="s">
        <v>78</v>
      </c>
      <c r="B19" s="13">
        <v>7339238</v>
      </c>
      <c r="C19" s="13">
        <v>14574790</v>
      </c>
      <c r="D19" s="37">
        <v>1.9858723753065373</v>
      </c>
    </row>
    <row r="20" spans="1:4">
      <c r="A20" s="13" t="s">
        <v>79</v>
      </c>
      <c r="B20" s="13">
        <v>14776106</v>
      </c>
      <c r="C20" s="13">
        <v>29171564</v>
      </c>
      <c r="D20" s="37">
        <v>1.9742389503702802</v>
      </c>
    </row>
    <row r="21" spans="1:4">
      <c r="A21" s="13" t="s">
        <v>80</v>
      </c>
      <c r="B21" s="13">
        <v>22762997</v>
      </c>
      <c r="C21" s="13">
        <v>44616642.858999997</v>
      </c>
      <c r="D21" s="37">
        <v>1.9600513438103075</v>
      </c>
    </row>
    <row r="22" spans="1:4">
      <c r="A22" s="13" t="s">
        <v>81</v>
      </c>
      <c r="B22" s="13">
        <v>10843499</v>
      </c>
      <c r="C22" s="13">
        <v>21243700</v>
      </c>
      <c r="D22" s="37">
        <v>1.9591185465134455</v>
      </c>
    </row>
    <row r="23" spans="1:4">
      <c r="A23" s="13" t="s">
        <v>82</v>
      </c>
      <c r="B23" s="13">
        <v>5765650</v>
      </c>
      <c r="C23" s="13">
        <v>11269421</v>
      </c>
      <c r="D23" s="37">
        <v>1.9545794489779991</v>
      </c>
    </row>
    <row r="24" spans="1:4">
      <c r="A24" s="13" t="s">
        <v>83</v>
      </c>
      <c r="B24" s="13">
        <v>25303322</v>
      </c>
      <c r="C24" s="13">
        <v>48949911</v>
      </c>
      <c r="D24" s="37">
        <v>1.9345250793551929</v>
      </c>
    </row>
    <row r="25" spans="1:4">
      <c r="A25" s="13" t="s">
        <v>84</v>
      </c>
      <c r="B25" s="13">
        <v>69755731</v>
      </c>
      <c r="C25" s="13">
        <v>133826396</v>
      </c>
      <c r="D25" s="37">
        <v>1.9185003738259154</v>
      </c>
    </row>
    <row r="26" spans="1:4">
      <c r="A26" s="13" t="s">
        <v>85</v>
      </c>
      <c r="B26" s="13">
        <v>47624323</v>
      </c>
      <c r="C26" s="13">
        <v>88494410.579999998</v>
      </c>
      <c r="D26" s="37">
        <v>1.8581767677831347</v>
      </c>
    </row>
    <row r="27" spans="1:4">
      <c r="A27" s="13" t="s">
        <v>86</v>
      </c>
      <c r="B27" s="13">
        <v>22985691</v>
      </c>
      <c r="C27" s="13">
        <v>42044122.115999997</v>
      </c>
      <c r="D27" s="37">
        <v>1.8291432750923171</v>
      </c>
    </row>
    <row r="28" spans="1:4">
      <c r="A28" s="13" t="s">
        <v>87</v>
      </c>
      <c r="B28" s="13">
        <v>29501502</v>
      </c>
      <c r="C28" s="13">
        <v>53313692.545000002</v>
      </c>
      <c r="D28" s="37">
        <v>1.8071518034912257</v>
      </c>
    </row>
    <row r="29" spans="1:4">
      <c r="A29" s="13" t="s">
        <v>88</v>
      </c>
      <c r="B29" s="13">
        <v>25183003</v>
      </c>
      <c r="C29" s="13">
        <v>45401755.890000001</v>
      </c>
      <c r="D29" s="37">
        <v>1.8028729889759374</v>
      </c>
    </row>
    <row r="30" spans="1:4">
      <c r="A30" s="13" t="s">
        <v>89</v>
      </c>
      <c r="B30" s="13">
        <v>7990979</v>
      </c>
      <c r="C30" s="13">
        <v>14394316.915999999</v>
      </c>
      <c r="D30" s="37">
        <v>1.8013208288996878</v>
      </c>
    </row>
    <row r="31" spans="1:4">
      <c r="A31" s="13" t="s">
        <v>90</v>
      </c>
      <c r="B31" s="13">
        <v>35808131</v>
      </c>
      <c r="C31" s="13">
        <v>64209183</v>
      </c>
      <c r="D31" s="37">
        <v>1.7931453333881067</v>
      </c>
    </row>
    <row r="32" spans="1:4">
      <c r="A32" s="13" t="s">
        <v>91</v>
      </c>
      <c r="B32" s="13">
        <v>6135445</v>
      </c>
      <c r="C32" s="13">
        <v>10780074.502</v>
      </c>
      <c r="D32" s="37">
        <v>1.7570159135971393</v>
      </c>
    </row>
    <row r="33" spans="1:4">
      <c r="A33" s="13" t="s">
        <v>92</v>
      </c>
      <c r="B33" s="13">
        <v>34779321</v>
      </c>
      <c r="C33" s="13">
        <v>60536766.149999999</v>
      </c>
      <c r="D33" s="37">
        <v>1.740596550174168</v>
      </c>
    </row>
    <row r="34" spans="1:4">
      <c r="A34" s="13" t="s">
        <v>93</v>
      </c>
      <c r="B34" s="13">
        <v>18809773</v>
      </c>
      <c r="C34" s="13">
        <v>31175536.32</v>
      </c>
      <c r="D34" s="37">
        <v>1.6574116189493622</v>
      </c>
    </row>
    <row r="35" spans="1:4">
      <c r="A35" s="13" t="s">
        <v>94</v>
      </c>
      <c r="B35" s="13">
        <v>20799665</v>
      </c>
      <c r="C35" s="13">
        <v>33992133.050999999</v>
      </c>
      <c r="D35" s="37">
        <v>1.6342634869840451</v>
      </c>
    </row>
    <row r="36" spans="1:4">
      <c r="A36" s="13" t="s">
        <v>95</v>
      </c>
      <c r="B36" s="13">
        <v>113022625</v>
      </c>
      <c r="C36" s="13">
        <v>183517636.176</v>
      </c>
      <c r="D36" s="37">
        <v>1.6237247734778766</v>
      </c>
    </row>
    <row r="37" spans="1:4">
      <c r="A37" s="13" t="s">
        <v>96</v>
      </c>
      <c r="B37" s="13">
        <v>46180318</v>
      </c>
      <c r="C37" s="13">
        <v>74736194</v>
      </c>
      <c r="D37" s="37">
        <v>1.6183559844694011</v>
      </c>
    </row>
    <row r="38" spans="1:4">
      <c r="A38" s="13" t="s">
        <v>97</v>
      </c>
      <c r="B38" s="13">
        <v>15241590</v>
      </c>
      <c r="C38" s="13">
        <v>24328670.138</v>
      </c>
      <c r="D38" s="37">
        <v>1.5962028986477133</v>
      </c>
    </row>
    <row r="39" spans="1:4">
      <c r="A39" s="13" t="s">
        <v>98</v>
      </c>
      <c r="B39" s="13">
        <v>26762655</v>
      </c>
      <c r="C39" s="13">
        <v>41913433.204999998</v>
      </c>
      <c r="D39" s="37">
        <v>1.5661164112828116</v>
      </c>
    </row>
    <row r="40" spans="1:4">
      <c r="A40" s="13" t="s">
        <v>99</v>
      </c>
      <c r="B40" s="13">
        <v>17310428</v>
      </c>
      <c r="C40" s="13">
        <v>26999917.021000002</v>
      </c>
      <c r="D40" s="37">
        <v>1.5597486683171555</v>
      </c>
    </row>
    <row r="41" spans="1:4">
      <c r="A41" s="13" t="s">
        <v>100</v>
      </c>
      <c r="B41" s="13">
        <v>6924694</v>
      </c>
      <c r="C41" s="13">
        <v>10688725.800000001</v>
      </c>
      <c r="D41" s="37">
        <v>1.543566517163069</v>
      </c>
    </row>
    <row r="42" spans="1:4">
      <c r="A42" s="13" t="s">
        <v>101</v>
      </c>
      <c r="B42" s="13">
        <v>5929052</v>
      </c>
      <c r="C42" s="13">
        <v>9132958.8000000007</v>
      </c>
      <c r="D42" s="37">
        <v>1.5403742115940289</v>
      </c>
    </row>
    <row r="43" spans="1:4">
      <c r="A43" s="13" t="s">
        <v>102</v>
      </c>
      <c r="B43" s="13">
        <v>12280315</v>
      </c>
      <c r="C43" s="13">
        <v>18779067.864999998</v>
      </c>
      <c r="D43" s="37">
        <v>1.5292008279103588</v>
      </c>
    </row>
    <row r="44" spans="1:4">
      <c r="A44" s="13" t="s">
        <v>103</v>
      </c>
      <c r="B44" s="13">
        <v>54343294</v>
      </c>
      <c r="C44" s="13">
        <v>81699846</v>
      </c>
      <c r="D44" s="37">
        <v>1.5034025357388163</v>
      </c>
    </row>
    <row r="45" spans="1:4">
      <c r="A45" s="13" t="s">
        <v>104</v>
      </c>
      <c r="B45" s="13">
        <v>12402596</v>
      </c>
      <c r="C45" s="13">
        <v>16728771</v>
      </c>
      <c r="D45" s="37">
        <v>1.3488120551536147</v>
      </c>
    </row>
    <row r="46" spans="1:4">
      <c r="A46" s="13" t="s">
        <v>105</v>
      </c>
      <c r="B46" s="13">
        <v>33449559</v>
      </c>
      <c r="C46" s="13">
        <v>42911033.788999997</v>
      </c>
      <c r="D46" s="37">
        <v>1.2828579829408213</v>
      </c>
    </row>
    <row r="47" spans="1:4">
      <c r="A47" s="13" t="s">
        <v>106</v>
      </c>
      <c r="B47" s="13">
        <v>140881819</v>
      </c>
      <c r="C47" s="13">
        <v>175131000</v>
      </c>
      <c r="D47" s="37">
        <v>1.2431057551861961</v>
      </c>
    </row>
    <row r="48" spans="1:4">
      <c r="A48" s="13" t="s">
        <v>107</v>
      </c>
      <c r="B48" s="13">
        <v>9819327</v>
      </c>
      <c r="C48" s="13">
        <v>11983123.079</v>
      </c>
      <c r="D48" s="37">
        <v>1.2203609350213105</v>
      </c>
    </row>
    <row r="49" spans="1:4">
      <c r="A49" s="13" t="s">
        <v>108</v>
      </c>
      <c r="B49" s="13">
        <v>7793920</v>
      </c>
      <c r="C49" s="13">
        <v>9262484</v>
      </c>
      <c r="D49" s="37">
        <v>1.188424310231565</v>
      </c>
    </row>
    <row r="50" spans="1:4">
      <c r="A50" s="13" t="s">
        <v>109</v>
      </c>
      <c r="B50" s="13">
        <v>5606462</v>
      </c>
      <c r="C50" s="13">
        <v>5009560</v>
      </c>
      <c r="D50" s="37">
        <v>0.89353321221119486</v>
      </c>
    </row>
    <row r="51" spans="1:4">
      <c r="A51" s="45" t="s">
        <v>110</v>
      </c>
      <c r="B51" s="45">
        <v>8059929</v>
      </c>
      <c r="C51" s="45">
        <v>5851539.0870000003</v>
      </c>
      <c r="D51" s="46">
        <v>0.72600380065382708</v>
      </c>
    </row>
    <row r="54" spans="1:4">
      <c r="A54" s="47" t="s">
        <v>41</v>
      </c>
      <c r="B54" s="47" t="s">
        <v>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"/>
  <sheetViews>
    <sheetView workbookViewId="0">
      <selection activeCell="H27" sqref="H27"/>
    </sheetView>
  </sheetViews>
  <sheetFormatPr defaultColWidth="11.3984375" defaultRowHeight="12.75"/>
  <cols>
    <col min="1" max="1" width="5" bestFit="1" customWidth="1"/>
    <col min="2" max="2" width="12.73046875" bestFit="1" customWidth="1"/>
    <col min="3" max="3" width="14.1328125" bestFit="1" customWidth="1"/>
    <col min="4" max="4" width="7.73046875" bestFit="1" customWidth="1"/>
    <col min="5" max="5" width="14.1328125" bestFit="1" customWidth="1"/>
    <col min="6" max="6" width="13.86328125" bestFit="1" customWidth="1"/>
  </cols>
  <sheetData>
    <row r="1" spans="1:6" ht="13.5" thickBot="1">
      <c r="A1" s="28" t="s">
        <v>0</v>
      </c>
      <c r="B1" s="79" t="s">
        <v>111</v>
      </c>
      <c r="C1" s="79" t="s">
        <v>112</v>
      </c>
      <c r="D1" s="79" t="s">
        <v>72</v>
      </c>
      <c r="E1" s="79" t="s">
        <v>113</v>
      </c>
      <c r="F1" s="79" t="s">
        <v>114</v>
      </c>
    </row>
    <row r="2" spans="1:6" ht="13.15">
      <c r="A2" s="44">
        <v>2008</v>
      </c>
      <c r="B2" s="80">
        <v>-0.28059998154640198</v>
      </c>
      <c r="C2" s="80">
        <v>-0.10600000619888306</v>
      </c>
      <c r="D2" s="80">
        <v>-5.000000074505806E-2</v>
      </c>
      <c r="E2" s="80">
        <v>-3.2949168235063553E-2</v>
      </c>
      <c r="F2" s="80">
        <v>-1.2099999934434891E-2</v>
      </c>
    </row>
    <row r="3" spans="1:6" ht="13.15">
      <c r="A3" s="44">
        <v>2009</v>
      </c>
      <c r="B3" s="80">
        <v>-0.24700000882148743</v>
      </c>
      <c r="C3" s="80">
        <v>-0.20399999618530273</v>
      </c>
      <c r="D3" s="80">
        <v>-0.1810000091791153</v>
      </c>
      <c r="E3" s="80">
        <v>-6.5999999642372131E-2</v>
      </c>
      <c r="F3" s="80">
        <v>0.2239999920129776</v>
      </c>
    </row>
    <row r="4" spans="1:6" ht="13.15">
      <c r="A4" s="44">
        <v>2010</v>
      </c>
      <c r="B4" s="80">
        <v>9.0000003576278687E-2</v>
      </c>
      <c r="C4" s="80">
        <v>0.12111032009124756</v>
      </c>
      <c r="D4" s="80">
        <v>0.13464999943971634</v>
      </c>
      <c r="E4" s="80">
        <v>0.14589999616146088</v>
      </c>
      <c r="F4" s="80">
        <v>0.17799998819828033</v>
      </c>
    </row>
    <row r="5" spans="1:6" ht="13.15">
      <c r="A5" s="44">
        <v>2011</v>
      </c>
      <c r="B5" s="80">
        <v>-4.999999888241291E-3</v>
      </c>
      <c r="C5" s="80">
        <v>6.4999997615814209E-2</v>
      </c>
      <c r="D5" s="80">
        <v>0.20549999922513962</v>
      </c>
      <c r="E5" s="80">
        <v>0.22360000014305115</v>
      </c>
      <c r="F5" s="80">
        <v>0.2460000067949295</v>
      </c>
    </row>
    <row r="6" spans="1:6" ht="13.15">
      <c r="A6" s="44">
        <v>2012</v>
      </c>
      <c r="B6" s="80">
        <v>-7.9000005498528481E-3</v>
      </c>
      <c r="C6" s="80">
        <v>6.0000000521540642E-3</v>
      </c>
      <c r="D6" s="80">
        <v>2.1300000138580799E-2</v>
      </c>
      <c r="E6" s="80">
        <v>0.10999999940395355</v>
      </c>
      <c r="F6" s="80">
        <v>0.14540000259876251</v>
      </c>
    </row>
    <row r="7" spans="1:6" ht="13.15">
      <c r="A7" s="44">
        <v>2013</v>
      </c>
      <c r="B7" s="80">
        <v>8.6000002920627594E-2</v>
      </c>
      <c r="C7" s="80">
        <v>0.11140000075101852</v>
      </c>
      <c r="D7" s="80">
        <v>0.12714999914169312</v>
      </c>
      <c r="E7" s="80">
        <v>0.14300000667572021</v>
      </c>
      <c r="F7" s="80">
        <v>0.18158198893070221</v>
      </c>
    </row>
    <row r="8" spans="1:6" ht="13.15">
      <c r="A8" s="44">
        <v>2014</v>
      </c>
      <c r="B8" s="80">
        <v>4.9668636173009872E-2</v>
      </c>
      <c r="C8" s="80">
        <v>0.12130000442266464</v>
      </c>
      <c r="D8" s="80">
        <v>0.16439999639987946</v>
      </c>
      <c r="E8" s="80">
        <v>0.17769999802112579</v>
      </c>
      <c r="F8" s="80">
        <v>0.18899999558925629</v>
      </c>
    </row>
    <row r="9" spans="1:6" ht="13.15">
      <c r="A9" s="44">
        <v>2015</v>
      </c>
      <c r="B9" s="80">
        <v>-1.6699999570846558E-2</v>
      </c>
      <c r="C9" s="80">
        <v>1.4999999664723873E-2</v>
      </c>
      <c r="D9" s="80">
        <v>2.8299998492002487E-2</v>
      </c>
      <c r="E9" s="80">
        <v>4.0049999952316284E-2</v>
      </c>
      <c r="F9" s="80">
        <v>5.1999997347593307E-2</v>
      </c>
    </row>
    <row r="10" spans="1:6" ht="13.15">
      <c r="A10" s="44">
        <v>2016</v>
      </c>
      <c r="B10" s="80">
        <v>-9.9999997764825821E-3</v>
      </c>
      <c r="C10" s="80">
        <v>2.1000000415369868E-3</v>
      </c>
      <c r="D10" s="80">
        <v>1.2000000104308128E-2</v>
      </c>
      <c r="E10" s="80">
        <v>5.8100001886487007E-2</v>
      </c>
      <c r="F10" s="80">
        <v>9.2600002884864807E-2</v>
      </c>
    </row>
    <row r="12" spans="1:6" ht="13.15">
      <c r="A12" s="48" t="s">
        <v>41</v>
      </c>
      <c r="B12" s="48" t="s">
        <v>153</v>
      </c>
    </row>
    <row r="13" spans="1:6" ht="13.15">
      <c r="A13" s="48" t="s">
        <v>51</v>
      </c>
      <c r="B13" s="47" t="s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"/>
  <sheetViews>
    <sheetView tabSelected="1" workbookViewId="0">
      <selection activeCell="E28" sqref="E28"/>
    </sheetView>
  </sheetViews>
  <sheetFormatPr defaultColWidth="10.86328125" defaultRowHeight="15.75"/>
  <cols>
    <col min="1" max="1" width="29.6640625" style="62" customWidth="1"/>
    <col min="2" max="2" width="21.59765625" style="62" bestFit="1" customWidth="1"/>
    <col min="3" max="3" width="21.9296875" style="62" bestFit="1" customWidth="1"/>
    <col min="4" max="4" width="39" style="62" bestFit="1" customWidth="1"/>
    <col min="5" max="5" width="45.53125" style="62" bestFit="1" customWidth="1"/>
    <col min="6" max="6" width="12.46484375" style="62" bestFit="1" customWidth="1"/>
    <col min="7" max="7" width="14" style="62" bestFit="1" customWidth="1"/>
    <col min="8" max="8" width="34.53125" style="62" bestFit="1" customWidth="1"/>
    <col min="9" max="9" width="13.19921875" style="62" bestFit="1" customWidth="1"/>
    <col min="10" max="10" width="37.46484375" style="62" bestFit="1" customWidth="1"/>
    <col min="11" max="11" width="49.53125" style="62" bestFit="1" customWidth="1"/>
    <col min="12" max="12" width="40.46484375" style="62" bestFit="1" customWidth="1"/>
    <col min="13" max="16384" width="10.86328125" style="62"/>
  </cols>
  <sheetData>
    <row r="1" spans="1:12">
      <c r="A1" s="62" t="s">
        <v>0</v>
      </c>
      <c r="B1" s="62" t="s">
        <v>129</v>
      </c>
      <c r="C1" s="62" t="s">
        <v>130</v>
      </c>
      <c r="D1" s="62" t="s">
        <v>131</v>
      </c>
      <c r="E1" s="62" t="s">
        <v>132</v>
      </c>
      <c r="F1" s="62" t="s">
        <v>133</v>
      </c>
      <c r="G1" s="62" t="s">
        <v>134</v>
      </c>
      <c r="H1" s="62" t="s">
        <v>135</v>
      </c>
      <c r="I1" s="72" t="s">
        <v>146</v>
      </c>
      <c r="J1" s="72" t="s">
        <v>145</v>
      </c>
      <c r="K1" s="72" t="s">
        <v>147</v>
      </c>
      <c r="L1" s="72" t="s">
        <v>148</v>
      </c>
    </row>
    <row r="2" spans="1:12">
      <c r="A2" s="62">
        <v>2011</v>
      </c>
      <c r="B2" s="63">
        <v>195337621</v>
      </c>
      <c r="C2" s="63">
        <v>127577473</v>
      </c>
      <c r="D2" s="63">
        <v>33236282</v>
      </c>
      <c r="E2" s="63">
        <v>82701033</v>
      </c>
      <c r="F2" s="63">
        <v>17614316</v>
      </c>
      <c r="G2" s="63">
        <v>456466725</v>
      </c>
      <c r="H2" s="63">
        <f>B2+C2+D2+F2</f>
        <v>373765692</v>
      </c>
      <c r="J2" s="62">
        <v>0</v>
      </c>
      <c r="K2" s="63">
        <f>H2-J2</f>
        <v>373765692</v>
      </c>
    </row>
    <row r="3" spans="1:12">
      <c r="A3" s="62">
        <v>2012</v>
      </c>
      <c r="B3" s="63">
        <v>190720776</v>
      </c>
      <c r="C3" s="63">
        <v>128869508</v>
      </c>
      <c r="D3" s="63">
        <v>33948728</v>
      </c>
      <c r="E3" s="63">
        <v>887687519</v>
      </c>
      <c r="F3" s="63">
        <v>10190689</v>
      </c>
      <c r="G3" s="63">
        <v>1251417220</v>
      </c>
      <c r="H3" s="63">
        <f t="shared" ref="H3:H7" si="0">B3+C3+D3+F3</f>
        <v>363729701</v>
      </c>
      <c r="I3" s="62">
        <f>H3/H2-1</f>
        <v>-2.6851022484963627E-2</v>
      </c>
      <c r="J3" s="62">
        <v>0</v>
      </c>
      <c r="K3" s="63">
        <f t="shared" ref="K3:K7" si="1">H3-J3</f>
        <v>363729701</v>
      </c>
      <c r="L3" s="62">
        <f>K3/K2-1</f>
        <v>-2.6851022484963627E-2</v>
      </c>
    </row>
    <row r="4" spans="1:12">
      <c r="A4" s="62">
        <v>2013</v>
      </c>
      <c r="B4" s="63">
        <v>187817644</v>
      </c>
      <c r="C4" s="63">
        <v>127593220</v>
      </c>
      <c r="D4" s="63">
        <v>35927206</v>
      </c>
      <c r="E4" s="63">
        <v>1179440119</v>
      </c>
      <c r="F4" s="63">
        <v>8547729</v>
      </c>
      <c r="G4" s="63">
        <v>1539325918</v>
      </c>
      <c r="H4" s="63">
        <f t="shared" si="0"/>
        <v>359885799</v>
      </c>
      <c r="I4" s="62">
        <f t="shared" ref="I4:I7" si="2">H4/H3-1</f>
        <v>-1.0568017924937112E-2</v>
      </c>
      <c r="J4" s="62">
        <v>0</v>
      </c>
      <c r="K4" s="63">
        <f t="shared" si="1"/>
        <v>359885799</v>
      </c>
      <c r="L4" s="62">
        <f t="shared" ref="L4:L7" si="3">K4/K3-1</f>
        <v>-1.0568017924937112E-2</v>
      </c>
    </row>
    <row r="5" spans="1:12">
      <c r="A5" s="62">
        <v>2014</v>
      </c>
      <c r="B5" s="63">
        <v>190032872</v>
      </c>
      <c r="C5" s="63">
        <v>129325318</v>
      </c>
      <c r="D5" s="63">
        <v>37358502</v>
      </c>
      <c r="E5" s="63">
        <v>488890897</v>
      </c>
      <c r="F5" s="63">
        <v>9742062</v>
      </c>
      <c r="G5" s="63">
        <v>855349651</v>
      </c>
      <c r="H5" s="63">
        <f t="shared" si="0"/>
        <v>366458754</v>
      </c>
      <c r="I5" s="62">
        <f t="shared" si="2"/>
        <v>1.8264002131409551E-2</v>
      </c>
      <c r="J5" s="62">
        <v>0</v>
      </c>
      <c r="K5" s="63">
        <f t="shared" si="1"/>
        <v>366458754</v>
      </c>
      <c r="L5" s="62">
        <f t="shared" si="3"/>
        <v>1.8264002131409551E-2</v>
      </c>
    </row>
    <row r="6" spans="1:12">
      <c r="A6" s="62">
        <v>2015</v>
      </c>
      <c r="B6" s="63">
        <v>186832321</v>
      </c>
      <c r="C6" s="63">
        <v>137707719</v>
      </c>
      <c r="D6" s="63">
        <v>37635349</v>
      </c>
      <c r="E6" s="63">
        <v>-21896696</v>
      </c>
      <c r="F6" s="63">
        <v>11457843</v>
      </c>
      <c r="G6" s="63">
        <v>351736536</v>
      </c>
      <c r="H6" s="63">
        <f t="shared" si="0"/>
        <v>373633232</v>
      </c>
      <c r="I6" s="62">
        <f t="shared" si="2"/>
        <v>1.9577859504483319E-2</v>
      </c>
      <c r="J6" s="62">
        <v>0</v>
      </c>
      <c r="K6" s="63">
        <f t="shared" si="1"/>
        <v>373633232</v>
      </c>
      <c r="L6" s="62">
        <f t="shared" si="3"/>
        <v>1.9577859504483319E-2</v>
      </c>
    </row>
    <row r="7" spans="1:12">
      <c r="A7" s="62">
        <v>2016</v>
      </c>
      <c r="B7" s="63">
        <v>464268404</v>
      </c>
      <c r="C7" s="63">
        <v>139355592</v>
      </c>
      <c r="D7" s="63">
        <v>41650333</v>
      </c>
      <c r="E7" s="63">
        <v>629442470</v>
      </c>
      <c r="F7" s="63">
        <v>14019340</v>
      </c>
      <c r="G7" s="63">
        <v>1288736139</v>
      </c>
      <c r="H7" s="63">
        <f t="shared" si="0"/>
        <v>659293669</v>
      </c>
      <c r="I7" s="62">
        <f t="shared" si="2"/>
        <v>0.76454772363503265</v>
      </c>
      <c r="J7" s="73">
        <v>270526000</v>
      </c>
      <c r="K7" s="63">
        <f t="shared" si="1"/>
        <v>388767669</v>
      </c>
      <c r="L7" s="62">
        <f t="shared" si="3"/>
        <v>4.0506131959910929E-2</v>
      </c>
    </row>
    <row r="12" spans="1:12">
      <c r="A12" s="62" t="s">
        <v>0</v>
      </c>
      <c r="B12" s="62" t="s">
        <v>136</v>
      </c>
      <c r="C12" s="62" t="s">
        <v>137</v>
      </c>
      <c r="D12" s="62" t="s">
        <v>138</v>
      </c>
      <c r="E12" s="62" t="s">
        <v>139</v>
      </c>
    </row>
    <row r="13" spans="1:12">
      <c r="A13" s="62">
        <v>2011</v>
      </c>
      <c r="B13" s="63">
        <v>556632909</v>
      </c>
      <c r="C13" s="63">
        <v>29165335</v>
      </c>
      <c r="D13" s="63">
        <v>4078843</v>
      </c>
      <c r="E13" s="63">
        <v>589877087</v>
      </c>
    </row>
    <row r="14" spans="1:12">
      <c r="A14" s="62">
        <v>2012</v>
      </c>
      <c r="B14" s="63">
        <v>595339763</v>
      </c>
      <c r="C14" s="63">
        <v>33081726</v>
      </c>
      <c r="D14" s="63">
        <v>4303353</v>
      </c>
      <c r="E14" s="63">
        <v>632724842</v>
      </c>
      <c r="F14" s="62">
        <f>E14/E13-1</f>
        <v>7.2638446117504474E-2</v>
      </c>
    </row>
    <row r="15" spans="1:12">
      <c r="A15" s="62">
        <v>2013</v>
      </c>
      <c r="B15" s="63">
        <v>637697226</v>
      </c>
      <c r="C15" s="63">
        <v>29873030</v>
      </c>
      <c r="D15" s="63">
        <v>4324634</v>
      </c>
      <c r="E15" s="63">
        <v>671894890</v>
      </c>
      <c r="F15" s="62">
        <f t="shared" ref="F15:F18" si="4">E15/E14-1</f>
        <v>6.1906922883233406E-2</v>
      </c>
    </row>
    <row r="16" spans="1:12">
      <c r="A16" s="62">
        <v>2014</v>
      </c>
      <c r="B16" s="63">
        <v>682959960</v>
      </c>
      <c r="C16" s="63">
        <v>26347361</v>
      </c>
      <c r="D16" s="63">
        <v>5010206</v>
      </c>
      <c r="E16" s="63">
        <v>714317527</v>
      </c>
      <c r="F16" s="62">
        <f t="shared" si="4"/>
        <v>6.3138799879844276E-2</v>
      </c>
    </row>
    <row r="17" spans="1:6">
      <c r="A17" s="62">
        <v>2015</v>
      </c>
      <c r="B17" s="63">
        <v>738666760</v>
      </c>
      <c r="C17" s="63">
        <v>33273171</v>
      </c>
      <c r="D17" s="63">
        <v>5151110</v>
      </c>
      <c r="E17" s="63">
        <v>777091041</v>
      </c>
      <c r="F17" s="62">
        <f t="shared" si="4"/>
        <v>8.7879005662421683E-2</v>
      </c>
    </row>
    <row r="18" spans="1:6">
      <c r="A18" s="62">
        <v>2016</v>
      </c>
      <c r="B18" s="63">
        <v>784046767</v>
      </c>
      <c r="C18" s="63">
        <v>26702222</v>
      </c>
      <c r="D18" s="63">
        <v>5373555</v>
      </c>
      <c r="E18" s="63">
        <v>816122544</v>
      </c>
      <c r="F18" s="62">
        <f t="shared" si="4"/>
        <v>5.0227709419699673E-2</v>
      </c>
    </row>
    <row r="19" spans="1:6" ht="16.149999999999999" thickBot="1"/>
    <row r="20" spans="1:6">
      <c r="A20" s="77"/>
      <c r="B20" s="95" t="s">
        <v>140</v>
      </c>
      <c r="C20" s="95"/>
      <c r="D20" s="77"/>
    </row>
    <row r="21" spans="1:6">
      <c r="A21" s="74" t="s">
        <v>0</v>
      </c>
      <c r="B21" s="75" t="s">
        <v>149</v>
      </c>
      <c r="C21" s="76" t="s">
        <v>150</v>
      </c>
      <c r="D21" s="75" t="s">
        <v>141</v>
      </c>
    </row>
    <row r="22" spans="1:6">
      <c r="A22" s="64">
        <v>2011</v>
      </c>
      <c r="B22" s="65">
        <f>'Exhibit 8'!H2</f>
        <v>373765692</v>
      </c>
      <c r="C22" s="65">
        <f>K2</f>
        <v>373765692</v>
      </c>
      <c r="D22" s="65">
        <f>'Exhibit 8'!E13</f>
        <v>589877087</v>
      </c>
    </row>
    <row r="23" spans="1:6">
      <c r="A23" s="64">
        <v>2012</v>
      </c>
      <c r="B23" s="65">
        <f>'Exhibit 8'!H3</f>
        <v>363729701</v>
      </c>
      <c r="C23" s="65">
        <f t="shared" ref="C23:C27" si="5">K3</f>
        <v>363729701</v>
      </c>
      <c r="D23" s="65">
        <f>'Exhibit 8'!E14</f>
        <v>632724842</v>
      </c>
      <c r="E23" s="62">
        <f>D23/D22-1</f>
        <v>7.2638446117504474E-2</v>
      </c>
    </row>
    <row r="24" spans="1:6">
      <c r="A24" s="64">
        <v>2013</v>
      </c>
      <c r="B24" s="65">
        <f>'Exhibit 8'!H4</f>
        <v>359885799</v>
      </c>
      <c r="C24" s="65">
        <f t="shared" si="5"/>
        <v>359885799</v>
      </c>
      <c r="D24" s="65">
        <f>'Exhibit 8'!E15</f>
        <v>671894890</v>
      </c>
      <c r="E24" s="62">
        <f t="shared" ref="E24:E27" si="6">D24/D23-1</f>
        <v>6.1906922883233406E-2</v>
      </c>
    </row>
    <row r="25" spans="1:6">
      <c r="A25" s="64">
        <v>2014</v>
      </c>
      <c r="B25" s="65">
        <f>'Exhibit 8'!H5</f>
        <v>366458754</v>
      </c>
      <c r="C25" s="65">
        <f t="shared" si="5"/>
        <v>366458754</v>
      </c>
      <c r="D25" s="65">
        <f>'Exhibit 8'!E16</f>
        <v>714317527</v>
      </c>
      <c r="E25" s="62">
        <f t="shared" si="6"/>
        <v>6.3138799879844276E-2</v>
      </c>
    </row>
    <row r="26" spans="1:6">
      <c r="A26" s="64">
        <v>2015</v>
      </c>
      <c r="B26" s="65">
        <f>'Exhibit 8'!H6</f>
        <v>373633232</v>
      </c>
      <c r="C26" s="65">
        <f t="shared" si="5"/>
        <v>373633232</v>
      </c>
      <c r="D26" s="65">
        <f>'Exhibit 8'!E17</f>
        <v>777091041</v>
      </c>
      <c r="E26" s="62">
        <f t="shared" si="6"/>
        <v>8.7879005662421683E-2</v>
      </c>
    </row>
    <row r="27" spans="1:6">
      <c r="A27" s="66">
        <v>2016</v>
      </c>
      <c r="B27" s="67">
        <f>'Exhibit 8'!H7</f>
        <v>659293669</v>
      </c>
      <c r="C27" s="67">
        <f t="shared" si="5"/>
        <v>388767669</v>
      </c>
      <c r="D27" s="67">
        <f>'Exhibit 8'!E18</f>
        <v>816122544</v>
      </c>
      <c r="E27" s="62">
        <f t="shared" si="6"/>
        <v>5.0227709419699673E-2</v>
      </c>
    </row>
    <row r="28" spans="1:6">
      <c r="A28" s="68" t="s">
        <v>142</v>
      </c>
      <c r="B28" s="69">
        <f>AVERAGE(I3:I7)</f>
        <v>0.15299410897220495</v>
      </c>
      <c r="C28" s="69">
        <f>AVERAGE(L3:L7)</f>
        <v>8.1857906371806122E-3</v>
      </c>
      <c r="D28" s="69">
        <f>AVERAGE(F14:F18)</f>
        <v>6.71581767925407E-2</v>
      </c>
      <c r="E28" s="97">
        <f>AVERAGE(E23:E27)</f>
        <v>6.71581767925407E-2</v>
      </c>
    </row>
    <row r="29" spans="1:6" ht="16.149999999999999" thickBot="1">
      <c r="A29" s="70" t="s">
        <v>143</v>
      </c>
      <c r="B29" s="71">
        <f>MEDIAN(I3:I7)</f>
        <v>1.8264002131409551E-2</v>
      </c>
      <c r="C29" s="71">
        <f>MEDIAN(L3:L7)</f>
        <v>1.8264002131409551E-2</v>
      </c>
      <c r="D29" s="71">
        <f>MEDIAN(F14:F18)</f>
        <v>6.3138799879844276E-2</v>
      </c>
      <c r="E29" s="96"/>
    </row>
    <row r="32" spans="1:6">
      <c r="A32" s="62" t="s">
        <v>144</v>
      </c>
    </row>
    <row r="34" spans="3:3">
      <c r="C34" s="63">
        <f>C27-C22</f>
        <v>15001977</v>
      </c>
    </row>
  </sheetData>
  <mergeCells count="1">
    <mergeCell ref="B20:C20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  <pageSetUpPr fitToPage="1"/>
  </sheetPr>
  <dimension ref="A1:AD160"/>
  <sheetViews>
    <sheetView zoomScale="136" zoomScaleNormal="130" workbookViewId="0">
      <selection activeCell="C8" sqref="C8"/>
    </sheetView>
  </sheetViews>
  <sheetFormatPr defaultColWidth="8.86328125" defaultRowHeight="13.15"/>
  <cols>
    <col min="1" max="1" width="25.1328125" style="55" customWidth="1"/>
    <col min="2" max="2" width="10.265625" style="55" bestFit="1" customWidth="1"/>
    <col min="3" max="3" width="8.265625" style="55" customWidth="1"/>
    <col min="4" max="4" width="10" style="55" customWidth="1"/>
    <col min="5" max="5" width="10.73046875" style="55" customWidth="1"/>
    <col min="6" max="6" width="10" style="55" customWidth="1"/>
    <col min="7" max="7" width="9.73046875" style="55" customWidth="1"/>
    <col min="8" max="8" width="9.86328125" style="55" customWidth="1"/>
    <col min="9" max="14" width="8.86328125" style="55"/>
    <col min="15" max="15" width="11" style="55" bestFit="1" customWidth="1"/>
    <col min="16" max="16384" width="8.86328125" style="55"/>
  </cols>
  <sheetData>
    <row r="1" spans="1:12" ht="26.25">
      <c r="A1" s="58" t="s">
        <v>0</v>
      </c>
      <c r="B1" s="61" t="s">
        <v>122</v>
      </c>
      <c r="C1" s="61" t="s">
        <v>123</v>
      </c>
      <c r="D1" s="61" t="s">
        <v>124</v>
      </c>
      <c r="E1" s="61" t="s">
        <v>125</v>
      </c>
      <c r="F1" s="61" t="s">
        <v>126</v>
      </c>
      <c r="G1" s="61" t="s">
        <v>127</v>
      </c>
      <c r="H1" s="61" t="s">
        <v>128</v>
      </c>
    </row>
    <row r="2" spans="1:12">
      <c r="A2" s="54">
        <v>1926</v>
      </c>
      <c r="B2" s="51">
        <v>-1.4897400000000002E-2</v>
      </c>
      <c r="C2" s="51">
        <v>3.2664499999999999E-2</v>
      </c>
      <c r="D2" s="51">
        <v>7.7693899999999996E-2</v>
      </c>
      <c r="E2" s="51">
        <v>7.3744400000000002E-2</v>
      </c>
      <c r="F2" s="51">
        <v>0.11623939999999999</v>
      </c>
      <c r="G2" s="51" t="e">
        <f>NA()</f>
        <v>#N/A</v>
      </c>
      <c r="H2" s="51" t="e">
        <f>NA()</f>
        <v>#N/A</v>
      </c>
      <c r="I2" s="52"/>
      <c r="J2" s="52"/>
      <c r="K2" s="52"/>
      <c r="L2" s="52"/>
    </row>
    <row r="3" spans="1:12">
      <c r="A3" s="54">
        <v>1927</v>
      </c>
      <c r="B3" s="51">
        <v>-2.07923E-2</v>
      </c>
      <c r="C3" s="51">
        <v>3.1247199999999999E-2</v>
      </c>
      <c r="D3" s="51">
        <v>8.9278700000000003E-2</v>
      </c>
      <c r="E3" s="51">
        <v>7.44364E-2</v>
      </c>
      <c r="F3" s="51">
        <v>0.37488540000000004</v>
      </c>
      <c r="G3" s="51" t="e">
        <f>NA()</f>
        <v>#N/A</v>
      </c>
      <c r="H3" s="51" t="e">
        <f>NA()</f>
        <v>#N/A</v>
      </c>
      <c r="I3" s="52"/>
      <c r="J3" s="52"/>
      <c r="K3" s="52"/>
      <c r="L3" s="52"/>
    </row>
    <row r="4" spans="1:12">
      <c r="A4" s="54">
        <v>1928</v>
      </c>
      <c r="B4" s="51">
        <v>-9.6526000000000008E-3</v>
      </c>
      <c r="C4" s="51">
        <v>3.5579E-2</v>
      </c>
      <c r="D4" s="51">
        <v>1.0394E-3</v>
      </c>
      <c r="E4" s="51">
        <v>2.8411599999999999E-2</v>
      </c>
      <c r="F4" s="51">
        <v>0.43608429999999998</v>
      </c>
      <c r="G4" s="51" t="e">
        <f>NA()</f>
        <v>#N/A</v>
      </c>
      <c r="H4" s="51" t="e">
        <f>NA()</f>
        <v>#N/A</v>
      </c>
      <c r="I4" s="52"/>
      <c r="J4" s="52"/>
      <c r="K4" s="52"/>
      <c r="L4" s="52"/>
    </row>
    <row r="5" spans="1:12">
      <c r="A5" s="54">
        <v>1929</v>
      </c>
      <c r="B5" s="51">
        <v>1.9501E-3</v>
      </c>
      <c r="C5" s="51">
        <v>4.7480200000000007E-2</v>
      </c>
      <c r="D5" s="51">
        <v>3.4213E-2</v>
      </c>
      <c r="E5" s="51">
        <v>3.2730000000000002E-2</v>
      </c>
      <c r="F5" s="51">
        <v>-8.4153500000000006E-2</v>
      </c>
      <c r="G5" s="51" t="e">
        <f>NA()</f>
        <v>#N/A</v>
      </c>
      <c r="H5" s="51" t="e">
        <f>NA()</f>
        <v>#N/A</v>
      </c>
      <c r="I5" s="52"/>
      <c r="J5" s="52"/>
      <c r="K5" s="52"/>
      <c r="L5" s="52"/>
    </row>
    <row r="6" spans="1:12">
      <c r="A6" s="54">
        <v>1930</v>
      </c>
      <c r="B6" s="51">
        <v>-6.0309999999999996E-2</v>
      </c>
      <c r="C6" s="51">
        <v>2.4103400000000001E-2</v>
      </c>
      <c r="D6" s="51">
        <v>4.6584199999999999E-2</v>
      </c>
      <c r="E6" s="51">
        <v>7.9750500000000002E-2</v>
      </c>
      <c r="F6" s="51">
        <v>-0.24896989999999999</v>
      </c>
      <c r="G6" s="51" t="e">
        <f>NA()</f>
        <v>#N/A</v>
      </c>
      <c r="H6" s="51" t="e">
        <f>NA()</f>
        <v>#N/A</v>
      </c>
      <c r="I6" s="52"/>
      <c r="J6" s="52"/>
      <c r="K6" s="52"/>
      <c r="L6" s="52"/>
    </row>
    <row r="7" spans="1:12">
      <c r="A7" s="54">
        <v>1931</v>
      </c>
      <c r="B7" s="51">
        <v>-9.523970000000001E-2</v>
      </c>
      <c r="C7" s="51">
        <v>1.07303E-2</v>
      </c>
      <c r="D7" s="51">
        <v>-5.3093899999999999E-2</v>
      </c>
      <c r="E7" s="51">
        <v>-1.85098E-2</v>
      </c>
      <c r="F7" s="51">
        <v>-0.43336520000000001</v>
      </c>
      <c r="G7" s="51" t="e">
        <f>NA()</f>
        <v>#N/A</v>
      </c>
      <c r="H7" s="51" t="e">
        <f>NA()</f>
        <v>#N/A</v>
      </c>
      <c r="I7" s="52"/>
      <c r="J7" s="52"/>
      <c r="K7" s="52"/>
      <c r="L7" s="52"/>
    </row>
    <row r="8" spans="1:12">
      <c r="A8" s="54">
        <v>1932</v>
      </c>
      <c r="B8" s="51">
        <v>-0.10297420000000002</v>
      </c>
      <c r="C8" s="51">
        <v>9.6173000000000005E-3</v>
      </c>
      <c r="D8" s="51">
        <v>0.16842270000000001</v>
      </c>
      <c r="E8" s="51">
        <v>0.10820220000000001</v>
      </c>
      <c r="F8" s="51">
        <v>-8.1927900000000012E-2</v>
      </c>
      <c r="G8" s="51" t="e">
        <f>NA()</f>
        <v>#N/A</v>
      </c>
      <c r="H8" s="51" t="e">
        <f>NA()</f>
        <v>#N/A</v>
      </c>
      <c r="I8" s="52"/>
      <c r="J8" s="52"/>
      <c r="K8" s="52"/>
      <c r="L8" s="52"/>
    </row>
    <row r="9" spans="1:12">
      <c r="A9" s="54">
        <v>1933</v>
      </c>
      <c r="B9" s="51">
        <v>5.1008E-3</v>
      </c>
      <c r="C9" s="51">
        <v>2.9746E-3</v>
      </c>
      <c r="D9" s="51">
        <v>-7.4120000000000002E-4</v>
      </c>
      <c r="E9" s="51">
        <v>0.10376060000000001</v>
      </c>
      <c r="F9" s="51">
        <v>0.53990070000000001</v>
      </c>
      <c r="G9" s="51" t="e">
        <f>NA()</f>
        <v>#N/A</v>
      </c>
      <c r="H9" s="51" t="e">
        <f>NA()</f>
        <v>#N/A</v>
      </c>
      <c r="I9" s="52"/>
      <c r="J9" s="52"/>
      <c r="K9" s="52"/>
      <c r="L9" s="52"/>
    </row>
    <row r="10" spans="1:12">
      <c r="A10" s="54">
        <v>1934</v>
      </c>
      <c r="B10" s="51">
        <v>2.03062E-2</v>
      </c>
      <c r="C10" s="51">
        <v>1.6281000000000002E-3</v>
      </c>
      <c r="D10" s="51">
        <v>0.1002596</v>
      </c>
      <c r="E10" s="51">
        <v>0.13843450000000002</v>
      </c>
      <c r="F10" s="51">
        <v>-1.44271E-2</v>
      </c>
      <c r="G10" s="51" t="e">
        <f>NA()</f>
        <v>#N/A</v>
      </c>
      <c r="H10" s="51" t="e">
        <f>NA()</f>
        <v>#N/A</v>
      </c>
      <c r="I10" s="52"/>
      <c r="J10" s="52"/>
      <c r="K10" s="52"/>
      <c r="L10" s="52"/>
    </row>
    <row r="11" spans="1:12">
      <c r="A11" s="54">
        <v>1935</v>
      </c>
      <c r="B11" s="51">
        <v>2.98502E-2</v>
      </c>
      <c r="C11" s="51">
        <v>1.6863E-3</v>
      </c>
      <c r="D11" s="51">
        <v>4.98409E-2</v>
      </c>
      <c r="E11" s="51">
        <v>9.6148600000000001E-2</v>
      </c>
      <c r="F11" s="51">
        <v>0.4766881</v>
      </c>
      <c r="G11" s="51" t="e">
        <f>NA()</f>
        <v>#N/A</v>
      </c>
      <c r="H11" s="51" t="e">
        <f>NA()</f>
        <v>#N/A</v>
      </c>
      <c r="I11" s="52"/>
      <c r="J11" s="52"/>
      <c r="K11" s="52"/>
      <c r="L11" s="52"/>
    </row>
    <row r="12" spans="1:12">
      <c r="A12" s="54">
        <v>1936</v>
      </c>
      <c r="B12" s="51">
        <v>1.2078400000000001E-2</v>
      </c>
      <c r="C12" s="51">
        <v>1.7744E-3</v>
      </c>
      <c r="D12" s="51">
        <v>7.5152099999999999E-2</v>
      </c>
      <c r="E12" s="51">
        <v>6.7442799999999997E-2</v>
      </c>
      <c r="F12" s="51">
        <v>0.33921289999999998</v>
      </c>
      <c r="G12" s="51" t="e">
        <f>NA()</f>
        <v>#N/A</v>
      </c>
      <c r="H12" s="51" t="e">
        <f>NA()</f>
        <v>#N/A</v>
      </c>
      <c r="I12" s="52"/>
      <c r="J12" s="52"/>
      <c r="K12" s="52"/>
      <c r="L12" s="52"/>
    </row>
    <row r="13" spans="1:12">
      <c r="A13" s="54">
        <v>1937</v>
      </c>
      <c r="B13" s="51">
        <v>3.1027200000000001E-2</v>
      </c>
      <c r="C13" s="51">
        <v>3.0792000000000003E-3</v>
      </c>
      <c r="D13" s="51">
        <v>2.3196000000000002E-3</v>
      </c>
      <c r="E13" s="51">
        <v>2.74673E-2</v>
      </c>
      <c r="F13" s="51">
        <v>-0.3502652</v>
      </c>
      <c r="G13" s="51" t="e">
        <f>NA()</f>
        <v>#N/A</v>
      </c>
      <c r="H13" s="51" t="e">
        <f>NA()</f>
        <v>#N/A</v>
      </c>
      <c r="I13" s="52"/>
      <c r="J13" s="52"/>
      <c r="K13" s="52"/>
      <c r="L13" s="52"/>
    </row>
    <row r="14" spans="1:12">
      <c r="A14" s="54">
        <v>1938</v>
      </c>
      <c r="B14" s="51">
        <v>-2.7777500000000004E-2</v>
      </c>
      <c r="C14" s="51">
        <v>-1.6219999999999999E-4</v>
      </c>
      <c r="D14" s="51">
        <v>5.53231E-2</v>
      </c>
      <c r="E14" s="51">
        <v>6.1326599999999995E-2</v>
      </c>
      <c r="F14" s="51">
        <v>0.3112163</v>
      </c>
      <c r="G14" s="51" t="e">
        <f>NA()</f>
        <v>#N/A</v>
      </c>
      <c r="H14" s="51" t="e">
        <f>NA()</f>
        <v>#N/A</v>
      </c>
      <c r="I14" s="52"/>
      <c r="J14" s="52"/>
      <c r="K14" s="52"/>
      <c r="L14" s="52"/>
    </row>
    <row r="15" spans="1:12">
      <c r="A15" s="54">
        <v>1939</v>
      </c>
      <c r="B15" s="51">
        <v>-4.7622999999999997E-3</v>
      </c>
      <c r="C15" s="51">
        <v>2.0500000000000002E-4</v>
      </c>
      <c r="D15" s="51">
        <v>5.9399100000000003E-2</v>
      </c>
      <c r="E15" s="51">
        <v>3.9662799999999998E-2</v>
      </c>
      <c r="F15" s="51">
        <v>-4.1079000000000003E-3</v>
      </c>
      <c r="G15" s="51" t="e">
        <f>NA()</f>
        <v>#N/A</v>
      </c>
      <c r="H15" s="51" t="e">
        <f>NA()</f>
        <v>#N/A</v>
      </c>
      <c r="I15" s="52"/>
      <c r="J15" s="52"/>
      <c r="K15" s="52"/>
      <c r="L15" s="52"/>
    </row>
    <row r="16" spans="1:12">
      <c r="A16" s="54">
        <v>1940</v>
      </c>
      <c r="B16" s="51">
        <v>9.5706000000000003E-3</v>
      </c>
      <c r="C16" s="51">
        <v>4.7999999999999994E-5</v>
      </c>
      <c r="D16" s="51">
        <v>6.0868900000000004E-2</v>
      </c>
      <c r="E16" s="51">
        <v>3.3940899999999996E-2</v>
      </c>
      <c r="F16" s="51">
        <v>-9.7843800000000009E-2</v>
      </c>
      <c r="G16" s="51" t="e">
        <f>NA()</f>
        <v>#N/A</v>
      </c>
      <c r="H16" s="51" t="e">
        <f>NA()</f>
        <v>#N/A</v>
      </c>
      <c r="I16" s="52"/>
      <c r="J16" s="52"/>
      <c r="K16" s="52"/>
      <c r="L16" s="52"/>
    </row>
    <row r="17" spans="1:12">
      <c r="A17" s="54">
        <v>1941</v>
      </c>
      <c r="B17" s="51">
        <v>9.7157000000000007E-2</v>
      </c>
      <c r="C17" s="51">
        <v>5.9710000000000004E-4</v>
      </c>
      <c r="D17" s="51">
        <v>9.3281000000000006E-3</v>
      </c>
      <c r="E17" s="51">
        <v>2.73142E-2</v>
      </c>
      <c r="F17" s="51">
        <v>-0.11592140000000001</v>
      </c>
      <c r="G17" s="51" t="e">
        <f>NA()</f>
        <v>#N/A</v>
      </c>
      <c r="H17" s="51" t="e">
        <f>NA()</f>
        <v>#N/A</v>
      </c>
      <c r="I17" s="52"/>
      <c r="J17" s="52"/>
      <c r="K17" s="52"/>
      <c r="L17" s="52"/>
    </row>
    <row r="18" spans="1:12">
      <c r="A18" s="54">
        <v>1942</v>
      </c>
      <c r="B18" s="51">
        <v>9.2869899999999991E-2</v>
      </c>
      <c r="C18" s="51">
        <v>2.6801999999999998E-3</v>
      </c>
      <c r="D18" s="51">
        <v>3.2181500000000002E-2</v>
      </c>
      <c r="E18" s="51">
        <v>2.5981100000000003E-2</v>
      </c>
      <c r="F18" s="51">
        <v>0.20340340000000001</v>
      </c>
      <c r="G18" s="51" t="e">
        <f>NA()</f>
        <v>#N/A</v>
      </c>
      <c r="H18" s="51" t="e">
        <f>NA()</f>
        <v>#N/A</v>
      </c>
      <c r="I18" s="52"/>
      <c r="J18" s="52"/>
      <c r="K18" s="52"/>
      <c r="L18" s="52"/>
    </row>
    <row r="19" spans="1:12">
      <c r="A19" s="54">
        <v>1943</v>
      </c>
      <c r="B19" s="51">
        <v>3.1618800000000002E-2</v>
      </c>
      <c r="C19" s="51">
        <v>3.4715000000000002E-3</v>
      </c>
      <c r="D19" s="51">
        <v>2.0842900000000001E-2</v>
      </c>
      <c r="E19" s="51">
        <v>2.8325900000000001E-2</v>
      </c>
      <c r="F19" s="51">
        <v>0.25899719999999998</v>
      </c>
      <c r="G19" s="51" t="e">
        <f>NA()</f>
        <v>#N/A</v>
      </c>
      <c r="H19" s="51" t="e">
        <f>NA()</f>
        <v>#N/A</v>
      </c>
      <c r="I19" s="52"/>
      <c r="J19" s="52"/>
      <c r="K19" s="52"/>
      <c r="L19" s="52"/>
    </row>
    <row r="20" spans="1:12">
      <c r="A20" s="54">
        <v>1944</v>
      </c>
      <c r="B20" s="51">
        <v>2.1072199999999999E-2</v>
      </c>
      <c r="C20" s="51">
        <v>3.3050000000000002E-3</v>
      </c>
      <c r="D20" s="51">
        <v>2.81467E-2</v>
      </c>
      <c r="E20" s="51">
        <v>4.73219E-2</v>
      </c>
      <c r="F20" s="51">
        <v>0.19752549999999999</v>
      </c>
      <c r="G20" s="51" t="e">
        <f>NA()</f>
        <v>#N/A</v>
      </c>
      <c r="H20" s="51" t="e">
        <f>NA()</f>
        <v>#N/A</v>
      </c>
      <c r="I20" s="52"/>
      <c r="J20" s="52"/>
      <c r="K20" s="52"/>
      <c r="L20" s="52"/>
    </row>
    <row r="21" spans="1:12">
      <c r="A21" s="54">
        <v>1945</v>
      </c>
      <c r="B21" s="51">
        <v>2.2515E-2</v>
      </c>
      <c r="C21" s="51">
        <v>3.2960000000000003E-3</v>
      </c>
      <c r="D21" s="51">
        <v>0.1073437</v>
      </c>
      <c r="E21" s="51">
        <v>4.07567E-2</v>
      </c>
      <c r="F21" s="51">
        <v>0.36436109999999999</v>
      </c>
      <c r="G21" s="51" t="e">
        <f>NA()</f>
        <v>#N/A</v>
      </c>
      <c r="H21" s="51" t="e">
        <f>NA()</f>
        <v>#N/A</v>
      </c>
      <c r="I21" s="52"/>
      <c r="J21" s="52"/>
      <c r="K21" s="52"/>
      <c r="L21" s="52"/>
    </row>
    <row r="22" spans="1:12">
      <c r="A22" s="54">
        <v>1946</v>
      </c>
      <c r="B22" s="51">
        <v>0.1816497</v>
      </c>
      <c r="C22" s="51">
        <v>3.5306999999999999E-3</v>
      </c>
      <c r="D22" s="51">
        <v>-1.0173000000000001E-3</v>
      </c>
      <c r="E22" s="51">
        <v>1.7229600000000001E-2</v>
      </c>
      <c r="F22" s="51">
        <v>-8.0713300000000002E-2</v>
      </c>
      <c r="G22" s="51" t="e">
        <f>NA()</f>
        <v>#N/A</v>
      </c>
      <c r="H22" s="51" t="e">
        <f>NA()</f>
        <v>#N/A</v>
      </c>
      <c r="I22" s="52"/>
      <c r="J22" s="52"/>
      <c r="K22" s="52"/>
      <c r="L22" s="52"/>
    </row>
    <row r="23" spans="1:12">
      <c r="A23" s="54">
        <v>1947</v>
      </c>
      <c r="B23" s="51">
        <v>9.0063499999999991E-2</v>
      </c>
      <c r="C23" s="51">
        <v>5.0344000000000005E-3</v>
      </c>
      <c r="D23" s="51">
        <v>-2.6230699999999999E-2</v>
      </c>
      <c r="E23" s="51">
        <v>-2.3363800000000001E-2</v>
      </c>
      <c r="F23" s="51">
        <v>5.7079899999999996E-2</v>
      </c>
      <c r="G23" s="51" t="e">
        <f>NA()</f>
        <v>#N/A</v>
      </c>
      <c r="H23" s="51" t="e">
        <f>NA()</f>
        <v>#N/A</v>
      </c>
      <c r="I23" s="52"/>
      <c r="J23" s="52"/>
      <c r="K23" s="52"/>
      <c r="L23" s="52"/>
    </row>
    <row r="24" spans="1:12">
      <c r="A24" s="54">
        <v>1948</v>
      </c>
      <c r="B24" s="51">
        <v>2.7065000000000002E-2</v>
      </c>
      <c r="C24" s="51">
        <v>8.1118000000000006E-3</v>
      </c>
      <c r="D24" s="51">
        <v>3.3987200000000002E-2</v>
      </c>
      <c r="E24" s="51">
        <v>4.1358800000000001E-2</v>
      </c>
      <c r="F24" s="51">
        <v>5.5011700000000004E-2</v>
      </c>
      <c r="G24" s="51" t="e">
        <f>NA()</f>
        <v>#N/A</v>
      </c>
      <c r="H24" s="51" t="e">
        <f>NA()</f>
        <v>#N/A</v>
      </c>
      <c r="I24" s="52"/>
      <c r="J24" s="52"/>
      <c r="K24" s="52"/>
      <c r="L24" s="52"/>
    </row>
    <row r="25" spans="1:12">
      <c r="A25" s="54">
        <v>1949</v>
      </c>
      <c r="B25" s="51">
        <v>-1.8030399999999999E-2</v>
      </c>
      <c r="C25" s="51">
        <v>1.1026300000000001E-2</v>
      </c>
      <c r="D25" s="51">
        <v>6.44869E-2</v>
      </c>
      <c r="E25" s="51">
        <v>3.3087600000000002E-2</v>
      </c>
      <c r="F25" s="51">
        <v>0.18792490000000001</v>
      </c>
      <c r="G25" s="51" t="e">
        <f>NA()</f>
        <v>#N/A</v>
      </c>
      <c r="H25" s="51" t="e">
        <f>NA()</f>
        <v>#N/A</v>
      </c>
      <c r="I25" s="52"/>
      <c r="J25" s="52"/>
      <c r="K25" s="52"/>
      <c r="L25" s="52"/>
    </row>
    <row r="26" spans="1:12">
      <c r="A26" s="54">
        <v>1950</v>
      </c>
      <c r="B26" s="51">
        <v>5.7909200000000001E-2</v>
      </c>
      <c r="C26" s="51">
        <v>1.1956E-2</v>
      </c>
      <c r="D26" s="51">
        <v>5.9220000000000008E-4</v>
      </c>
      <c r="E26" s="51">
        <v>2.1151800000000002E-2</v>
      </c>
      <c r="F26" s="51">
        <v>0.31712950000000001</v>
      </c>
      <c r="G26" s="51" t="e">
        <f>NA()</f>
        <v>#N/A</v>
      </c>
      <c r="H26" s="51" t="e">
        <f>NA()</f>
        <v>#N/A</v>
      </c>
      <c r="I26" s="52"/>
      <c r="J26" s="52"/>
      <c r="K26" s="52"/>
      <c r="L26" s="52"/>
    </row>
    <row r="27" spans="1:12">
      <c r="A27" s="54">
        <v>1951</v>
      </c>
      <c r="B27" s="51">
        <v>5.8745100000000001E-2</v>
      </c>
      <c r="C27" s="51">
        <v>1.49281E-2</v>
      </c>
      <c r="D27" s="51">
        <v>-3.9313399999999998E-2</v>
      </c>
      <c r="E27" s="51">
        <v>-2.6903100000000003E-2</v>
      </c>
      <c r="F27" s="51">
        <v>0.24016410000000002</v>
      </c>
      <c r="G27" s="51" t="e">
        <f>NA()</f>
        <v>#N/A</v>
      </c>
      <c r="H27" s="51" t="e">
        <f>NA()</f>
        <v>#N/A</v>
      </c>
      <c r="I27" s="52"/>
      <c r="J27" s="52"/>
      <c r="K27" s="52"/>
      <c r="L27" s="52"/>
    </row>
    <row r="28" spans="1:12">
      <c r="A28" s="54">
        <v>1952</v>
      </c>
      <c r="B28" s="51">
        <v>8.8280000000000008E-3</v>
      </c>
      <c r="C28" s="51">
        <v>1.6560100000000001E-2</v>
      </c>
      <c r="D28" s="51">
        <v>1.1602300000000001E-2</v>
      </c>
      <c r="E28" s="51">
        <v>3.5209199999999996E-2</v>
      </c>
      <c r="F28" s="51">
        <v>0.18367450000000002</v>
      </c>
      <c r="G28" s="51" t="e">
        <f>NA()</f>
        <v>#N/A</v>
      </c>
      <c r="H28" s="51" t="e">
        <f>NA()</f>
        <v>#N/A</v>
      </c>
      <c r="I28" s="52"/>
      <c r="J28" s="52"/>
      <c r="K28" s="52"/>
      <c r="L28" s="52"/>
    </row>
    <row r="29" spans="1:12">
      <c r="A29" s="54">
        <v>1953</v>
      </c>
      <c r="B29" s="51">
        <v>6.2499000000000009E-3</v>
      </c>
      <c r="C29" s="51">
        <v>1.8237200000000002E-2</v>
      </c>
      <c r="D29" s="51">
        <v>3.6369100000000001E-2</v>
      </c>
      <c r="E29" s="51">
        <v>3.4114399999999996E-2</v>
      </c>
      <c r="F29" s="51">
        <v>-9.8916999999999998E-3</v>
      </c>
      <c r="G29" s="51" t="e">
        <f>NA()</f>
        <v>#N/A</v>
      </c>
      <c r="H29" s="51" t="e">
        <f>NA()</f>
        <v>#N/A</v>
      </c>
      <c r="I29" s="52"/>
      <c r="J29" s="52"/>
      <c r="K29" s="52"/>
      <c r="L29" s="52"/>
    </row>
    <row r="30" spans="1:12">
      <c r="A30" s="54">
        <v>1954</v>
      </c>
      <c r="B30" s="51">
        <v>-4.9689000000000001E-3</v>
      </c>
      <c r="C30" s="51">
        <v>8.6388000000000003E-3</v>
      </c>
      <c r="D30" s="51">
        <v>7.1872499999999992E-2</v>
      </c>
      <c r="E30" s="51">
        <v>5.3858499999999997E-2</v>
      </c>
      <c r="F30" s="51">
        <v>0.52623620000000004</v>
      </c>
      <c r="G30" s="51" t="e">
        <f>NA()</f>
        <v>#N/A</v>
      </c>
      <c r="H30" s="51" t="e">
        <f>NA()</f>
        <v>#N/A</v>
      </c>
      <c r="I30" s="52"/>
      <c r="J30" s="52"/>
      <c r="K30" s="52"/>
      <c r="L30" s="52"/>
    </row>
    <row r="31" spans="1:12">
      <c r="A31" s="54">
        <v>1955</v>
      </c>
      <c r="B31" s="51">
        <v>3.7451000000000003E-3</v>
      </c>
      <c r="C31" s="51">
        <v>1.57366E-2</v>
      </c>
      <c r="D31" s="51">
        <v>-1.2926400000000001E-2</v>
      </c>
      <c r="E31" s="51">
        <v>4.7974000000000003E-3</v>
      </c>
      <c r="F31" s="51">
        <v>0.31562689999999999</v>
      </c>
      <c r="G31" s="51" t="e">
        <f>NA()</f>
        <v>#N/A</v>
      </c>
      <c r="H31" s="51" t="e">
        <f>NA()</f>
        <v>#N/A</v>
      </c>
      <c r="I31" s="52"/>
      <c r="J31" s="52"/>
      <c r="K31" s="52"/>
      <c r="L31" s="52"/>
    </row>
    <row r="32" spans="1:12">
      <c r="A32" s="54">
        <v>1956</v>
      </c>
      <c r="B32" s="51">
        <v>2.8605900000000004E-2</v>
      </c>
      <c r="C32" s="51">
        <v>2.45925E-2</v>
      </c>
      <c r="D32" s="51">
        <v>-5.5865200000000004E-2</v>
      </c>
      <c r="E32" s="51">
        <v>-6.8146300000000007E-2</v>
      </c>
      <c r="F32" s="51">
        <v>6.5559500000000007E-2</v>
      </c>
      <c r="G32" s="51" t="e">
        <f>NA()</f>
        <v>#N/A</v>
      </c>
      <c r="H32" s="51" t="e">
        <f>NA()</f>
        <v>#N/A</v>
      </c>
      <c r="I32" s="52"/>
      <c r="J32" s="52"/>
      <c r="K32" s="52"/>
      <c r="L32" s="52"/>
    </row>
    <row r="33" spans="1:12">
      <c r="A33" s="54">
        <v>1957</v>
      </c>
      <c r="B33" s="51">
        <v>3.0229900000000001E-2</v>
      </c>
      <c r="C33" s="51">
        <v>3.1390500000000002E-2</v>
      </c>
      <c r="D33" s="51">
        <v>7.4584200000000003E-2</v>
      </c>
      <c r="E33" s="51">
        <v>8.7135500000000005E-2</v>
      </c>
      <c r="F33" s="51">
        <v>-0.1078245</v>
      </c>
      <c r="G33" s="51" t="e">
        <f>NA()</f>
        <v>#N/A</v>
      </c>
      <c r="H33" s="51" t="e">
        <f>NA()</f>
        <v>#N/A</v>
      </c>
      <c r="I33" s="52"/>
      <c r="J33" s="52"/>
      <c r="K33" s="52"/>
      <c r="L33" s="52"/>
    </row>
    <row r="34" spans="1:12">
      <c r="A34" s="54">
        <v>1958</v>
      </c>
      <c r="B34" s="51">
        <v>1.7606E-2</v>
      </c>
      <c r="C34" s="51">
        <v>1.54147E-2</v>
      </c>
      <c r="D34" s="51">
        <v>-6.0937200000000004E-2</v>
      </c>
      <c r="E34" s="51">
        <v>-2.2169899999999999E-2</v>
      </c>
      <c r="F34" s="51">
        <v>0.43363639999999998</v>
      </c>
      <c r="G34" s="51" t="e">
        <f>NA()</f>
        <v>#N/A</v>
      </c>
      <c r="H34" s="51" t="e">
        <f>NA()</f>
        <v>#N/A</v>
      </c>
      <c r="I34" s="52"/>
      <c r="J34" s="52"/>
      <c r="K34" s="52"/>
      <c r="L34" s="52"/>
    </row>
    <row r="35" spans="1:12">
      <c r="A35" s="54">
        <v>1959</v>
      </c>
      <c r="B35" s="51">
        <v>1.4993099999999999E-2</v>
      </c>
      <c r="C35" s="51">
        <v>2.9519700000000003E-2</v>
      </c>
      <c r="D35" s="51">
        <v>-2.25729E-2</v>
      </c>
      <c r="E35" s="51">
        <v>-9.6679000000000001E-3</v>
      </c>
      <c r="F35" s="51">
        <v>0.11955120000000001</v>
      </c>
      <c r="G35" s="51" t="e">
        <f>NA()</f>
        <v>#N/A</v>
      </c>
      <c r="H35" s="51" t="e">
        <f>NA()</f>
        <v>#N/A</v>
      </c>
      <c r="I35" s="52"/>
      <c r="J35" s="52"/>
      <c r="K35" s="52"/>
      <c r="L35" s="52"/>
    </row>
    <row r="36" spans="1:12">
      <c r="A36" s="54">
        <v>1960</v>
      </c>
      <c r="B36" s="51">
        <v>1.4772799999999999E-2</v>
      </c>
      <c r="C36" s="51">
        <v>2.6627399999999999E-2</v>
      </c>
      <c r="D36" s="51">
        <v>0.13778589999999999</v>
      </c>
      <c r="E36" s="51">
        <v>9.0664900000000007E-2</v>
      </c>
      <c r="F36" s="51">
        <v>4.6962000000000002E-3</v>
      </c>
      <c r="G36" s="51" t="e">
        <f>NA()</f>
        <v>#N/A</v>
      </c>
      <c r="H36" s="51" t="e">
        <f>NA()</f>
        <v>#N/A</v>
      </c>
      <c r="I36" s="52"/>
      <c r="J36" s="52"/>
      <c r="K36" s="52"/>
      <c r="L36" s="52"/>
    </row>
    <row r="37" spans="1:12">
      <c r="A37" s="54">
        <v>1961</v>
      </c>
      <c r="B37" s="51">
        <v>6.7188000000000005E-3</v>
      </c>
      <c r="C37" s="51">
        <v>2.1265299999999997E-2</v>
      </c>
      <c r="D37" s="51">
        <v>9.7344000000000007E-3</v>
      </c>
      <c r="E37" s="51">
        <v>4.8183200000000002E-2</v>
      </c>
      <c r="F37" s="51">
        <v>0.26888470000000003</v>
      </c>
      <c r="G37" s="51" t="e">
        <f>NA()</f>
        <v>#N/A</v>
      </c>
      <c r="H37" s="51" t="e">
        <f>NA()</f>
        <v>#N/A</v>
      </c>
      <c r="I37" s="52"/>
      <c r="J37" s="52"/>
      <c r="K37" s="52"/>
      <c r="L37" s="52"/>
    </row>
    <row r="38" spans="1:12">
      <c r="A38" s="54">
        <v>1962</v>
      </c>
      <c r="B38" s="51">
        <v>1.2237100000000001E-2</v>
      </c>
      <c r="C38" s="51">
        <v>2.7336299999999997E-2</v>
      </c>
      <c r="D38" s="51">
        <v>6.8866800000000006E-2</v>
      </c>
      <c r="E38" s="51">
        <v>7.9450400000000004E-2</v>
      </c>
      <c r="F38" s="51">
        <v>-8.7285000000000001E-2</v>
      </c>
      <c r="G38" s="51" t="e">
        <f>NA()</f>
        <v>#N/A</v>
      </c>
      <c r="H38" s="51" t="e">
        <f>NA()</f>
        <v>#N/A</v>
      </c>
      <c r="I38" s="52"/>
      <c r="J38" s="52"/>
      <c r="K38" s="52"/>
      <c r="L38" s="52"/>
    </row>
    <row r="39" spans="1:12">
      <c r="A39" s="54">
        <v>1963</v>
      </c>
      <c r="B39" s="51">
        <v>1.6484000000000002E-2</v>
      </c>
      <c r="C39" s="51">
        <v>3.1165200000000001E-2</v>
      </c>
      <c r="D39" s="51">
        <v>1.21317E-2</v>
      </c>
      <c r="E39" s="51">
        <v>2.1948800000000001E-2</v>
      </c>
      <c r="F39" s="51">
        <v>0.22801200000000002</v>
      </c>
      <c r="G39" s="51" t="e">
        <f>NA()</f>
        <v>#N/A</v>
      </c>
      <c r="H39" s="51" t="e">
        <f>NA()</f>
        <v>#N/A</v>
      </c>
      <c r="I39" s="52"/>
      <c r="J39" s="52"/>
      <c r="K39" s="52"/>
      <c r="L39" s="52"/>
    </row>
    <row r="40" spans="1:12">
      <c r="A40" s="54">
        <v>1964</v>
      </c>
      <c r="B40" s="51">
        <v>1.1893899999999999E-2</v>
      </c>
      <c r="C40" s="51">
        <v>3.5357199999999998E-2</v>
      </c>
      <c r="D40" s="51">
        <v>3.5061500000000002E-2</v>
      </c>
      <c r="E40" s="51">
        <v>4.7723100000000004E-2</v>
      </c>
      <c r="F40" s="51">
        <v>0.16482700000000003</v>
      </c>
      <c r="G40" s="51" t="e">
        <f>NA()</f>
        <v>#N/A</v>
      </c>
      <c r="H40" s="51" t="e">
        <f>NA()</f>
        <v>#N/A</v>
      </c>
      <c r="I40" s="52"/>
      <c r="J40" s="52"/>
      <c r="K40" s="52"/>
      <c r="L40" s="52"/>
    </row>
    <row r="41" spans="1:12">
      <c r="A41" s="54">
        <v>1965</v>
      </c>
      <c r="B41" s="51">
        <v>1.9230799999999999E-2</v>
      </c>
      <c r="C41" s="51">
        <v>3.9272399999999999E-2</v>
      </c>
      <c r="D41" s="51">
        <v>7.0970999999999994E-3</v>
      </c>
      <c r="E41" s="51">
        <v>-4.5678999999999997E-3</v>
      </c>
      <c r="F41" s="51">
        <v>0.12451040000000001</v>
      </c>
      <c r="G41" s="51" t="e">
        <f>NA()</f>
        <v>#N/A</v>
      </c>
      <c r="H41" s="51" t="e">
        <f>NA()</f>
        <v>#N/A</v>
      </c>
      <c r="I41" s="52"/>
      <c r="J41" s="52"/>
      <c r="K41" s="52"/>
      <c r="L41" s="52"/>
    </row>
    <row r="42" spans="1:12">
      <c r="A42" s="54">
        <v>1966</v>
      </c>
      <c r="B42" s="51">
        <v>3.3542000000000002E-2</v>
      </c>
      <c r="C42" s="51">
        <v>4.7593099999999999E-2</v>
      </c>
      <c r="D42" s="51">
        <v>3.6517899999999999E-2</v>
      </c>
      <c r="E42" s="51">
        <v>1.9529E-3</v>
      </c>
      <c r="F42" s="51">
        <v>-0.10063280000000001</v>
      </c>
      <c r="G42" s="51" t="e">
        <f>NA()</f>
        <v>#N/A</v>
      </c>
      <c r="H42" s="51" t="e">
        <f>NA()</f>
        <v>#N/A</v>
      </c>
      <c r="I42" s="52"/>
      <c r="J42" s="52"/>
      <c r="K42" s="52"/>
      <c r="L42" s="52"/>
    </row>
    <row r="43" spans="1:12">
      <c r="A43" s="54">
        <v>1967</v>
      </c>
      <c r="B43" s="51">
        <v>3.0424699999999999E-2</v>
      </c>
      <c r="C43" s="51">
        <v>4.2100099999999994E-2</v>
      </c>
      <c r="D43" s="51">
        <v>-9.1811199999999996E-2</v>
      </c>
      <c r="E43" s="51">
        <v>-4.9505899999999999E-2</v>
      </c>
      <c r="F43" s="51">
        <v>0.23975670000000002</v>
      </c>
      <c r="G43" s="51" t="e">
        <f>NA()</f>
        <v>#N/A</v>
      </c>
      <c r="H43" s="51" t="e">
        <f>NA()</f>
        <v>#N/A</v>
      </c>
      <c r="I43" s="52"/>
      <c r="J43" s="52"/>
      <c r="K43" s="52"/>
      <c r="L43" s="52"/>
    </row>
    <row r="44" spans="1:12">
      <c r="A44" s="54">
        <v>1968</v>
      </c>
      <c r="B44" s="51">
        <v>4.7245799999999998E-2</v>
      </c>
      <c r="C44" s="51">
        <v>5.2057900000000004E-2</v>
      </c>
      <c r="D44" s="51">
        <v>-2.6024999999999998E-3</v>
      </c>
      <c r="E44" s="51">
        <v>2.5739100000000001E-2</v>
      </c>
      <c r="F44" s="51">
        <v>0.11061410000000001</v>
      </c>
      <c r="G44" s="51" t="e">
        <f>NA()</f>
        <v>#N/A</v>
      </c>
      <c r="H44" s="51" t="e">
        <f>NA()</f>
        <v>#N/A</v>
      </c>
      <c r="I44" s="52"/>
      <c r="J44" s="52"/>
      <c r="K44" s="52"/>
      <c r="L44" s="52"/>
    </row>
    <row r="45" spans="1:12">
      <c r="A45" s="54">
        <v>1969</v>
      </c>
      <c r="B45" s="51">
        <v>6.1089999999999998E-2</v>
      </c>
      <c r="C45" s="51">
        <v>6.5838099999999997E-2</v>
      </c>
      <c r="D45" s="51">
        <v>-5.0736800000000006E-2</v>
      </c>
      <c r="E45" s="51">
        <v>-8.0904299999999998E-2</v>
      </c>
      <c r="F45" s="51">
        <v>-8.5045599999999999E-2</v>
      </c>
      <c r="G45" s="51" t="e">
        <f>NA()</f>
        <v>#N/A</v>
      </c>
      <c r="H45" s="51" t="e">
        <f>NA()</f>
        <v>#N/A</v>
      </c>
      <c r="I45" s="52"/>
      <c r="J45" s="52"/>
      <c r="K45" s="52"/>
      <c r="L45" s="52"/>
    </row>
    <row r="46" spans="1:12">
      <c r="A46" s="54">
        <v>1970</v>
      </c>
      <c r="B46" s="51">
        <v>5.4916400000000004E-2</v>
      </c>
      <c r="C46" s="51">
        <v>6.5249699999999994E-2</v>
      </c>
      <c r="D46" s="51">
        <v>0.12105919999999999</v>
      </c>
      <c r="E46" s="51">
        <v>0.18371379999999998</v>
      </c>
      <c r="F46" s="51">
        <v>3.8568900000000003E-2</v>
      </c>
      <c r="G46" s="51" t="e">
        <f>NA()</f>
        <v>#N/A</v>
      </c>
      <c r="H46" s="51" t="e">
        <f>NA()</f>
        <v>#N/A</v>
      </c>
      <c r="I46" s="52"/>
      <c r="J46" s="52"/>
      <c r="K46" s="52"/>
      <c r="L46" s="52"/>
    </row>
    <row r="47" spans="1:12">
      <c r="A47" s="54">
        <v>1971</v>
      </c>
      <c r="B47" s="51">
        <v>3.3586299999999999E-2</v>
      </c>
      <c r="C47" s="51">
        <v>4.3861299999999999E-2</v>
      </c>
      <c r="D47" s="51">
        <v>0.1322969</v>
      </c>
      <c r="E47" s="51">
        <v>0.1101259</v>
      </c>
      <c r="F47" s="51">
        <v>0.1430034</v>
      </c>
      <c r="G47" s="51" t="e">
        <f>NA()</f>
        <v>#N/A</v>
      </c>
      <c r="H47" s="51" t="e">
        <f>NA()</f>
        <v>#N/A</v>
      </c>
      <c r="I47" s="52"/>
      <c r="J47" s="52"/>
      <c r="K47" s="52"/>
      <c r="L47" s="52"/>
    </row>
    <row r="48" spans="1:12">
      <c r="A48" s="54">
        <v>1972</v>
      </c>
      <c r="B48" s="51">
        <v>3.4119799999999999E-2</v>
      </c>
      <c r="C48" s="51">
        <v>3.8399500000000003E-2</v>
      </c>
      <c r="D48" s="51">
        <v>5.6859900000000005E-2</v>
      </c>
      <c r="E48" s="51">
        <v>7.2597500000000009E-2</v>
      </c>
      <c r="F48" s="51">
        <v>0.18994930000000002</v>
      </c>
      <c r="G48" s="51" t="e">
        <f>NA()</f>
        <v>#N/A</v>
      </c>
      <c r="H48" s="51" t="e">
        <f>NA()</f>
        <v>#N/A</v>
      </c>
      <c r="I48" s="52"/>
      <c r="J48" s="52"/>
      <c r="K48" s="52"/>
      <c r="L48" s="52"/>
    </row>
    <row r="49" spans="1:12">
      <c r="A49" s="54">
        <v>1973</v>
      </c>
      <c r="B49" s="51">
        <v>8.7982299999999999E-2</v>
      </c>
      <c r="C49" s="51">
        <v>6.9303100000000006E-2</v>
      </c>
      <c r="D49" s="51">
        <v>-1.10679E-2</v>
      </c>
      <c r="E49" s="51">
        <v>1.1395000000000001E-2</v>
      </c>
      <c r="F49" s="51">
        <v>-0.14688789999999999</v>
      </c>
      <c r="G49" s="51" t="e">
        <f>NA()</f>
        <v>#N/A</v>
      </c>
      <c r="H49" s="51" t="e">
        <f>NA()</f>
        <v>#N/A</v>
      </c>
      <c r="I49" s="52"/>
      <c r="J49" s="52"/>
      <c r="K49" s="52"/>
      <c r="L49" s="52"/>
    </row>
    <row r="50" spans="1:12">
      <c r="A50" s="54">
        <v>1974</v>
      </c>
      <c r="B50" s="51">
        <v>0.1220228</v>
      </c>
      <c r="C50" s="51">
        <v>8.0030599999999993E-2</v>
      </c>
      <c r="D50" s="51">
        <v>4.3545199999999999E-2</v>
      </c>
      <c r="E50" s="51">
        <v>-3.0617499999999999E-2</v>
      </c>
      <c r="F50" s="51">
        <v>-0.26467249999999998</v>
      </c>
      <c r="G50" s="51" t="e">
        <f>NA()</f>
        <v>#N/A</v>
      </c>
      <c r="H50" s="51" t="e">
        <f>NA()</f>
        <v>#N/A</v>
      </c>
      <c r="I50" s="52"/>
      <c r="J50" s="52"/>
      <c r="K50" s="52"/>
      <c r="L50" s="52"/>
    </row>
    <row r="51" spans="1:12">
      <c r="A51" s="54">
        <v>1975</v>
      </c>
      <c r="B51" s="51">
        <v>7.0141600000000012E-2</v>
      </c>
      <c r="C51" s="51">
        <v>5.8036000000000004E-2</v>
      </c>
      <c r="D51" s="51">
        <v>9.1959199999999991E-2</v>
      </c>
      <c r="E51" s="51">
        <v>0.14644260000000001</v>
      </c>
      <c r="F51" s="51">
        <v>0.37228529999999999</v>
      </c>
      <c r="G51" s="51" t="e">
        <f>NA()</f>
        <v>#N/A</v>
      </c>
      <c r="H51" s="51" t="e">
        <f>NA()</f>
        <v>#N/A</v>
      </c>
      <c r="I51" s="52"/>
      <c r="J51" s="52"/>
      <c r="K51" s="52"/>
      <c r="L51" s="52"/>
    </row>
    <row r="52" spans="1:12">
      <c r="A52" s="54">
        <v>1976</v>
      </c>
      <c r="B52" s="51">
        <v>4.8106400000000001E-2</v>
      </c>
      <c r="C52" s="51">
        <v>5.0825200000000001E-2</v>
      </c>
      <c r="D52" s="51">
        <v>0.16754909999999998</v>
      </c>
      <c r="E52" s="51">
        <v>0.18646870000000001</v>
      </c>
      <c r="F52" s="51">
        <v>0.23927080000000001</v>
      </c>
      <c r="G52" s="51" t="e">
        <f>NA()</f>
        <v>#N/A</v>
      </c>
      <c r="H52" s="51" t="e">
        <f>NA()</f>
        <v>#N/A</v>
      </c>
      <c r="I52" s="52"/>
      <c r="J52" s="52"/>
      <c r="K52" s="52"/>
      <c r="L52" s="52"/>
    </row>
    <row r="53" spans="1:12">
      <c r="A53" s="54">
        <v>1977</v>
      </c>
      <c r="B53" s="51">
        <v>6.7699200000000001E-2</v>
      </c>
      <c r="C53" s="51">
        <v>5.12021E-2</v>
      </c>
      <c r="D53" s="51">
        <v>-6.8821000000000004E-3</v>
      </c>
      <c r="E53" s="51">
        <v>1.70978E-2</v>
      </c>
      <c r="F53" s="51">
        <v>-7.1579799999999999E-2</v>
      </c>
      <c r="G53" s="51" t="e">
        <f>NA()</f>
        <v>#N/A</v>
      </c>
      <c r="H53" s="51" t="e">
        <f>NA()</f>
        <v>#N/A</v>
      </c>
      <c r="I53" s="52"/>
      <c r="J53" s="52"/>
      <c r="K53" s="52"/>
      <c r="L53" s="52"/>
    </row>
    <row r="54" spans="1:12">
      <c r="A54" s="54">
        <v>1978</v>
      </c>
      <c r="B54" s="51">
        <v>9.0273500000000007E-2</v>
      </c>
      <c r="C54" s="51">
        <v>7.1808200000000003E-2</v>
      </c>
      <c r="D54" s="51">
        <v>-1.17743E-2</v>
      </c>
      <c r="E54" s="51">
        <v>-7.0360000000000008E-4</v>
      </c>
      <c r="F54" s="51">
        <v>6.5710199999999996E-2</v>
      </c>
      <c r="G54" s="51" t="e">
        <f>NA()</f>
        <v>#N/A</v>
      </c>
      <c r="H54" s="51" t="e">
        <f>NA()</f>
        <v>#N/A</v>
      </c>
      <c r="I54" s="52"/>
      <c r="J54" s="52"/>
      <c r="K54" s="52"/>
      <c r="L54" s="52"/>
    </row>
    <row r="55" spans="1:12">
      <c r="A55" s="54">
        <v>1979</v>
      </c>
      <c r="B55" s="51">
        <v>0.13306950000000001</v>
      </c>
      <c r="C55" s="51">
        <v>0.1037623</v>
      </c>
      <c r="D55" s="51">
        <v>-1.2340199999999999E-2</v>
      </c>
      <c r="E55" s="51">
        <v>-4.1804300000000003E-2</v>
      </c>
      <c r="F55" s="51">
        <v>0.18609580000000001</v>
      </c>
      <c r="G55" s="51" t="e">
        <f>NA()</f>
        <v>#N/A</v>
      </c>
      <c r="H55" s="51" t="e">
        <f>NA()</f>
        <v>#N/A</v>
      </c>
      <c r="I55" s="52"/>
      <c r="J55" s="52"/>
      <c r="K55" s="52"/>
      <c r="L55" s="52"/>
    </row>
    <row r="56" spans="1:12">
      <c r="A56" s="54">
        <v>1980</v>
      </c>
      <c r="B56" s="51">
        <v>0.1239672</v>
      </c>
      <c r="C56" s="51">
        <v>0.1123551</v>
      </c>
      <c r="D56" s="51">
        <v>-3.9466300000000003E-2</v>
      </c>
      <c r="E56" s="51">
        <v>-2.7565300000000001E-2</v>
      </c>
      <c r="F56" s="51">
        <v>0.32503940000000003</v>
      </c>
      <c r="G56" s="51" t="e">
        <f>NA()</f>
        <v>#N/A</v>
      </c>
      <c r="H56" s="51" t="e">
        <f>NA()</f>
        <v>#N/A</v>
      </c>
      <c r="I56" s="52"/>
      <c r="J56" s="52"/>
      <c r="K56" s="52"/>
      <c r="L56" s="52"/>
    </row>
    <row r="57" spans="1:12">
      <c r="A57" s="54">
        <v>1981</v>
      </c>
      <c r="B57" s="51">
        <v>8.9396600000000007E-2</v>
      </c>
      <c r="C57" s="51">
        <v>0.14708859999999999</v>
      </c>
      <c r="D57" s="51">
        <v>1.85775E-2</v>
      </c>
      <c r="E57" s="51">
        <v>-1.2361899999999999E-2</v>
      </c>
      <c r="F57" s="51">
        <v>-4.9232500000000005E-2</v>
      </c>
      <c r="G57" s="51" t="e">
        <f>NA()</f>
        <v>#N/A</v>
      </c>
      <c r="H57" s="51" t="e">
        <f>NA()</f>
        <v>#N/A</v>
      </c>
      <c r="I57" s="52"/>
      <c r="J57" s="52"/>
      <c r="K57" s="52"/>
      <c r="L57" s="52"/>
    </row>
    <row r="58" spans="1:12">
      <c r="A58" s="54">
        <v>1982</v>
      </c>
      <c r="B58" s="51">
        <v>3.8718799999999998E-2</v>
      </c>
      <c r="C58" s="51">
        <v>0.10543089999999999</v>
      </c>
      <c r="D58" s="51">
        <v>0.40361340000000001</v>
      </c>
      <c r="E58" s="51">
        <v>0.42561900000000003</v>
      </c>
      <c r="F58" s="51">
        <v>0.21546289999999998</v>
      </c>
      <c r="G58" s="51" t="e">
        <f>NA()</f>
        <v>#N/A</v>
      </c>
      <c r="H58" s="51" t="e">
        <f>NA()</f>
        <v>#N/A</v>
      </c>
      <c r="I58" s="52"/>
      <c r="J58" s="52"/>
      <c r="K58" s="52"/>
      <c r="L58" s="52"/>
    </row>
    <row r="59" spans="1:12">
      <c r="A59" s="54">
        <v>1983</v>
      </c>
      <c r="B59" s="51">
        <v>3.7962099999999999E-2</v>
      </c>
      <c r="C59" s="51">
        <v>8.7983200000000011E-2</v>
      </c>
      <c r="D59" s="51">
        <v>6.5175000000000007E-3</v>
      </c>
      <c r="E59" s="51">
        <v>6.2585799999999997E-2</v>
      </c>
      <c r="F59" s="51">
        <v>0.22555430000000001</v>
      </c>
      <c r="G59" s="51" t="e">
        <f>NA()</f>
        <v>#N/A</v>
      </c>
      <c r="H59" s="51" t="e">
        <f>NA()</f>
        <v>#N/A</v>
      </c>
      <c r="I59" s="52"/>
      <c r="J59" s="52"/>
      <c r="K59" s="52"/>
      <c r="L59" s="52"/>
    </row>
    <row r="60" spans="1:12">
      <c r="A60" s="54">
        <v>1984</v>
      </c>
      <c r="B60" s="51">
        <v>3.9538900000000002E-2</v>
      </c>
      <c r="C60" s="51">
        <v>9.8493899999999995E-2</v>
      </c>
      <c r="D60" s="51">
        <v>0.1547694</v>
      </c>
      <c r="E60" s="51">
        <v>0.16860160000000002</v>
      </c>
      <c r="F60" s="51">
        <v>6.2737600000000004E-2</v>
      </c>
      <c r="G60" s="51" t="e">
        <f>NA()</f>
        <v>#N/A</v>
      </c>
      <c r="H60" s="51" t="e">
        <f>NA()</f>
        <v>#N/A</v>
      </c>
      <c r="I60" s="52"/>
      <c r="J60" s="52"/>
      <c r="K60" s="52"/>
      <c r="L60" s="52"/>
    </row>
    <row r="61" spans="1:12">
      <c r="A61" s="54">
        <v>1985</v>
      </c>
      <c r="B61" s="51">
        <v>3.7706700000000003E-2</v>
      </c>
      <c r="C61" s="51">
        <v>7.7232999999999996E-2</v>
      </c>
      <c r="D61" s="51">
        <v>0.3096681</v>
      </c>
      <c r="E61" s="51">
        <v>0.30090890000000003</v>
      </c>
      <c r="F61" s="51">
        <v>0.3172681</v>
      </c>
      <c r="G61" s="51" t="e">
        <f>NA()</f>
        <v>#N/A</v>
      </c>
      <c r="H61" s="51" t="e">
        <f>NA()</f>
        <v>#N/A</v>
      </c>
      <c r="I61" s="52"/>
      <c r="J61" s="52"/>
      <c r="K61" s="52"/>
      <c r="L61" s="52"/>
    </row>
    <row r="62" spans="1:12">
      <c r="A62" s="54">
        <v>1986</v>
      </c>
      <c r="B62" s="51">
        <v>1.1298500000000001E-2</v>
      </c>
      <c r="C62" s="51">
        <v>6.16243E-2</v>
      </c>
      <c r="D62" s="51">
        <v>0.24530840000000001</v>
      </c>
      <c r="E62" s="51">
        <v>0.19847480000000001</v>
      </c>
      <c r="F62" s="51">
        <v>0.18665090000000001</v>
      </c>
      <c r="G62" s="51" t="e">
        <f>NA()</f>
        <v>#N/A</v>
      </c>
      <c r="H62" s="51" t="e">
        <f>NA()</f>
        <v>#N/A</v>
      </c>
      <c r="I62" s="52"/>
      <c r="J62" s="52"/>
      <c r="K62" s="52"/>
      <c r="L62" s="52"/>
    </row>
    <row r="63" spans="1:12">
      <c r="A63" s="54">
        <v>1987</v>
      </c>
      <c r="B63" s="51">
        <v>4.4095199999999994E-2</v>
      </c>
      <c r="C63" s="51">
        <v>5.4656000000000003E-2</v>
      </c>
      <c r="D63" s="51">
        <v>-2.71407E-2</v>
      </c>
      <c r="E63" s="51">
        <v>-2.6759000000000002E-3</v>
      </c>
      <c r="F63" s="51">
        <v>5.2506199999999996E-2</v>
      </c>
      <c r="G63" s="51" t="e">
        <f>NA()</f>
        <v>#N/A</v>
      </c>
      <c r="H63" s="59">
        <v>4.093719432971854E-2</v>
      </c>
      <c r="I63" s="52"/>
      <c r="J63" s="52"/>
      <c r="K63" s="52"/>
      <c r="L63" s="52"/>
    </row>
    <row r="64" spans="1:12">
      <c r="A64" s="54">
        <v>1988</v>
      </c>
      <c r="B64" s="51">
        <v>4.4194000000000004E-2</v>
      </c>
      <c r="C64" s="51">
        <v>6.3478099999999996E-2</v>
      </c>
      <c r="D64" s="51">
        <v>9.6730099999999999E-2</v>
      </c>
      <c r="E64" s="51">
        <v>0.1070412</v>
      </c>
      <c r="F64" s="51">
        <v>0.1660828</v>
      </c>
      <c r="G64" s="51" t="e">
        <f>NA()</f>
        <v>#N/A</v>
      </c>
      <c r="H64" s="59">
        <v>0.12414404594137252</v>
      </c>
      <c r="I64" s="52"/>
      <c r="J64" s="52"/>
      <c r="K64" s="52"/>
      <c r="L64" s="52"/>
    </row>
    <row r="65" spans="1:13">
      <c r="A65" s="54">
        <v>1989</v>
      </c>
      <c r="B65" s="51">
        <v>4.6473000000000007E-2</v>
      </c>
      <c r="C65" s="51">
        <v>8.3704300000000009E-2</v>
      </c>
      <c r="D65" s="51">
        <v>0.18114629999999998</v>
      </c>
      <c r="E65" s="51">
        <v>0.1623136</v>
      </c>
      <c r="F65" s="51">
        <v>0.31686199999999998</v>
      </c>
      <c r="G65" s="51" t="e">
        <f>NA()</f>
        <v>#N/A</v>
      </c>
      <c r="H65" s="59">
        <v>9.7115788871599662E-2</v>
      </c>
      <c r="I65" s="52"/>
      <c r="J65" s="52"/>
      <c r="K65" s="52"/>
      <c r="L65" s="52"/>
    </row>
    <row r="66" spans="1:13">
      <c r="A66" s="54">
        <v>1990</v>
      </c>
      <c r="B66" s="51">
        <v>6.10628E-2</v>
      </c>
      <c r="C66" s="51">
        <v>7.8134700000000001E-2</v>
      </c>
      <c r="D66" s="51">
        <v>6.1825100000000001E-2</v>
      </c>
      <c r="E66" s="51">
        <v>6.782740000000001E-2</v>
      </c>
      <c r="F66" s="51">
        <v>-3.1042400000000001E-2</v>
      </c>
      <c r="G66" s="51" t="e">
        <f>NA()</f>
        <v>#N/A</v>
      </c>
      <c r="H66" s="59">
        <v>5.3051150465470265E-2</v>
      </c>
      <c r="I66" s="52"/>
      <c r="J66" s="52"/>
      <c r="K66" s="52"/>
      <c r="L66" s="52"/>
    </row>
    <row r="67" spans="1:13">
      <c r="A67" s="54">
        <v>1991</v>
      </c>
      <c r="B67" s="51">
        <v>3.0643E-2</v>
      </c>
      <c r="C67" s="51">
        <v>5.5952700000000001E-2</v>
      </c>
      <c r="D67" s="51">
        <v>0.19299369999999999</v>
      </c>
      <c r="E67" s="51">
        <v>0.1988897</v>
      </c>
      <c r="F67" s="51">
        <v>0.30465800000000004</v>
      </c>
      <c r="G67" s="51" t="e">
        <f>NA()</f>
        <v>#N/A</v>
      </c>
      <c r="H67" s="59">
        <v>9.8226787226854961E-2</v>
      </c>
      <c r="I67" s="52"/>
      <c r="J67" s="52"/>
      <c r="K67" s="52"/>
      <c r="L67" s="52"/>
    </row>
    <row r="68" spans="1:13">
      <c r="A68" s="54">
        <v>1992</v>
      </c>
      <c r="B68" s="51">
        <v>2.9006599999999997E-2</v>
      </c>
      <c r="C68" s="51">
        <v>3.50631E-2</v>
      </c>
      <c r="D68" s="51">
        <v>8.0538700000000005E-2</v>
      </c>
      <c r="E68" s="51">
        <v>9.3934300000000012E-2</v>
      </c>
      <c r="F68" s="51">
        <v>7.6193999999999998E-2</v>
      </c>
      <c r="G68" s="51" t="e">
        <f>NA()</f>
        <v>#N/A</v>
      </c>
      <c r="H68" s="59">
        <v>0.1507544688455198</v>
      </c>
      <c r="I68" s="52"/>
      <c r="J68" s="52"/>
      <c r="K68" s="52"/>
      <c r="L68" s="52"/>
    </row>
    <row r="69" spans="1:13">
      <c r="A69" s="54">
        <v>1993</v>
      </c>
      <c r="B69" s="51">
        <v>2.74842E-2</v>
      </c>
      <c r="C69" s="51">
        <v>2.8969499999999999E-2</v>
      </c>
      <c r="D69" s="51">
        <v>0.18240429999999999</v>
      </c>
      <c r="E69" s="51">
        <v>0.13184999999999999</v>
      </c>
      <c r="F69" s="51">
        <v>0.1007869</v>
      </c>
      <c r="G69" s="51" t="e">
        <f>NA()</f>
        <v>#N/A</v>
      </c>
      <c r="H69" s="59">
        <v>0.24248881542692113</v>
      </c>
      <c r="I69" s="52"/>
      <c r="J69" s="52"/>
      <c r="K69" s="52"/>
      <c r="L69" s="52"/>
    </row>
    <row r="70" spans="1:13">
      <c r="A70" s="54">
        <v>1994</v>
      </c>
      <c r="B70" s="51">
        <v>2.6748899999999999E-2</v>
      </c>
      <c r="C70" s="51">
        <v>3.9034300000000001E-2</v>
      </c>
      <c r="D70" s="51">
        <v>-7.7703800000000003E-2</v>
      </c>
      <c r="E70" s="51">
        <v>-5.7610700000000001E-2</v>
      </c>
      <c r="F70" s="51">
        <v>1.32046E-2</v>
      </c>
      <c r="G70" s="51" t="e">
        <f>NA()</f>
        <v>#N/A</v>
      </c>
      <c r="H70" s="59">
        <v>0.12747449621504003</v>
      </c>
      <c r="I70" s="52"/>
      <c r="J70" s="52"/>
      <c r="K70" s="52"/>
      <c r="L70" s="52"/>
    </row>
    <row r="71" spans="1:13">
      <c r="A71" s="54">
        <v>1995</v>
      </c>
      <c r="B71" s="51">
        <v>2.5384299999999999E-2</v>
      </c>
      <c r="C71" s="51">
        <v>5.5954499999999997E-2</v>
      </c>
      <c r="D71" s="51">
        <v>0.31668350000000001</v>
      </c>
      <c r="E71" s="51">
        <v>0.27204240000000002</v>
      </c>
      <c r="F71" s="51">
        <v>0.37577800000000006</v>
      </c>
      <c r="G71" s="51" t="e">
        <f>NA()</f>
        <v>#N/A</v>
      </c>
      <c r="H71" s="59">
        <v>0.24238397007443591</v>
      </c>
      <c r="I71" s="52"/>
      <c r="J71" s="52"/>
      <c r="K71" s="52"/>
      <c r="L71" s="52"/>
    </row>
    <row r="72" spans="1:13">
      <c r="A72" s="54">
        <v>1996</v>
      </c>
      <c r="B72" s="51">
        <v>3.3224700000000003E-2</v>
      </c>
      <c r="C72" s="51">
        <v>5.2070800000000007E-2</v>
      </c>
      <c r="D72" s="51">
        <v>-9.3136E-3</v>
      </c>
      <c r="E72" s="51">
        <v>1.4015700000000001E-2</v>
      </c>
      <c r="F72" s="51">
        <v>0.22960159999999999</v>
      </c>
      <c r="G72" s="51" t="e">
        <f>NA()</f>
        <v>#N/A</v>
      </c>
      <c r="H72" s="59">
        <v>0.28173055961072602</v>
      </c>
      <c r="I72" s="52"/>
      <c r="J72" s="52"/>
      <c r="K72" s="52"/>
      <c r="L72" s="52"/>
    </row>
    <row r="73" spans="1:13">
      <c r="A73" s="54">
        <v>1997</v>
      </c>
      <c r="B73" s="51">
        <v>1.70242E-2</v>
      </c>
      <c r="C73" s="51">
        <v>5.2555400000000002E-2</v>
      </c>
      <c r="D73" s="51">
        <v>0.1585415</v>
      </c>
      <c r="E73" s="51">
        <v>0.1294942</v>
      </c>
      <c r="F73" s="51">
        <v>0.33363379999999998</v>
      </c>
      <c r="G73" s="60">
        <v>0.2235</v>
      </c>
      <c r="H73" s="59">
        <v>0.30525736048547847</v>
      </c>
      <c r="I73" s="52"/>
      <c r="J73" s="52"/>
      <c r="K73" s="52"/>
      <c r="L73" s="52"/>
    </row>
    <row r="74" spans="1:13">
      <c r="A74" s="54">
        <v>1998</v>
      </c>
      <c r="B74" s="51">
        <v>1.6119100000000001E-2</v>
      </c>
      <c r="C74" s="51">
        <v>4.8559200000000004E-2</v>
      </c>
      <c r="D74" s="51">
        <v>0.1306283</v>
      </c>
      <c r="E74" s="51">
        <v>0.107601</v>
      </c>
      <c r="F74" s="51">
        <v>0.28578579999999998</v>
      </c>
      <c r="G74" s="60">
        <v>8.2299999999999998E-2</v>
      </c>
      <c r="H74" s="59">
        <v>0.15434488405584079</v>
      </c>
      <c r="I74" s="52"/>
      <c r="J74" s="52"/>
      <c r="K74" s="52"/>
      <c r="L74" s="52"/>
    </row>
    <row r="75" spans="1:13">
      <c r="A75" s="54">
        <v>1999</v>
      </c>
      <c r="B75" s="51">
        <v>2.6845599999999997E-2</v>
      </c>
      <c r="C75" s="51">
        <v>4.6838400000000002E-2</v>
      </c>
      <c r="D75" s="51">
        <v>-8.9637499999999995E-2</v>
      </c>
      <c r="E75" s="51">
        <v>-7.4461300000000008E-2</v>
      </c>
      <c r="F75" s="51">
        <v>0.2104152</v>
      </c>
      <c r="G75" s="60">
        <v>0.36559999999999998</v>
      </c>
      <c r="H75" s="59">
        <v>0.41404865837940719</v>
      </c>
      <c r="I75" s="52"/>
      <c r="J75" s="52"/>
      <c r="K75" s="52"/>
      <c r="L75" s="52"/>
    </row>
    <row r="76" spans="1:13">
      <c r="A76" s="54">
        <v>2000</v>
      </c>
      <c r="B76" s="51">
        <v>3.3868000000000002E-2</v>
      </c>
      <c r="C76" s="51">
        <v>5.8932200000000004E-2</v>
      </c>
      <c r="D76" s="51">
        <v>0.2147898</v>
      </c>
      <c r="E76" s="51">
        <v>0.12867100000000001</v>
      </c>
      <c r="F76" s="51">
        <v>-9.1043900000000011E-2</v>
      </c>
      <c r="G76" s="60">
        <v>0.12189999999999999</v>
      </c>
      <c r="H76" s="59">
        <v>5.7727247418475125E-2</v>
      </c>
      <c r="I76" s="52"/>
      <c r="J76" s="52"/>
      <c r="K76" s="52"/>
      <c r="L76" s="52"/>
      <c r="M76" s="52"/>
    </row>
    <row r="77" spans="1:13">
      <c r="A77" s="54">
        <v>2001</v>
      </c>
      <c r="B77" s="51">
        <v>1.5517099999999999E-2</v>
      </c>
      <c r="C77" s="51">
        <v>3.8257400000000004E-2</v>
      </c>
      <c r="D77" s="51">
        <v>3.6955100000000005E-2</v>
      </c>
      <c r="E77" s="51">
        <v>0.1064795</v>
      </c>
      <c r="F77" s="51">
        <v>-0.1188584</v>
      </c>
      <c r="G77" s="60">
        <v>6.7699999999999996E-2</v>
      </c>
      <c r="H77" s="59">
        <v>-0.11647794788248744</v>
      </c>
      <c r="I77" s="52"/>
      <c r="J77" s="52"/>
      <c r="K77" s="52"/>
      <c r="L77" s="52"/>
      <c r="M77" s="52"/>
    </row>
    <row r="78" spans="1:13">
      <c r="A78" s="54">
        <v>2002</v>
      </c>
      <c r="B78" s="51">
        <v>2.3769100000000001E-2</v>
      </c>
      <c r="C78" s="51">
        <v>1.64668E-2</v>
      </c>
      <c r="D78" s="51">
        <v>0.1783903</v>
      </c>
      <c r="E78" s="51">
        <v>0.16333529999999999</v>
      </c>
      <c r="F78" s="51">
        <v>-0.22100510000000001</v>
      </c>
      <c r="G78" s="60">
        <v>1.4200000000000001E-2</v>
      </c>
      <c r="H78" s="59">
        <v>-7.6808005136927981E-2</v>
      </c>
      <c r="I78" s="52"/>
      <c r="J78" s="52"/>
      <c r="K78" s="52"/>
      <c r="L78" s="52"/>
      <c r="M78" s="52"/>
    </row>
    <row r="79" spans="1:13">
      <c r="A79" s="54">
        <v>2003</v>
      </c>
      <c r="B79" s="51">
        <v>1.87948E-2</v>
      </c>
      <c r="C79" s="51">
        <v>1.0214700000000002E-2</v>
      </c>
      <c r="D79" s="51">
        <v>1.4482500000000001E-2</v>
      </c>
      <c r="E79" s="51">
        <v>5.2664500000000003E-2</v>
      </c>
      <c r="F79" s="51">
        <v>0.28684510000000002</v>
      </c>
      <c r="G79" s="60">
        <v>0.1799</v>
      </c>
      <c r="H79" s="59">
        <v>0.22656804381417528</v>
      </c>
      <c r="I79" s="52"/>
      <c r="J79" s="52"/>
      <c r="K79" s="52"/>
      <c r="L79" s="52"/>
      <c r="M79" s="52"/>
    </row>
    <row r="80" spans="1:13">
      <c r="A80" s="54">
        <v>2004</v>
      </c>
      <c r="B80" s="51">
        <v>3.2555600000000004E-2</v>
      </c>
      <c r="C80" s="51">
        <v>1.20258E-2</v>
      </c>
      <c r="D80" s="51">
        <v>8.5097599999999995E-2</v>
      </c>
      <c r="E80" s="51">
        <v>8.7212300000000006E-2</v>
      </c>
      <c r="F80" s="51">
        <v>0.1088204</v>
      </c>
      <c r="G80" s="60">
        <v>8.7999999999999995E-2</v>
      </c>
      <c r="H80" s="59">
        <v>0.25337314518102905</v>
      </c>
      <c r="I80" s="52"/>
      <c r="J80" s="52"/>
      <c r="K80" s="52"/>
      <c r="L80" s="52"/>
      <c r="M80" s="52"/>
    </row>
    <row r="81" spans="1:21">
      <c r="A81" s="54">
        <v>2005</v>
      </c>
      <c r="B81" s="51">
        <v>3.4156499999999999E-2</v>
      </c>
      <c r="C81" s="51">
        <v>2.97953E-2</v>
      </c>
      <c r="D81" s="51">
        <v>7.8123499999999998E-2</v>
      </c>
      <c r="E81" s="51">
        <v>5.8699399999999999E-2</v>
      </c>
      <c r="F81" s="51">
        <v>4.9119500000000003E-2</v>
      </c>
      <c r="G81" s="60">
        <v>0.1067</v>
      </c>
      <c r="H81" s="59">
        <v>0.28694587949466333</v>
      </c>
      <c r="I81" s="52"/>
      <c r="J81" s="52"/>
      <c r="K81" s="52"/>
      <c r="L81" s="52"/>
      <c r="M81" s="52"/>
    </row>
    <row r="82" spans="1:21">
      <c r="A82" s="54">
        <v>2006</v>
      </c>
      <c r="B82" s="51">
        <v>2.5406499999999999E-2</v>
      </c>
      <c r="C82" s="51">
        <v>4.7996299999999999E-2</v>
      </c>
      <c r="D82" s="51">
        <v>1.18861E-2</v>
      </c>
      <c r="E82" s="51">
        <v>3.2432700000000002E-2</v>
      </c>
      <c r="F82" s="51">
        <v>0.15794269999999999</v>
      </c>
      <c r="G82" s="60">
        <v>0.1239</v>
      </c>
      <c r="H82" s="59">
        <v>0.28383632237157208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</row>
    <row r="83" spans="1:21">
      <c r="A83" s="54">
        <v>2007</v>
      </c>
      <c r="B83" s="51">
        <v>4.08127E-2</v>
      </c>
      <c r="C83" s="51">
        <v>4.6622400000000001E-2</v>
      </c>
      <c r="D83" s="51">
        <v>9.8824700000000001E-2</v>
      </c>
      <c r="E83" s="51">
        <v>2.59765E-2</v>
      </c>
      <c r="F83" s="51">
        <v>5.4939700000000001E-2</v>
      </c>
      <c r="G83" s="60">
        <v>0.1022</v>
      </c>
      <c r="H83" s="59">
        <v>0.18854415761782395</v>
      </c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</row>
    <row r="84" spans="1:21">
      <c r="A84" s="54">
        <v>2008</v>
      </c>
      <c r="B84" s="51">
        <v>9.1410000000000005E-4</v>
      </c>
      <c r="C84" s="51">
        <v>1.5991399999999999E-2</v>
      </c>
      <c r="D84" s="51">
        <v>0.25872859999999998</v>
      </c>
      <c r="E84" s="51">
        <v>8.78163E-2</v>
      </c>
      <c r="F84" s="51">
        <v>-0.36997830000000004</v>
      </c>
      <c r="G84" s="60">
        <v>-0.21629999999999999</v>
      </c>
      <c r="H84" s="59">
        <v>-0.2260804074834879</v>
      </c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</row>
    <row r="85" spans="1:21">
      <c r="A85" s="54">
        <v>2009</v>
      </c>
      <c r="B85" s="51">
        <v>2.72132E-2</v>
      </c>
      <c r="C85" s="51">
        <v>9.6759999999999999E-4</v>
      </c>
      <c r="D85" s="51">
        <v>-0.1490329</v>
      </c>
      <c r="E85" s="51">
        <v>3.0168900000000002E-2</v>
      </c>
      <c r="F85" s="51">
        <v>0.26464470000000001</v>
      </c>
      <c r="G85" s="60">
        <v>0.2374</v>
      </c>
      <c r="H85" s="59">
        <v>0.13414298131703073</v>
      </c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</row>
    <row r="86" spans="1:21">
      <c r="A86" s="54">
        <v>2010</v>
      </c>
      <c r="B86" s="51">
        <v>1.49569E-2</v>
      </c>
      <c r="C86" s="51">
        <v>1.2138000000000001E-3</v>
      </c>
      <c r="D86" s="51">
        <v>0.1014366</v>
      </c>
      <c r="E86" s="51">
        <v>0.1243874</v>
      </c>
      <c r="F86" s="51">
        <v>0.15063370000000001</v>
      </c>
      <c r="G86" s="60">
        <v>0.10879999999999999</v>
      </c>
      <c r="H86" s="59">
        <v>0.21740112588938731</v>
      </c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</row>
    <row r="87" spans="1:21">
      <c r="A87" s="54">
        <v>2011</v>
      </c>
      <c r="B87" s="51">
        <v>2.9624100000000004E-2</v>
      </c>
      <c r="C87" s="51">
        <v>4.1740000000000001E-4</v>
      </c>
      <c r="D87" s="51">
        <v>0.27100629999999998</v>
      </c>
      <c r="E87" s="51">
        <v>0.1794782</v>
      </c>
      <c r="F87" s="51">
        <v>2.1117799999999999E-2</v>
      </c>
      <c r="G87" s="60">
        <v>-5.4800000000000001E-2</v>
      </c>
      <c r="H87" s="59">
        <v>0.11114625192916816</v>
      </c>
      <c r="I87" s="52"/>
      <c r="J87" s="52"/>
      <c r="K87" s="52"/>
      <c r="L87" s="52"/>
    </row>
    <row r="88" spans="1:21">
      <c r="A88" s="54">
        <v>2012</v>
      </c>
      <c r="B88" s="51">
        <v>1.7410800000000001E-2</v>
      </c>
      <c r="C88" s="51">
        <v>5.9690000000000003E-4</v>
      </c>
      <c r="D88" s="51">
        <v>3.4281899999999997E-2</v>
      </c>
      <c r="E88" s="51">
        <v>0.1067654</v>
      </c>
      <c r="F88" s="51">
        <v>0.16003490000000001</v>
      </c>
      <c r="G88" s="60">
        <v>8.2500000000000004E-2</v>
      </c>
      <c r="H88" s="59">
        <v>0.13362162573428482</v>
      </c>
      <c r="I88" s="52"/>
      <c r="J88" s="52"/>
      <c r="K88" s="52"/>
      <c r="L88" s="52"/>
    </row>
    <row r="89" spans="1:21">
      <c r="A89" s="54">
        <v>2013</v>
      </c>
      <c r="B89" s="51">
        <v>1.5072799999999999E-2</v>
      </c>
      <c r="C89" s="51">
        <v>2.3789999999999998E-4</v>
      </c>
      <c r="D89" s="51">
        <v>-0.12775140000000001</v>
      </c>
      <c r="E89" s="51">
        <v>-7.0745500000000003E-2</v>
      </c>
      <c r="F89" s="51">
        <v>0.32388150000000004</v>
      </c>
      <c r="G89" s="60">
        <v>0.11119999999999999</v>
      </c>
      <c r="H89" s="59">
        <v>0.21081663266205419</v>
      </c>
      <c r="I89" s="52"/>
      <c r="J89" s="52"/>
      <c r="K89" s="52"/>
      <c r="L89" s="52"/>
    </row>
    <row r="90" spans="1:21">
      <c r="A90" s="54">
        <v>2014</v>
      </c>
      <c r="B90" s="51">
        <v>7.5649000000000003E-3</v>
      </c>
      <c r="C90" s="51">
        <v>1.629E-4</v>
      </c>
      <c r="D90" s="51">
        <v>0.24705500000000002</v>
      </c>
      <c r="E90" s="51">
        <v>0.17280039999999999</v>
      </c>
      <c r="F90" s="51">
        <v>0.13688510000000001</v>
      </c>
      <c r="G90" s="60">
        <v>2.8799999999999999E-2</v>
      </c>
      <c r="H90" s="59">
        <v>0.11224625008678979</v>
      </c>
      <c r="I90" s="52"/>
      <c r="J90" s="52"/>
      <c r="K90" s="52"/>
      <c r="L90" s="52"/>
    </row>
    <row r="91" spans="1:21">
      <c r="A91" s="54">
        <v>2015</v>
      </c>
      <c r="B91" s="51">
        <v>7.2950000000000003E-3</v>
      </c>
      <c r="C91" s="51">
        <v>1.8900000000000001E-4</v>
      </c>
      <c r="D91" s="51">
        <v>-6.5376999999999996E-3</v>
      </c>
      <c r="E91" s="51">
        <v>-1.02241E-2</v>
      </c>
      <c r="F91" s="51">
        <v>1.3838400000000001E-2</v>
      </c>
      <c r="G91" s="60">
        <v>4.0000000000000002E-4</v>
      </c>
      <c r="H91" s="59">
        <v>5.6477878531308923E-2</v>
      </c>
      <c r="I91" s="52"/>
      <c r="J91" s="52"/>
      <c r="K91" s="52"/>
      <c r="L91" s="52"/>
    </row>
    <row r="92" spans="1:21">
      <c r="A92" s="54">
        <v>2016</v>
      </c>
      <c r="B92" s="51">
        <v>2.07E-2</v>
      </c>
      <c r="C92" s="51">
        <v>2E-3</v>
      </c>
      <c r="D92" s="51">
        <v>1.7500000000000002E-2</v>
      </c>
      <c r="E92" s="51">
        <v>6.7000000000000004E-2</v>
      </c>
      <c r="F92" s="51">
        <v>0.1196</v>
      </c>
      <c r="G92" s="60">
        <v>6.0999999999999999E-2</v>
      </c>
      <c r="H92" s="59">
        <v>0.13114823629808003</v>
      </c>
      <c r="I92" s="52"/>
      <c r="J92" s="52"/>
      <c r="K92" s="52"/>
      <c r="L92" s="52"/>
    </row>
    <row r="93" spans="1:21">
      <c r="A93" s="54">
        <v>2017</v>
      </c>
      <c r="B93" s="51">
        <v>2.1090829932851163E-2</v>
      </c>
      <c r="C93" s="51">
        <v>7.971310653307917E-3</v>
      </c>
      <c r="D93" s="51">
        <v>6.2E-2</v>
      </c>
      <c r="E93" s="51">
        <v>0.1225</v>
      </c>
      <c r="F93" s="51">
        <v>0.21831567451033118</v>
      </c>
      <c r="G93" s="60">
        <v>0.1036</v>
      </c>
      <c r="H93" s="59">
        <v>0.17519648667387422</v>
      </c>
      <c r="I93" s="52"/>
      <c r="J93" s="52"/>
      <c r="K93" s="52"/>
      <c r="L93" s="52"/>
    </row>
    <row r="94" spans="1:21">
      <c r="E94" s="53"/>
      <c r="F94" s="53"/>
      <c r="H94" s="56"/>
      <c r="J94" s="52"/>
    </row>
    <row r="95" spans="1:21">
      <c r="B95" s="53"/>
      <c r="C95" s="53"/>
      <c r="D95" s="53"/>
      <c r="E95" s="53"/>
      <c r="F95" s="53"/>
      <c r="H95" s="56"/>
      <c r="J95" s="52"/>
    </row>
    <row r="96" spans="1:21">
      <c r="B96" s="53"/>
      <c r="C96" s="53"/>
      <c r="D96" s="53"/>
      <c r="E96" s="53"/>
      <c r="F96" s="53"/>
      <c r="H96" s="56"/>
      <c r="J96" s="52"/>
    </row>
    <row r="97" spans="2:30">
      <c r="B97" s="53"/>
      <c r="C97" s="53"/>
      <c r="D97" s="53"/>
      <c r="E97" s="53"/>
      <c r="F97" s="53"/>
      <c r="H97" s="56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</row>
    <row r="98" spans="2:30">
      <c r="B98" s="53"/>
      <c r="C98" s="53"/>
      <c r="D98" s="53"/>
      <c r="E98" s="53"/>
      <c r="F98" s="53"/>
      <c r="H98" s="56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</row>
    <row r="99" spans="2:30" ht="14.25">
      <c r="B99" s="53"/>
      <c r="C99" s="53"/>
      <c r="D99" s="53"/>
      <c r="E99" s="53"/>
      <c r="F99" s="53"/>
      <c r="H99" s="5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2:30" ht="14.25">
      <c r="B100" s="53"/>
      <c r="C100" s="53"/>
      <c r="D100" s="53"/>
      <c r="E100" s="53"/>
      <c r="F100" s="53"/>
      <c r="H100" s="5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2:30">
      <c r="B101" s="53"/>
      <c r="C101" s="53"/>
      <c r="D101" s="53"/>
      <c r="E101" s="53"/>
      <c r="F101" s="53"/>
      <c r="H101" s="56"/>
    </row>
    <row r="102" spans="2:30">
      <c r="B102" s="53"/>
      <c r="C102" s="53"/>
      <c r="D102" s="53"/>
      <c r="E102" s="53"/>
      <c r="F102" s="53"/>
      <c r="H102" s="56"/>
    </row>
    <row r="103" spans="2:30">
      <c r="B103" s="53"/>
      <c r="C103" s="53"/>
      <c r="D103" s="53"/>
      <c r="E103" s="53"/>
      <c r="F103" s="53"/>
      <c r="H103" s="56"/>
    </row>
    <row r="104" spans="2:30">
      <c r="B104" s="53"/>
      <c r="C104" s="53"/>
      <c r="D104" s="53"/>
      <c r="E104" s="53"/>
      <c r="F104" s="53"/>
      <c r="H104" s="56"/>
    </row>
    <row r="105" spans="2:30">
      <c r="B105" s="53"/>
      <c r="C105" s="53"/>
      <c r="D105" s="53"/>
      <c r="E105" s="53"/>
      <c r="F105" s="53"/>
      <c r="H105" s="56"/>
    </row>
    <row r="106" spans="2:30">
      <c r="B106" s="53"/>
      <c r="C106" s="53"/>
      <c r="D106" s="53"/>
      <c r="E106" s="53"/>
      <c r="F106" s="53"/>
      <c r="H106" s="56"/>
    </row>
    <row r="107" spans="2:30">
      <c r="H107" s="56"/>
    </row>
    <row r="108" spans="2:30">
      <c r="H108" s="56"/>
    </row>
    <row r="109" spans="2:30">
      <c r="H109" s="56"/>
    </row>
    <row r="110" spans="2:30">
      <c r="H110" s="56"/>
    </row>
    <row r="111" spans="2:30">
      <c r="H111" s="56"/>
    </row>
    <row r="112" spans="2:30">
      <c r="H112" s="56"/>
    </row>
    <row r="113" spans="8:10">
      <c r="H113" s="56"/>
    </row>
    <row r="114" spans="8:10">
      <c r="H114" s="56"/>
      <c r="J114" s="52"/>
    </row>
    <row r="115" spans="8:10">
      <c r="H115" s="56"/>
    </row>
    <row r="116" spans="8:10">
      <c r="H116" s="56"/>
    </row>
    <row r="117" spans="8:10">
      <c r="H117" s="56"/>
    </row>
    <row r="118" spans="8:10">
      <c r="H118" s="56"/>
    </row>
    <row r="119" spans="8:10">
      <c r="H119" s="56"/>
    </row>
    <row r="120" spans="8:10">
      <c r="H120" s="56"/>
    </row>
    <row r="121" spans="8:10">
      <c r="H121" s="56"/>
    </row>
    <row r="122" spans="8:10">
      <c r="H122" s="56"/>
    </row>
    <row r="123" spans="8:10">
      <c r="H123" s="56"/>
    </row>
    <row r="124" spans="8:10">
      <c r="H124" s="56"/>
    </row>
    <row r="125" spans="8:10">
      <c r="H125" s="56"/>
    </row>
    <row r="126" spans="8:10">
      <c r="H126" s="56"/>
      <c r="J126" s="52"/>
    </row>
    <row r="127" spans="8:10">
      <c r="H127" s="56"/>
    </row>
    <row r="128" spans="8:10">
      <c r="H128" s="56"/>
    </row>
    <row r="129" spans="8:15">
      <c r="H129" s="56"/>
    </row>
    <row r="130" spans="8:15">
      <c r="H130" s="56"/>
    </row>
    <row r="131" spans="8:15">
      <c r="H131" s="56"/>
    </row>
    <row r="132" spans="8:15">
      <c r="H132" s="56"/>
    </row>
    <row r="133" spans="8:15">
      <c r="H133" s="56"/>
    </row>
    <row r="134" spans="8:15">
      <c r="H134" s="56"/>
    </row>
    <row r="135" spans="8:15">
      <c r="H135" s="56"/>
    </row>
    <row r="136" spans="8:15">
      <c r="H136" s="56"/>
    </row>
    <row r="137" spans="8:15">
      <c r="H137" s="56"/>
    </row>
    <row r="138" spans="8:15">
      <c r="H138" s="56"/>
      <c r="J138" s="52"/>
    </row>
    <row r="139" spans="8:15">
      <c r="H139" s="56"/>
    </row>
    <row r="140" spans="8:15">
      <c r="H140" s="56"/>
    </row>
    <row r="141" spans="8:15">
      <c r="H141" s="56"/>
    </row>
    <row r="142" spans="8:15">
      <c r="H142" s="56"/>
    </row>
    <row r="143" spans="8:15">
      <c r="H143" s="56"/>
      <c r="O143" s="52"/>
    </row>
    <row r="144" spans="8:15">
      <c r="H144" s="56"/>
    </row>
    <row r="145" spans="8:10">
      <c r="H145" s="56"/>
    </row>
    <row r="146" spans="8:10">
      <c r="H146" s="56"/>
    </row>
    <row r="147" spans="8:10">
      <c r="H147" s="56"/>
    </row>
    <row r="148" spans="8:10">
      <c r="H148" s="56"/>
    </row>
    <row r="149" spans="8:10">
      <c r="H149" s="56"/>
    </row>
    <row r="150" spans="8:10">
      <c r="H150" s="56"/>
      <c r="J150" s="52"/>
    </row>
    <row r="151" spans="8:10">
      <c r="H151" s="56"/>
    </row>
    <row r="152" spans="8:10">
      <c r="H152" s="56"/>
    </row>
    <row r="153" spans="8:10">
      <c r="H153" s="56"/>
    </row>
    <row r="154" spans="8:10">
      <c r="H154" s="56"/>
    </row>
    <row r="155" spans="8:10">
      <c r="H155" s="56"/>
    </row>
    <row r="156" spans="8:10">
      <c r="H156" s="56"/>
    </row>
    <row r="157" spans="8:10">
      <c r="H157" s="56"/>
    </row>
    <row r="158" spans="8:10">
      <c r="H158" s="56"/>
    </row>
    <row r="159" spans="8:10">
      <c r="H159" s="56"/>
    </row>
    <row r="160" spans="8:10">
      <c r="H160" s="56"/>
    </row>
  </sheetData>
  <printOptions headings="1"/>
  <pageMargins left="0.75" right="0.75" top="1" bottom="1" header="0.5" footer="0.5"/>
  <pageSetup scale="1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d6723b07-c061-436c-9bb5-2ca8d54db91c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53261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218704.xlsx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773720</RISPersonID>
    <MetaInfo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e006b2bdfc7100d96a4b29f4bdfa4515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dada58345766a1a0cc3b93590a79a703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owshiddenversion" ma:index="82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3" nillable="true" ma:displayName="UI Version" ma:hidden="true" ma:internalName="_UIVersion" ma:readOnly="true">
      <xsd:simpleType>
        <xsd:restriction base="dms:Unknown"/>
      </xsd:simpleType>
    </xsd:element>
    <xsd:element name="_UIVersionString" ma:index="84" nillable="true" ma:displayName="Version" ma:internalName="_UIVersionString" ma:readOnly="true">
      <xsd:simpleType>
        <xsd:restriction base="dms:Text"/>
      </xsd:simpleType>
    </xsd:element>
    <xsd:element name="InstanceID" ma:index="85" nillable="true" ma:displayName="Instance ID" ma:hidden="true" ma:internalName="InstanceID" ma:readOnly="true">
      <xsd:simpleType>
        <xsd:restriction base="dms:Unknown"/>
      </xsd:simpleType>
    </xsd:element>
    <xsd:element name="Order" ma:index="86" nillable="true" ma:displayName="Order" ma:hidden="true" ma:internalName="Order">
      <xsd:simpleType>
        <xsd:restriction base="dms:Number"/>
      </xsd:simpleType>
    </xsd:element>
    <xsd:element name="GUID" ma:index="87" nillable="true" ma:displayName="GUID" ma:hidden="true" ma:internalName="GUID" ma:readOnly="true">
      <xsd:simpleType>
        <xsd:restriction base="dms:Unknown"/>
      </xsd:simpleType>
    </xsd:element>
    <xsd:element name="WorkflowVersion" ma:index="88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89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0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1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2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87AFC0-72C0-49B8-A4B5-B241E023073A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http://www.w3.org/XML/1998/namespace"/>
    <ds:schemaRef ds:uri="60B91B04-2990-4B57-B48B-0D67EE7C5EF0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AD7265B-F0BE-4CCC-B641-D7A1A629E4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Copyright</vt:lpstr>
      <vt:lpstr>fund-comp-data</vt:lpstr>
      <vt:lpstr>Exhibit 2</vt:lpstr>
      <vt:lpstr>Exhibit 3</vt:lpstr>
      <vt:lpstr>Exhibit 5</vt:lpstr>
      <vt:lpstr>Exhibit 6</vt:lpstr>
      <vt:lpstr>Exhibit 7</vt:lpstr>
      <vt:lpstr>Exhibit 8</vt:lpstr>
      <vt:lpstr>Exhibit 9</vt:lpstr>
      <vt:lpstr>Exhibit 10</vt:lpstr>
      <vt:lpstr>asset-data</vt:lpstr>
      <vt:lpstr>import-data</vt:lpstr>
      <vt:lpstr>mean-portfolio-full</vt:lpstr>
      <vt:lpstr>'Exhibit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218704_fa536183-7d66-41f7-bbad-65cc3afcdb3f.xlsx</dc:title>
  <dc:creator>Emil Siriwardane</dc:creator>
  <cp:lastModifiedBy>Bruehwiler Jean-Philipp Karl W.MSCBF.2201</cp:lastModifiedBy>
  <cp:lastPrinted>2017-09-14T13:36:01Z</cp:lastPrinted>
  <dcterms:created xsi:type="dcterms:W3CDTF">2017-08-14T12:02:35Z</dcterms:created>
  <dcterms:modified xsi:type="dcterms:W3CDTF">2023-10-17T09:56:44Z</dcterms:modified>
</cp:coreProperties>
</file>