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ndresjaveirgonzaleztorres/Documents/INFRACOMP/caso3_infracomp/data/"/>
    </mc:Choice>
  </mc:AlternateContent>
  <bookViews>
    <workbookView xWindow="0" yWindow="460" windowWidth="23260" windowHeight="12580" activeTab="7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  <sheet name="Cálculos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9" l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D44" i="9"/>
  <c r="D43" i="9"/>
  <c r="D42" i="9"/>
  <c r="D41" i="9"/>
  <c r="D40" i="9"/>
  <c r="D39" i="9"/>
  <c r="C44" i="9"/>
  <c r="C43" i="9"/>
  <c r="C42" i="9"/>
  <c r="C41" i="9"/>
  <c r="C40" i="9"/>
  <c r="C3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D35" i="9"/>
  <c r="D34" i="9"/>
  <c r="D33" i="9"/>
  <c r="D32" i="9"/>
  <c r="D31" i="9"/>
  <c r="D30" i="9"/>
  <c r="C35" i="9"/>
  <c r="C34" i="9"/>
  <c r="C33" i="9"/>
  <c r="C32" i="9"/>
  <c r="C31" i="9"/>
  <c r="C3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D26" i="9"/>
  <c r="D25" i="9"/>
  <c r="D24" i="9"/>
  <c r="D23" i="9"/>
  <c r="D22" i="9"/>
  <c r="D21" i="9"/>
  <c r="C26" i="9"/>
  <c r="C25" i="9"/>
  <c r="C24" i="9"/>
  <c r="C23" i="9"/>
  <c r="C22" i="9"/>
  <c r="C2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D17" i="9"/>
  <c r="D16" i="9"/>
  <c r="D15" i="9"/>
  <c r="D14" i="9"/>
  <c r="D13" i="9"/>
  <c r="C17" i="9"/>
  <c r="C16" i="9"/>
  <c r="C15" i="9"/>
  <c r="C14" i="9"/>
  <c r="C13" i="9"/>
  <c r="D12" i="9"/>
  <c r="C12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8" i="9"/>
  <c r="D7" i="9"/>
  <c r="D6" i="9"/>
  <c r="D5" i="9"/>
  <c r="D4" i="9"/>
  <c r="C8" i="9"/>
  <c r="C7" i="9"/>
  <c r="C6" i="9"/>
  <c r="C5" i="9"/>
  <c r="C4" i="9"/>
  <c r="C3" i="9"/>
  <c r="D3" i="9"/>
  <c r="L15" i="8"/>
  <c r="K15" i="8"/>
  <c r="J15" i="8"/>
  <c r="I15" i="8"/>
  <c r="H15" i="8"/>
  <c r="G15" i="8"/>
  <c r="F15" i="8"/>
  <c r="E15" i="8"/>
  <c r="D15" i="8"/>
  <c r="C15" i="8"/>
  <c r="L13" i="8"/>
  <c r="K13" i="8"/>
  <c r="J13" i="8"/>
  <c r="I13" i="8"/>
  <c r="H13" i="8"/>
  <c r="G13" i="8"/>
  <c r="F13" i="8"/>
  <c r="E13" i="8"/>
  <c r="D13" i="8"/>
  <c r="C13" i="8"/>
  <c r="L11" i="8"/>
  <c r="K11" i="8"/>
  <c r="J11" i="8"/>
  <c r="I11" i="8"/>
  <c r="H11" i="8"/>
  <c r="G11" i="8"/>
  <c r="F11" i="8"/>
  <c r="E11" i="8"/>
  <c r="D11" i="8"/>
  <c r="C11" i="8"/>
  <c r="L3" i="8"/>
  <c r="K3" i="8"/>
  <c r="J3" i="8"/>
  <c r="I3" i="8"/>
  <c r="H3" i="8"/>
  <c r="G3" i="8"/>
  <c r="F3" i="8"/>
  <c r="E3" i="8"/>
  <c r="D3" i="8"/>
  <c r="C3" i="8"/>
  <c r="L2" i="8"/>
  <c r="K2" i="8"/>
  <c r="J2" i="8"/>
  <c r="I2" i="8"/>
  <c r="H2" i="8"/>
  <c r="G2" i="8"/>
  <c r="F2" i="8"/>
  <c r="E2" i="8"/>
  <c r="D2" i="8"/>
  <c r="C2" i="8"/>
  <c r="L7" i="8"/>
  <c r="K7" i="8"/>
  <c r="J7" i="8"/>
  <c r="I7" i="8"/>
  <c r="H7" i="8"/>
  <c r="G7" i="8"/>
  <c r="F7" i="8"/>
  <c r="E7" i="8"/>
  <c r="D7" i="8"/>
  <c r="C7" i="8"/>
  <c r="L6" i="8"/>
  <c r="C4" i="8"/>
  <c r="D4" i="8"/>
  <c r="C5" i="8"/>
  <c r="N15" i="8"/>
  <c r="N11" i="8"/>
  <c r="C12" i="8"/>
  <c r="D12" i="8"/>
  <c r="E12" i="8"/>
  <c r="F12" i="8"/>
  <c r="G12" i="8"/>
  <c r="H12" i="8"/>
  <c r="I12" i="8"/>
  <c r="J12" i="8"/>
  <c r="K12" i="8"/>
  <c r="L12" i="8"/>
  <c r="N12" i="8"/>
  <c r="N13" i="8"/>
  <c r="C14" i="8"/>
  <c r="D14" i="8"/>
  <c r="E14" i="8"/>
  <c r="F14" i="8"/>
  <c r="G14" i="8"/>
  <c r="H14" i="8"/>
  <c r="I14" i="8"/>
  <c r="J14" i="8"/>
  <c r="K14" i="8"/>
  <c r="L14" i="8"/>
  <c r="N14" i="8"/>
  <c r="C10" i="8"/>
  <c r="D10" i="8"/>
  <c r="E10" i="8"/>
  <c r="F10" i="8"/>
  <c r="G10" i="8"/>
  <c r="H10" i="8"/>
  <c r="I10" i="8"/>
  <c r="J10" i="8"/>
  <c r="K10" i="8"/>
  <c r="L10" i="8"/>
  <c r="N10" i="8"/>
  <c r="L4" i="8"/>
  <c r="N3" i="8"/>
  <c r="E4" i="8"/>
  <c r="F4" i="8"/>
  <c r="G4" i="8"/>
  <c r="H4" i="8"/>
  <c r="I4" i="8"/>
  <c r="J4" i="8"/>
  <c r="K4" i="8"/>
  <c r="N4" i="8"/>
  <c r="D5" i="8"/>
  <c r="E5" i="8"/>
  <c r="F5" i="8"/>
  <c r="G5" i="8"/>
  <c r="H5" i="8"/>
  <c r="I5" i="8"/>
  <c r="J5" i="8"/>
  <c r="K5" i="8"/>
  <c r="L5" i="8"/>
  <c r="N5" i="8"/>
  <c r="C6" i="8"/>
  <c r="D6" i="8"/>
  <c r="E6" i="8"/>
  <c r="F6" i="8"/>
  <c r="G6" i="8"/>
  <c r="H6" i="8"/>
  <c r="I6" i="8"/>
  <c r="J6" i="8"/>
  <c r="K6" i="8"/>
  <c r="N6" i="8"/>
  <c r="N7" i="8"/>
  <c r="N2" i="8"/>
  <c r="A11" i="8"/>
  <c r="A12" i="8"/>
  <c r="A13" i="8"/>
  <c r="A14" i="8"/>
  <c r="A15" i="8"/>
  <c r="A3" i="8"/>
  <c r="A4" i="8"/>
  <c r="A5" i="8"/>
  <c r="A6" i="8"/>
  <c r="A7" i="8"/>
</calcChain>
</file>

<file path=xl/sharedStrings.xml><?xml version="1.0" encoding="utf-8"?>
<sst xmlns="http://schemas.openxmlformats.org/spreadsheetml/2006/main" count="14003" uniqueCount="480">
  <si>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</si>
  <si>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</si>
  <si>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</si>
  <si>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</si>
  <si>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</si>
  <si>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</si>
  <si>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</si>
  <si>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</si>
  <si>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</si>
  <si>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</si>
  <si>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</si>
  <si>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</si>
  <si>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</si>
  <si>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</si>
  <si>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</si>
  <si>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</si>
  <si>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</si>
  <si>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</si>
  <si>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</si>
  <si>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</si>
  <si>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</si>
  <si>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</si>
  <si>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</si>
  <si>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</si>
  <si>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</si>
  <si>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</si>
  <si>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</si>
  <si>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</si>
  <si>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</si>
  <si>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</si>
  <si>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</si>
  <si>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</si>
  <si>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</si>
  <si>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</si>
  <si>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</si>
  <si>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</si>
  <si>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</si>
  <si>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</si>
  <si>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</si>
  <si>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</si>
  <si>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</si>
  <si>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</si>
  <si>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</si>
  <si>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</si>
  <si>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</si>
  <si>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</si>
  <si>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</si>
  <si>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</si>
  <si>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</si>
  <si>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</si>
  <si>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</si>
  <si>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</si>
  <si>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</si>
  <si>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</si>
  <si>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</si>
  <si>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</si>
  <si>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</si>
  <si>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</si>
  <si>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</si>
  <si>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</si>
  <si>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</si>
  <si>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</si>
  <si>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</si>
  <si>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</si>
  <si>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</si>
  <si>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</si>
  <si>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</si>
  <si>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</si>
  <si>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</si>
  <si>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</si>
  <si>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</si>
  <si>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</si>
  <si>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</si>
  <si>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</si>
  <si>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</si>
  <si>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</si>
  <si>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</si>
  <si>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</si>
  <si>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</si>
  <si>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</si>
  <si>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</si>
  <si>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</si>
  <si>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</si>
  <si>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</si>
  <si>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</si>
  <si>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</si>
  <si>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</si>
  <si>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</si>
  <si>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</si>
  <si>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</si>
  <si>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</si>
  <si>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</si>
  <si>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</si>
  <si>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</si>
  <si>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</si>
  <si>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</si>
  <si>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</si>
  <si>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</si>
  <si>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</si>
  <si>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</si>
  <si>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</si>
  <si>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</si>
  <si>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</si>
  <si>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</si>
  <si>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</si>
  <si>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</si>
  <si>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</si>
  <si>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</si>
  <si>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</si>
  <si>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</si>
  <si>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</si>
  <si>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</si>
  <si>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</si>
  <si>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</si>
  <si>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</si>
  <si>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</si>
  <si>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</si>
  <si>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</si>
  <si>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</si>
  <si>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</si>
  <si>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</si>
  <si>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</si>
  <si>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</si>
  <si>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</si>
  <si>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</si>
  <si>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</si>
  <si>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</si>
  <si>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</si>
  <si>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</si>
  <si>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</si>
  <si>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</si>
  <si>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</si>
  <si>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</si>
  <si>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</si>
  <si>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</si>
  <si>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</si>
  <si>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</si>
  <si>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</si>
  <si>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</si>
  <si>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</si>
  <si>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</si>
  <si>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</si>
  <si>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</si>
  <si>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</si>
  <si>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</si>
  <si>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</si>
  <si>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</si>
  <si>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</si>
  <si>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</si>
  <si>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</si>
  <si>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</si>
  <si>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</si>
  <si>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</si>
  <si>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</si>
  <si>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</si>
  <si>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</si>
  <si>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</si>
  <si>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</si>
  <si>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</si>
  <si>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</si>
  <si>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</si>
  <si>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</si>
  <si>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</si>
  <si>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</si>
  <si>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</si>
  <si>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</si>
  <si>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</si>
  <si>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</si>
  <si>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</si>
  <si>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</si>
  <si>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</si>
  <si>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</si>
  <si>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</si>
  <si>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</si>
  <si>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</si>
  <si>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</si>
  <si>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</si>
  <si>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</si>
  <si>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</si>
  <si>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</si>
  <si>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</si>
  <si>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</si>
  <si>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</si>
  <si>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</si>
  <si>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</si>
  <si>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</si>
  <si>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</si>
  <si>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</si>
  <si>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</si>
  <si>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</si>
  <si>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</si>
  <si>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</si>
  <si>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</si>
  <si>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</si>
  <si>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</si>
  <si>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</si>
  <si>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</si>
  <si>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</si>
  <si>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</si>
  <si>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</si>
  <si>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</si>
  <si>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</si>
  <si>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</si>
  <si>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</si>
  <si>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</si>
  <si>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</si>
  <si>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</si>
  <si>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</si>
  <si>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</si>
  <si>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</si>
  <si>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</si>
  <si>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</si>
  <si>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</si>
  <si>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</si>
  <si>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</si>
  <si>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</si>
  <si>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</si>
  <si>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</si>
  <si>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</si>
  <si>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</si>
  <si>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</si>
  <si>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</si>
  <si>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</si>
  <si>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</si>
  <si>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</si>
  <si>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</si>
  <si>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</si>
  <si>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</si>
  <si>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</si>
  <si>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</si>
  <si>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</si>
  <si>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</si>
  <si>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</si>
  <si>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</si>
  <si>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</si>
  <si>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</si>
  <si>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</si>
  <si>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</si>
  <si>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</si>
  <si>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</si>
  <si>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</si>
  <si>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</si>
  <si>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</si>
  <si>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</si>
  <si>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</si>
  <si>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</si>
  <si>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</si>
  <si>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</si>
  <si>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</si>
  <si>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</si>
  <si>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</si>
  <si>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</si>
  <si>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</si>
  <si>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</si>
  <si>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</si>
  <si>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</si>
  <si>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</si>
  <si>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</si>
  <si>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</si>
  <si>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</si>
  <si>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</si>
  <si>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</si>
  <si>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</si>
  <si>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</si>
  <si>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</si>
  <si>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</si>
  <si>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</si>
  <si>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</si>
  <si>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</si>
  <si>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</si>
  <si>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</si>
  <si>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</si>
  <si>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</si>
  <si>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</si>
  <si>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</si>
  <si>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</si>
  <si>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</si>
  <si>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</si>
  <si>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</si>
  <si>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</si>
  <si>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</si>
  <si>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</si>
  <si>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</si>
  <si>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</si>
  <si>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</si>
  <si>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</si>
  <si>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</si>
  <si>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</si>
  <si>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</si>
  <si>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</si>
  <si>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</si>
  <si>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</si>
  <si>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</si>
  <si>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</si>
  <si>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</si>
  <si>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</si>
  <si>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</si>
  <si>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</si>
  <si>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</si>
  <si>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</si>
  <si>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</si>
  <si>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</si>
  <si>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</si>
  <si>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</si>
  <si>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</si>
  <si>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</si>
  <si>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</si>
  <si>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</si>
  <si>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</si>
  <si>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</si>
  <si>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</si>
  <si>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</si>
  <si>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</si>
  <si>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</si>
  <si>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</si>
  <si>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</si>
  <si>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</si>
  <si>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</si>
  <si>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</si>
  <si>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</si>
  <si>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</si>
  <si>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</si>
  <si>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</si>
  <si>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</si>
  <si>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</si>
  <si>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</si>
  <si>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</si>
  <si>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</si>
  <si>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</si>
  <si>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</si>
  <si>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</si>
  <si>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</si>
  <si>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</si>
  <si>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</si>
  <si>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</si>
  <si>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</si>
  <si>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</si>
  <si>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</si>
  <si>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</si>
  <si>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</si>
  <si>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</si>
  <si>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</si>
  <si>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</si>
  <si>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</si>
  <si>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</si>
  <si>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</si>
  <si>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</si>
  <si>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</si>
  <si>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</si>
  <si>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</si>
  <si>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</si>
  <si>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</si>
  <si>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</si>
  <si>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</si>
  <si>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</si>
  <si>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</si>
  <si>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</si>
  <si>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</si>
  <si>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</si>
  <si>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</si>
  <si>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</si>
  <si>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</si>
  <si>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</si>
  <si>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</si>
  <si>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</si>
  <si>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</si>
  <si>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</si>
  <si>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</si>
  <si>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</si>
  <si>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</si>
  <si>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</si>
  <si>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</si>
  <si>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</si>
  <si>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</si>
  <si>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</si>
  <si>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</si>
  <si>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</si>
  <si>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</si>
  <si>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</si>
  <si>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</si>
  <si>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</si>
  <si>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</si>
  <si>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</si>
  <si>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</si>
  <si>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</si>
  <si>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</si>
  <si>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</si>
  <si>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</si>
  <si>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</si>
  <si>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</si>
  <si>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</si>
  <si>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</si>
  <si>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</si>
  <si>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</si>
  <si>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</si>
  <si>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</si>
  <si>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</si>
  <si>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</si>
  <si>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</si>
  <si>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</si>
  <si>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</si>
  <si>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</si>
  <si>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</si>
  <si>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</si>
  <si>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</si>
  <si>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</si>
  <si>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</si>
  <si>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</si>
  <si>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</si>
  <si>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</si>
  <si>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</si>
  <si>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</si>
  <si>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</si>
  <si>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</si>
  <si>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</si>
  <si>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</si>
  <si>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</si>
  <si>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</si>
  <si>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</si>
  <si>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</si>
  <si>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</si>
  <si>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</si>
  <si>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</si>
  <si>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</si>
  <si>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</si>
  <si>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</si>
  <si>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</si>
  <si>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</si>
  <si>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</si>
  <si>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</si>
  <si>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</si>
  <si>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</si>
  <si>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</si>
  <si>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</si>
  <si>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</si>
  <si>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</si>
  <si>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</si>
  <si>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</si>
  <si>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</si>
  <si>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</si>
  <si>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</si>
  <si>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</si>
  <si>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</si>
  <si>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</si>
  <si>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</si>
  <si>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</si>
  <si>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</si>
  <si>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</si>
  <si>
    <t>Mínimo</t>
  </si>
  <si>
    <t>Datos 1</t>
  </si>
  <si>
    <t>Datos 2</t>
  </si>
  <si>
    <t>Datos 3</t>
  </si>
  <si>
    <t>Datos 4</t>
  </si>
  <si>
    <t>Datos 5</t>
  </si>
  <si>
    <t>Datos 6</t>
  </si>
  <si>
    <t>Uso de maquina exp 1</t>
  </si>
  <si>
    <t>Tiempo exp 1</t>
  </si>
  <si>
    <t>Uso de maquina exp 2</t>
  </si>
  <si>
    <t>Tiempo exp 2</t>
  </si>
  <si>
    <t>Uso de maquina exp 3</t>
  </si>
  <si>
    <t>Tiempo exp 3</t>
  </si>
  <si>
    <t>Uso de maquina exp 4</t>
  </si>
  <si>
    <t>Tiempo exp 4</t>
  </si>
  <si>
    <t>Uso de maquina exp 5</t>
  </si>
  <si>
    <t>Tiempo exp 5</t>
  </si>
  <si>
    <t>Uso de maquina exp 6</t>
  </si>
  <si>
    <t>Tiempo exp 6</t>
  </si>
  <si>
    <t>Uso de maquina exp 7</t>
  </si>
  <si>
    <t>Tiempo exp 7</t>
  </si>
  <si>
    <t>Uso de maquina exp 8</t>
  </si>
  <si>
    <t>Tiempo exp 8</t>
  </si>
  <si>
    <t>Uso de maquina exp 9</t>
  </si>
  <si>
    <t>Tiempo exp 9</t>
  </si>
  <si>
    <t>Uso de maquina exp 10</t>
  </si>
  <si>
    <t>Tiempo exp 10</t>
  </si>
  <si>
    <t>Desviaciones Estandar</t>
  </si>
  <si>
    <t>Promedio</t>
  </si>
  <si>
    <t>Experimento 10</t>
  </si>
  <si>
    <t>Maximo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</si>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</sst>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Tiempo (400Transacciones)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Graficas!$N$2</c:f>
              <c:strCache>
                <c:ptCount val="1"/>
                <c:pt idx="0">
                  <c:v>1,44E+18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1.43596297653089E18</c:v>
                </c:pt>
                <c:pt idx="1">
                  <c:v>6.78299153994E17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08-4ECD-918F-3D5863F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13280"/>
        <c:axId val="1917777744"/>
      </c:barChart>
      <c:catAx>
        <c:axId val="191781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17777744"/>
        <c:crosses val="autoZero"/>
        <c:auto val="1"/>
        <c:lblAlgn val="ctr"/>
        <c:lblOffset val="100"/>
        <c:noMultiLvlLbl val="0"/>
      </c:catAx>
      <c:valAx>
        <c:axId val="19177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178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(200 Transacciones)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62025371828521"/>
          <c:y val="0.194861111111111"/>
          <c:w val="0.837974628171479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Graficas!$N$4:$N$5</c:f>
              <c:numCache>
                <c:formatCode>0.00E+00</c:formatCode>
                <c:ptCount val="2"/>
                <c:pt idx="0">
                  <c:v>9.16160408038E17</c:v>
                </c:pt>
                <c:pt idx="1">
                  <c:v>5.386929244595E17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F5-4833-8675-4605D4D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25152"/>
        <c:axId val="1876427200"/>
      </c:barChart>
      <c:catAx>
        <c:axId val="18764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6427200"/>
        <c:crosses val="autoZero"/>
        <c:auto val="1"/>
        <c:lblAlgn val="ctr"/>
        <c:lblOffset val="100"/>
        <c:noMultiLvlLbl val="0"/>
      </c:catAx>
      <c:valAx>
        <c:axId val="1876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64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baseline="0">
                <a:effectLst/>
              </a:rPr>
              <a:t>#threads vs Tiempo (80 Transacciones)</a:t>
            </a:r>
            <a:endParaRPr lang="es-ES_trad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25931117638669"/>
          <c:y val="0.206756304400556"/>
          <c:w val="0.837952936832314"/>
          <c:h val="0.689130127603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Graficas!$N$6:$N$7</c:f>
              <c:numCache>
                <c:formatCode>0.00E+00</c:formatCode>
                <c:ptCount val="2"/>
                <c:pt idx="0">
                  <c:v>4.59659338751E17</c:v>
                </c:pt>
                <c:pt idx="1">
                  <c:v>2.60855912875E17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09-49B8-80DE-6132E31B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553104"/>
        <c:axId val="1954555856"/>
      </c:barChart>
      <c:catAx>
        <c:axId val="195455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54555856"/>
        <c:crosses val="autoZero"/>
        <c:auto val="1"/>
        <c:lblAlgn val="ctr"/>
        <c:lblOffset val="100"/>
        <c:noMultiLvlLbl val="0"/>
      </c:catAx>
      <c:valAx>
        <c:axId val="1954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545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</a:t>
            </a:r>
            <a:r>
              <a:rPr lang="es-ES_tradnl" baseline="0"/>
              <a:t> CPU (400 Transacciones)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Graficas!$N$10:$N$11</c:f>
              <c:numCache>
                <c:formatCode>General</c:formatCode>
                <c:ptCount val="2"/>
                <c:pt idx="0">
                  <c:v>5.947369444444445</c:v>
                </c:pt>
                <c:pt idx="1">
                  <c:v>10.1725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07-42A2-99F9-0F6420D2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957664"/>
        <c:axId val="1919960416"/>
      </c:barChart>
      <c:catAx>
        <c:axId val="19199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19960416"/>
        <c:crosses val="autoZero"/>
        <c:auto val="1"/>
        <c:lblAlgn val="ctr"/>
        <c:lblOffset val="100"/>
        <c:noMultiLvlLbl val="0"/>
      </c:catAx>
      <c:valAx>
        <c:axId val="1919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199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(200 Transacciones)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Graficas!$N$12:$N$13</c:f>
              <c:numCache>
                <c:formatCode>General</c:formatCode>
                <c:ptCount val="2"/>
                <c:pt idx="0">
                  <c:v>5.6164</c:v>
                </c:pt>
                <c:pt idx="1">
                  <c:v>10.3165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9-426A-8CC1-F85BAAC3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1968"/>
        <c:axId val="1877744720"/>
      </c:barChart>
      <c:catAx>
        <c:axId val="18777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7744720"/>
        <c:crosses val="autoZero"/>
        <c:auto val="1"/>
        <c:lblAlgn val="ctr"/>
        <c:lblOffset val="100"/>
        <c:noMultiLvlLbl val="0"/>
      </c:catAx>
      <c:valAx>
        <c:axId val="18777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77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(80 Transacciones)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Graficas!$N$14:$N$15</c:f>
              <c:numCache>
                <c:formatCode>General</c:formatCode>
                <c:ptCount val="2"/>
                <c:pt idx="0">
                  <c:v>5.334125000000002</c:v>
                </c:pt>
                <c:pt idx="1">
                  <c:v>7.232493670886074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DC-4A54-A252-32403DB5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69056"/>
        <c:axId val="1877771808"/>
      </c:barChart>
      <c:catAx>
        <c:axId val="18777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7771808"/>
        <c:crosses val="autoZero"/>
        <c:auto val="1"/>
        <c:lblAlgn val="ctr"/>
        <c:lblOffset val="100"/>
        <c:noMultiLvlLbl val="0"/>
      </c:catAx>
      <c:valAx>
        <c:axId val="1877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777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19</xdr:row>
      <xdr:rowOff>57150</xdr:rowOff>
    </xdr:from>
    <xdr:to>
      <xdr:col>5</xdr:col>
      <xdr:colOff>1289050</xdr:colOff>
      <xdr:row>33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133350</xdr:rowOff>
    </xdr:from>
    <xdr:to>
      <xdr:col>10</xdr:col>
      <xdr:colOff>762000</xdr:colOff>
      <xdr:row>34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19</xdr:row>
      <xdr:rowOff>31750</xdr:rowOff>
    </xdr:from>
    <xdr:to>
      <xdr:col>16</xdr:col>
      <xdr:colOff>12700</xdr:colOff>
      <xdr:row>33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697735</xdr:colOff>
      <xdr:row>40</xdr:row>
      <xdr:rowOff>28460</xdr:rowOff>
    </xdr:from>
    <xdr:to>
      <xdr:col>6</xdr:col>
      <xdr:colOff>67325</xdr:colOff>
      <xdr:row>55</xdr:row>
      <xdr:rowOff>17443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131590</xdr:colOff>
      <xdr:row>40</xdr:row>
      <xdr:rowOff>43762</xdr:rowOff>
    </xdr:from>
    <xdr:to>
      <xdr:col>10</xdr:col>
      <xdr:colOff>801783</xdr:colOff>
      <xdr:row>55</xdr:row>
      <xdr:rowOff>32745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957855</xdr:colOff>
      <xdr:row>40</xdr:row>
      <xdr:rowOff>28461</xdr:rowOff>
    </xdr:from>
    <xdr:to>
      <xdr:col>16</xdr:col>
      <xdr:colOff>602867</xdr:colOff>
      <xdr:row>55</xdr:row>
      <xdr:rowOff>17444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workbookViewId="0">
      <selection activeCell="AC2" sqref="AC2"/>
    </sheetView>
  </sheetViews>
  <sheetFormatPr baseColWidth="10" defaultRowHeight="15" x14ac:dyDescent="0.2"/>
  <cols>
    <col min="1" max="2" width="12.83203125" bestFit="1" customWidth="1"/>
    <col min="3" max="3" width="8.5" bestFit="1" customWidth="1"/>
    <col min="4" max="5" width="12.83203125" bestFit="1" customWidth="1"/>
    <col min="6" max="6" width="8.5" bestFit="1" customWidth="1"/>
    <col min="7" max="8" width="12.83203125" bestFit="1" customWidth="1"/>
    <col min="9" max="9" width="8.5" bestFit="1" customWidth="1"/>
    <col min="10" max="10" width="12.83203125" bestFit="1" customWidth="1"/>
    <col min="11" max="12" width="8.5" bestFit="1" customWidth="1"/>
    <col min="23" max="23" width="10.83203125" style="4"/>
    <col min="33" max="33" width="11.83203125" bestFit="1" customWidth="1"/>
  </cols>
  <sheetData>
    <row r="1" spans="1:30" x14ac:dyDescent="0.2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411</v>
      </c>
      <c r="R1" s="3"/>
      <c r="S1" s="2"/>
      <c r="T1" s="2" t="s">
        <v>412</v>
      </c>
      <c r="U1" s="2"/>
      <c r="V1" s="3"/>
      <c r="W1" s="3" t="s">
        <v>413</v>
      </c>
      <c r="X1" s="3"/>
      <c r="Y1" s="2"/>
      <c r="Z1" s="2" t="s">
        <v>414</v>
      </c>
      <c r="AA1" s="2"/>
      <c r="AB1" s="3"/>
      <c r="AC1" s="3" t="s">
        <v>477</v>
      </c>
      <c r="AD1" s="3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406</v>
      </c>
      <c r="X2" t="s">
        <v>405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1.044E+16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 s="4">
        <v>0</v>
      </c>
      <c r="X3" s="1">
        <v>6022123486666667</v>
      </c>
      <c r="Y3" t="s">
        <v>5</v>
      </c>
      <c r="Z3">
        <v>0</v>
      </c>
      <c r="AA3" s="1">
        <v>2.47192531E+16</v>
      </c>
      <c r="AB3" t="s">
        <v>5</v>
      </c>
      <c r="AC3">
        <v>0</v>
      </c>
      <c r="AD3" s="1">
        <v>2.43268171E+16</v>
      </c>
    </row>
    <row r="4" spans="1:30" x14ac:dyDescent="0.2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4338000000000000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 s="4">
        <v>0</v>
      </c>
      <c r="X4" s="1">
        <v>1.4485664965555556E+16</v>
      </c>
      <c r="Y4" t="s">
        <v>6</v>
      </c>
      <c r="Z4">
        <v>11</v>
      </c>
      <c r="AA4" s="1">
        <v>924223960000000</v>
      </c>
      <c r="AB4" t="s">
        <v>6</v>
      </c>
      <c r="AC4">
        <v>10.5</v>
      </c>
      <c r="AD4" s="1">
        <v>1.01104702E+16</v>
      </c>
    </row>
    <row r="5" spans="1:30" x14ac:dyDescent="0.2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4333500000000000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 s="4">
        <v>6.4777777777777779</v>
      </c>
      <c r="X5" s="1">
        <v>3975857650000000</v>
      </c>
      <c r="Y5" t="s">
        <v>7</v>
      </c>
      <c r="Z5">
        <v>11</v>
      </c>
      <c r="AA5" s="1">
        <v>990308560000000</v>
      </c>
      <c r="AB5" t="s">
        <v>7</v>
      </c>
      <c r="AC5">
        <v>10.5</v>
      </c>
      <c r="AD5" s="1">
        <v>1.01191498E+16</v>
      </c>
    </row>
    <row r="6" spans="1:30" x14ac:dyDescent="0.2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4414500000000000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 s="4">
        <v>11.833333333333332</v>
      </c>
      <c r="X6">
        <v>4943903418888889</v>
      </c>
      <c r="Y6" t="s">
        <v>8</v>
      </c>
      <c r="Z6">
        <v>11</v>
      </c>
      <c r="AA6" s="1">
        <v>1.06817893E+16</v>
      </c>
      <c r="AB6" t="s">
        <v>8</v>
      </c>
      <c r="AC6">
        <v>10.5</v>
      </c>
      <c r="AD6" s="1">
        <v>927249630000000</v>
      </c>
    </row>
    <row r="7" spans="1:30" x14ac:dyDescent="0.2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5085000000000000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 s="4">
        <v>8.4666666666666668</v>
      </c>
      <c r="X7">
        <v>3894177083333333.5</v>
      </c>
      <c r="Y7" t="s">
        <v>9</v>
      </c>
      <c r="Z7">
        <v>6.5</v>
      </c>
      <c r="AA7" s="1">
        <v>1.02212573E+16</v>
      </c>
      <c r="AB7" t="s">
        <v>9</v>
      </c>
      <c r="AC7">
        <v>8.8000000000000007</v>
      </c>
      <c r="AD7" s="1">
        <v>1.08300012E+16</v>
      </c>
    </row>
    <row r="8" spans="1:30" x14ac:dyDescent="0.2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4311000000000000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 s="4">
        <v>8.2333333333333325</v>
      </c>
      <c r="X8" s="1">
        <v>6024174908888889</v>
      </c>
      <c r="Y8" t="s">
        <v>10</v>
      </c>
      <c r="Z8">
        <v>6.5</v>
      </c>
      <c r="AA8" s="1">
        <v>1.01273905E+16</v>
      </c>
      <c r="AB8" t="s">
        <v>10</v>
      </c>
      <c r="AC8">
        <v>8.8000000000000007</v>
      </c>
      <c r="AD8" s="1">
        <v>1.09143594E+16</v>
      </c>
    </row>
    <row r="9" spans="1:30" x14ac:dyDescent="0.2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4423500000000000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 s="4">
        <v>8.2333333333333325</v>
      </c>
      <c r="X9" s="1">
        <v>5111315836666667</v>
      </c>
      <c r="Y9" t="s">
        <v>11</v>
      </c>
      <c r="Z9">
        <v>6.5</v>
      </c>
      <c r="AA9" s="1">
        <v>905111720000000</v>
      </c>
      <c r="AB9" t="s">
        <v>11</v>
      </c>
      <c r="AC9">
        <v>8.8000000000000007</v>
      </c>
      <c r="AD9" s="1">
        <v>1.03729313E+16</v>
      </c>
    </row>
    <row r="10" spans="1:30" x14ac:dyDescent="0.2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4257000000000000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 s="4">
        <v>9.1777777777777789</v>
      </c>
      <c r="X10" s="1">
        <v>5016847234444444</v>
      </c>
      <c r="Y10" t="s">
        <v>12</v>
      </c>
      <c r="Z10">
        <v>13.8</v>
      </c>
      <c r="AA10" s="1">
        <v>931555310000000</v>
      </c>
      <c r="AB10" t="s">
        <v>12</v>
      </c>
      <c r="AC10">
        <v>7.9</v>
      </c>
      <c r="AD10" s="1">
        <v>1.01165654E+16</v>
      </c>
    </row>
    <row r="11" spans="1:30" x14ac:dyDescent="0.2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4288500000000000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 s="4">
        <v>5.7111111111111121</v>
      </c>
      <c r="X11" s="1">
        <v>2918079437777778</v>
      </c>
      <c r="Y11" t="s">
        <v>13</v>
      </c>
      <c r="Z11">
        <v>13.8</v>
      </c>
      <c r="AA11" s="1">
        <v>950704130000000</v>
      </c>
      <c r="AB11" t="s">
        <v>13</v>
      </c>
      <c r="AC11">
        <v>7.9</v>
      </c>
      <c r="AD11" s="1">
        <v>1096668100000000</v>
      </c>
    </row>
    <row r="12" spans="1:30" x14ac:dyDescent="0.2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4365000000000000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 s="4">
        <v>5.7111111111111121</v>
      </c>
      <c r="X12">
        <v>3978826310000000</v>
      </c>
      <c r="Y12" t="s">
        <v>14</v>
      </c>
      <c r="Z12">
        <v>13.8</v>
      </c>
      <c r="AA12" s="1">
        <v>1.01878797E+16</v>
      </c>
      <c r="AB12" t="s">
        <v>14</v>
      </c>
      <c r="AC12">
        <v>7.9</v>
      </c>
      <c r="AD12" s="1">
        <v>1.08600142E+16</v>
      </c>
    </row>
    <row r="13" spans="1:30" x14ac:dyDescent="0.2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4360500000000000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 s="4">
        <v>6.2666666666666675</v>
      </c>
      <c r="X13" s="1">
        <v>4066482834444444.5</v>
      </c>
      <c r="Y13" t="s">
        <v>15</v>
      </c>
      <c r="Z13">
        <v>15.2</v>
      </c>
      <c r="AA13" s="1">
        <v>1.03298988E+16</v>
      </c>
      <c r="AB13" t="s">
        <v>15</v>
      </c>
      <c r="AC13">
        <v>8.3000000000000007</v>
      </c>
      <c r="AD13" s="1">
        <v>1.07604424E+16</v>
      </c>
    </row>
    <row r="14" spans="1:30" x14ac:dyDescent="0.2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4315500000000000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 s="4">
        <v>5.7777777777777777</v>
      </c>
      <c r="X14" s="1">
        <v>4018482972222222</v>
      </c>
      <c r="Y14" t="s">
        <v>16</v>
      </c>
      <c r="Z14">
        <v>15.2</v>
      </c>
      <c r="AA14" s="1">
        <v>1.00210651E+16</v>
      </c>
      <c r="AB14" t="s">
        <v>16</v>
      </c>
      <c r="AC14">
        <v>8.3000000000000007</v>
      </c>
      <c r="AD14" s="1">
        <v>1.03093213E+16</v>
      </c>
    </row>
    <row r="15" spans="1:30" x14ac:dyDescent="0.2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4176000000000000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 s="4">
        <v>5.7777777777777777</v>
      </c>
      <c r="X15" s="1">
        <v>4025906406666666.5</v>
      </c>
      <c r="Y15" t="s">
        <v>17</v>
      </c>
      <c r="Z15">
        <v>15.2</v>
      </c>
      <c r="AA15" s="1">
        <v>994804410000000</v>
      </c>
      <c r="AB15" t="s">
        <v>17</v>
      </c>
      <c r="AC15">
        <v>8.3000000000000007</v>
      </c>
      <c r="AD15" s="1">
        <v>1.00281844E+16</v>
      </c>
    </row>
    <row r="16" spans="1:30" x14ac:dyDescent="0.2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4189500000000000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 s="4">
        <v>6.4111111111111114</v>
      </c>
      <c r="X16" s="1">
        <v>3906083825555555.5</v>
      </c>
      <c r="Y16" t="s">
        <v>18</v>
      </c>
      <c r="Z16">
        <v>13.8</v>
      </c>
      <c r="AA16" s="1">
        <v>901254640000000</v>
      </c>
      <c r="AB16" t="s">
        <v>18</v>
      </c>
      <c r="AC16">
        <v>3.6</v>
      </c>
      <c r="AD16" s="1">
        <v>975689740000000</v>
      </c>
    </row>
    <row r="17" spans="1:30" x14ac:dyDescent="0.2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4194000000000000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 s="4">
        <v>6.3777777777777782</v>
      </c>
      <c r="X17" s="1">
        <v>4961075380000000</v>
      </c>
      <c r="Y17" t="s">
        <v>19</v>
      </c>
      <c r="Z17">
        <v>13.8</v>
      </c>
      <c r="AA17" s="1">
        <v>944416270000000</v>
      </c>
      <c r="AB17" t="s">
        <v>19</v>
      </c>
      <c r="AC17">
        <v>3.6</v>
      </c>
      <c r="AD17" s="1">
        <v>1.14077083E+16</v>
      </c>
    </row>
    <row r="18" spans="1:30" x14ac:dyDescent="0.2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4338000000000000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 s="4">
        <v>6.3777777777777782</v>
      </c>
      <c r="X18" s="1">
        <v>7189947240000000</v>
      </c>
      <c r="Y18" t="s">
        <v>20</v>
      </c>
      <c r="Z18">
        <v>13.8</v>
      </c>
      <c r="AA18" s="1">
        <v>1.00995962E+16</v>
      </c>
      <c r="AB18" t="s">
        <v>20</v>
      </c>
      <c r="AC18">
        <v>3.6</v>
      </c>
      <c r="AD18" s="1">
        <v>1065258100000000</v>
      </c>
    </row>
    <row r="19" spans="1:30" x14ac:dyDescent="0.2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4266000000000000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 s="4">
        <v>6.4333333333333336</v>
      </c>
      <c r="X19">
        <v>2927117721111111</v>
      </c>
      <c r="Y19" t="s">
        <v>21</v>
      </c>
      <c r="Z19">
        <v>14.5</v>
      </c>
      <c r="AA19" s="1">
        <v>1018546600000000</v>
      </c>
      <c r="AB19" t="s">
        <v>21</v>
      </c>
      <c r="AC19">
        <v>10</v>
      </c>
      <c r="AD19" s="1">
        <v>1.03339949E+16</v>
      </c>
    </row>
    <row r="20" spans="1:30" x14ac:dyDescent="0.2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4261500000000000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 s="4">
        <v>6.9777777777777779</v>
      </c>
      <c r="X20" s="1">
        <v>4936722170000000</v>
      </c>
      <c r="Y20" t="s">
        <v>22</v>
      </c>
      <c r="Z20">
        <v>14.5</v>
      </c>
      <c r="AA20" s="1">
        <v>1.01710325E+16</v>
      </c>
      <c r="AB20" t="s">
        <v>22</v>
      </c>
      <c r="AC20">
        <v>10</v>
      </c>
      <c r="AD20" s="1">
        <v>988660410000000</v>
      </c>
    </row>
    <row r="21" spans="1:30" x14ac:dyDescent="0.2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4140000000000000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 s="4">
        <v>6.9777777777777779</v>
      </c>
      <c r="X21" s="1">
        <v>6018102956666667</v>
      </c>
      <c r="Y21" t="s">
        <v>23</v>
      </c>
      <c r="Z21">
        <v>14.5</v>
      </c>
      <c r="AA21" s="1">
        <v>1.01143467E+16</v>
      </c>
      <c r="AB21" t="s">
        <v>23</v>
      </c>
      <c r="AC21">
        <v>10</v>
      </c>
      <c r="AD21" s="1">
        <v>951757380000000</v>
      </c>
    </row>
    <row r="22" spans="1:30" x14ac:dyDescent="0.2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4149000000000000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 s="4">
        <v>5.9444444444444446</v>
      </c>
      <c r="X22" s="1">
        <v>3817377691111111</v>
      </c>
      <c r="Y22" t="s">
        <v>24</v>
      </c>
      <c r="Z22">
        <v>14.5</v>
      </c>
      <c r="AA22" s="1">
        <v>1.02268405E+16</v>
      </c>
      <c r="AB22" t="s">
        <v>24</v>
      </c>
      <c r="AC22">
        <v>6.5</v>
      </c>
      <c r="AD22" s="1">
        <v>944655210000000</v>
      </c>
    </row>
    <row r="23" spans="1:30" x14ac:dyDescent="0.2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4054500000000000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 s="4">
        <v>5.9555555555555548</v>
      </c>
      <c r="X23" s="1">
        <v>2939217360000000</v>
      </c>
      <c r="Y23" t="s">
        <v>25</v>
      </c>
      <c r="Z23">
        <v>14.5</v>
      </c>
      <c r="AA23" s="1">
        <v>1006124500000000</v>
      </c>
      <c r="AB23" t="s">
        <v>25</v>
      </c>
      <c r="AC23">
        <v>6.5</v>
      </c>
      <c r="AD23" s="1">
        <v>1.07906016E+16</v>
      </c>
    </row>
    <row r="24" spans="1:30" x14ac:dyDescent="0.2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4230000000000000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 s="4">
        <v>5.9555555555555548</v>
      </c>
      <c r="X24">
        <v>4982419445555556</v>
      </c>
      <c r="Y24" t="s">
        <v>26</v>
      </c>
      <c r="Z24">
        <v>14.5</v>
      </c>
      <c r="AA24" s="1">
        <v>1.00624884E+16</v>
      </c>
      <c r="AB24" t="s">
        <v>26</v>
      </c>
      <c r="AC24">
        <v>6.5</v>
      </c>
      <c r="AD24" s="1">
        <v>1021189500000000</v>
      </c>
    </row>
    <row r="25" spans="1:30" x14ac:dyDescent="0.2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4288500000000000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 s="4">
        <v>6.1444444444444439</v>
      </c>
      <c r="X25" s="1">
        <v>4981407344444444</v>
      </c>
      <c r="Y25" t="s">
        <v>27</v>
      </c>
      <c r="Z25">
        <v>19.600000000000001</v>
      </c>
      <c r="AA25" s="1">
        <v>1.01859293E+16</v>
      </c>
      <c r="AB25" t="s">
        <v>27</v>
      </c>
      <c r="AC25">
        <v>6.2</v>
      </c>
      <c r="AD25" s="1">
        <v>998042210000000</v>
      </c>
    </row>
    <row r="26" spans="1:30" x14ac:dyDescent="0.2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4063500000000000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 s="4">
        <v>5.8888888888888893</v>
      </c>
      <c r="X26" s="1">
        <v>3854848940000000</v>
      </c>
      <c r="Y26" t="s">
        <v>28</v>
      </c>
      <c r="Z26">
        <v>19.600000000000001</v>
      </c>
      <c r="AA26" s="1">
        <v>98814110000000</v>
      </c>
      <c r="AB26" t="s">
        <v>28</v>
      </c>
      <c r="AC26">
        <v>6.2</v>
      </c>
      <c r="AD26" s="1">
        <v>96997240000000</v>
      </c>
    </row>
    <row r="27" spans="1:30" x14ac:dyDescent="0.2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4050000000000000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 s="4">
        <v>5.8888888888888893</v>
      </c>
      <c r="X27">
        <v>4818062935555556</v>
      </c>
      <c r="Y27" t="s">
        <v>29</v>
      </c>
      <c r="Z27">
        <v>19.600000000000001</v>
      </c>
      <c r="AA27" s="1">
        <v>1.01420191E+16</v>
      </c>
      <c r="AB27" t="s">
        <v>29</v>
      </c>
      <c r="AC27">
        <v>6.2</v>
      </c>
      <c r="AD27" s="1">
        <v>972017970000000</v>
      </c>
    </row>
    <row r="28" spans="1:30" x14ac:dyDescent="0.2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4095000000000000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 s="4">
        <v>7.2222222222222223</v>
      </c>
      <c r="X28" s="1">
        <v>1745005988888889</v>
      </c>
      <c r="Y28" t="s">
        <v>30</v>
      </c>
      <c r="Z28">
        <v>27</v>
      </c>
      <c r="AA28" s="1">
        <v>894362140000000</v>
      </c>
      <c r="AB28" t="s">
        <v>30</v>
      </c>
      <c r="AC28">
        <v>29.9</v>
      </c>
      <c r="AD28" s="1">
        <v>894206110000000</v>
      </c>
    </row>
    <row r="29" spans="1:30" x14ac:dyDescent="0.2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4032000000000000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 s="4">
        <v>11.988888888888887</v>
      </c>
      <c r="X29">
        <v>4717360201111111</v>
      </c>
      <c r="Y29" t="s">
        <v>31</v>
      </c>
      <c r="Z29">
        <v>27</v>
      </c>
      <c r="AA29" s="1">
        <v>1.01229044E+16</v>
      </c>
      <c r="AB29" t="s">
        <v>31</v>
      </c>
      <c r="AC29">
        <v>29.9</v>
      </c>
      <c r="AD29" s="1">
        <v>984366920000000</v>
      </c>
    </row>
    <row r="30" spans="1:30" x14ac:dyDescent="0.2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4185000000000000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 s="4">
        <v>11.988888888888887</v>
      </c>
      <c r="X30">
        <v>2769618305555555.5</v>
      </c>
      <c r="Y30" t="s">
        <v>32</v>
      </c>
      <c r="Z30">
        <v>27</v>
      </c>
      <c r="AA30" s="1">
        <v>1.01817601E+16</v>
      </c>
      <c r="AB30" t="s">
        <v>32</v>
      </c>
      <c r="AC30">
        <v>29.9</v>
      </c>
      <c r="AD30" s="1">
        <v>950360350000000</v>
      </c>
    </row>
    <row r="31" spans="1:30" x14ac:dyDescent="0.2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3973500000000000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 s="4">
        <v>10.233333333333331</v>
      </c>
      <c r="X31">
        <v>2724153385555555.5</v>
      </c>
      <c r="Y31" t="s">
        <v>33</v>
      </c>
      <c r="Z31">
        <v>14.6</v>
      </c>
      <c r="AA31" s="1">
        <v>1.02470279E+16</v>
      </c>
      <c r="AB31" t="s">
        <v>33</v>
      </c>
      <c r="AC31">
        <v>6.6</v>
      </c>
      <c r="AD31" s="1">
        <v>964752430000000</v>
      </c>
    </row>
    <row r="32" spans="1:30" x14ac:dyDescent="0.2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4117500000000000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 s="4">
        <v>5.4000000000000012</v>
      </c>
      <c r="X32">
        <v>3827729520000000</v>
      </c>
      <c r="Y32" t="s">
        <v>34</v>
      </c>
      <c r="Z32">
        <v>14.6</v>
      </c>
      <c r="AA32" s="1">
        <v>980790240000000</v>
      </c>
      <c r="AB32" t="s">
        <v>34</v>
      </c>
      <c r="AC32">
        <v>6.6</v>
      </c>
      <c r="AD32" s="1">
        <v>949463130000000</v>
      </c>
    </row>
    <row r="33" spans="1:30" x14ac:dyDescent="0.2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4032000000000000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 s="4">
        <v>5.4000000000000012</v>
      </c>
      <c r="X33">
        <v>1856508075555555.5</v>
      </c>
      <c r="Y33" t="s">
        <v>35</v>
      </c>
      <c r="Z33">
        <v>14.6</v>
      </c>
      <c r="AA33" s="1">
        <v>957552730000000</v>
      </c>
      <c r="AB33" t="s">
        <v>35</v>
      </c>
      <c r="AC33">
        <v>6.6</v>
      </c>
      <c r="AD33" s="1">
        <v>95770390000000</v>
      </c>
    </row>
    <row r="34" spans="1:30" x14ac:dyDescent="0.2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4108500000000000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 s="4">
        <v>4.0666666666666664</v>
      </c>
      <c r="X34">
        <v>1560406581111111</v>
      </c>
      <c r="Y34" t="s">
        <v>36</v>
      </c>
      <c r="Z34">
        <v>3.5</v>
      </c>
      <c r="AA34" s="1">
        <v>97484860000000</v>
      </c>
      <c r="AB34" t="s">
        <v>36</v>
      </c>
      <c r="AC34">
        <v>5.2</v>
      </c>
      <c r="AD34" s="1">
        <v>984898420000000</v>
      </c>
    </row>
    <row r="35" spans="1:30" x14ac:dyDescent="0.2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4099500000000000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 s="4">
        <v>3.6555555555555554</v>
      </c>
      <c r="X35" s="1">
        <v>2863073077777778</v>
      </c>
      <c r="Y35" t="s">
        <v>37</v>
      </c>
      <c r="Z35">
        <v>3.5</v>
      </c>
      <c r="AA35" s="1">
        <v>983586730000000</v>
      </c>
      <c r="AB35" t="s">
        <v>37</v>
      </c>
      <c r="AC35">
        <v>5.2</v>
      </c>
      <c r="AD35" s="1">
        <v>946693450000000</v>
      </c>
    </row>
    <row r="36" spans="1:30" x14ac:dyDescent="0.2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4680000000000000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 s="4">
        <v>3.6555555555555554</v>
      </c>
      <c r="X36" s="1">
        <v>3742641048888889</v>
      </c>
      <c r="Y36" t="s">
        <v>38</v>
      </c>
      <c r="Z36">
        <v>3.5</v>
      </c>
      <c r="AA36" s="1">
        <v>99443870000000</v>
      </c>
      <c r="AB36" t="s">
        <v>38</v>
      </c>
      <c r="AC36">
        <v>5.2</v>
      </c>
      <c r="AD36" s="1">
        <v>937862670000000</v>
      </c>
    </row>
    <row r="37" spans="1:30" x14ac:dyDescent="0.2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4680000000000000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 s="4">
        <v>3.822222222222222</v>
      </c>
      <c r="X37" s="1">
        <v>3976403011111111</v>
      </c>
      <c r="Y37" t="s">
        <v>39</v>
      </c>
      <c r="Z37">
        <v>4.8</v>
      </c>
      <c r="AA37" s="1">
        <v>914798280000000</v>
      </c>
      <c r="AB37" t="s">
        <v>39</v>
      </c>
      <c r="AC37">
        <v>4.3</v>
      </c>
      <c r="AD37" s="1">
        <v>928797820000000</v>
      </c>
    </row>
    <row r="38" spans="1:30" x14ac:dyDescent="0.2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4725000000000000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 s="4">
        <v>5.9444444444444438</v>
      </c>
      <c r="X38" s="1">
        <v>5061532590000000</v>
      </c>
      <c r="Y38" t="s">
        <v>40</v>
      </c>
      <c r="Z38">
        <v>4.8</v>
      </c>
      <c r="AA38" s="1">
        <v>1.00957684E+16</v>
      </c>
      <c r="AB38" t="s">
        <v>40</v>
      </c>
      <c r="AC38">
        <v>4.3</v>
      </c>
      <c r="AD38" s="1">
        <v>94169780000000</v>
      </c>
    </row>
    <row r="39" spans="1:30" x14ac:dyDescent="0.2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4680000000000000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 s="4">
        <v>5.9444444444444438</v>
      </c>
      <c r="X39">
        <v>5055834673333333</v>
      </c>
      <c r="Y39" t="s">
        <v>41</v>
      </c>
      <c r="Z39">
        <v>4.8</v>
      </c>
      <c r="AA39" s="1">
        <v>979095760000000</v>
      </c>
      <c r="AB39" t="s">
        <v>41</v>
      </c>
      <c r="AC39">
        <v>4.3</v>
      </c>
      <c r="AD39" s="1">
        <v>937865110000000</v>
      </c>
    </row>
    <row r="40" spans="1:30" x14ac:dyDescent="0.2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3982500000000000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 s="4">
        <v>6.2888888888888888</v>
      </c>
      <c r="X40" s="1">
        <v>4092311078888889</v>
      </c>
      <c r="Y40" t="s">
        <v>42</v>
      </c>
      <c r="Z40">
        <v>3.7</v>
      </c>
      <c r="AA40" s="1">
        <v>998990630000000</v>
      </c>
      <c r="AB40" t="s">
        <v>42</v>
      </c>
      <c r="AC40">
        <v>4.8</v>
      </c>
      <c r="AD40" s="1">
        <v>936273020000000</v>
      </c>
    </row>
    <row r="41" spans="1:30" x14ac:dyDescent="0.2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4545000000000000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 s="4">
        <v>5.9666666666666659</v>
      </c>
      <c r="X41">
        <v>8138934035555556</v>
      </c>
      <c r="Y41" t="s">
        <v>43</v>
      </c>
      <c r="Z41">
        <v>3.7</v>
      </c>
      <c r="AA41" s="1">
        <v>1.05094647E+16</v>
      </c>
      <c r="AB41" t="s">
        <v>43</v>
      </c>
      <c r="AC41">
        <v>4.8</v>
      </c>
      <c r="AD41" s="1">
        <v>940615280000000</v>
      </c>
    </row>
    <row r="42" spans="1:30" x14ac:dyDescent="0.2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4545000000000000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 s="4">
        <v>5.9666666666666659</v>
      </c>
      <c r="X42" s="1">
        <v>5071983693333333</v>
      </c>
      <c r="Y42" t="s">
        <v>44</v>
      </c>
      <c r="Z42">
        <v>3.7</v>
      </c>
      <c r="AA42" s="1">
        <v>1.01768839E+16</v>
      </c>
      <c r="AB42" t="s">
        <v>44</v>
      </c>
      <c r="AC42">
        <v>4.8</v>
      </c>
      <c r="AD42" s="1">
        <v>913447560000000</v>
      </c>
    </row>
    <row r="43" spans="1:30" x14ac:dyDescent="0.2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4680000000000000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 s="4">
        <v>6.0555555555555554</v>
      </c>
      <c r="X43">
        <v>6317099441111111</v>
      </c>
      <c r="Y43" t="s">
        <v>45</v>
      </c>
      <c r="Z43">
        <v>4.7</v>
      </c>
      <c r="AA43" s="1">
        <v>1.05854601E+16</v>
      </c>
      <c r="AB43" t="s">
        <v>45</v>
      </c>
      <c r="AC43">
        <v>4.7</v>
      </c>
      <c r="AD43" s="1">
        <v>913284220000000</v>
      </c>
    </row>
    <row r="44" spans="1:30" x14ac:dyDescent="0.2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4590000000000000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 s="4">
        <v>5.8333333333333321</v>
      </c>
      <c r="X44">
        <v>4962846323333333</v>
      </c>
      <c r="Y44" t="s">
        <v>46</v>
      </c>
      <c r="Z44">
        <v>4.7</v>
      </c>
      <c r="AA44" s="1">
        <v>880501560000000</v>
      </c>
      <c r="AB44" t="s">
        <v>46</v>
      </c>
      <c r="AC44">
        <v>4.7</v>
      </c>
      <c r="AD44" s="1">
        <v>916651230000000</v>
      </c>
    </row>
    <row r="45" spans="1:30" x14ac:dyDescent="0.2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4860000000000000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 s="4">
        <v>5.8333333333333321</v>
      </c>
      <c r="X45">
        <v>5042781567777778</v>
      </c>
      <c r="Y45" t="s">
        <v>47</v>
      </c>
      <c r="Z45">
        <v>4.7</v>
      </c>
      <c r="AA45" s="1">
        <v>1.04134768E+16</v>
      </c>
      <c r="AB45" t="s">
        <v>47</v>
      </c>
      <c r="AC45">
        <v>4.7</v>
      </c>
      <c r="AD45" s="1">
        <v>923134120000000</v>
      </c>
    </row>
    <row r="46" spans="1:30" x14ac:dyDescent="0.2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4545000000000000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 s="4">
        <v>5.6777777777777771</v>
      </c>
      <c r="X46">
        <v>5314203037777778</v>
      </c>
      <c r="Y46" t="s">
        <v>48</v>
      </c>
      <c r="Z46">
        <v>3.5</v>
      </c>
      <c r="AA46" s="1">
        <v>1.01591102E+16</v>
      </c>
      <c r="AB46" t="s">
        <v>48</v>
      </c>
      <c r="AC46">
        <v>3.3</v>
      </c>
      <c r="AD46" s="1">
        <v>894703480000000</v>
      </c>
    </row>
    <row r="47" spans="1:30" x14ac:dyDescent="0.2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4545000000000000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 s="4">
        <v>6.4555555555555557</v>
      </c>
      <c r="X47">
        <v>5152696631111111</v>
      </c>
      <c r="Y47" t="s">
        <v>49</v>
      </c>
      <c r="Z47">
        <v>3.5</v>
      </c>
      <c r="AA47" s="1">
        <v>972666490000000</v>
      </c>
      <c r="AB47" t="s">
        <v>49</v>
      </c>
      <c r="AC47">
        <v>3.3</v>
      </c>
      <c r="AD47" s="1">
        <v>914356970000000</v>
      </c>
    </row>
    <row r="48" spans="1:30" x14ac:dyDescent="0.2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4725000000000000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 s="4">
        <v>6.4555555555555557</v>
      </c>
      <c r="X48">
        <v>5261974065555556</v>
      </c>
      <c r="Y48" t="s">
        <v>50</v>
      </c>
      <c r="Z48">
        <v>3.5</v>
      </c>
      <c r="AA48" s="1">
        <v>994799540000000</v>
      </c>
      <c r="AB48" t="s">
        <v>50</v>
      </c>
      <c r="AC48">
        <v>3.3</v>
      </c>
      <c r="AD48" s="1">
        <v>916975490000000</v>
      </c>
    </row>
    <row r="49" spans="1:30" x14ac:dyDescent="0.2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4590000000000000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 s="4">
        <v>6.5333333333333332</v>
      </c>
      <c r="X49" s="1">
        <v>5073829336666667</v>
      </c>
      <c r="Y49" t="s">
        <v>51</v>
      </c>
      <c r="Z49">
        <v>4.4000000000000004</v>
      </c>
      <c r="AA49" s="1">
        <v>969857810000000</v>
      </c>
      <c r="AB49" t="s">
        <v>51</v>
      </c>
      <c r="AC49">
        <v>3.7</v>
      </c>
      <c r="AD49" s="1">
        <v>932552490000000</v>
      </c>
    </row>
    <row r="50" spans="1:30" x14ac:dyDescent="0.2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4545000000000000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 s="4">
        <v>10.088888888888889</v>
      </c>
      <c r="X50" s="1">
        <v>2955631003333333.5</v>
      </c>
      <c r="Y50" t="s">
        <v>52</v>
      </c>
      <c r="Z50">
        <v>4.4000000000000004</v>
      </c>
      <c r="AA50" s="1">
        <v>943114330000000</v>
      </c>
      <c r="AB50" t="s">
        <v>52</v>
      </c>
      <c r="AC50">
        <v>3.7</v>
      </c>
      <c r="AD50" s="1">
        <v>1.03718585E+16</v>
      </c>
    </row>
    <row r="51" spans="1:30" x14ac:dyDescent="0.2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4486500000000000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 s="4">
        <v>10.088888888888889</v>
      </c>
      <c r="X51" s="1">
        <v>5064737401111111</v>
      </c>
      <c r="Y51" t="s">
        <v>53</v>
      </c>
      <c r="Z51">
        <v>4.4000000000000004</v>
      </c>
      <c r="AA51" s="1">
        <v>98819230000000</v>
      </c>
      <c r="AB51" t="s">
        <v>53</v>
      </c>
      <c r="AC51">
        <v>3.7</v>
      </c>
      <c r="AD51" s="1">
        <v>1.04890822E+16</v>
      </c>
    </row>
    <row r="52" spans="1:30" x14ac:dyDescent="0.2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4500000000000000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 s="4">
        <v>9.9555555555555557</v>
      </c>
      <c r="X52">
        <v>4036565526666666.5</v>
      </c>
      <c r="Y52" t="s">
        <v>54</v>
      </c>
      <c r="Z52">
        <v>4.5</v>
      </c>
      <c r="AA52" s="1">
        <v>988482430000000</v>
      </c>
      <c r="AB52" t="s">
        <v>54</v>
      </c>
      <c r="AC52">
        <v>4.9000000000000004</v>
      </c>
      <c r="AD52" s="1">
        <v>1.04570944E+16</v>
      </c>
    </row>
    <row r="53" spans="1:30" x14ac:dyDescent="0.2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4482000000000000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 s="4">
        <v>6.4333333333333336</v>
      </c>
      <c r="X53" s="1">
        <v>5029964285555556</v>
      </c>
      <c r="Y53" t="s">
        <v>55</v>
      </c>
      <c r="Z53">
        <v>4.5</v>
      </c>
      <c r="AA53" s="1">
        <v>1.00541745E+16</v>
      </c>
      <c r="AB53" t="s">
        <v>55</v>
      </c>
      <c r="AC53">
        <v>4.9000000000000004</v>
      </c>
      <c r="AD53" s="1">
        <v>1.03687622E+16</v>
      </c>
    </row>
    <row r="54" spans="1:30" x14ac:dyDescent="0.2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4441500000000000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 s="4">
        <v>6.4333333333333336</v>
      </c>
      <c r="X54" s="1">
        <v>4017226597777778</v>
      </c>
      <c r="Y54" t="s">
        <v>56</v>
      </c>
      <c r="Z54">
        <v>4.5</v>
      </c>
      <c r="AA54" s="1">
        <v>951025960000000</v>
      </c>
      <c r="AB54" t="s">
        <v>56</v>
      </c>
      <c r="AC54">
        <v>4.9000000000000004</v>
      </c>
      <c r="AD54" s="1">
        <v>100691200000000</v>
      </c>
    </row>
    <row r="55" spans="1:30" x14ac:dyDescent="0.2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4545000000000000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 s="4">
        <v>6.5111111111111111</v>
      </c>
      <c r="X55">
        <v>3797404541111111</v>
      </c>
      <c r="Y55" t="s">
        <v>57</v>
      </c>
      <c r="Z55">
        <v>2.2000000000000002</v>
      </c>
      <c r="AA55" s="1">
        <v>1042296100000000</v>
      </c>
      <c r="AB55" t="s">
        <v>57</v>
      </c>
      <c r="AC55">
        <v>5.4</v>
      </c>
      <c r="AD55" s="1">
        <v>1.03367499E+16</v>
      </c>
    </row>
    <row r="56" spans="1:30" x14ac:dyDescent="0.2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4387500000000000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 s="4">
        <v>6.1444444444444448</v>
      </c>
      <c r="X56">
        <v>2925497042222222</v>
      </c>
      <c r="Y56" t="s">
        <v>58</v>
      </c>
      <c r="Z56">
        <v>2.2000000000000002</v>
      </c>
      <c r="AA56" s="1">
        <v>969067860000000</v>
      </c>
      <c r="AB56" t="s">
        <v>58</v>
      </c>
      <c r="AC56">
        <v>5.4</v>
      </c>
      <c r="AD56" s="1">
        <v>1.02876954E+16</v>
      </c>
    </row>
    <row r="57" spans="1:30" x14ac:dyDescent="0.2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4590000000000000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 s="4">
        <v>6.1444444444444448</v>
      </c>
      <c r="X57">
        <v>4003319351111111</v>
      </c>
      <c r="Y57" t="s">
        <v>59</v>
      </c>
      <c r="Z57">
        <v>2.2000000000000002</v>
      </c>
      <c r="AA57" s="1">
        <v>975531260000000</v>
      </c>
      <c r="AB57" t="s">
        <v>59</v>
      </c>
      <c r="AC57">
        <v>5.4</v>
      </c>
      <c r="AD57" s="1">
        <v>1.04213032E+16</v>
      </c>
    </row>
    <row r="58" spans="1:30" x14ac:dyDescent="0.2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4477500000000000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 s="4">
        <v>6.2555555555555555</v>
      </c>
      <c r="X58">
        <v>6135381268888889</v>
      </c>
      <c r="Y58" t="s">
        <v>60</v>
      </c>
      <c r="Z58">
        <v>0.3</v>
      </c>
      <c r="AA58" s="1">
        <v>930372830000000</v>
      </c>
      <c r="AB58" t="s">
        <v>60</v>
      </c>
      <c r="AC58">
        <v>7.3</v>
      </c>
      <c r="AD58" s="1">
        <v>1.03336779E+16</v>
      </c>
    </row>
    <row r="59" spans="1:30" x14ac:dyDescent="0.2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4464000000000000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 s="4">
        <v>6.7222222222222223</v>
      </c>
      <c r="X59" s="1">
        <v>3936027886666666.5</v>
      </c>
      <c r="Y59" t="s">
        <v>61</v>
      </c>
      <c r="Z59">
        <v>0.3</v>
      </c>
      <c r="AA59" s="1">
        <v>91271370000000</v>
      </c>
      <c r="AB59" t="s">
        <v>61</v>
      </c>
      <c r="AC59">
        <v>7.3</v>
      </c>
      <c r="AD59" s="1">
        <v>1.03162943E+16</v>
      </c>
    </row>
    <row r="60" spans="1:30" x14ac:dyDescent="0.2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4387500000000000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 s="4">
        <v>6.7222222222222223</v>
      </c>
      <c r="X60" s="1">
        <v>4082417046666666.5</v>
      </c>
      <c r="Y60" t="s">
        <v>62</v>
      </c>
      <c r="Z60">
        <v>0.3</v>
      </c>
      <c r="AA60" s="1">
        <v>899135940000000</v>
      </c>
      <c r="AB60" t="s">
        <v>62</v>
      </c>
      <c r="AC60">
        <v>7.3</v>
      </c>
      <c r="AD60" s="1">
        <v>1.01207102E+16</v>
      </c>
    </row>
    <row r="61" spans="1:30" x14ac:dyDescent="0.2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4365000000000000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 s="4">
        <v>6.5555555555555554</v>
      </c>
      <c r="X61">
        <v>5016477875555556</v>
      </c>
      <c r="Y61" t="s">
        <v>63</v>
      </c>
      <c r="Z61">
        <v>2.4</v>
      </c>
      <c r="AA61" s="1">
        <v>1.01863925E+16</v>
      </c>
      <c r="AB61" t="s">
        <v>63</v>
      </c>
      <c r="AC61">
        <v>6.3</v>
      </c>
      <c r="AD61" s="1">
        <v>1.00269897E+16</v>
      </c>
    </row>
    <row r="62" spans="1:30" x14ac:dyDescent="0.2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4464000000000000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 s="4">
        <v>7.4444444444444446</v>
      </c>
      <c r="X62" s="1">
        <v>5177993073333333</v>
      </c>
      <c r="Y62" t="s">
        <v>64</v>
      </c>
      <c r="Z62">
        <v>2.4</v>
      </c>
      <c r="AA62" s="1">
        <v>1.00822614E+16</v>
      </c>
      <c r="AB62" t="s">
        <v>64</v>
      </c>
      <c r="AC62">
        <v>6.3</v>
      </c>
      <c r="AD62" s="1">
        <v>992763730000000</v>
      </c>
    </row>
    <row r="63" spans="1:30" x14ac:dyDescent="0.2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4482000000000000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 s="4">
        <v>7.4444444444444446</v>
      </c>
      <c r="X63">
        <v>5041365184444444</v>
      </c>
      <c r="Y63" t="s">
        <v>65</v>
      </c>
      <c r="Z63">
        <v>2.4</v>
      </c>
      <c r="AA63" s="1">
        <v>1.01496016E+16</v>
      </c>
      <c r="AB63" t="s">
        <v>65</v>
      </c>
      <c r="AC63">
        <v>6.3</v>
      </c>
      <c r="AD63" s="1">
        <v>999015010000000</v>
      </c>
    </row>
    <row r="64" spans="1:30" x14ac:dyDescent="0.2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4486500000000000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 s="4">
        <v>8.3000000000000007</v>
      </c>
      <c r="X64" s="1">
        <v>2891227222222222</v>
      </c>
      <c r="Y64" t="s">
        <v>66</v>
      </c>
      <c r="Z64">
        <v>1.7</v>
      </c>
      <c r="AA64" s="1">
        <v>1.02898654E+16</v>
      </c>
      <c r="AB64" t="s">
        <v>66</v>
      </c>
      <c r="AC64">
        <v>5.9</v>
      </c>
      <c r="AD64" s="1">
        <v>1.01552824E+16</v>
      </c>
    </row>
    <row r="65" spans="1:30" x14ac:dyDescent="0.2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4356000000000000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 s="4">
        <v>5.833333333333333</v>
      </c>
      <c r="X65">
        <v>4075178631111111</v>
      </c>
      <c r="Y65" t="s">
        <v>67</v>
      </c>
      <c r="Z65">
        <v>1.7</v>
      </c>
      <c r="AA65" s="1">
        <v>1020645800000000</v>
      </c>
      <c r="AB65" t="s">
        <v>67</v>
      </c>
      <c r="AC65">
        <v>5.9</v>
      </c>
      <c r="AD65" s="1">
        <v>99879070000000</v>
      </c>
    </row>
    <row r="66" spans="1:30" x14ac:dyDescent="0.2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4437000000000000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 s="4">
        <v>5.833333333333333</v>
      </c>
      <c r="X66">
        <v>3823428872222222</v>
      </c>
      <c r="Y66" t="s">
        <v>68</v>
      </c>
      <c r="Z66">
        <v>1.7</v>
      </c>
      <c r="AA66" s="1">
        <v>1.01963643E+16</v>
      </c>
      <c r="AB66" t="s">
        <v>68</v>
      </c>
      <c r="AC66">
        <v>5.9</v>
      </c>
      <c r="AD66" s="1">
        <v>974395110000000</v>
      </c>
    </row>
    <row r="67" spans="1:30" x14ac:dyDescent="0.2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4243500000000000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 s="4">
        <v>5.4888888888888898</v>
      </c>
      <c r="X67" s="1">
        <v>2916348993333333.5</v>
      </c>
      <c r="Y67" t="s">
        <v>69</v>
      </c>
      <c r="Z67">
        <v>4.4000000000000004</v>
      </c>
      <c r="AA67" s="1">
        <v>91706570000000</v>
      </c>
      <c r="AB67" t="s">
        <v>69</v>
      </c>
      <c r="AC67">
        <v>4.9000000000000004</v>
      </c>
      <c r="AD67" s="1">
        <v>974275640000000</v>
      </c>
    </row>
    <row r="68" spans="1:30" x14ac:dyDescent="0.2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4243500000000000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 s="4">
        <v>5.7777777777777777</v>
      </c>
      <c r="X68">
        <v>4867445323333333</v>
      </c>
      <c r="Y68" t="s">
        <v>70</v>
      </c>
      <c r="Z68">
        <v>4.4000000000000004</v>
      </c>
      <c r="AA68" s="1">
        <v>943031430000000</v>
      </c>
      <c r="AB68" t="s">
        <v>70</v>
      </c>
      <c r="AC68">
        <v>4.9000000000000004</v>
      </c>
      <c r="AD68" s="1">
        <v>1.00421791E+16</v>
      </c>
    </row>
    <row r="69" spans="1:30" x14ac:dyDescent="0.2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4270500000000000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 s="4">
        <v>5.7777777777777777</v>
      </c>
      <c r="X69" s="1">
        <v>6022123486666667</v>
      </c>
      <c r="Y69" t="s">
        <v>71</v>
      </c>
      <c r="Z69">
        <v>4.4000000000000004</v>
      </c>
      <c r="AA69" s="1">
        <v>995443190000000</v>
      </c>
      <c r="AB69" t="s">
        <v>71</v>
      </c>
      <c r="AC69">
        <v>4.9000000000000004</v>
      </c>
      <c r="AD69" s="1">
        <v>1.00031939E+16</v>
      </c>
    </row>
    <row r="70" spans="1:30" x14ac:dyDescent="0.2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4144500000000000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 s="4">
        <v>5.4</v>
      </c>
      <c r="X70" s="1">
        <v>5040446216666667</v>
      </c>
      <c r="Y70" t="s">
        <v>72</v>
      </c>
      <c r="Z70">
        <v>2.1</v>
      </c>
      <c r="AA70" s="1">
        <v>980951150000000</v>
      </c>
      <c r="AB70" t="s">
        <v>72</v>
      </c>
      <c r="AC70">
        <v>4.9000000000000004</v>
      </c>
      <c r="AD70" s="1">
        <v>979697970000000</v>
      </c>
    </row>
    <row r="71" spans="1:30" x14ac:dyDescent="0.2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4189500000000000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 s="4">
        <v>5.4222222222222216</v>
      </c>
      <c r="X71" s="1">
        <v>4100298461111111</v>
      </c>
      <c r="Y71" t="s">
        <v>73</v>
      </c>
      <c r="Z71">
        <v>2.1</v>
      </c>
      <c r="AA71" s="1">
        <v>909024860000000</v>
      </c>
      <c r="AB71" t="s">
        <v>73</v>
      </c>
      <c r="AC71">
        <v>4.9000000000000004</v>
      </c>
      <c r="AD71" s="1">
        <v>96944090000000</v>
      </c>
    </row>
    <row r="72" spans="1:30" x14ac:dyDescent="0.2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4104000000000000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 s="4">
        <v>5.4222222222222216</v>
      </c>
      <c r="X72">
        <v>3892747407777778</v>
      </c>
      <c r="Y72" t="s">
        <v>74</v>
      </c>
      <c r="Z72">
        <v>2.1</v>
      </c>
      <c r="AA72" s="1">
        <v>878285330000000</v>
      </c>
      <c r="AB72" t="s">
        <v>74</v>
      </c>
      <c r="AC72">
        <v>4.9000000000000004</v>
      </c>
      <c r="AD72" s="1">
        <v>959856730000000</v>
      </c>
    </row>
    <row r="73" spans="1:30" x14ac:dyDescent="0.2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4072500000000000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 s="4">
        <v>5.4444444444444446</v>
      </c>
      <c r="X73" s="1">
        <v>3943663440000000</v>
      </c>
      <c r="Y73" t="s">
        <v>75</v>
      </c>
      <c r="Z73">
        <v>6.5</v>
      </c>
      <c r="AA73" s="1">
        <v>956657960000000</v>
      </c>
      <c r="AB73" t="s">
        <v>75</v>
      </c>
      <c r="AC73">
        <v>8.6</v>
      </c>
      <c r="AD73" s="1">
        <v>962689810000000</v>
      </c>
    </row>
    <row r="74" spans="1:30" x14ac:dyDescent="0.2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4207500000000000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 s="4">
        <v>5.822222222222222</v>
      </c>
      <c r="X74">
        <v>4160121503333333.5</v>
      </c>
      <c r="Y74" t="s">
        <v>76</v>
      </c>
      <c r="Z74">
        <v>6.5</v>
      </c>
      <c r="AA74" s="1">
        <v>1.06001619E+16</v>
      </c>
      <c r="AB74" t="s">
        <v>76</v>
      </c>
      <c r="AC74">
        <v>8.6</v>
      </c>
      <c r="AD74" s="1">
        <v>974946110000000</v>
      </c>
    </row>
    <row r="75" spans="1:30" x14ac:dyDescent="0.2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4185000000000000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 s="4">
        <v>5.822222222222222</v>
      </c>
      <c r="X75">
        <v>2980609797777778</v>
      </c>
      <c r="Y75" t="s">
        <v>77</v>
      </c>
      <c r="Z75">
        <v>6.5</v>
      </c>
      <c r="AA75" s="1">
        <v>986904980000000</v>
      </c>
      <c r="AB75" t="s">
        <v>77</v>
      </c>
      <c r="AC75">
        <v>8.6</v>
      </c>
      <c r="AD75" s="1">
        <v>988411720000000</v>
      </c>
    </row>
    <row r="76" spans="1:30" x14ac:dyDescent="0.2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4198500000000000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 s="4">
        <v>5.3999999999999995</v>
      </c>
      <c r="X76" s="1">
        <v>5020329654444444</v>
      </c>
      <c r="Y76" t="s">
        <v>78</v>
      </c>
      <c r="Z76">
        <v>2</v>
      </c>
      <c r="AA76" s="1">
        <v>976189550000000</v>
      </c>
      <c r="AB76" t="s">
        <v>78</v>
      </c>
      <c r="AC76">
        <v>3.1</v>
      </c>
      <c r="AD76" s="1">
        <v>953208050000000</v>
      </c>
    </row>
    <row r="77" spans="1:30" x14ac:dyDescent="0.2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4090500000000000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 s="4">
        <v>4.1111111111111107</v>
      </c>
      <c r="X77">
        <v>3957933448888889</v>
      </c>
      <c r="Y77" t="s">
        <v>79</v>
      </c>
      <c r="Z77">
        <v>2</v>
      </c>
      <c r="AA77" s="1">
        <v>949999510000000</v>
      </c>
      <c r="AB77" t="s">
        <v>79</v>
      </c>
      <c r="AC77">
        <v>3.1</v>
      </c>
      <c r="AD77" s="1">
        <v>955375510000000</v>
      </c>
    </row>
    <row r="78" spans="1:30" x14ac:dyDescent="0.2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4144500000000000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 s="4">
        <v>4.1111111111111107</v>
      </c>
      <c r="X78">
        <v>2907370483333333.5</v>
      </c>
      <c r="Y78" t="s">
        <v>80</v>
      </c>
      <c r="Z78">
        <v>2</v>
      </c>
      <c r="AA78" s="1">
        <v>1.04558753E+16</v>
      </c>
      <c r="AB78" t="s">
        <v>80</v>
      </c>
      <c r="AC78">
        <v>3.1</v>
      </c>
      <c r="AD78" s="1">
        <v>931896640000000</v>
      </c>
    </row>
    <row r="79" spans="1:30" x14ac:dyDescent="0.2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4167000000000000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 s="4">
        <v>4.6222222222222218</v>
      </c>
      <c r="X79">
        <v>3956847754444444.5</v>
      </c>
      <c r="Y79" t="s">
        <v>81</v>
      </c>
      <c r="Z79">
        <v>4.4000000000000004</v>
      </c>
      <c r="AA79" s="1">
        <v>1000153600000000</v>
      </c>
      <c r="AB79" t="s">
        <v>81</v>
      </c>
      <c r="AC79">
        <v>5.5</v>
      </c>
      <c r="AD79" s="1">
        <v>940993180000000</v>
      </c>
    </row>
    <row r="80" spans="1:30" x14ac:dyDescent="0.2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4117500000000000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 s="4">
        <v>5.0888888888888895</v>
      </c>
      <c r="X80">
        <v>6038574544444444</v>
      </c>
      <c r="Y80" t="s">
        <v>82</v>
      </c>
      <c r="Z80">
        <v>4.4000000000000004</v>
      </c>
      <c r="AA80" s="1">
        <v>1.02026302E+16</v>
      </c>
      <c r="AB80" t="s">
        <v>82</v>
      </c>
      <c r="AC80">
        <v>5.5</v>
      </c>
      <c r="AD80" s="1">
        <v>938477070000000</v>
      </c>
    </row>
    <row r="81" spans="1:30" x14ac:dyDescent="0.2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4207500000000000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 s="4">
        <v>5.0888888888888895</v>
      </c>
      <c r="X81">
        <v>4874367275555556</v>
      </c>
      <c r="Y81" t="s">
        <v>83</v>
      </c>
      <c r="Z81">
        <v>4.4000000000000004</v>
      </c>
      <c r="AA81" s="1">
        <v>1.04404177E+16</v>
      </c>
      <c r="AB81" t="s">
        <v>83</v>
      </c>
      <c r="AC81">
        <v>5.5</v>
      </c>
      <c r="AD81" s="1">
        <v>964732930000000</v>
      </c>
    </row>
    <row r="82" spans="1:30" x14ac:dyDescent="0.2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4077000000000000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 s="4">
        <v>4.4222222222222225</v>
      </c>
      <c r="X82">
        <v>6048661303333333</v>
      </c>
      <c r="Y82" t="s">
        <v>84</v>
      </c>
      <c r="Z82">
        <v>2.1</v>
      </c>
      <c r="AA82" s="1">
        <v>1.05117565E+16</v>
      </c>
      <c r="AB82" t="s">
        <v>84</v>
      </c>
      <c r="AC82">
        <v>5.5</v>
      </c>
      <c r="AD82" s="1">
        <v>919664720000000</v>
      </c>
    </row>
    <row r="83" spans="1:30" x14ac:dyDescent="0.2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4041000000000000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 s="4">
        <v>4.6888888888888891</v>
      </c>
      <c r="X83">
        <v>4849647062222222</v>
      </c>
      <c r="Y83" t="s">
        <v>85</v>
      </c>
      <c r="Z83">
        <v>2.1</v>
      </c>
      <c r="AA83" s="1">
        <v>946388690000000</v>
      </c>
      <c r="AB83" t="s">
        <v>85</v>
      </c>
      <c r="AC83">
        <v>5.5</v>
      </c>
      <c r="AD83" s="1">
        <v>914383790000000</v>
      </c>
    </row>
    <row r="84" spans="1:30" x14ac:dyDescent="0.2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4090500000000000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 s="4">
        <v>4.6888888888888891</v>
      </c>
      <c r="X84" s="1">
        <v>3892564690000000</v>
      </c>
      <c r="Y84" t="s">
        <v>86</v>
      </c>
      <c r="Z84">
        <v>2.1</v>
      </c>
      <c r="AA84" s="1">
        <v>943314250000000</v>
      </c>
      <c r="AB84" t="s">
        <v>86</v>
      </c>
      <c r="AC84">
        <v>5.5</v>
      </c>
      <c r="AD84" s="1">
        <v>943806750000000</v>
      </c>
    </row>
    <row r="85" spans="1:30" x14ac:dyDescent="0.2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4144500000000000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 s="4">
        <v>5.4111111111111114</v>
      </c>
      <c r="X85">
        <v>2882491874444444.5</v>
      </c>
      <c r="Y85" t="s">
        <v>87</v>
      </c>
      <c r="Z85">
        <v>1</v>
      </c>
      <c r="AA85" s="1">
        <v>979232290000000</v>
      </c>
      <c r="AB85" t="s">
        <v>87</v>
      </c>
      <c r="AC85">
        <v>5.9</v>
      </c>
      <c r="AD85" s="1">
        <v>941970860000000</v>
      </c>
    </row>
    <row r="86" spans="1:30" x14ac:dyDescent="0.2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3982500000000000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 s="4">
        <v>5.2777777777777777</v>
      </c>
      <c r="X86" s="1">
        <v>3891338305555555.5</v>
      </c>
      <c r="Y86" t="s">
        <v>88</v>
      </c>
      <c r="Z86">
        <v>1</v>
      </c>
      <c r="AA86" s="1">
        <v>929158660000000</v>
      </c>
      <c r="AB86" t="s">
        <v>88</v>
      </c>
      <c r="AC86">
        <v>5.9</v>
      </c>
      <c r="AD86" s="1">
        <v>919598890000000</v>
      </c>
    </row>
    <row r="87" spans="1:30" x14ac:dyDescent="0.2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4045500000000000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 s="4">
        <v>5.2777777777777777</v>
      </c>
      <c r="X87">
        <v>2848170303333333.5</v>
      </c>
      <c r="Y87" t="s">
        <v>89</v>
      </c>
      <c r="Z87">
        <v>1</v>
      </c>
      <c r="AA87" s="1">
        <v>1019602300000000</v>
      </c>
      <c r="AB87" t="s">
        <v>89</v>
      </c>
      <c r="AC87">
        <v>5.9</v>
      </c>
      <c r="AD87" s="1">
        <v>920327880000000</v>
      </c>
    </row>
    <row r="88" spans="1:30" x14ac:dyDescent="0.2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4027500000000000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 s="4">
        <v>5.7333333333333343</v>
      </c>
      <c r="X88" s="1">
        <v>2842560123333333.5</v>
      </c>
      <c r="Y88" t="s">
        <v>90</v>
      </c>
      <c r="Z88">
        <v>5</v>
      </c>
      <c r="AA88" s="1">
        <v>951147850000000</v>
      </c>
      <c r="AB88" t="s">
        <v>90</v>
      </c>
      <c r="AC88">
        <v>4.0999999999999996</v>
      </c>
      <c r="AD88" s="1">
        <v>903668360000000</v>
      </c>
    </row>
    <row r="89" spans="1:30" x14ac:dyDescent="0.2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4725000000000000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 s="4">
        <v>6.0333333333333341</v>
      </c>
      <c r="X89">
        <v>2746336091111111</v>
      </c>
      <c r="Y89" t="s">
        <v>91</v>
      </c>
      <c r="Z89">
        <v>5</v>
      </c>
      <c r="AA89" s="1">
        <v>923629060000000</v>
      </c>
      <c r="AB89" t="s">
        <v>91</v>
      </c>
      <c r="AC89">
        <v>4.0999999999999996</v>
      </c>
      <c r="AD89" s="1">
        <v>913118420000000</v>
      </c>
    </row>
    <row r="90" spans="1:30" x14ac:dyDescent="0.2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4725000000000000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 s="4">
        <v>6.0333333333333341</v>
      </c>
      <c r="X90">
        <v>4030886264444444.5</v>
      </c>
      <c r="Y90" t="s">
        <v>92</v>
      </c>
      <c r="Z90">
        <v>5</v>
      </c>
      <c r="AA90" s="1">
        <v>1.01387765E+16</v>
      </c>
      <c r="AB90" t="s">
        <v>92</v>
      </c>
      <c r="AC90">
        <v>4.0999999999999996</v>
      </c>
      <c r="AD90" s="1">
        <v>903249010000000</v>
      </c>
    </row>
    <row r="91" spans="1:30" x14ac:dyDescent="0.2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4770000000000000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 s="4">
        <v>6.5000000000000009</v>
      </c>
      <c r="X91" s="1">
        <v>4050719347777778</v>
      </c>
      <c r="Y91" t="s">
        <v>93</v>
      </c>
      <c r="Z91">
        <v>10.4</v>
      </c>
      <c r="AA91" s="1">
        <v>1.00892099E+16</v>
      </c>
      <c r="AB91" t="s">
        <v>93</v>
      </c>
      <c r="AC91">
        <v>2</v>
      </c>
      <c r="AD91" s="1">
        <v>90914920000000</v>
      </c>
    </row>
    <row r="92" spans="1:30" x14ac:dyDescent="0.2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3955500000000000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 s="4">
        <v>7.4222222222222216</v>
      </c>
      <c r="X92">
        <v>1921197057777777.8</v>
      </c>
      <c r="Y92" t="s">
        <v>94</v>
      </c>
      <c r="Z92">
        <v>10.4</v>
      </c>
      <c r="AA92" s="1">
        <v>940483620000000</v>
      </c>
      <c r="AB92" t="s">
        <v>94</v>
      </c>
      <c r="AC92">
        <v>2</v>
      </c>
      <c r="AD92" s="1">
        <v>913518270000000</v>
      </c>
    </row>
    <row r="93" spans="1:30" x14ac:dyDescent="0.2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4725000000000000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 s="4">
        <v>7.4222222222222216</v>
      </c>
      <c r="X93">
        <v>2731844466666666.5</v>
      </c>
      <c r="Y93" t="s">
        <v>95</v>
      </c>
      <c r="Z93">
        <v>10.4</v>
      </c>
      <c r="AA93" s="1">
        <v>925330850000000</v>
      </c>
      <c r="AB93" t="s">
        <v>95</v>
      </c>
      <c r="AC93">
        <v>2</v>
      </c>
      <c r="AD93" s="1">
        <v>89814120000000</v>
      </c>
    </row>
    <row r="94" spans="1:30" x14ac:dyDescent="0.2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4590000000000000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 s="4">
        <v>6.4777777777777779</v>
      </c>
      <c r="X94" s="1">
        <v>3960669740000000</v>
      </c>
      <c r="Y94" t="s">
        <v>96</v>
      </c>
      <c r="Z94">
        <v>6.1</v>
      </c>
      <c r="AA94" s="1">
        <v>1.00768488E+16</v>
      </c>
      <c r="AB94" t="s">
        <v>96</v>
      </c>
      <c r="AC94">
        <v>3.3</v>
      </c>
      <c r="AD94" s="1">
        <v>889490820000000</v>
      </c>
    </row>
    <row r="95" spans="1:30" x14ac:dyDescent="0.2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4635000000000000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 s="4">
        <v>6.1444444444444439</v>
      </c>
      <c r="X95" s="1">
        <v>2807345606666666.5</v>
      </c>
      <c r="Y95" t="s">
        <v>97</v>
      </c>
      <c r="Z95">
        <v>6.1</v>
      </c>
      <c r="AA95" s="1">
        <v>901998260000000</v>
      </c>
      <c r="AB95" t="s">
        <v>97</v>
      </c>
      <c r="AC95">
        <v>3.3</v>
      </c>
      <c r="AD95" s="1">
        <v>916719490000000</v>
      </c>
    </row>
    <row r="96" spans="1:30" x14ac:dyDescent="0.2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4590000000000000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 s="4">
        <v>6.1444444444444439</v>
      </c>
      <c r="X96">
        <v>5075738997777778</v>
      </c>
      <c r="Y96" t="s">
        <v>98</v>
      </c>
      <c r="Z96">
        <v>6.1</v>
      </c>
      <c r="AA96" s="1">
        <v>1.00943544E+16</v>
      </c>
      <c r="AB96" t="s">
        <v>98</v>
      </c>
      <c r="AC96">
        <v>3.3</v>
      </c>
      <c r="AD96" s="1">
        <v>910848550000000</v>
      </c>
    </row>
    <row r="97" spans="1:30" x14ac:dyDescent="0.2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4545000000000000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 s="4">
        <v>6.6111111111111107</v>
      </c>
      <c r="X97">
        <v>5107982392222222</v>
      </c>
      <c r="Y97" t="s">
        <v>99</v>
      </c>
      <c r="Z97">
        <v>10.8</v>
      </c>
      <c r="AA97" s="1">
        <v>998237260000000</v>
      </c>
      <c r="AB97" t="s">
        <v>99</v>
      </c>
      <c r="AC97">
        <v>2.6</v>
      </c>
      <c r="AD97" s="1">
        <v>892145920000000</v>
      </c>
    </row>
    <row r="98" spans="1:30" x14ac:dyDescent="0.2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4590000000000000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 s="4">
        <v>4.6444444444444448</v>
      </c>
      <c r="X98" s="1">
        <v>5067072795555556</v>
      </c>
      <c r="Y98" t="s">
        <v>100</v>
      </c>
      <c r="Z98">
        <v>10.8</v>
      </c>
      <c r="AA98" s="1">
        <v>954080890000000</v>
      </c>
      <c r="AB98" t="s">
        <v>100</v>
      </c>
      <c r="AC98">
        <v>2.6</v>
      </c>
      <c r="AD98" s="1">
        <v>1.03991408E+16</v>
      </c>
    </row>
    <row r="99" spans="1:30" x14ac:dyDescent="0.2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4545000000000000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 s="4">
        <v>4.6444444444444448</v>
      </c>
      <c r="X99">
        <v>5069338438888889</v>
      </c>
      <c r="Y99" t="s">
        <v>101</v>
      </c>
      <c r="Z99">
        <v>10.8</v>
      </c>
      <c r="AA99" s="1">
        <v>987421860000000</v>
      </c>
      <c r="AB99" t="s">
        <v>101</v>
      </c>
      <c r="AC99">
        <v>2.6</v>
      </c>
      <c r="AD99" s="1">
        <v>1.04034318E+16</v>
      </c>
    </row>
    <row r="100" spans="1:30" x14ac:dyDescent="0.2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4459500000000000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 s="4">
        <v>7.2555555555555555</v>
      </c>
      <c r="X100">
        <v>6071752273333333</v>
      </c>
      <c r="Y100" t="s">
        <v>102</v>
      </c>
      <c r="Z100">
        <v>7.2</v>
      </c>
      <c r="AA100" s="1">
        <v>1.00805791E+16</v>
      </c>
      <c r="AB100" t="s">
        <v>102</v>
      </c>
      <c r="AC100">
        <v>5.0999999999999996</v>
      </c>
      <c r="AD100" s="1">
        <v>1.02903042E+16</v>
      </c>
    </row>
    <row r="101" spans="1:30" x14ac:dyDescent="0.2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4590000000000000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 s="4">
        <v>10.088888888888889</v>
      </c>
      <c r="X101">
        <v>5022753401111111</v>
      </c>
      <c r="Y101" t="s">
        <v>103</v>
      </c>
      <c r="Z101">
        <v>7.2</v>
      </c>
      <c r="AA101" s="1">
        <v>921461590000000</v>
      </c>
      <c r="AB101" t="s">
        <v>103</v>
      </c>
      <c r="AC101">
        <v>5.0999999999999996</v>
      </c>
      <c r="AD101" s="1">
        <v>1.03278996E+16</v>
      </c>
    </row>
    <row r="102" spans="1:30" x14ac:dyDescent="0.2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4500000000000000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 s="4">
        <v>10.088888888888889</v>
      </c>
      <c r="X102">
        <v>4960186302222222</v>
      </c>
      <c r="Y102" t="s">
        <v>104</v>
      </c>
      <c r="Z102">
        <v>7.2</v>
      </c>
      <c r="AA102" s="1">
        <v>942495050000000</v>
      </c>
      <c r="AB102" t="s">
        <v>104</v>
      </c>
      <c r="AC102">
        <v>5.0999999999999996</v>
      </c>
      <c r="AD102" s="1">
        <v>1.02777723E+16</v>
      </c>
    </row>
    <row r="103" spans="1:30" x14ac:dyDescent="0.2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4491000000000000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 s="4">
        <v>7.4555555555555548</v>
      </c>
      <c r="X103">
        <v>6096772403333333</v>
      </c>
      <c r="Y103" t="s">
        <v>105</v>
      </c>
      <c r="Z103">
        <v>8.4</v>
      </c>
      <c r="AA103" s="1">
        <v>951260010000000</v>
      </c>
      <c r="AB103" t="s">
        <v>105</v>
      </c>
      <c r="AC103">
        <v>12.7</v>
      </c>
      <c r="AD103" s="1">
        <v>1.00309882E+16</v>
      </c>
    </row>
    <row r="104" spans="1:30" x14ac:dyDescent="0.2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4198500000000000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 s="4">
        <v>6.7222222222222223</v>
      </c>
      <c r="X104">
        <v>6064758937777778</v>
      </c>
      <c r="Y104" t="s">
        <v>106</v>
      </c>
      <c r="Z104">
        <v>8.4</v>
      </c>
      <c r="AA104" s="1">
        <v>1.00856991E+16</v>
      </c>
      <c r="AB104" t="s">
        <v>106</v>
      </c>
      <c r="AC104">
        <v>12.7</v>
      </c>
      <c r="AD104" s="1">
        <v>1.00759955E+16</v>
      </c>
    </row>
    <row r="105" spans="1:30" x14ac:dyDescent="0.2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4198500000000000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 s="4">
        <v>6.7222222222222223</v>
      </c>
      <c r="X105">
        <v>3824040641111111</v>
      </c>
      <c r="Y105" t="s">
        <v>107</v>
      </c>
      <c r="Z105">
        <v>8.4</v>
      </c>
      <c r="AA105" s="1">
        <v>998990630000000</v>
      </c>
      <c r="AB105" t="s">
        <v>107</v>
      </c>
      <c r="AC105">
        <v>12.7</v>
      </c>
      <c r="AD105" s="1">
        <v>1.03128809E+16</v>
      </c>
    </row>
    <row r="106" spans="1:30" x14ac:dyDescent="0.2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4212000000000000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 s="4">
        <v>6.5888888888888895</v>
      </c>
      <c r="X106">
        <v>3837454651111111</v>
      </c>
      <c r="Y106" t="s">
        <v>108</v>
      </c>
      <c r="Z106">
        <v>9</v>
      </c>
      <c r="AA106" s="1">
        <v>927059460000000</v>
      </c>
      <c r="AB106" t="s">
        <v>108</v>
      </c>
      <c r="AC106">
        <v>4.8</v>
      </c>
      <c r="AD106" s="1">
        <v>1.00164328E+16</v>
      </c>
    </row>
    <row r="107" spans="1:30" x14ac:dyDescent="0.2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4198500000000000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 s="4">
        <v>4.5999999999999996</v>
      </c>
      <c r="X107">
        <v>5925443415555556</v>
      </c>
      <c r="Y107" t="s">
        <v>109</v>
      </c>
      <c r="Z107">
        <v>9</v>
      </c>
      <c r="AA107" s="1">
        <v>1.01878066E+16</v>
      </c>
      <c r="AB107" t="s">
        <v>109</v>
      </c>
      <c r="AC107">
        <v>4.8</v>
      </c>
      <c r="AD107" s="1">
        <v>1.00426667E+16</v>
      </c>
    </row>
    <row r="108" spans="1:30" x14ac:dyDescent="0.2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4095000000000000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 s="4">
        <v>4.5999999999999996</v>
      </c>
      <c r="X108">
        <v>3903212400000000</v>
      </c>
      <c r="Y108" t="s">
        <v>110</v>
      </c>
      <c r="Z108">
        <v>9</v>
      </c>
      <c r="AA108" s="1">
        <v>971966760000000</v>
      </c>
      <c r="AB108" t="s">
        <v>110</v>
      </c>
      <c r="AC108">
        <v>4.8</v>
      </c>
      <c r="AD108" s="1">
        <v>1.00065829E+16</v>
      </c>
    </row>
    <row r="109" spans="1:30" x14ac:dyDescent="0.2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3982500000000000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 s="4">
        <v>5.2444444444444445</v>
      </c>
      <c r="X109">
        <v>2860528016666666.5</v>
      </c>
      <c r="Y109" t="s">
        <v>111</v>
      </c>
      <c r="Z109">
        <v>8</v>
      </c>
      <c r="AA109" s="1">
        <v>970072370000000</v>
      </c>
      <c r="AB109" t="s">
        <v>111</v>
      </c>
      <c r="AC109">
        <v>4.8</v>
      </c>
      <c r="AD109" s="1">
        <v>1.00167984E+16</v>
      </c>
    </row>
    <row r="110" spans="1:30" x14ac:dyDescent="0.2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4009500000000000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 s="4">
        <v>5.3999999999999995</v>
      </c>
      <c r="X110">
        <v>4774657618888889</v>
      </c>
      <c r="Y110" t="s">
        <v>112</v>
      </c>
      <c r="Z110">
        <v>8</v>
      </c>
      <c r="AA110" s="1">
        <v>986222310000000</v>
      </c>
      <c r="AB110" t="s">
        <v>112</v>
      </c>
      <c r="AC110">
        <v>4.8</v>
      </c>
      <c r="AD110" s="1">
        <v>1.01067155E+16</v>
      </c>
    </row>
    <row r="111" spans="1:30" x14ac:dyDescent="0.2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4018500000000000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 s="4">
        <v>5.3999999999999995</v>
      </c>
      <c r="X111">
        <v>5967444364444444</v>
      </c>
      <c r="Y111" t="s">
        <v>113</v>
      </c>
      <c r="Z111">
        <v>8</v>
      </c>
      <c r="AA111" s="1">
        <v>98307230000000</v>
      </c>
      <c r="AB111" t="s">
        <v>113</v>
      </c>
      <c r="AC111">
        <v>4.8</v>
      </c>
      <c r="AD111" s="1">
        <v>1.01431407E+16</v>
      </c>
    </row>
    <row r="112" spans="1:30" x14ac:dyDescent="0.2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4297500000000000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 s="4">
        <v>5.2888888888888879</v>
      </c>
      <c r="X112">
        <v>3788071127777778</v>
      </c>
      <c r="Y112" t="s">
        <v>114</v>
      </c>
      <c r="Z112">
        <v>5.2</v>
      </c>
      <c r="AA112" s="1">
        <v>90464360000000</v>
      </c>
      <c r="AB112" t="s">
        <v>114</v>
      </c>
      <c r="AC112">
        <v>1.4</v>
      </c>
      <c r="AD112" s="1">
        <v>1.00953539E+16</v>
      </c>
    </row>
    <row r="113" spans="1:30" x14ac:dyDescent="0.2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4158000000000000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 s="4">
        <v>5.8444444444444441</v>
      </c>
      <c r="X113">
        <v>4937563998888889</v>
      </c>
      <c r="Y113" t="s">
        <v>115</v>
      </c>
      <c r="Z113">
        <v>5.2</v>
      </c>
      <c r="AA113" s="1">
        <v>919730540000000</v>
      </c>
      <c r="AB113" t="s">
        <v>115</v>
      </c>
      <c r="AC113">
        <v>1.4</v>
      </c>
      <c r="AD113" s="1">
        <v>1.01268541E+16</v>
      </c>
    </row>
    <row r="114" spans="1:30" x14ac:dyDescent="0.2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4284000000000000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 s="4">
        <v>5.8444444444444441</v>
      </c>
      <c r="X114">
        <v>4819348518888889</v>
      </c>
      <c r="Y114" t="s">
        <v>116</v>
      </c>
      <c r="Z114">
        <v>5.2</v>
      </c>
      <c r="AA114" s="1">
        <v>926715680000000</v>
      </c>
      <c r="AB114" t="s">
        <v>116</v>
      </c>
      <c r="AC114">
        <v>1.4</v>
      </c>
      <c r="AD114" s="1">
        <v>913162310000000</v>
      </c>
    </row>
    <row r="115" spans="1:30" x14ac:dyDescent="0.2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4099500000000000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 s="4">
        <v>5.3333333333333321</v>
      </c>
      <c r="X115">
        <v>3923919710000000</v>
      </c>
      <c r="Y115" t="s">
        <v>117</v>
      </c>
      <c r="Z115">
        <v>6.9</v>
      </c>
      <c r="AA115" s="1">
        <v>918016560000000</v>
      </c>
      <c r="AB115" t="s">
        <v>117</v>
      </c>
      <c r="AC115">
        <v>2</v>
      </c>
      <c r="AD115" s="1">
        <v>933976340000000</v>
      </c>
    </row>
    <row r="116" spans="1:30" x14ac:dyDescent="0.2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4198500000000000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 s="4">
        <v>4.4111111111111105</v>
      </c>
      <c r="X116">
        <v>2667855906666666.5</v>
      </c>
      <c r="Y116" t="s">
        <v>118</v>
      </c>
      <c r="Z116">
        <v>6.9</v>
      </c>
      <c r="AA116" s="1">
        <v>894179290000000</v>
      </c>
      <c r="AB116" t="s">
        <v>118</v>
      </c>
      <c r="AC116">
        <v>2</v>
      </c>
      <c r="AD116" s="1">
        <v>924209320000000</v>
      </c>
    </row>
    <row r="117" spans="1:30" x14ac:dyDescent="0.2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4234500000000000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 s="4">
        <v>4.4111111111111105</v>
      </c>
      <c r="X117">
        <v>2888276772222222</v>
      </c>
      <c r="Y117" t="s">
        <v>119</v>
      </c>
      <c r="Z117">
        <v>6.9</v>
      </c>
      <c r="AA117" s="1">
        <v>890312470000000</v>
      </c>
      <c r="AB117" t="s">
        <v>119</v>
      </c>
      <c r="AC117">
        <v>2</v>
      </c>
      <c r="AD117" s="1">
        <v>910809550000000</v>
      </c>
    </row>
    <row r="118" spans="1:30" x14ac:dyDescent="0.2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4126500000000000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 s="4">
        <v>4.2444444444444436</v>
      </c>
      <c r="X118">
        <v>3906241796666666.5</v>
      </c>
      <c r="Y118" t="s">
        <v>120</v>
      </c>
      <c r="Z118">
        <v>7.7</v>
      </c>
      <c r="AA118" s="1">
        <v>1.02225251E+16</v>
      </c>
      <c r="AB118" t="s">
        <v>120</v>
      </c>
      <c r="AC118">
        <v>0.6</v>
      </c>
      <c r="AD118" s="1">
        <v>90290280000000</v>
      </c>
    </row>
    <row r="119" spans="1:30" x14ac:dyDescent="0.2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4149000000000000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 s="4">
        <v>3.9777777777777774</v>
      </c>
      <c r="X119">
        <v>1671255055555555.5</v>
      </c>
      <c r="Y119" t="s">
        <v>121</v>
      </c>
      <c r="Z119">
        <v>7.7</v>
      </c>
      <c r="AA119" s="1">
        <v>996035660000000</v>
      </c>
      <c r="AB119" t="s">
        <v>121</v>
      </c>
      <c r="AC119">
        <v>0.6</v>
      </c>
      <c r="AD119" s="1">
        <v>882152160000000</v>
      </c>
    </row>
    <row r="120" spans="1:30" x14ac:dyDescent="0.2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4459500000000000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 s="4">
        <v>3.9777777777777774</v>
      </c>
      <c r="X120">
        <v>2760188350000000</v>
      </c>
      <c r="Y120" t="s">
        <v>122</v>
      </c>
      <c r="Z120">
        <v>7.7</v>
      </c>
      <c r="AA120" s="1">
        <v>92122510000000</v>
      </c>
      <c r="AB120" t="s">
        <v>122</v>
      </c>
      <c r="AC120">
        <v>0.6</v>
      </c>
      <c r="AD120" s="1">
        <v>921010550000000</v>
      </c>
    </row>
    <row r="121" spans="1:30" x14ac:dyDescent="0.2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4545000000000000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 s="4">
        <v>4.4000000000000004</v>
      </c>
      <c r="X121">
        <v>1919067061111111</v>
      </c>
      <c r="Y121" t="s">
        <v>123</v>
      </c>
      <c r="Z121">
        <v>7.1</v>
      </c>
      <c r="AA121" s="1">
        <v>929192790000000</v>
      </c>
      <c r="AB121" t="s">
        <v>123</v>
      </c>
      <c r="AC121">
        <v>2.9</v>
      </c>
      <c r="AD121" s="1">
        <v>896632020000000</v>
      </c>
    </row>
    <row r="122" spans="1:30" x14ac:dyDescent="0.2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4396500000000000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 s="4">
        <v>4.5333333333333332</v>
      </c>
      <c r="X122">
        <v>4018147297777778</v>
      </c>
      <c r="Y122" t="s">
        <v>124</v>
      </c>
      <c r="Z122">
        <v>7.1</v>
      </c>
      <c r="AA122" s="1">
        <v>989584450000000</v>
      </c>
      <c r="AB122" t="s">
        <v>124</v>
      </c>
      <c r="AC122">
        <v>2.9</v>
      </c>
      <c r="AD122" s="1">
        <v>924601860000000</v>
      </c>
    </row>
    <row r="123" spans="1:30" x14ac:dyDescent="0.2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4459500000000000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 s="4">
        <v>4.5333333333333332</v>
      </c>
      <c r="X123">
        <v>4028547113333333.5</v>
      </c>
      <c r="Y123" t="s">
        <v>125</v>
      </c>
      <c r="Z123">
        <v>7.1</v>
      </c>
      <c r="AA123" s="1">
        <v>1003481600000000</v>
      </c>
      <c r="AB123" t="s">
        <v>125</v>
      </c>
      <c r="AC123">
        <v>2.9</v>
      </c>
      <c r="AD123" s="1">
        <v>899411450000000</v>
      </c>
    </row>
    <row r="124" spans="1:30" x14ac:dyDescent="0.2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4369500000000000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 s="4">
        <v>4.0222222222222221</v>
      </c>
      <c r="X124">
        <v>5077921343333333</v>
      </c>
      <c r="Y124" t="s">
        <v>126</v>
      </c>
      <c r="Z124">
        <v>5.4</v>
      </c>
      <c r="AA124" s="1">
        <v>895332510000000</v>
      </c>
      <c r="AB124" t="s">
        <v>126</v>
      </c>
      <c r="AC124">
        <v>6.4</v>
      </c>
      <c r="AD124" s="1">
        <v>1.03494768E+16</v>
      </c>
    </row>
    <row r="125" spans="1:30" x14ac:dyDescent="0.2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4329000000000000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 s="4">
        <v>5.0111111111111102</v>
      </c>
      <c r="X125">
        <v>4941180777777778</v>
      </c>
      <c r="Y125" t="s">
        <v>127</v>
      </c>
      <c r="Z125">
        <v>5.4</v>
      </c>
      <c r="AA125" s="1">
        <v>919386760000000</v>
      </c>
      <c r="AB125" t="s">
        <v>127</v>
      </c>
      <c r="AC125">
        <v>6.4</v>
      </c>
      <c r="AD125" s="1">
        <v>1058007200000000</v>
      </c>
    </row>
    <row r="126" spans="1:30" x14ac:dyDescent="0.2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4320000000000000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 s="4">
        <v>5.0111111111111102</v>
      </c>
      <c r="X126">
        <v>4911595788888889</v>
      </c>
      <c r="Y126" t="s">
        <v>128</v>
      </c>
      <c r="Z126">
        <v>5.4</v>
      </c>
      <c r="AA126" s="1">
        <v>96139030000000</v>
      </c>
      <c r="AB126" t="s">
        <v>128</v>
      </c>
      <c r="AC126">
        <v>6.4</v>
      </c>
      <c r="AD126" s="1">
        <v>1.05104156E+16</v>
      </c>
    </row>
    <row r="127" spans="1:30" x14ac:dyDescent="0.2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4288500000000000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 s="4">
        <v>5.2888888888888879</v>
      </c>
      <c r="X127" s="1">
        <v>6037085897777778</v>
      </c>
      <c r="Y127" t="s">
        <v>129</v>
      </c>
      <c r="Z127">
        <v>10</v>
      </c>
      <c r="AA127" s="1">
        <v>959729960000000</v>
      </c>
      <c r="AB127" t="s">
        <v>129</v>
      </c>
      <c r="AC127">
        <v>1.5</v>
      </c>
      <c r="AD127" s="1">
        <v>1.05270433E+16</v>
      </c>
    </row>
    <row r="128" spans="1:30" x14ac:dyDescent="0.2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4221000000000000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 s="4">
        <v>5.333333333333333</v>
      </c>
      <c r="X128">
        <v>6100846630000000</v>
      </c>
      <c r="Y128" t="s">
        <v>130</v>
      </c>
      <c r="Z128">
        <v>10</v>
      </c>
      <c r="AA128" s="1">
        <v>962972620000000</v>
      </c>
      <c r="AB128" t="s">
        <v>130</v>
      </c>
      <c r="AC128">
        <v>1.5</v>
      </c>
      <c r="AD128" s="1">
        <v>1.04878876E+16</v>
      </c>
    </row>
    <row r="129" spans="1:30" x14ac:dyDescent="0.2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4207500000000000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 s="4">
        <v>5.333333333333333</v>
      </c>
      <c r="X129">
        <v>6984137457777778</v>
      </c>
      <c r="Y129" t="s">
        <v>131</v>
      </c>
      <c r="Z129">
        <v>10</v>
      </c>
      <c r="AA129" s="1">
        <v>1.04677489E+16</v>
      </c>
      <c r="AB129" t="s">
        <v>131</v>
      </c>
      <c r="AC129">
        <v>1.5</v>
      </c>
      <c r="AD129" s="1">
        <v>1.01626698E+16</v>
      </c>
    </row>
    <row r="130" spans="1:30" x14ac:dyDescent="0.2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4378500000000000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 s="4">
        <v>5.7444444444444445</v>
      </c>
      <c r="X130" s="1">
        <v>7958826477777778</v>
      </c>
      <c r="Y130" t="s">
        <v>132</v>
      </c>
      <c r="Z130">
        <v>7.9</v>
      </c>
      <c r="AA130" s="1">
        <v>1.04738197E+16</v>
      </c>
      <c r="AB130" t="s">
        <v>132</v>
      </c>
      <c r="AC130">
        <v>1.2</v>
      </c>
      <c r="AD130" s="1">
        <v>1.04672612E+16</v>
      </c>
    </row>
    <row r="131" spans="1:30" x14ac:dyDescent="0.2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4234500000000000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 s="4">
        <v>5.9444444444444446</v>
      </c>
      <c r="X131" s="1">
        <v>6003435696666667</v>
      </c>
      <c r="Y131" t="s">
        <v>133</v>
      </c>
      <c r="Z131">
        <v>7.9</v>
      </c>
      <c r="AA131" s="1">
        <v>1.03521099E+16</v>
      </c>
      <c r="AB131" t="s">
        <v>133</v>
      </c>
      <c r="AC131">
        <v>1.2</v>
      </c>
      <c r="AD131" s="1">
        <v>1.04231805E+16</v>
      </c>
    </row>
    <row r="132" spans="1:30" x14ac:dyDescent="0.2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4162500000000000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 s="4">
        <v>5.9444444444444446</v>
      </c>
      <c r="X132">
        <v>6003960771111111</v>
      </c>
      <c r="Y132" t="s">
        <v>134</v>
      </c>
      <c r="Z132">
        <v>7.9</v>
      </c>
      <c r="AA132" s="1">
        <v>933169330000000</v>
      </c>
      <c r="AB132" t="s">
        <v>134</v>
      </c>
      <c r="AC132">
        <v>1.2</v>
      </c>
      <c r="AD132" s="1">
        <v>1.04063575E+16</v>
      </c>
    </row>
    <row r="133" spans="1:30" x14ac:dyDescent="0.2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4284000000000000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 s="4">
        <v>8.5888888888888886</v>
      </c>
      <c r="X133">
        <v>3936441015555555.5</v>
      </c>
      <c r="Y133" t="s">
        <v>135</v>
      </c>
      <c r="Z133">
        <v>6.5</v>
      </c>
      <c r="AA133" s="1">
        <v>953169040000000</v>
      </c>
      <c r="AB133" t="s">
        <v>135</v>
      </c>
      <c r="AC133">
        <v>1.6</v>
      </c>
      <c r="AD133" s="1">
        <v>1.03756863E+16</v>
      </c>
    </row>
    <row r="134" spans="1:30" x14ac:dyDescent="0.2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4153500000000000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 s="4">
        <v>7.9777777777777779</v>
      </c>
      <c r="X134">
        <v>4994072324444444</v>
      </c>
      <c r="Y134" t="s">
        <v>136</v>
      </c>
      <c r="Z134">
        <v>6.5</v>
      </c>
      <c r="AA134" s="1">
        <v>908656710000000</v>
      </c>
      <c r="AB134" t="s">
        <v>136</v>
      </c>
      <c r="AC134">
        <v>1.6</v>
      </c>
      <c r="AD134" s="1">
        <v>952554630000000</v>
      </c>
    </row>
    <row r="135" spans="1:30" x14ac:dyDescent="0.2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4635000000000000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 s="4">
        <v>7.9777777777777779</v>
      </c>
      <c r="X135">
        <v>4096497893333333.5</v>
      </c>
      <c r="Y135" t="s">
        <v>137</v>
      </c>
      <c r="Z135">
        <v>6.5</v>
      </c>
      <c r="AA135" s="1">
        <v>977123340000000</v>
      </c>
      <c r="AB135" t="s">
        <v>137</v>
      </c>
      <c r="AC135">
        <v>1.6</v>
      </c>
      <c r="AD135" s="1">
        <v>9800710000000</v>
      </c>
    </row>
    <row r="136" spans="1:30" x14ac:dyDescent="0.2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4545000000000000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 s="4">
        <v>6.4999999999999982</v>
      </c>
      <c r="X136">
        <v>2813714402222222</v>
      </c>
      <c r="Y136" t="s">
        <v>138</v>
      </c>
      <c r="Z136">
        <v>8.4</v>
      </c>
      <c r="AA136" s="1">
        <v>9770380000000</v>
      </c>
      <c r="AB136" t="s">
        <v>138</v>
      </c>
      <c r="AC136">
        <v>1.3</v>
      </c>
      <c r="AD136" s="1">
        <v>980973090000000</v>
      </c>
    </row>
    <row r="137" spans="1:30" x14ac:dyDescent="0.2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4176000000000000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 s="4">
        <v>7.7888888888888896</v>
      </c>
      <c r="X137">
        <v>3856440683333333.5</v>
      </c>
      <c r="Y137" t="s">
        <v>139</v>
      </c>
      <c r="Z137">
        <v>8.4</v>
      </c>
      <c r="AA137" s="1">
        <v>975648290000000</v>
      </c>
      <c r="AB137" t="s">
        <v>139</v>
      </c>
      <c r="AC137">
        <v>1.3</v>
      </c>
      <c r="AD137" s="1">
        <v>976969740000000</v>
      </c>
    </row>
    <row r="138" spans="1:30" x14ac:dyDescent="0.2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4266000000000000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 s="4">
        <v>7.7888888888888896</v>
      </c>
      <c r="X138" s="1">
        <v>3890884830000000</v>
      </c>
      <c r="Y138" t="s">
        <v>140</v>
      </c>
      <c r="Z138">
        <v>8.4</v>
      </c>
      <c r="AA138" s="1">
        <v>897480470000000</v>
      </c>
      <c r="AB138" t="s">
        <v>140</v>
      </c>
      <c r="AC138">
        <v>1.3</v>
      </c>
      <c r="AD138" s="1">
        <v>985505510000000</v>
      </c>
    </row>
    <row r="139" spans="1:30" x14ac:dyDescent="0.2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4185000000000000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 s="4">
        <v>6.2777777777777777</v>
      </c>
      <c r="X139" s="1">
        <v>3973068954444444.5</v>
      </c>
      <c r="Y139" t="s">
        <v>141</v>
      </c>
      <c r="Z139">
        <v>8.8000000000000007</v>
      </c>
      <c r="AA139" s="1">
        <v>1.01258058E+16</v>
      </c>
      <c r="AB139" t="s">
        <v>141</v>
      </c>
      <c r="AC139">
        <v>4.2</v>
      </c>
      <c r="AD139" s="1">
        <v>957082180000000</v>
      </c>
    </row>
    <row r="140" spans="1:30" x14ac:dyDescent="0.2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4194000000000000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 s="4">
        <v>6.1111111111111116</v>
      </c>
      <c r="X140">
        <v>2816521391111111</v>
      </c>
      <c r="Y140" t="s">
        <v>142</v>
      </c>
      <c r="Z140">
        <v>8.8000000000000007</v>
      </c>
      <c r="AA140" s="1">
        <v>991537370000000</v>
      </c>
      <c r="AB140" t="s">
        <v>142</v>
      </c>
      <c r="AC140">
        <v>4.2</v>
      </c>
      <c r="AD140" s="1">
        <v>943650710000000</v>
      </c>
    </row>
    <row r="141" spans="1:30" x14ac:dyDescent="0.2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4185000000000000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 s="4">
        <v>6.1111111111111116</v>
      </c>
      <c r="X141">
        <v>4898321335555556</v>
      </c>
      <c r="Y141" t="s">
        <v>143</v>
      </c>
      <c r="Z141">
        <v>8.8000000000000007</v>
      </c>
      <c r="AA141" s="1">
        <v>1.05679302E+16</v>
      </c>
      <c r="AB141" t="s">
        <v>143</v>
      </c>
      <c r="AC141">
        <v>4.2</v>
      </c>
      <c r="AD141" s="1">
        <v>970642870000000</v>
      </c>
    </row>
    <row r="142" spans="1:30" x14ac:dyDescent="0.2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4216500000000000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 s="4">
        <v>5.2555555555555564</v>
      </c>
      <c r="X142">
        <v>4987056858888889</v>
      </c>
      <c r="Y142" t="s">
        <v>144</v>
      </c>
      <c r="Z142">
        <v>2.2999999999999998</v>
      </c>
      <c r="AA142" s="1">
        <v>1.04124528E+16</v>
      </c>
      <c r="AB142" t="s">
        <v>144</v>
      </c>
      <c r="AC142">
        <v>2</v>
      </c>
      <c r="AD142" s="1">
        <v>96770010000000</v>
      </c>
    </row>
    <row r="143" spans="1:30" x14ac:dyDescent="0.2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4216500000000000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 s="4">
        <v>3.9666666666666668</v>
      </c>
      <c r="X143">
        <v>4770363038888889</v>
      </c>
      <c r="Y143" t="s">
        <v>145</v>
      </c>
      <c r="Z143">
        <v>2.2999999999999998</v>
      </c>
      <c r="AA143" s="1">
        <v>1040145700000000</v>
      </c>
      <c r="AB143" t="s">
        <v>145</v>
      </c>
      <c r="AC143">
        <v>2</v>
      </c>
      <c r="AD143" s="1">
        <v>971342620000000</v>
      </c>
    </row>
    <row r="144" spans="1:30" x14ac:dyDescent="0.2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4099500000000000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 s="4">
        <v>3.9666666666666668</v>
      </c>
      <c r="X144">
        <v>2833376378888889</v>
      </c>
      <c r="Y144" t="s">
        <v>146</v>
      </c>
      <c r="Z144">
        <v>2.2999999999999998</v>
      </c>
      <c r="AA144" s="1">
        <v>1.03816109E+16</v>
      </c>
      <c r="AB144" t="s">
        <v>146</v>
      </c>
      <c r="AC144">
        <v>2</v>
      </c>
      <c r="AD144" s="1">
        <v>968095070000000</v>
      </c>
    </row>
    <row r="145" spans="1:30" x14ac:dyDescent="0.2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4185000000000000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 s="4">
        <v>5.7333333333333325</v>
      </c>
      <c r="X145">
        <v>2821960927777778</v>
      </c>
      <c r="Y145" t="s">
        <v>147</v>
      </c>
      <c r="Z145">
        <v>8.5</v>
      </c>
      <c r="AA145" s="1">
        <v>1033982200000000</v>
      </c>
      <c r="AB145" t="s">
        <v>147</v>
      </c>
      <c r="AC145">
        <v>3.5</v>
      </c>
      <c r="AD145" s="1">
        <v>937918740000000</v>
      </c>
    </row>
    <row r="146" spans="1:30" x14ac:dyDescent="0.2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4023000000000000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 s="4">
        <v>5.9666666666666659</v>
      </c>
      <c r="X146">
        <v>4846560708888889</v>
      </c>
      <c r="Y146" t="s">
        <v>148</v>
      </c>
      <c r="Z146">
        <v>8.5</v>
      </c>
      <c r="AA146" s="1">
        <v>1.03084924E+16</v>
      </c>
      <c r="AB146" t="s">
        <v>148</v>
      </c>
      <c r="AC146">
        <v>3.5</v>
      </c>
      <c r="AD146" s="1">
        <v>913903490000000</v>
      </c>
    </row>
    <row r="147" spans="1:30" x14ac:dyDescent="0.2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3969000000000000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 s="4">
        <v>5.9666666666666659</v>
      </c>
      <c r="X147">
        <v>5927531147777778</v>
      </c>
      <c r="Y147" t="s">
        <v>149</v>
      </c>
      <c r="Z147">
        <v>8.5</v>
      </c>
      <c r="AA147" s="1">
        <v>1.00446903E+16</v>
      </c>
      <c r="AB147" t="s">
        <v>149</v>
      </c>
      <c r="AC147">
        <v>3.5</v>
      </c>
      <c r="AD147" s="1">
        <v>914452060000000</v>
      </c>
    </row>
    <row r="148" spans="1:30" x14ac:dyDescent="0.2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4086000000000000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 s="4">
        <v>5.9555555555555557</v>
      </c>
      <c r="X148">
        <v>5927824471111111</v>
      </c>
      <c r="Y148" t="s">
        <v>150</v>
      </c>
      <c r="Z148">
        <v>7.2</v>
      </c>
      <c r="AA148" s="1">
        <v>1.01791757E+16</v>
      </c>
      <c r="AB148" t="s">
        <v>150</v>
      </c>
      <c r="AC148">
        <v>0.6</v>
      </c>
      <c r="AD148" s="1">
        <v>912991640000000</v>
      </c>
    </row>
    <row r="149" spans="1:30" x14ac:dyDescent="0.2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4072500000000000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 s="4">
        <v>7.9222222222222234</v>
      </c>
      <c r="X149">
        <v>4843831351111111</v>
      </c>
      <c r="Y149" t="s">
        <v>151</v>
      </c>
      <c r="Z149">
        <v>7.2</v>
      </c>
      <c r="AA149" s="1">
        <v>1.01907811E+16</v>
      </c>
      <c r="AB149" t="s">
        <v>151</v>
      </c>
      <c r="AC149">
        <v>0.6</v>
      </c>
      <c r="AD149" s="1">
        <v>922275910000000</v>
      </c>
    </row>
    <row r="150" spans="1:30" x14ac:dyDescent="0.2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4068000000000000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 s="4">
        <v>7.9222222222222234</v>
      </c>
      <c r="X150">
        <v>4956668560000000</v>
      </c>
      <c r="Y150" t="s">
        <v>152</v>
      </c>
      <c r="Z150">
        <v>7.2</v>
      </c>
      <c r="AA150" s="1">
        <v>916819450000000</v>
      </c>
      <c r="AB150" t="s">
        <v>152</v>
      </c>
      <c r="AC150">
        <v>0.6</v>
      </c>
      <c r="AD150" s="1">
        <v>922202770000000</v>
      </c>
    </row>
    <row r="151" spans="1:30" x14ac:dyDescent="0.2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4009500000000000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 s="4">
        <v>6.8555555555555561</v>
      </c>
      <c r="X151">
        <v>3949276882222222</v>
      </c>
      <c r="Y151" t="s">
        <v>153</v>
      </c>
      <c r="Z151">
        <v>7.4</v>
      </c>
      <c r="AA151" s="1">
        <v>905153160000000</v>
      </c>
      <c r="AB151" t="s">
        <v>153</v>
      </c>
      <c r="AC151">
        <v>2.4</v>
      </c>
      <c r="AD151" s="1">
        <v>923777790000000</v>
      </c>
    </row>
    <row r="152" spans="1:30" x14ac:dyDescent="0.2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4077000000000000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 s="4">
        <v>4.1333333333333337</v>
      </c>
      <c r="X152">
        <v>2771553366666666.5</v>
      </c>
      <c r="Y152" t="s">
        <v>154</v>
      </c>
      <c r="Z152">
        <v>7.4</v>
      </c>
      <c r="AA152" s="1">
        <v>903860970000000</v>
      </c>
      <c r="AB152" t="s">
        <v>154</v>
      </c>
      <c r="AC152">
        <v>2.4</v>
      </c>
      <c r="AD152" s="1">
        <v>921112950000000</v>
      </c>
    </row>
    <row r="153" spans="1:30" x14ac:dyDescent="0.2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4680000000000000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 s="4">
        <v>4.1333333333333337</v>
      </c>
      <c r="X153">
        <v>3884610071111111</v>
      </c>
      <c r="Y153" t="s">
        <v>155</v>
      </c>
      <c r="Z153">
        <v>7.4</v>
      </c>
      <c r="AA153" s="1">
        <v>935658630000000</v>
      </c>
      <c r="AB153" t="s">
        <v>155</v>
      </c>
      <c r="AC153">
        <v>2.4</v>
      </c>
      <c r="AD153" s="1">
        <v>92013770000000</v>
      </c>
    </row>
    <row r="154" spans="1:30" x14ac:dyDescent="0.2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4680000000000000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 s="4">
        <v>4.2666666666666675</v>
      </c>
      <c r="X154">
        <v>4911502174444444</v>
      </c>
      <c r="Y154" t="s">
        <v>156</v>
      </c>
      <c r="Z154">
        <v>10.4</v>
      </c>
      <c r="AA154" s="1">
        <v>927900610000000</v>
      </c>
      <c r="AB154" t="s">
        <v>156</v>
      </c>
      <c r="AC154">
        <v>1.2</v>
      </c>
      <c r="AD154" s="1">
        <v>915927110000000</v>
      </c>
    </row>
    <row r="155" spans="1:30" x14ac:dyDescent="0.2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4725000000000000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 s="4">
        <v>5.177777777777778</v>
      </c>
      <c r="X155">
        <v>3944314876666666.5</v>
      </c>
      <c r="Y155" t="s">
        <v>157</v>
      </c>
      <c r="Z155">
        <v>10.4</v>
      </c>
      <c r="AA155" s="1">
        <v>919401390000000</v>
      </c>
      <c r="AB155" t="s">
        <v>157</v>
      </c>
      <c r="AC155">
        <v>1.2</v>
      </c>
      <c r="AD155" s="1">
        <v>924735960000000</v>
      </c>
    </row>
    <row r="156" spans="1:30" x14ac:dyDescent="0.2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4680000000000000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 s="4">
        <v>5.177777777777778</v>
      </c>
      <c r="X156">
        <v>4050011166666666.5</v>
      </c>
      <c r="Y156" t="s">
        <v>158</v>
      </c>
      <c r="Z156">
        <v>10.4</v>
      </c>
      <c r="AA156" s="1">
        <v>911314240000000</v>
      </c>
      <c r="AB156" t="s">
        <v>158</v>
      </c>
      <c r="AC156">
        <v>1.2</v>
      </c>
      <c r="AD156" s="1">
        <v>875727770000000</v>
      </c>
    </row>
    <row r="157" spans="1:30" x14ac:dyDescent="0.2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4635000000000000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 s="4">
        <v>6.511111111111112</v>
      </c>
      <c r="X157">
        <v>3906958552222222</v>
      </c>
      <c r="Y157" t="s">
        <v>159</v>
      </c>
      <c r="Z157">
        <v>7.4</v>
      </c>
      <c r="AA157" s="1">
        <v>906389280000000</v>
      </c>
      <c r="AB157" t="s">
        <v>159</v>
      </c>
      <c r="AC157">
        <v>1.7</v>
      </c>
      <c r="AD157" s="1">
        <v>9014180000000</v>
      </c>
    </row>
    <row r="158" spans="1:30" x14ac:dyDescent="0.2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4590000000000000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 s="4">
        <v>5.9444444444444455</v>
      </c>
      <c r="X158" s="1">
        <v>1690755156666666.8</v>
      </c>
      <c r="Y158" t="s">
        <v>160</v>
      </c>
      <c r="Z158">
        <v>7.4</v>
      </c>
      <c r="AA158" s="1">
        <v>946920190000000</v>
      </c>
      <c r="AB158" t="s">
        <v>160</v>
      </c>
      <c r="AC158">
        <v>1.7</v>
      </c>
      <c r="AD158" s="1">
        <v>896219980000000</v>
      </c>
    </row>
    <row r="159" spans="1:30" x14ac:dyDescent="0.2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4086000000000000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 s="4">
        <v>5.9444444444444455</v>
      </c>
      <c r="X159">
        <v>2882830425555555.5</v>
      </c>
      <c r="Y159" t="s">
        <v>161</v>
      </c>
      <c r="Z159">
        <v>7.4</v>
      </c>
      <c r="AA159" s="1">
        <v>959220390000000</v>
      </c>
      <c r="AB159" t="s">
        <v>161</v>
      </c>
      <c r="AC159">
        <v>1.7</v>
      </c>
      <c r="AD159" s="1">
        <v>893099210000000</v>
      </c>
    </row>
    <row r="160" spans="1:30" x14ac:dyDescent="0.2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3987000000000000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 s="4">
        <v>4.5888888888888886</v>
      </c>
      <c r="X160">
        <v>2806003366666666.5</v>
      </c>
      <c r="Y160" t="s">
        <v>162</v>
      </c>
      <c r="Z160">
        <v>9.5</v>
      </c>
      <c r="AA160" s="1">
        <v>949053530000000</v>
      </c>
      <c r="AB160" t="s">
        <v>162</v>
      </c>
      <c r="AC160">
        <v>2</v>
      </c>
      <c r="AD160" s="1">
        <v>895581190000000</v>
      </c>
    </row>
    <row r="161" spans="1:30" x14ac:dyDescent="0.2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4095000000000000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 s="4">
        <v>5.0666666666666664</v>
      </c>
      <c r="X161">
        <v>2812608015555555.5</v>
      </c>
      <c r="Y161" t="s">
        <v>163</v>
      </c>
      <c r="Z161">
        <v>9.5</v>
      </c>
      <c r="AA161" s="1">
        <v>959469080000000</v>
      </c>
      <c r="AB161" t="s">
        <v>163</v>
      </c>
      <c r="AC161">
        <v>2</v>
      </c>
      <c r="AD161" s="1">
        <v>934695580000000</v>
      </c>
    </row>
    <row r="162" spans="1:30" x14ac:dyDescent="0.2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4000500000000000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 s="4">
        <v>5.0666666666666664</v>
      </c>
      <c r="X162" s="1">
        <v>2753656263333333.5</v>
      </c>
      <c r="Y162" t="s">
        <v>164</v>
      </c>
      <c r="Z162">
        <v>9.5</v>
      </c>
      <c r="AA162" s="1">
        <v>962416740000000</v>
      </c>
      <c r="AB162" t="s">
        <v>164</v>
      </c>
      <c r="AC162">
        <v>2</v>
      </c>
      <c r="AD162" s="1">
        <v>919530620000000</v>
      </c>
    </row>
    <row r="163" spans="1:30" x14ac:dyDescent="0.2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4077000000000000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 s="4">
        <v>4.7555555555555555</v>
      </c>
      <c r="X163" s="1">
        <v>1802162573333333.2</v>
      </c>
      <c r="Y163" t="s">
        <v>165</v>
      </c>
      <c r="Z163">
        <v>6</v>
      </c>
      <c r="AA163" s="1">
        <v>946081490000000</v>
      </c>
      <c r="AB163" t="s">
        <v>165</v>
      </c>
      <c r="AC163">
        <v>0.6</v>
      </c>
      <c r="AD163" s="1">
        <v>940868840000000</v>
      </c>
    </row>
    <row r="164" spans="1:30" x14ac:dyDescent="0.2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4207500000000000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 s="4">
        <v>4.5666666666666664</v>
      </c>
      <c r="X164">
        <v>1821900910000000</v>
      </c>
      <c r="Y164" t="s">
        <v>166</v>
      </c>
      <c r="Z164">
        <v>6</v>
      </c>
      <c r="AA164" s="1">
        <v>922229590000000</v>
      </c>
      <c r="AB164" t="s">
        <v>166</v>
      </c>
      <c r="AC164">
        <v>0.6</v>
      </c>
      <c r="AD164" s="1">
        <v>930738540000000</v>
      </c>
    </row>
    <row r="165" spans="1:30" x14ac:dyDescent="0.2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4099500000000000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 s="4">
        <v>4.5666666666666664</v>
      </c>
      <c r="X165">
        <v>2915675820000000</v>
      </c>
      <c r="Y165" t="s">
        <v>167</v>
      </c>
      <c r="Z165">
        <v>6</v>
      </c>
      <c r="AA165" s="1">
        <v>923026840000000</v>
      </c>
      <c r="AB165" t="s">
        <v>167</v>
      </c>
      <c r="AC165">
        <v>0.6</v>
      </c>
      <c r="AD165" s="1">
        <v>911521470000000</v>
      </c>
    </row>
    <row r="166" spans="1:30" x14ac:dyDescent="0.2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4167000000000000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 s="4">
        <v>5.9111111111111105</v>
      </c>
      <c r="X166">
        <v>3741787034444444.5</v>
      </c>
      <c r="Y166" t="s">
        <v>168</v>
      </c>
      <c r="Z166">
        <v>11.1</v>
      </c>
      <c r="AA166" s="1">
        <v>91066570000000</v>
      </c>
      <c r="AB166" t="s">
        <v>168</v>
      </c>
      <c r="AC166">
        <v>1.3</v>
      </c>
      <c r="AD166" s="1">
        <v>905887030000000</v>
      </c>
    </row>
    <row r="167" spans="1:30" x14ac:dyDescent="0.2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4194000000000000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 s="4">
        <v>6.7222222222222223</v>
      </c>
      <c r="X167">
        <v>3916262253333333.5</v>
      </c>
      <c r="Y167" t="s">
        <v>169</v>
      </c>
      <c r="Z167">
        <v>11.1</v>
      </c>
      <c r="AA167" s="1">
        <v>917997060000000</v>
      </c>
      <c r="AB167" t="s">
        <v>169</v>
      </c>
      <c r="AC167">
        <v>1.3</v>
      </c>
      <c r="AD167" s="1">
        <v>912128550000000</v>
      </c>
    </row>
    <row r="168" spans="1:30" x14ac:dyDescent="0.2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4680000000000000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 s="4">
        <v>6.7222222222222223</v>
      </c>
      <c r="X168">
        <v>4705449838888889</v>
      </c>
      <c r="Y168" t="s">
        <v>170</v>
      </c>
      <c r="Z168">
        <v>11.1</v>
      </c>
      <c r="AA168" s="1">
        <v>93789680000000</v>
      </c>
      <c r="AB168" t="s">
        <v>170</v>
      </c>
      <c r="AC168">
        <v>1.3</v>
      </c>
      <c r="AD168" s="1">
        <v>915488250000000</v>
      </c>
    </row>
    <row r="169" spans="1:30" x14ac:dyDescent="0.2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3987000000000000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 s="4">
        <v>5.6555555555555559</v>
      </c>
      <c r="X169">
        <v>3972681660000000</v>
      </c>
      <c r="Y169" t="s">
        <v>171</v>
      </c>
      <c r="Z169">
        <v>6</v>
      </c>
      <c r="AA169" s="1">
        <v>930307010000000</v>
      </c>
      <c r="AB169" t="s">
        <v>171</v>
      </c>
      <c r="AC169">
        <v>0.9</v>
      </c>
      <c r="AD169" s="1">
        <v>909673390000000</v>
      </c>
    </row>
    <row r="170" spans="1:30" x14ac:dyDescent="0.2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3969000000000000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 s="4">
        <v>4.8555555555555561</v>
      </c>
      <c r="X170">
        <v>4923082757777778</v>
      </c>
      <c r="Y170" t="s">
        <v>172</v>
      </c>
      <c r="Z170">
        <v>6</v>
      </c>
      <c r="AA170" s="1">
        <v>928232180000000</v>
      </c>
      <c r="AB170" t="s">
        <v>172</v>
      </c>
      <c r="AC170">
        <v>0.9</v>
      </c>
      <c r="AD170" s="1">
        <v>889795590000000</v>
      </c>
    </row>
    <row r="171" spans="1:30" x14ac:dyDescent="0.2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4108500000000000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 s="4">
        <v>4.8555555555555561</v>
      </c>
      <c r="X171">
        <v>3760608635555555.5</v>
      </c>
      <c r="Y171" t="s">
        <v>173</v>
      </c>
      <c r="Z171">
        <v>6</v>
      </c>
      <c r="AA171" s="1">
        <v>931389520000000</v>
      </c>
      <c r="AB171" t="s">
        <v>173</v>
      </c>
      <c r="AC171">
        <v>0.9</v>
      </c>
      <c r="AD171" s="1">
        <v>909424710000000</v>
      </c>
    </row>
    <row r="172" spans="1:30" x14ac:dyDescent="0.2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4099500000000000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 s="4">
        <v>5.3777777777777782</v>
      </c>
      <c r="X172">
        <v>3875203436666666.5</v>
      </c>
      <c r="Y172" t="s">
        <v>174</v>
      </c>
      <c r="Z172">
        <v>7.9</v>
      </c>
      <c r="AA172" s="1">
        <v>935497720000000</v>
      </c>
      <c r="AB172" t="s">
        <v>174</v>
      </c>
      <c r="AC172">
        <v>2</v>
      </c>
      <c r="AD172" s="1">
        <v>1.05110495E+16</v>
      </c>
    </row>
    <row r="173" spans="1:30" x14ac:dyDescent="0.2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4027500000000000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 s="4">
        <v>4.7222222222222223</v>
      </c>
      <c r="X173">
        <v>3940399784444444.5</v>
      </c>
      <c r="Y173" t="s">
        <v>175</v>
      </c>
      <c r="Z173">
        <v>7.9</v>
      </c>
      <c r="AA173" s="1">
        <v>935268530000000</v>
      </c>
      <c r="AB173" t="s">
        <v>175</v>
      </c>
      <c r="AC173">
        <v>2</v>
      </c>
      <c r="AD173" s="1">
        <v>1.02868421E+16</v>
      </c>
    </row>
    <row r="174" spans="1:30" x14ac:dyDescent="0.2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4590000000000000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 s="4">
        <v>4.7222222222222223</v>
      </c>
      <c r="X174">
        <v>6917339384444444</v>
      </c>
      <c r="Y174" t="s">
        <v>176</v>
      </c>
      <c r="Z174">
        <v>7.9</v>
      </c>
      <c r="AA174" s="1">
        <v>905006880000000</v>
      </c>
      <c r="AB174" t="s">
        <v>176</v>
      </c>
      <c r="AC174">
        <v>2</v>
      </c>
      <c r="AD174" s="1">
        <v>1.04753801E+16</v>
      </c>
    </row>
    <row r="175" spans="1:30" x14ac:dyDescent="0.2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4590000000000000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 s="4">
        <v>4.3</v>
      </c>
      <c r="X175">
        <v>6134321068888889</v>
      </c>
      <c r="Y175" t="s">
        <v>177</v>
      </c>
      <c r="Z175">
        <v>5</v>
      </c>
      <c r="AA175" s="1">
        <v>892199550000000</v>
      </c>
      <c r="AB175" t="s">
        <v>177</v>
      </c>
      <c r="AC175">
        <v>3.7</v>
      </c>
      <c r="AD175" s="1">
        <v>1.02666303E+16</v>
      </c>
    </row>
    <row r="176" spans="1:30" x14ac:dyDescent="0.2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4545000000000000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 s="4">
        <v>6.5000000000000009</v>
      </c>
      <c r="X176">
        <v>6025262002222222</v>
      </c>
      <c r="Y176" t="s">
        <v>178</v>
      </c>
      <c r="Z176">
        <v>5</v>
      </c>
      <c r="AA176" s="1">
        <v>90851530000000</v>
      </c>
      <c r="AB176" t="s">
        <v>178</v>
      </c>
      <c r="AC176">
        <v>3.7</v>
      </c>
      <c r="AD176" s="1">
        <v>1.05302373E+16</v>
      </c>
    </row>
    <row r="177" spans="1:30" x14ac:dyDescent="0.2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4680000000000000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 s="4">
        <v>6.5000000000000009</v>
      </c>
      <c r="X177">
        <v>3026532583333333.5</v>
      </c>
      <c r="Y177" t="s">
        <v>179</v>
      </c>
      <c r="Z177">
        <v>5</v>
      </c>
      <c r="AA177" s="1">
        <v>905543260000000</v>
      </c>
      <c r="AB177" t="s">
        <v>179</v>
      </c>
      <c r="AC177">
        <v>3.7</v>
      </c>
      <c r="AD177" s="1">
        <v>999614780000000</v>
      </c>
    </row>
    <row r="178" spans="1:30" x14ac:dyDescent="0.2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4590000000000000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 s="4">
        <v>6.033333333333335</v>
      </c>
      <c r="X178">
        <v>1805439316666666.8</v>
      </c>
      <c r="Y178" t="s">
        <v>180</v>
      </c>
      <c r="Z178">
        <v>6.1</v>
      </c>
      <c r="AA178" s="1">
        <v>903071020000000</v>
      </c>
      <c r="AB178" t="s">
        <v>180</v>
      </c>
      <c r="AC178">
        <v>4.4000000000000004</v>
      </c>
      <c r="AD178" s="1">
        <v>1.02311316E+16</v>
      </c>
    </row>
    <row r="179" spans="1:30" x14ac:dyDescent="0.2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4482000000000000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 s="4">
        <v>6.5888888888888895</v>
      </c>
      <c r="X179">
        <v>3921640742222222</v>
      </c>
      <c r="Y179" t="s">
        <v>181</v>
      </c>
      <c r="Z179">
        <v>6.1</v>
      </c>
      <c r="AA179" s="1">
        <v>910190270000000</v>
      </c>
      <c r="AB179" t="s">
        <v>181</v>
      </c>
      <c r="AC179">
        <v>4.4000000000000004</v>
      </c>
      <c r="AD179" s="1">
        <v>1.02254021E+16</v>
      </c>
    </row>
    <row r="180" spans="1:30" x14ac:dyDescent="0.2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5175000000000000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 s="4">
        <v>6.5888888888888895</v>
      </c>
      <c r="X180">
        <v>5037899130000000</v>
      </c>
      <c r="Y180" t="s">
        <v>182</v>
      </c>
      <c r="Z180">
        <v>6.1</v>
      </c>
      <c r="AA180" s="1">
        <v>1.03247788E+16</v>
      </c>
      <c r="AB180" t="s">
        <v>182</v>
      </c>
      <c r="AC180">
        <v>4.4000000000000004</v>
      </c>
      <c r="AD180" s="1">
        <v>1.00304031E+16</v>
      </c>
    </row>
    <row r="181" spans="1:30" x14ac:dyDescent="0.2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4590000000000000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 s="4">
        <v>6.8555555555555561</v>
      </c>
      <c r="X181">
        <v>5178014844444444</v>
      </c>
      <c r="Y181" t="s">
        <v>183</v>
      </c>
      <c r="Z181">
        <v>7.7</v>
      </c>
      <c r="AA181" s="1">
        <v>1.02392748E+16</v>
      </c>
      <c r="AB181" t="s">
        <v>183</v>
      </c>
      <c r="AC181">
        <v>7.7</v>
      </c>
      <c r="AD181" s="1">
        <v>1.00777509E+16</v>
      </c>
    </row>
    <row r="182" spans="1:30" x14ac:dyDescent="0.2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4464000000000000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 s="4">
        <v>5.4111111111111105</v>
      </c>
      <c r="X182">
        <v>7124395115555556</v>
      </c>
      <c r="Y182" t="s">
        <v>184</v>
      </c>
      <c r="Z182">
        <v>7.7</v>
      </c>
      <c r="AA182" s="1">
        <v>1.02749929E+16</v>
      </c>
      <c r="AB182" t="s">
        <v>184</v>
      </c>
      <c r="AC182">
        <v>7.7</v>
      </c>
      <c r="AD182" s="1">
        <v>941002940000000</v>
      </c>
    </row>
    <row r="183" spans="1:30" x14ac:dyDescent="0.2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4545000000000000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 s="4">
        <v>5.4111111111111105</v>
      </c>
      <c r="X183">
        <v>4022587844444444.5</v>
      </c>
      <c r="Y183" t="s">
        <v>185</v>
      </c>
      <c r="Z183">
        <v>7.7</v>
      </c>
      <c r="AA183" s="1">
        <v>1.03510372E+16</v>
      </c>
      <c r="AB183" t="s">
        <v>185</v>
      </c>
      <c r="AC183">
        <v>7.7</v>
      </c>
      <c r="AD183" s="1">
        <v>92080330000000</v>
      </c>
    </row>
    <row r="184" spans="1:30" x14ac:dyDescent="0.2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4203000000000000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 s="4">
        <v>5.7666666666666657</v>
      </c>
      <c r="X184">
        <v>1780980587777777.8</v>
      </c>
      <c r="Y184" t="s">
        <v>186</v>
      </c>
      <c r="Z184">
        <v>7</v>
      </c>
      <c r="AA184" s="1">
        <v>998644420000000</v>
      </c>
      <c r="AB184" t="s">
        <v>186</v>
      </c>
      <c r="AC184">
        <v>1.9</v>
      </c>
      <c r="AD184" s="1">
        <v>941590520000000</v>
      </c>
    </row>
    <row r="185" spans="1:30" x14ac:dyDescent="0.2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4113000000000000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 s="4">
        <v>4.655555555555555</v>
      </c>
      <c r="X185">
        <v>3723731326666666.5</v>
      </c>
      <c r="Y185" t="s">
        <v>187</v>
      </c>
      <c r="Z185">
        <v>7</v>
      </c>
      <c r="AA185" s="1">
        <v>1.01582569E+16</v>
      </c>
      <c r="AB185" t="s">
        <v>187</v>
      </c>
      <c r="AC185">
        <v>1.9</v>
      </c>
      <c r="AD185" s="1">
        <v>918221360000000</v>
      </c>
    </row>
    <row r="186" spans="1:30" x14ac:dyDescent="0.2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4113000000000000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 s="4">
        <v>4.655555555555555</v>
      </c>
      <c r="X186">
        <v>2892057062222222</v>
      </c>
      <c r="Y186" t="s">
        <v>188</v>
      </c>
      <c r="Z186">
        <v>7</v>
      </c>
      <c r="AA186" s="1">
        <v>1.03094432E+16</v>
      </c>
      <c r="AB186" t="s">
        <v>188</v>
      </c>
      <c r="AC186">
        <v>1.9</v>
      </c>
      <c r="AD186" s="1">
        <v>95554130000000</v>
      </c>
    </row>
    <row r="187" spans="1:30" x14ac:dyDescent="0.2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4230000000000000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 s="4">
        <v>5.5222222222222221</v>
      </c>
      <c r="X187">
        <v>2766305983333333.5</v>
      </c>
      <c r="Y187" t="s">
        <v>189</v>
      </c>
      <c r="Z187">
        <v>7.5</v>
      </c>
      <c r="AA187" s="1">
        <v>1.00338652E+16</v>
      </c>
      <c r="AB187" t="s">
        <v>189</v>
      </c>
      <c r="AC187">
        <v>2.1</v>
      </c>
      <c r="AD187" s="1">
        <v>924577480000000</v>
      </c>
    </row>
    <row r="188" spans="1:30" x14ac:dyDescent="0.2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4221000000000000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 s="4">
        <v>5.5888888888888886</v>
      </c>
      <c r="X188">
        <v>3935481938888889</v>
      </c>
      <c r="Y188" t="s">
        <v>190</v>
      </c>
      <c r="Z188">
        <v>7.5</v>
      </c>
      <c r="AA188" s="1">
        <v>1.01855636E+16</v>
      </c>
      <c r="AB188" t="s">
        <v>190</v>
      </c>
      <c r="AC188">
        <v>2.1</v>
      </c>
      <c r="AD188" s="1">
        <v>91304040000000</v>
      </c>
    </row>
    <row r="189" spans="1:30" x14ac:dyDescent="0.2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4099500000000000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 s="4">
        <v>5.5888888888888886</v>
      </c>
      <c r="X189">
        <v>1776289415555555.5</v>
      </c>
      <c r="Y189" t="s">
        <v>191</v>
      </c>
      <c r="Z189">
        <v>7.5</v>
      </c>
      <c r="AA189" s="1">
        <v>997886170000000</v>
      </c>
      <c r="AB189" t="s">
        <v>191</v>
      </c>
      <c r="AC189">
        <v>2.1</v>
      </c>
      <c r="AD189" s="1">
        <v>923451070000000</v>
      </c>
    </row>
    <row r="190" spans="1:30" x14ac:dyDescent="0.2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4005000000000000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 s="4">
        <v>6.0222222222222221</v>
      </c>
      <c r="X190">
        <v>2852285646666666.5</v>
      </c>
      <c r="Y190" t="s">
        <v>192</v>
      </c>
      <c r="Z190">
        <v>8.6999999999999993</v>
      </c>
      <c r="AA190" s="1">
        <v>992505290000000</v>
      </c>
      <c r="AB190" t="s">
        <v>192</v>
      </c>
      <c r="AC190">
        <v>0.9</v>
      </c>
      <c r="AD190" s="1">
        <v>898002230000000</v>
      </c>
    </row>
    <row r="191" spans="1:30" x14ac:dyDescent="0.2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4023000000000000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 s="4">
        <v>5.7111111111111112</v>
      </c>
      <c r="X191">
        <v>1815971310000000</v>
      </c>
      <c r="Y191" t="s">
        <v>193</v>
      </c>
      <c r="Z191">
        <v>8.6999999999999993</v>
      </c>
      <c r="AA191" s="1">
        <v>999880530000000</v>
      </c>
      <c r="AB191" t="s">
        <v>193</v>
      </c>
      <c r="AC191">
        <v>0.9</v>
      </c>
      <c r="AD191" s="1">
        <v>925733130000000</v>
      </c>
    </row>
    <row r="192" spans="1:30" x14ac:dyDescent="0.2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4122000000000000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 s="4">
        <v>5.7111111111111112</v>
      </c>
      <c r="X192">
        <v>3938133824444444.5</v>
      </c>
      <c r="Y192" t="s">
        <v>194</v>
      </c>
      <c r="Z192">
        <v>8.6999999999999993</v>
      </c>
      <c r="AA192" s="1">
        <v>992337060000000</v>
      </c>
      <c r="AB192" t="s">
        <v>194</v>
      </c>
      <c r="AC192">
        <v>0.9</v>
      </c>
      <c r="AD192" s="1">
        <v>901247330000000</v>
      </c>
    </row>
    <row r="193" spans="1:30" x14ac:dyDescent="0.2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4122000000000000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 s="4">
        <v>5.4000000000000012</v>
      </c>
      <c r="X193">
        <v>3879638567777778</v>
      </c>
      <c r="Y193" t="s">
        <v>195</v>
      </c>
      <c r="Z193">
        <v>8.8000000000000007</v>
      </c>
      <c r="AA193" s="1">
        <v>1.00289158E+16</v>
      </c>
      <c r="AB193" t="s">
        <v>195</v>
      </c>
      <c r="AC193">
        <v>1.3</v>
      </c>
      <c r="AD193" s="1">
        <v>904441240000000</v>
      </c>
    </row>
    <row r="194" spans="1:30" x14ac:dyDescent="0.2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4095000000000000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 s="4">
        <v>5.8111111111111118</v>
      </c>
      <c r="X194">
        <v>3792384651111111</v>
      </c>
      <c r="Y194" t="s">
        <v>196</v>
      </c>
      <c r="Z194">
        <v>8.8000000000000007</v>
      </c>
      <c r="AA194" s="1">
        <v>1.00435688E+16</v>
      </c>
      <c r="AB194" t="s">
        <v>196</v>
      </c>
      <c r="AC194">
        <v>1.3</v>
      </c>
      <c r="AD194" s="1">
        <v>1.05878739E+16</v>
      </c>
    </row>
    <row r="195" spans="1:30" x14ac:dyDescent="0.2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4590000000000000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 s="4">
        <v>5.8111111111111118</v>
      </c>
      <c r="X195">
        <v>6030926038888889</v>
      </c>
      <c r="Y195" t="s">
        <v>197</v>
      </c>
      <c r="Z195">
        <v>8.8000000000000007</v>
      </c>
      <c r="AA195" s="1">
        <v>966381090000000</v>
      </c>
      <c r="AB195" t="s">
        <v>197</v>
      </c>
      <c r="AC195">
        <v>1.3</v>
      </c>
      <c r="AD195" s="1">
        <v>1.03362623E+16</v>
      </c>
    </row>
    <row r="196" spans="1:30" x14ac:dyDescent="0.2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4725000000000000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 s="4">
        <v>5.4333333333333336</v>
      </c>
      <c r="X196">
        <v>4040147188888889</v>
      </c>
      <c r="Y196" t="s">
        <v>198</v>
      </c>
      <c r="Z196">
        <v>9.1999999999999993</v>
      </c>
      <c r="AA196" s="1">
        <v>972332480000000</v>
      </c>
      <c r="AB196" t="s">
        <v>198</v>
      </c>
      <c r="AC196">
        <v>3.8</v>
      </c>
      <c r="AD196" s="1">
        <v>914588590000000</v>
      </c>
    </row>
    <row r="197" spans="1:30" x14ac:dyDescent="0.2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4590000000000000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 s="4">
        <v>6.1888888888888891</v>
      </c>
      <c r="X197">
        <v>4011161677777778</v>
      </c>
      <c r="Y197" t="s">
        <v>199</v>
      </c>
      <c r="Z197">
        <v>9.1999999999999993</v>
      </c>
      <c r="AA197" s="1">
        <v>98116570000000</v>
      </c>
      <c r="AB197" t="s">
        <v>199</v>
      </c>
      <c r="AC197">
        <v>3.8</v>
      </c>
      <c r="AD197" s="1">
        <v>913598730000000</v>
      </c>
    </row>
    <row r="198" spans="1:30" x14ac:dyDescent="0.2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4725000000000000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 s="4">
        <v>6.1888888888888891</v>
      </c>
      <c r="X198">
        <v>1860964718888889</v>
      </c>
      <c r="Y198" t="s">
        <v>200</v>
      </c>
      <c r="Z198">
        <v>9.1999999999999993</v>
      </c>
      <c r="AA198" s="1">
        <v>97625050000000</v>
      </c>
      <c r="AB198" t="s">
        <v>200</v>
      </c>
      <c r="AC198">
        <v>3.8</v>
      </c>
      <c r="AD198" s="1">
        <v>1.03779537E+16</v>
      </c>
    </row>
    <row r="199" spans="1:30" x14ac:dyDescent="0.2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4725000000000000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 s="4">
        <v>5.1111111111111107</v>
      </c>
      <c r="X199">
        <v>4043146016666666.5</v>
      </c>
      <c r="Y199" t="s">
        <v>201</v>
      </c>
      <c r="Z199">
        <v>7.1</v>
      </c>
      <c r="AA199" s="1">
        <v>982896750000000</v>
      </c>
      <c r="AB199" t="s">
        <v>201</v>
      </c>
      <c r="AC199">
        <v>1.5</v>
      </c>
      <c r="AD199" s="1">
        <v>1037656400000000</v>
      </c>
    </row>
    <row r="200" spans="1:30" x14ac:dyDescent="0.2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4635000000000000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 s="4">
        <v>4.8</v>
      </c>
      <c r="X200">
        <v>2952568878888889</v>
      </c>
      <c r="Y200" t="s">
        <v>202</v>
      </c>
      <c r="Z200">
        <v>7.1</v>
      </c>
      <c r="AA200" s="1">
        <v>935807350000000</v>
      </c>
      <c r="AB200" t="s">
        <v>202</v>
      </c>
      <c r="AC200">
        <v>1.5</v>
      </c>
      <c r="AD200" s="1">
        <v>1.02376656E+16</v>
      </c>
    </row>
    <row r="201" spans="1:30" x14ac:dyDescent="0.2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4545000000000000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 s="4">
        <v>4.8</v>
      </c>
      <c r="X201">
        <v>7150858636666667</v>
      </c>
      <c r="Y201" t="s">
        <v>203</v>
      </c>
      <c r="Z201">
        <v>7.1</v>
      </c>
      <c r="AA201" s="1">
        <v>934142130000000</v>
      </c>
      <c r="AB201" t="s">
        <v>203</v>
      </c>
      <c r="AC201">
        <v>1.5</v>
      </c>
      <c r="AD201" s="1">
        <v>1.04133061E+16</v>
      </c>
    </row>
    <row r="202" spans="1:30" x14ac:dyDescent="0.2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4635000000000000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 s="4">
        <v>5</v>
      </c>
      <c r="X202">
        <v>6138514314444444</v>
      </c>
      <c r="Y202" t="s">
        <v>204</v>
      </c>
      <c r="Z202">
        <v>7.2</v>
      </c>
      <c r="AA202" s="1">
        <v>927488570000000</v>
      </c>
      <c r="AB202" t="s">
        <v>204</v>
      </c>
      <c r="AC202">
        <v>1.8</v>
      </c>
      <c r="AD202" s="1">
        <v>1.01770302E+16</v>
      </c>
    </row>
    <row r="203" spans="1:30" x14ac:dyDescent="0.2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4545000000000000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 s="4">
        <v>5.3555555555555561</v>
      </c>
      <c r="X203">
        <v>3861676291111111</v>
      </c>
      <c r="Y203" t="s">
        <v>205</v>
      </c>
      <c r="Z203">
        <v>7.2</v>
      </c>
      <c r="AA203" s="1">
        <v>92426540000000</v>
      </c>
      <c r="AB203" t="s">
        <v>205</v>
      </c>
      <c r="AC203">
        <v>1.8</v>
      </c>
      <c r="AD203" s="1">
        <v>1.00558812E+16</v>
      </c>
    </row>
    <row r="204" spans="1:30" x14ac:dyDescent="0.2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4635000000000000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 s="4">
        <v>5.3555555555555561</v>
      </c>
      <c r="X204">
        <v>3902085507777778</v>
      </c>
      <c r="Y204" t="s">
        <v>206</v>
      </c>
      <c r="Z204">
        <v>7.2</v>
      </c>
      <c r="AA204" s="1">
        <v>938206440000000</v>
      </c>
      <c r="AB204" t="s">
        <v>206</v>
      </c>
      <c r="AC204">
        <v>1.8</v>
      </c>
      <c r="AD204" s="1">
        <v>1.01161266E+16</v>
      </c>
    </row>
    <row r="205" spans="1:30" x14ac:dyDescent="0.2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4473000000000000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 s="4">
        <v>5.4000000000000012</v>
      </c>
      <c r="X205">
        <v>5971394936666667</v>
      </c>
      <c r="Y205" t="s">
        <v>207</v>
      </c>
      <c r="Z205">
        <v>6.4</v>
      </c>
      <c r="AA205" s="1">
        <v>90212260000000</v>
      </c>
      <c r="AB205" t="s">
        <v>207</v>
      </c>
      <c r="AC205">
        <v>1.2</v>
      </c>
      <c r="AD205" s="1">
        <v>1.01848077E+16</v>
      </c>
    </row>
    <row r="206" spans="1:30" x14ac:dyDescent="0.2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4477500000000000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 s="4">
        <v>5.2666666666666675</v>
      </c>
      <c r="X206">
        <v>6070071567777778</v>
      </c>
      <c r="Y206" t="s">
        <v>208</v>
      </c>
      <c r="Z206">
        <v>6.4</v>
      </c>
      <c r="AA206" s="1">
        <v>913779140000000</v>
      </c>
      <c r="AB206" t="s">
        <v>208</v>
      </c>
      <c r="AC206">
        <v>1.2</v>
      </c>
      <c r="AD206" s="1">
        <v>1.01542096E+16</v>
      </c>
    </row>
    <row r="207" spans="1:30" x14ac:dyDescent="0.2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4545000000000000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 s="4">
        <v>5.2666666666666675</v>
      </c>
      <c r="X207">
        <v>4936880888888889</v>
      </c>
      <c r="Y207" t="s">
        <v>209</v>
      </c>
      <c r="Z207">
        <v>6.4</v>
      </c>
      <c r="AA207" s="1">
        <v>895259360000000</v>
      </c>
      <c r="AB207" t="s">
        <v>209</v>
      </c>
      <c r="AC207">
        <v>1.2</v>
      </c>
      <c r="AD207" s="1">
        <v>985505510000000</v>
      </c>
    </row>
    <row r="208" spans="1:30" x14ac:dyDescent="0.2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4680000000000000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 s="4">
        <v>5.0888888888888886</v>
      </c>
      <c r="X208" s="1">
        <v>5051311466666667</v>
      </c>
      <c r="Y208" t="s">
        <v>210</v>
      </c>
      <c r="Z208">
        <v>9.4</v>
      </c>
      <c r="AA208" s="1">
        <v>895252050000000</v>
      </c>
      <c r="AB208" t="s">
        <v>210</v>
      </c>
      <c r="AC208">
        <v>4</v>
      </c>
      <c r="AD208" s="1">
        <v>962216820000000</v>
      </c>
    </row>
    <row r="209" spans="1:30" x14ac:dyDescent="0.2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4590000000000000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 s="4">
        <v>5.833333333333333</v>
      </c>
      <c r="X209">
        <v>3041480872222222</v>
      </c>
      <c r="Y209" t="s">
        <v>211</v>
      </c>
      <c r="Z209">
        <v>9.4</v>
      </c>
      <c r="AA209" s="1">
        <v>900520780000000</v>
      </c>
      <c r="AB209" t="s">
        <v>211</v>
      </c>
      <c r="AC209">
        <v>4</v>
      </c>
      <c r="AD209" s="1">
        <v>987129280000000</v>
      </c>
    </row>
    <row r="210" spans="1:30" x14ac:dyDescent="0.2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4113000000000000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 s="4">
        <v>5.833333333333333</v>
      </c>
      <c r="X210">
        <v>4963397776666667</v>
      </c>
      <c r="Y210" t="s">
        <v>212</v>
      </c>
      <c r="Z210">
        <v>9.4</v>
      </c>
      <c r="AA210" s="1">
        <v>900116050000000</v>
      </c>
      <c r="AB210" t="s">
        <v>212</v>
      </c>
      <c r="AC210">
        <v>4</v>
      </c>
      <c r="AD210" s="1">
        <v>988450740000000</v>
      </c>
    </row>
    <row r="211" spans="1:30" x14ac:dyDescent="0.2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4036500000000000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 s="4">
        <v>5.666666666666667</v>
      </c>
      <c r="X211">
        <v>2833789847777778</v>
      </c>
      <c r="Y211" t="s">
        <v>213</v>
      </c>
      <c r="Z211">
        <v>4.7</v>
      </c>
      <c r="AA211" s="1">
        <v>1.05665161E+16</v>
      </c>
      <c r="AB211" t="s">
        <v>213</v>
      </c>
      <c r="AC211">
        <v>4.5</v>
      </c>
      <c r="AD211" s="1">
        <v>994065670000000</v>
      </c>
    </row>
    <row r="212" spans="1:30" x14ac:dyDescent="0.2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4176000000000000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 s="4">
        <v>4.5888888888888895</v>
      </c>
      <c r="X212">
        <v>3854512728888889</v>
      </c>
      <c r="Y212" t="s">
        <v>214</v>
      </c>
      <c r="Z212">
        <v>4.7</v>
      </c>
      <c r="AA212" s="1">
        <v>893638030000000</v>
      </c>
      <c r="AB212" t="s">
        <v>214</v>
      </c>
      <c r="AC212">
        <v>4.5</v>
      </c>
      <c r="AD212" s="1">
        <v>962221690000000</v>
      </c>
    </row>
    <row r="213" spans="1:30" x14ac:dyDescent="0.2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4153500000000000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 s="4">
        <v>4.5888888888888895</v>
      </c>
      <c r="X213">
        <v>3789382061111111</v>
      </c>
      <c r="Y213" t="s">
        <v>215</v>
      </c>
      <c r="Z213">
        <v>4.7</v>
      </c>
      <c r="AA213" s="1">
        <v>878195120000000</v>
      </c>
      <c r="AB213" t="s">
        <v>215</v>
      </c>
      <c r="AC213">
        <v>4.5</v>
      </c>
      <c r="AD213" s="1">
        <v>965318070000000</v>
      </c>
    </row>
    <row r="214" spans="1:30" x14ac:dyDescent="0.2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4167000000000000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 s="4">
        <v>5.4</v>
      </c>
      <c r="X214">
        <v>1879150263333333.2</v>
      </c>
      <c r="Y214" t="s">
        <v>216</v>
      </c>
      <c r="Z214">
        <v>3.8</v>
      </c>
      <c r="AA214" s="1">
        <v>896602750000000</v>
      </c>
      <c r="AB214" t="s">
        <v>216</v>
      </c>
      <c r="AC214">
        <v>3.5</v>
      </c>
      <c r="AD214" s="1">
        <v>939939920000000</v>
      </c>
    </row>
    <row r="215" spans="1:30" x14ac:dyDescent="0.2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4590000000000000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 s="4">
        <v>7.666666666666667</v>
      </c>
      <c r="X215">
        <v>3864139212222222</v>
      </c>
      <c r="Y215" t="s">
        <v>217</v>
      </c>
      <c r="Z215">
        <v>3.8</v>
      </c>
      <c r="AA215" s="1">
        <v>1.04445626E+16</v>
      </c>
      <c r="AB215" t="s">
        <v>217</v>
      </c>
      <c r="AC215">
        <v>3.5</v>
      </c>
      <c r="AD215" s="1">
        <v>968575370000000</v>
      </c>
    </row>
    <row r="216" spans="1:30" x14ac:dyDescent="0.2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4495500000000000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 s="4">
        <v>7.666666666666667</v>
      </c>
      <c r="X216">
        <v>2788324791111111</v>
      </c>
      <c r="Y216" t="s">
        <v>218</v>
      </c>
      <c r="Z216">
        <v>3.8</v>
      </c>
      <c r="AA216" s="1">
        <v>940746940000000</v>
      </c>
      <c r="AB216" t="s">
        <v>218</v>
      </c>
      <c r="AC216">
        <v>3.5</v>
      </c>
      <c r="AD216" s="1">
        <v>970179640000000</v>
      </c>
    </row>
    <row r="217" spans="1:30" x14ac:dyDescent="0.2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4545000000000000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 s="4">
        <v>7.0333333333333332</v>
      </c>
      <c r="X217">
        <v>1961467650000000</v>
      </c>
      <c r="Y217" t="s">
        <v>219</v>
      </c>
      <c r="Z217">
        <v>5.7</v>
      </c>
      <c r="AA217" s="1">
        <v>938342980000000</v>
      </c>
      <c r="AB217" t="s">
        <v>219</v>
      </c>
      <c r="AC217">
        <v>1.7</v>
      </c>
      <c r="AD217" s="1">
        <v>971737580000000</v>
      </c>
    </row>
    <row r="218" spans="1:30" x14ac:dyDescent="0.2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4545000000000000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 s="4">
        <v>5.7666666666666675</v>
      </c>
      <c r="X218">
        <v>2874348774444444.5</v>
      </c>
      <c r="Y218" t="s">
        <v>220</v>
      </c>
      <c r="Z218">
        <v>5.7</v>
      </c>
      <c r="AA218" s="1">
        <v>947736960000000</v>
      </c>
      <c r="AB218" t="s">
        <v>220</v>
      </c>
      <c r="AC218">
        <v>1.7</v>
      </c>
      <c r="AD218" s="1">
        <v>954193030000000</v>
      </c>
    </row>
    <row r="219" spans="1:30" x14ac:dyDescent="0.2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4545000000000000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 s="4">
        <v>5.7666666666666675</v>
      </c>
      <c r="X219">
        <v>1870679523333333.2</v>
      </c>
      <c r="Y219" t="s">
        <v>221</v>
      </c>
      <c r="Z219">
        <v>5.7</v>
      </c>
      <c r="AA219" s="1">
        <v>931691840000000</v>
      </c>
      <c r="AB219" t="s">
        <v>221</v>
      </c>
      <c r="AC219">
        <v>1.7</v>
      </c>
      <c r="AD219" s="1">
        <v>950484690000000</v>
      </c>
    </row>
    <row r="220" spans="1:30" x14ac:dyDescent="0.2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3766500000000000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 s="4">
        <v>5.5</v>
      </c>
      <c r="X220">
        <v>1864657125555555.5</v>
      </c>
      <c r="Y220" t="s">
        <v>222</v>
      </c>
      <c r="Z220">
        <v>7</v>
      </c>
      <c r="AA220" s="1">
        <v>927569020000000</v>
      </c>
      <c r="AB220" t="s">
        <v>222</v>
      </c>
      <c r="AC220">
        <v>1</v>
      </c>
      <c r="AD220" s="1">
        <v>92977550000000</v>
      </c>
    </row>
    <row r="221" spans="1:30" x14ac:dyDescent="0.2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3726000000000000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 s="4">
        <v>5.655555555555555</v>
      </c>
      <c r="X221">
        <v>1569702245555555.5</v>
      </c>
      <c r="Y221" t="s">
        <v>223</v>
      </c>
      <c r="Z221">
        <v>7</v>
      </c>
      <c r="AA221" s="1">
        <v>928356530000000</v>
      </c>
      <c r="AB221" t="s">
        <v>223</v>
      </c>
      <c r="AC221">
        <v>1</v>
      </c>
      <c r="AD221" s="1">
        <v>95488790000000</v>
      </c>
    </row>
    <row r="222" spans="1:30" x14ac:dyDescent="0.2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3793500000000000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 s="4">
        <v>5.655555555555555</v>
      </c>
      <c r="X222">
        <v>1562766711111111</v>
      </c>
      <c r="Y222" t="s">
        <v>224</v>
      </c>
      <c r="Z222">
        <v>7</v>
      </c>
      <c r="AA222" s="1">
        <v>928551570000000</v>
      </c>
      <c r="AB222" t="s">
        <v>224</v>
      </c>
      <c r="AC222">
        <v>1</v>
      </c>
      <c r="AD222" s="1">
        <v>953880960000000</v>
      </c>
    </row>
    <row r="223" spans="1:30" x14ac:dyDescent="0.2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3744000000000000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 s="4">
        <v>5.177777777777778</v>
      </c>
      <c r="X223">
        <v>1760391640000000</v>
      </c>
      <c r="Y223" t="s">
        <v>225</v>
      </c>
      <c r="Z223">
        <v>1.7</v>
      </c>
      <c r="AA223" s="1">
        <v>902793080000000</v>
      </c>
      <c r="AB223" t="s">
        <v>225</v>
      </c>
      <c r="AC223">
        <v>0.3</v>
      </c>
      <c r="AD223" s="1">
        <v>933152260000000</v>
      </c>
    </row>
    <row r="224" spans="1:30" x14ac:dyDescent="0.2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3802500000000000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 s="4">
        <v>4.2444444444444445</v>
      </c>
      <c r="X224">
        <v>1755891382222222.2</v>
      </c>
      <c r="Y224" t="s">
        <v>226</v>
      </c>
      <c r="Z224">
        <v>1.7</v>
      </c>
      <c r="AA224" s="1">
        <v>930277750000000</v>
      </c>
      <c r="AB224" t="s">
        <v>226</v>
      </c>
      <c r="AC224">
        <v>0.3</v>
      </c>
      <c r="AD224" s="1">
        <v>926045210000000</v>
      </c>
    </row>
    <row r="225" spans="1:30" x14ac:dyDescent="0.2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3694500000000000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 s="4">
        <v>4.2444444444444445</v>
      </c>
      <c r="X225">
        <v>1671950458888889</v>
      </c>
      <c r="Y225" t="s">
        <v>227</v>
      </c>
      <c r="Z225">
        <v>1.7</v>
      </c>
      <c r="AA225" s="1">
        <v>920598510000000</v>
      </c>
      <c r="AB225" t="s">
        <v>227</v>
      </c>
      <c r="AC225">
        <v>0.3</v>
      </c>
      <c r="AD225" s="1">
        <v>907037810000000</v>
      </c>
    </row>
    <row r="226" spans="1:30" x14ac:dyDescent="0.2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3897000000000000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 s="4">
        <v>4.7333333333333334</v>
      </c>
      <c r="X226">
        <v>1639779622222222.2</v>
      </c>
      <c r="Y226" t="s">
        <v>228</v>
      </c>
      <c r="Z226">
        <v>7.2</v>
      </c>
      <c r="AA226" s="1">
        <v>932959650000000</v>
      </c>
      <c r="AB226" t="s">
        <v>228</v>
      </c>
      <c r="AC226">
        <v>1.1000000000000001</v>
      </c>
      <c r="AD226" s="1">
        <v>933630130000000</v>
      </c>
    </row>
    <row r="227" spans="1:30" x14ac:dyDescent="0.2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3694500000000000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 s="4">
        <v>4.8777777777777782</v>
      </c>
      <c r="X227">
        <v>2758443197777778</v>
      </c>
      <c r="Y227" t="s">
        <v>229</v>
      </c>
      <c r="Z227">
        <v>7.2</v>
      </c>
      <c r="AA227" s="1">
        <v>913949820000000</v>
      </c>
      <c r="AB227" t="s">
        <v>229</v>
      </c>
      <c r="AC227">
        <v>1.1000000000000001</v>
      </c>
      <c r="AD227" s="1">
        <v>936058480000000</v>
      </c>
    </row>
    <row r="228" spans="1:30" x14ac:dyDescent="0.2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3726000000000000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 s="4">
        <v>4.8777777777777782</v>
      </c>
      <c r="X228">
        <v>1640507610000000</v>
      </c>
      <c r="Y228" t="s">
        <v>230</v>
      </c>
      <c r="Z228">
        <v>7.2</v>
      </c>
      <c r="AA228" s="1">
        <v>920166960000000</v>
      </c>
      <c r="AB228" t="s">
        <v>230</v>
      </c>
      <c r="AC228">
        <v>1.1000000000000001</v>
      </c>
      <c r="AD228" s="1">
        <v>931270050000000</v>
      </c>
    </row>
    <row r="229" spans="1:30" x14ac:dyDescent="0.2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3807000000000000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 s="4">
        <v>4.9666666666666668</v>
      </c>
      <c r="X229">
        <v>1646483006666666.8</v>
      </c>
      <c r="Y229" t="s">
        <v>231</v>
      </c>
      <c r="Z229">
        <v>7.7</v>
      </c>
      <c r="AA229" s="1">
        <v>92124460000000</v>
      </c>
      <c r="AB229" t="s">
        <v>231</v>
      </c>
      <c r="AC229">
        <v>1.3</v>
      </c>
      <c r="AD229" s="1">
        <v>917465550000000</v>
      </c>
    </row>
    <row r="230" spans="1:30" x14ac:dyDescent="0.2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3793500000000000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 s="4">
        <v>5.4888888888888898</v>
      </c>
      <c r="X230">
        <v>2810199315555555.5</v>
      </c>
      <c r="Y230" t="s">
        <v>232</v>
      </c>
      <c r="Z230">
        <v>7.7</v>
      </c>
      <c r="AA230" s="1">
        <v>914647110000000</v>
      </c>
      <c r="AB230" t="s">
        <v>232</v>
      </c>
      <c r="AC230">
        <v>1.3</v>
      </c>
      <c r="AD230" s="1">
        <v>891941110000000</v>
      </c>
    </row>
    <row r="231" spans="1:30" x14ac:dyDescent="0.2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3717000000000000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 s="4">
        <v>5.4888888888888898</v>
      </c>
      <c r="X231">
        <v>2773398226666666.5</v>
      </c>
      <c r="Y231" t="s">
        <v>233</v>
      </c>
      <c r="Z231">
        <v>7.7</v>
      </c>
      <c r="AA231" s="1">
        <v>916597590000000</v>
      </c>
      <c r="AB231" t="s">
        <v>233</v>
      </c>
      <c r="AC231">
        <v>1.3</v>
      </c>
      <c r="AD231" s="1">
        <v>916570770000000</v>
      </c>
    </row>
    <row r="232" spans="1:30" x14ac:dyDescent="0.2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3726000000000000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 s="4">
        <v>5.7333333333333325</v>
      </c>
      <c r="X232">
        <v>2659015134444444.5</v>
      </c>
      <c r="Y232" t="s">
        <v>234</v>
      </c>
      <c r="Z232">
        <v>6.2</v>
      </c>
      <c r="AA232" s="1">
        <v>899677190000000</v>
      </c>
      <c r="AB232" t="s">
        <v>234</v>
      </c>
      <c r="AC232">
        <v>3.4</v>
      </c>
      <c r="AD232" s="1">
        <v>915749130000000</v>
      </c>
    </row>
    <row r="233" spans="1:30" x14ac:dyDescent="0.2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3775500000000000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 s="4">
        <v>5.822222222222222</v>
      </c>
      <c r="X233">
        <v>2747426657777778</v>
      </c>
      <c r="Y233" t="s">
        <v>235</v>
      </c>
      <c r="Z233">
        <v>6.2</v>
      </c>
      <c r="AA233" s="1">
        <v>902754080000000</v>
      </c>
      <c r="AB233" t="s">
        <v>235</v>
      </c>
      <c r="AC233">
        <v>3.4</v>
      </c>
      <c r="AD233" s="1">
        <v>920981280000000</v>
      </c>
    </row>
    <row r="234" spans="1:30" x14ac:dyDescent="0.2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3852000000000000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 s="4">
        <v>5.822222222222222</v>
      </c>
      <c r="X234">
        <v>2788373511111111</v>
      </c>
      <c r="Y234" t="s">
        <v>236</v>
      </c>
      <c r="Z234">
        <v>6.2</v>
      </c>
      <c r="AA234" s="1">
        <v>892465310000000</v>
      </c>
      <c r="AB234" t="s">
        <v>236</v>
      </c>
      <c r="AC234">
        <v>3.4</v>
      </c>
      <c r="AD234" s="1">
        <v>935370940000000</v>
      </c>
    </row>
    <row r="235" spans="1:30" x14ac:dyDescent="0.2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3816000000000000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 s="4">
        <v>5.666666666666667</v>
      </c>
      <c r="X235">
        <v>2592553701111111</v>
      </c>
      <c r="Y235" t="s">
        <v>237</v>
      </c>
      <c r="Z235">
        <v>6.9</v>
      </c>
      <c r="AA235" s="1">
        <v>906747670000000</v>
      </c>
      <c r="AB235" t="s">
        <v>237</v>
      </c>
      <c r="AC235">
        <v>2.9</v>
      </c>
      <c r="AD235" s="1">
        <v>937592040000000</v>
      </c>
    </row>
    <row r="236" spans="1:30" x14ac:dyDescent="0.2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3775500000000000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 s="4">
        <v>5.8555555555555561</v>
      </c>
      <c r="X236" s="1">
        <v>1488866120000000</v>
      </c>
      <c r="Y236" t="s">
        <v>238</v>
      </c>
      <c r="Z236">
        <v>6.9</v>
      </c>
      <c r="AA236" s="1">
        <v>88017730000000</v>
      </c>
      <c r="AB236" t="s">
        <v>238</v>
      </c>
      <c r="AC236">
        <v>2.9</v>
      </c>
      <c r="AD236" s="1">
        <v>93806990000000</v>
      </c>
    </row>
    <row r="237" spans="1:30" x14ac:dyDescent="0.2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3892500000000000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 s="4">
        <v>5.8555555555555561</v>
      </c>
      <c r="X237">
        <v>1392295708888889</v>
      </c>
      <c r="Y237" t="s">
        <v>239</v>
      </c>
      <c r="Z237">
        <v>6.9</v>
      </c>
      <c r="AA237" s="1">
        <v>89050020000000</v>
      </c>
      <c r="AB237" t="s">
        <v>239</v>
      </c>
      <c r="AC237">
        <v>2.9</v>
      </c>
      <c r="AD237" s="1">
        <v>944335820000000</v>
      </c>
    </row>
    <row r="238" spans="1:30" x14ac:dyDescent="0.2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3784500000000000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 s="4">
        <v>6.3777777777777782</v>
      </c>
      <c r="X238">
        <v>1609820006666666.8</v>
      </c>
      <c r="Y238" t="s">
        <v>240</v>
      </c>
      <c r="Z238">
        <v>8.1999999999999993</v>
      </c>
      <c r="AA238" s="1">
        <v>90409990000000</v>
      </c>
      <c r="AB238" t="s">
        <v>240</v>
      </c>
      <c r="AC238">
        <v>2.2999999999999998</v>
      </c>
      <c r="AD238" s="1">
        <v>945018480000000</v>
      </c>
    </row>
    <row r="239" spans="1:30" x14ac:dyDescent="0.2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3762000000000000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 s="4">
        <v>4.3888888888888893</v>
      </c>
      <c r="X239">
        <v>3726939593333333.5</v>
      </c>
      <c r="Y239" t="s">
        <v>241</v>
      </c>
      <c r="Z239">
        <v>8.1999999999999993</v>
      </c>
      <c r="AA239" s="1">
        <v>931869820000000</v>
      </c>
      <c r="AB239" t="s">
        <v>241</v>
      </c>
      <c r="AC239">
        <v>2.2999999999999998</v>
      </c>
      <c r="AD239" s="1">
        <v>928024950000000</v>
      </c>
    </row>
    <row r="240" spans="1:30" x14ac:dyDescent="0.2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3717000000000000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 s="4">
        <v>4.3888888888888893</v>
      </c>
      <c r="X240">
        <v>1756412883333333.2</v>
      </c>
      <c r="Y240" t="s">
        <v>242</v>
      </c>
      <c r="Z240">
        <v>8.1999999999999993</v>
      </c>
      <c r="AA240" s="1">
        <v>916146540000000</v>
      </c>
      <c r="AB240" t="s">
        <v>242</v>
      </c>
      <c r="AC240">
        <v>2.2999999999999998</v>
      </c>
      <c r="AD240" s="1">
        <v>923629060000000</v>
      </c>
    </row>
    <row r="241" spans="1:30" x14ac:dyDescent="0.2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3798000000000000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 s="4">
        <v>4.5444444444444452</v>
      </c>
      <c r="X241">
        <v>1740692110000000</v>
      </c>
      <c r="Y241" t="s">
        <v>243</v>
      </c>
      <c r="Z241">
        <v>8.1999999999999993</v>
      </c>
      <c r="AA241" s="1">
        <v>913181810000000</v>
      </c>
      <c r="AB241" t="s">
        <v>243</v>
      </c>
      <c r="AC241">
        <v>2.2999999999999998</v>
      </c>
      <c r="AD241" s="1">
        <v>949926370000000</v>
      </c>
    </row>
    <row r="242" spans="1:30" x14ac:dyDescent="0.2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3780000000000000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 s="4">
        <v>5.0111111111111111</v>
      </c>
      <c r="X242">
        <v>4038575752222222</v>
      </c>
      <c r="Y242" t="s">
        <v>244</v>
      </c>
      <c r="Z242">
        <v>8.1999999999999993</v>
      </c>
      <c r="AA242" s="1">
        <v>916502510000000</v>
      </c>
      <c r="AB242" t="s">
        <v>244</v>
      </c>
      <c r="AC242">
        <v>2.2999999999999998</v>
      </c>
      <c r="AD242" s="1">
        <v>928719810000000</v>
      </c>
    </row>
    <row r="243" spans="1:30" x14ac:dyDescent="0.2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3870000000000000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 s="4">
        <v>5.0111111111111111</v>
      </c>
      <c r="X243">
        <v>2771104193333333.5</v>
      </c>
      <c r="Y243" t="s">
        <v>245</v>
      </c>
      <c r="Z243">
        <v>8.1999999999999993</v>
      </c>
      <c r="AA243" s="1">
        <v>897426830000000</v>
      </c>
      <c r="AB243" t="s">
        <v>245</v>
      </c>
      <c r="AC243">
        <v>2.2999999999999998</v>
      </c>
      <c r="AD243" s="1">
        <v>928515010000000</v>
      </c>
    </row>
    <row r="244" spans="1:30" x14ac:dyDescent="0.2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3721500000000000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 s="4">
        <v>4.1111111111111107</v>
      </c>
      <c r="X244">
        <v>2729228383333333.5</v>
      </c>
      <c r="Y244" t="s">
        <v>246</v>
      </c>
      <c r="Z244">
        <v>4.4000000000000004</v>
      </c>
      <c r="AA244" s="1">
        <v>889108040000000</v>
      </c>
      <c r="AB244" t="s">
        <v>246</v>
      </c>
      <c r="AC244">
        <v>2.5</v>
      </c>
      <c r="AD244" s="1">
        <v>916492750000000</v>
      </c>
    </row>
    <row r="245" spans="1:30" x14ac:dyDescent="0.2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3712500000000000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 s="4">
        <v>4.3888888888888893</v>
      </c>
      <c r="X245">
        <v>2791470892222222</v>
      </c>
      <c r="Y245" t="s">
        <v>247</v>
      </c>
      <c r="Z245">
        <v>4.4000000000000004</v>
      </c>
      <c r="AA245" s="1">
        <v>902944250000000</v>
      </c>
      <c r="AB245" t="s">
        <v>247</v>
      </c>
      <c r="AC245">
        <v>2.5</v>
      </c>
      <c r="AD245" s="1">
        <v>920147460000000</v>
      </c>
    </row>
    <row r="246" spans="1:30" x14ac:dyDescent="0.2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3825000000000000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 s="4">
        <v>4.3888888888888893</v>
      </c>
      <c r="X246">
        <v>2778745943333333.5</v>
      </c>
      <c r="Y246" t="s">
        <v>248</v>
      </c>
      <c r="Z246">
        <v>4.4000000000000004</v>
      </c>
      <c r="AA246" s="1">
        <v>915044520000000</v>
      </c>
      <c r="AB246" t="s">
        <v>248</v>
      </c>
      <c r="AC246">
        <v>2.5</v>
      </c>
      <c r="AD246" s="1">
        <v>907379140000000</v>
      </c>
    </row>
    <row r="247" spans="1:30" x14ac:dyDescent="0.2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3780000000000000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 s="4">
        <v>4.4888888888888889</v>
      </c>
      <c r="X247" s="1">
        <v>2777816854444444.5</v>
      </c>
      <c r="Y247" t="s">
        <v>249</v>
      </c>
      <c r="Z247">
        <v>8.3000000000000007</v>
      </c>
      <c r="AA247" s="1">
        <v>907096320000000</v>
      </c>
      <c r="AB247" t="s">
        <v>249</v>
      </c>
      <c r="AC247">
        <v>2.2999999999999998</v>
      </c>
      <c r="AD247" s="1">
        <v>911714080000000</v>
      </c>
    </row>
    <row r="248" spans="1:30" x14ac:dyDescent="0.2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3708000000000000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 s="4">
        <v>5.4555555555555566</v>
      </c>
      <c r="X248">
        <v>2675623336666666.5</v>
      </c>
      <c r="Y248" t="s">
        <v>250</v>
      </c>
      <c r="Z248">
        <v>8.3000000000000007</v>
      </c>
      <c r="AA248" s="1">
        <v>907576630000000</v>
      </c>
      <c r="AB248" t="s">
        <v>250</v>
      </c>
      <c r="AC248">
        <v>2.2999999999999998</v>
      </c>
      <c r="AD248" s="1">
        <v>915771070000000</v>
      </c>
    </row>
    <row r="249" spans="1:30" x14ac:dyDescent="0.2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3766500000000000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 s="4">
        <v>5.4555555555555566</v>
      </c>
      <c r="X249">
        <v>2693692900000000</v>
      </c>
      <c r="Y249" t="s">
        <v>251</v>
      </c>
      <c r="Z249">
        <v>8.3000000000000007</v>
      </c>
      <c r="AA249" s="1">
        <v>914386230000000</v>
      </c>
      <c r="AB249" t="s">
        <v>251</v>
      </c>
      <c r="AC249">
        <v>2.2999999999999998</v>
      </c>
      <c r="AD249" s="1">
        <v>92059850000000</v>
      </c>
    </row>
    <row r="250" spans="1:30" x14ac:dyDescent="0.2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3717000000000000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 s="4">
        <v>6.2444444444444445</v>
      </c>
      <c r="X250">
        <v>2580012858888889</v>
      </c>
      <c r="Y250" t="s">
        <v>252</v>
      </c>
      <c r="Z250">
        <v>7.6</v>
      </c>
      <c r="AA250" s="1">
        <v>931660150000000</v>
      </c>
      <c r="AB250" t="s">
        <v>252</v>
      </c>
      <c r="AC250">
        <v>2.2000000000000002</v>
      </c>
      <c r="AD250" s="1">
        <v>1.05302372E+16</v>
      </c>
    </row>
    <row r="251" spans="1:30" x14ac:dyDescent="0.2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3721500000000000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 s="4">
        <v>6.1444444444444439</v>
      </c>
      <c r="X251">
        <v>3726051723333333.5</v>
      </c>
      <c r="Y251" t="s">
        <v>253</v>
      </c>
      <c r="Z251">
        <v>7.6</v>
      </c>
      <c r="AA251" s="1">
        <v>915773510000000</v>
      </c>
      <c r="AB251" t="s">
        <v>253</v>
      </c>
      <c r="AC251">
        <v>2.2000000000000002</v>
      </c>
      <c r="AD251" s="1">
        <v>89200450000000</v>
      </c>
    </row>
    <row r="252" spans="1:30" x14ac:dyDescent="0.2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3870000000000000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 s="4">
        <v>6.1444444444444439</v>
      </c>
      <c r="X252">
        <v>1548355555555555.5</v>
      </c>
      <c r="Y252" t="s">
        <v>254</v>
      </c>
      <c r="Z252">
        <v>7.6</v>
      </c>
      <c r="AA252" s="1">
        <v>89575430000000</v>
      </c>
      <c r="AB252" t="s">
        <v>254</v>
      </c>
      <c r="AC252">
        <v>2.2000000000000002</v>
      </c>
      <c r="AD252" s="1">
        <v>886850370000000</v>
      </c>
    </row>
    <row r="253" spans="1:30" x14ac:dyDescent="0.2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3703500000000000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 s="4">
        <v>5.9666666666666659</v>
      </c>
      <c r="X253">
        <v>1681408903333333.2</v>
      </c>
      <c r="Y253" t="s">
        <v>255</v>
      </c>
      <c r="Z253">
        <v>5.8</v>
      </c>
      <c r="AA253" s="1">
        <v>904958110000000</v>
      </c>
      <c r="AB253" t="s">
        <v>255</v>
      </c>
      <c r="AC253">
        <v>2.8</v>
      </c>
      <c r="AD253" s="1">
        <v>1.05492057E+16</v>
      </c>
    </row>
    <row r="254" spans="1:30" x14ac:dyDescent="0.2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3726000000000000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 s="4">
        <v>5.3222222222222211</v>
      </c>
      <c r="X254">
        <v>5881067722222222</v>
      </c>
      <c r="Y254" t="s">
        <v>256</v>
      </c>
      <c r="Z254">
        <v>5.8</v>
      </c>
      <c r="AA254" s="1">
        <v>1.04409054E+16</v>
      </c>
      <c r="AB254" t="s">
        <v>256</v>
      </c>
      <c r="AC254">
        <v>2.8</v>
      </c>
      <c r="AD254" s="1">
        <v>90508490000000</v>
      </c>
    </row>
    <row r="255" spans="1:30" x14ac:dyDescent="0.2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3838500000000000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 s="4">
        <v>5.3222222222222211</v>
      </c>
      <c r="X255">
        <v>3719303875555555.5</v>
      </c>
      <c r="Y255" t="s">
        <v>257</v>
      </c>
      <c r="Z255">
        <v>5.8</v>
      </c>
      <c r="AA255" s="1">
        <v>1.04170364E+16</v>
      </c>
      <c r="AB255" t="s">
        <v>257</v>
      </c>
      <c r="AC255">
        <v>2.8</v>
      </c>
      <c r="AD255" s="1">
        <v>1.03476482E+16</v>
      </c>
    </row>
    <row r="256" spans="1:30" x14ac:dyDescent="0.2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3798000000000000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 s="4">
        <v>6.7222222222222223</v>
      </c>
      <c r="X256">
        <v>3748478578888889</v>
      </c>
      <c r="Y256" t="s">
        <v>258</v>
      </c>
      <c r="Z256">
        <v>5.6</v>
      </c>
      <c r="AA256" s="1">
        <v>894284120000000</v>
      </c>
      <c r="AB256" t="s">
        <v>258</v>
      </c>
      <c r="AC256">
        <v>3.4</v>
      </c>
      <c r="AD256" s="1">
        <v>1.03942647E+16</v>
      </c>
    </row>
    <row r="257" spans="1:30" x14ac:dyDescent="0.2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3690000000000000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 s="4">
        <v>9.6111111111111107</v>
      </c>
      <c r="X257">
        <v>5932611712222222</v>
      </c>
      <c r="Y257" t="s">
        <v>259</v>
      </c>
      <c r="Z257">
        <v>5.6</v>
      </c>
      <c r="AA257" s="1">
        <v>1.03047378E+16</v>
      </c>
      <c r="AB257" t="s">
        <v>259</v>
      </c>
      <c r="AC257">
        <v>3.4</v>
      </c>
      <c r="AD257" s="1">
        <v>1.02152352E+16</v>
      </c>
    </row>
    <row r="258" spans="1:30" x14ac:dyDescent="0.2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3739500000000000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 s="4">
        <v>9.6111111111111107</v>
      </c>
      <c r="X258" s="1">
        <v>6830642205555556</v>
      </c>
      <c r="Y258" t="s">
        <v>260</v>
      </c>
      <c r="Z258">
        <v>5.6</v>
      </c>
      <c r="AA258" s="1">
        <v>1.02727742E+16</v>
      </c>
      <c r="AB258" t="s">
        <v>260</v>
      </c>
      <c r="AC258">
        <v>3.4</v>
      </c>
      <c r="AD258" s="1">
        <v>1.04498532E+16</v>
      </c>
    </row>
    <row r="259" spans="1:30" x14ac:dyDescent="0.2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3852000000000000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 s="4">
        <v>9.6777777777777789</v>
      </c>
      <c r="X259">
        <v>5907661661111111</v>
      </c>
      <c r="Y259" t="s">
        <v>261</v>
      </c>
      <c r="Z259">
        <v>10.8</v>
      </c>
      <c r="AA259" s="1">
        <v>1.02121876E+16</v>
      </c>
      <c r="AB259" t="s">
        <v>261</v>
      </c>
      <c r="AC259">
        <v>1.5</v>
      </c>
      <c r="AD259" s="1">
        <v>1.02800885E+16</v>
      </c>
    </row>
    <row r="260" spans="1:30" x14ac:dyDescent="0.2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3793500000000000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 s="4">
        <v>6.9777777777777779</v>
      </c>
      <c r="X260">
        <v>5931210574444444</v>
      </c>
      <c r="Y260" t="s">
        <v>262</v>
      </c>
      <c r="Z260">
        <v>10.8</v>
      </c>
      <c r="AA260" s="1">
        <v>1.01838325E+16</v>
      </c>
      <c r="AB260" t="s">
        <v>262</v>
      </c>
      <c r="AC260">
        <v>1.5</v>
      </c>
      <c r="AD260" s="1">
        <v>1.01893425E+16</v>
      </c>
    </row>
    <row r="261" spans="1:30" x14ac:dyDescent="0.2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3829500000000000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 s="4">
        <v>6.9777777777777779</v>
      </c>
      <c r="X261">
        <v>6948542460000000</v>
      </c>
      <c r="Y261" t="s">
        <v>263</v>
      </c>
      <c r="Z261">
        <v>10.8</v>
      </c>
      <c r="AA261" s="1">
        <v>1.04329084E+16</v>
      </c>
      <c r="AB261" t="s">
        <v>263</v>
      </c>
      <c r="AC261">
        <v>1.5</v>
      </c>
      <c r="AD261" s="1">
        <v>1014911400000000</v>
      </c>
    </row>
    <row r="262" spans="1:30" x14ac:dyDescent="0.2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4104000000000000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 s="4">
        <v>5.8555555555555561</v>
      </c>
      <c r="X262">
        <v>4942276446666667</v>
      </c>
      <c r="Y262" t="s">
        <v>264</v>
      </c>
      <c r="Z262">
        <v>7.8</v>
      </c>
      <c r="AA262" s="1">
        <v>1006963200000000</v>
      </c>
      <c r="AB262" t="s">
        <v>264</v>
      </c>
      <c r="AC262">
        <v>3.1</v>
      </c>
      <c r="AD262" s="1">
        <v>1.01379963E+16</v>
      </c>
    </row>
    <row r="263" spans="1:30" x14ac:dyDescent="0.2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4171500000000000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 s="4">
        <v>5.4333333333333336</v>
      </c>
      <c r="X263">
        <v>6760972405555556</v>
      </c>
      <c r="Y263" t="s">
        <v>265</v>
      </c>
      <c r="Z263">
        <v>7.8</v>
      </c>
      <c r="AA263" s="1">
        <v>1.01192473E+16</v>
      </c>
      <c r="AB263" t="s">
        <v>265</v>
      </c>
      <c r="AC263">
        <v>3.1</v>
      </c>
      <c r="AD263" s="1">
        <v>1.01765426E+16</v>
      </c>
    </row>
    <row r="264" spans="1:30" x14ac:dyDescent="0.2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4059000000000000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 s="4">
        <v>5.4333333333333336</v>
      </c>
      <c r="X264">
        <v>4858192258888889</v>
      </c>
      <c r="Y264" t="s">
        <v>266</v>
      </c>
      <c r="Z264">
        <v>7.8</v>
      </c>
      <c r="AA264" s="1">
        <v>989547880000000</v>
      </c>
      <c r="AB264" t="s">
        <v>266</v>
      </c>
      <c r="AC264">
        <v>3.1</v>
      </c>
      <c r="AD264" s="1">
        <v>1.00625128E+16</v>
      </c>
    </row>
    <row r="265" spans="1:30" x14ac:dyDescent="0.2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4158000000000000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 s="4">
        <v>5.9888888888888889</v>
      </c>
      <c r="X265">
        <v>5907992465555556</v>
      </c>
      <c r="Y265" t="s">
        <v>267</v>
      </c>
      <c r="Z265">
        <v>8.1</v>
      </c>
      <c r="AA265" s="1">
        <v>1.00229425E+16</v>
      </c>
      <c r="AB265" t="s">
        <v>267</v>
      </c>
      <c r="AC265">
        <v>1.9</v>
      </c>
      <c r="AD265" s="1">
        <v>918521240000000</v>
      </c>
    </row>
    <row r="266" spans="1:30" x14ac:dyDescent="0.2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4135500000000000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 s="4">
        <v>5.9111111111111114</v>
      </c>
      <c r="X266">
        <v>4913921218888889</v>
      </c>
      <c r="Y266" t="s">
        <v>268</v>
      </c>
      <c r="Z266">
        <v>8.1</v>
      </c>
      <c r="AA266" s="1">
        <v>1.00284038E+16</v>
      </c>
      <c r="AB266" t="s">
        <v>268</v>
      </c>
      <c r="AC266">
        <v>1.9</v>
      </c>
      <c r="AD266" s="1">
        <v>936243770000000</v>
      </c>
    </row>
    <row r="267" spans="1:30" x14ac:dyDescent="0.2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4014000000000000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 s="4">
        <v>5.9111111111111114</v>
      </c>
      <c r="X267">
        <v>3924870255555555.5</v>
      </c>
      <c r="Y267" t="s">
        <v>269</v>
      </c>
      <c r="Z267">
        <v>8.1</v>
      </c>
      <c r="AA267" s="1">
        <v>981845940000000</v>
      </c>
      <c r="AB267" t="s">
        <v>269</v>
      </c>
      <c r="AC267">
        <v>1.9</v>
      </c>
      <c r="AD267" s="1">
        <v>941651460000000</v>
      </c>
    </row>
    <row r="268" spans="1:30" x14ac:dyDescent="0.2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4725000000000000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 s="4">
        <v>4.2777777777777777</v>
      </c>
      <c r="X268">
        <v>2846529064444444.5</v>
      </c>
      <c r="Y268" t="s">
        <v>270</v>
      </c>
      <c r="Z268">
        <v>7.6</v>
      </c>
      <c r="AA268" s="1">
        <v>995482210000000</v>
      </c>
      <c r="AB268" t="s">
        <v>270</v>
      </c>
      <c r="AC268">
        <v>1.7</v>
      </c>
      <c r="AD268" s="1">
        <v>935724460000000</v>
      </c>
    </row>
    <row r="269" spans="1:30" x14ac:dyDescent="0.2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4680000000000000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 s="4">
        <v>5.155555555555555</v>
      </c>
      <c r="X269">
        <v>2996473392222222</v>
      </c>
      <c r="Y269" t="s">
        <v>271</v>
      </c>
      <c r="Z269">
        <v>7.6</v>
      </c>
      <c r="AA269" s="1">
        <v>98841660000000</v>
      </c>
      <c r="AB269" t="s">
        <v>271</v>
      </c>
      <c r="AC269">
        <v>1.7</v>
      </c>
      <c r="AD269" s="1">
        <v>94315090000000</v>
      </c>
    </row>
    <row r="270" spans="1:30" x14ac:dyDescent="0.2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4032000000000000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 s="4">
        <v>5.155555555555555</v>
      </c>
      <c r="X270">
        <v>3857293567777778</v>
      </c>
      <c r="Y270" t="s">
        <v>272</v>
      </c>
      <c r="Z270">
        <v>7.6</v>
      </c>
      <c r="AA270" s="1">
        <v>923182880000000</v>
      </c>
      <c r="AB270" t="s">
        <v>272</v>
      </c>
      <c r="AC270">
        <v>1.7</v>
      </c>
      <c r="AD270" s="1">
        <v>1.01800535E+16</v>
      </c>
    </row>
    <row r="271" spans="1:30" x14ac:dyDescent="0.2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4081500000000000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 s="4">
        <v>6.0222222222222221</v>
      </c>
      <c r="X271">
        <v>4820197492222222</v>
      </c>
      <c r="Y271" t="s">
        <v>273</v>
      </c>
      <c r="Z271">
        <v>7.3</v>
      </c>
      <c r="AA271" s="1">
        <v>940829830000000</v>
      </c>
      <c r="AB271" t="s">
        <v>273</v>
      </c>
      <c r="AC271">
        <v>1</v>
      </c>
      <c r="AD271" s="1">
        <v>1.01601829E+16</v>
      </c>
    </row>
    <row r="272" spans="1:30" x14ac:dyDescent="0.2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4072500000000000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 s="4">
        <v>5.4111111111111114</v>
      </c>
      <c r="X272">
        <v>3897446422222222</v>
      </c>
      <c r="Y272" t="s">
        <v>274</v>
      </c>
      <c r="Z272">
        <v>7.3</v>
      </c>
      <c r="AA272" s="1">
        <v>936558280000000</v>
      </c>
      <c r="AB272" t="s">
        <v>274</v>
      </c>
      <c r="AC272">
        <v>1</v>
      </c>
      <c r="AD272" s="1">
        <v>1.01831254E+16</v>
      </c>
    </row>
    <row r="273" spans="1:30" x14ac:dyDescent="0.2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4113000000000000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 s="4">
        <v>5.4111111111111114</v>
      </c>
      <c r="X273">
        <v>3895082793333333.5</v>
      </c>
      <c r="Y273" t="s">
        <v>275</v>
      </c>
      <c r="Z273">
        <v>7.3</v>
      </c>
      <c r="AA273" s="1">
        <v>922470960000000</v>
      </c>
      <c r="AB273" t="s">
        <v>275</v>
      </c>
      <c r="AC273">
        <v>1</v>
      </c>
      <c r="AD273" s="1">
        <v>1.02332771E+16</v>
      </c>
    </row>
    <row r="274" spans="1:30" x14ac:dyDescent="0.2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4212000000000000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 s="4">
        <v>5.2333333333333334</v>
      </c>
      <c r="X274">
        <v>3912053784444444.5</v>
      </c>
      <c r="Y274" t="s">
        <v>276</v>
      </c>
      <c r="Z274">
        <v>7.2</v>
      </c>
      <c r="AA274" s="1">
        <v>941015130000000</v>
      </c>
      <c r="AB274" t="s">
        <v>276</v>
      </c>
      <c r="AC274">
        <v>1.3</v>
      </c>
      <c r="AD274" s="1">
        <v>1.02174051E+16</v>
      </c>
    </row>
    <row r="275" spans="1:30" x14ac:dyDescent="0.2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4234500000000000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 s="4">
        <v>4.4222222222222225</v>
      </c>
      <c r="X275">
        <v>3634138531111111</v>
      </c>
      <c r="Y275" t="s">
        <v>277</v>
      </c>
      <c r="Z275">
        <v>7.2</v>
      </c>
      <c r="AA275" s="1">
        <v>917073010000000</v>
      </c>
      <c r="AB275" t="s">
        <v>277</v>
      </c>
      <c r="AC275">
        <v>1.3</v>
      </c>
      <c r="AD275" s="1">
        <v>1.01772009E+16</v>
      </c>
    </row>
    <row r="276" spans="1:30" x14ac:dyDescent="0.2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4261500000000000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 s="4">
        <v>4.4222222222222225</v>
      </c>
      <c r="X276">
        <v>3928273850000000</v>
      </c>
      <c r="Y276" t="s">
        <v>278</v>
      </c>
      <c r="Z276">
        <v>7.2</v>
      </c>
      <c r="AA276" s="1">
        <v>909775790000000</v>
      </c>
      <c r="AB276" t="s">
        <v>278</v>
      </c>
      <c r="AC276">
        <v>1.3</v>
      </c>
      <c r="AD276" s="1">
        <v>991281370000000</v>
      </c>
    </row>
    <row r="277" spans="1:30" x14ac:dyDescent="0.2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4171500000000000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 s="4">
        <v>4.8111111111111109</v>
      </c>
      <c r="X277">
        <v>1898971663333333.2</v>
      </c>
      <c r="Y277" t="s">
        <v>279</v>
      </c>
      <c r="Z277">
        <v>5.6</v>
      </c>
      <c r="AA277" s="1">
        <v>920088940000000</v>
      </c>
      <c r="AB277" t="s">
        <v>279</v>
      </c>
      <c r="AC277">
        <v>2</v>
      </c>
      <c r="AD277" s="1">
        <v>982521280000000</v>
      </c>
    </row>
    <row r="278" spans="1:30" x14ac:dyDescent="0.2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4072500000000000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 s="4">
        <v>4.5444444444444443</v>
      </c>
      <c r="X278">
        <v>1770197373333333.2</v>
      </c>
      <c r="Y278" t="s">
        <v>280</v>
      </c>
      <c r="Z278">
        <v>5.6</v>
      </c>
      <c r="AA278" s="1">
        <v>90415110000000</v>
      </c>
      <c r="AB278" t="s">
        <v>280</v>
      </c>
      <c r="AC278">
        <v>2</v>
      </c>
      <c r="AD278" s="1">
        <v>100482500000000</v>
      </c>
    </row>
    <row r="279" spans="1:30" x14ac:dyDescent="0.2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3996000000000000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 s="4">
        <v>4.5444444444444443</v>
      </c>
      <c r="X279">
        <v>1649275981111111</v>
      </c>
      <c r="Y279" t="s">
        <v>281</v>
      </c>
      <c r="Z279">
        <v>5.6</v>
      </c>
      <c r="AA279" s="1">
        <v>8983850000000</v>
      </c>
      <c r="AB279" t="s">
        <v>281</v>
      </c>
      <c r="AC279">
        <v>2</v>
      </c>
      <c r="AD279" s="1">
        <v>1000441300000000</v>
      </c>
    </row>
    <row r="280" spans="1:30" x14ac:dyDescent="0.2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4041000000000000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 s="4">
        <v>4.3000000000000007</v>
      </c>
      <c r="X280">
        <v>1731399064444444.5</v>
      </c>
      <c r="Y280" t="s">
        <v>282</v>
      </c>
      <c r="Z280">
        <v>7.3</v>
      </c>
      <c r="AA280" s="1">
        <v>925791650000000</v>
      </c>
      <c r="AB280" t="s">
        <v>282</v>
      </c>
      <c r="AC280">
        <v>1.8</v>
      </c>
      <c r="AD280" s="1">
        <v>1.00383513E+16</v>
      </c>
    </row>
    <row r="281" spans="1:30" x14ac:dyDescent="0.2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4500000000000000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 s="4">
        <v>4.7555555555555555</v>
      </c>
      <c r="X281">
        <v>2835801785555555.5</v>
      </c>
      <c r="Y281" t="s">
        <v>283</v>
      </c>
      <c r="Z281">
        <v>7.3</v>
      </c>
      <c r="AA281" s="1">
        <v>911979830000000</v>
      </c>
      <c r="AB281" t="s">
        <v>283</v>
      </c>
      <c r="AC281">
        <v>1.8</v>
      </c>
      <c r="AD281" s="1">
        <v>926259760000000</v>
      </c>
    </row>
    <row r="282" spans="1:30" x14ac:dyDescent="0.2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4450500000000000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 s="4">
        <v>4.7555555555555555</v>
      </c>
      <c r="X282">
        <v>1929003377777777.8</v>
      </c>
      <c r="Y282" t="s">
        <v>284</v>
      </c>
      <c r="Z282">
        <v>7.3</v>
      </c>
      <c r="AA282" s="1">
        <v>900845050000000</v>
      </c>
      <c r="AB282" t="s">
        <v>284</v>
      </c>
      <c r="AC282">
        <v>1.8</v>
      </c>
      <c r="AD282" s="1">
        <v>94311920000000</v>
      </c>
    </row>
    <row r="283" spans="1:30" x14ac:dyDescent="0.2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4428000000000000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 s="4">
        <v>4.0777777777777775</v>
      </c>
      <c r="X283">
        <v>1736246794444444.5</v>
      </c>
      <c r="Y283" t="s">
        <v>285</v>
      </c>
      <c r="Z283">
        <v>8.6999999999999993</v>
      </c>
      <c r="AA283" s="1">
        <v>891204810000000</v>
      </c>
      <c r="AB283" t="s">
        <v>285</v>
      </c>
      <c r="AC283">
        <v>1.5</v>
      </c>
      <c r="AD283" s="1">
        <v>947546790000000</v>
      </c>
    </row>
    <row r="284" spans="1:30" x14ac:dyDescent="0.2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3924000000000000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 s="4">
        <v>4.3888888888888893</v>
      </c>
      <c r="X284">
        <v>2949398423333333.5</v>
      </c>
      <c r="Y284" t="s">
        <v>286</v>
      </c>
      <c r="Z284">
        <v>8.6999999999999993</v>
      </c>
      <c r="AA284" s="1">
        <v>891056080000000</v>
      </c>
      <c r="AB284" t="s">
        <v>286</v>
      </c>
      <c r="AC284">
        <v>1.5</v>
      </c>
      <c r="AD284" s="1">
        <v>940749380000000</v>
      </c>
    </row>
    <row r="285" spans="1:30" x14ac:dyDescent="0.2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4590000000000000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 s="4">
        <v>4.3888888888888893</v>
      </c>
      <c r="X285">
        <v>2840538007777778</v>
      </c>
      <c r="Y285" t="s">
        <v>287</v>
      </c>
      <c r="Z285">
        <v>8.6999999999999993</v>
      </c>
      <c r="AA285" s="1">
        <v>888881310000000</v>
      </c>
      <c r="AB285" t="s">
        <v>287</v>
      </c>
      <c r="AC285">
        <v>1.5</v>
      </c>
      <c r="AD285" s="1">
        <v>920298620000000</v>
      </c>
    </row>
    <row r="286" spans="1:30" x14ac:dyDescent="0.2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4635000000000000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 s="4">
        <v>4.3888888888888893</v>
      </c>
      <c r="X286">
        <v>2885017203333333.5</v>
      </c>
      <c r="Y286" t="s">
        <v>288</v>
      </c>
      <c r="Z286">
        <v>4.4000000000000004</v>
      </c>
      <c r="AA286" s="1">
        <v>1043710200000000</v>
      </c>
      <c r="AB286" t="s">
        <v>288</v>
      </c>
      <c r="AC286">
        <v>1.7</v>
      </c>
      <c r="AD286" s="1">
        <v>899981960000000</v>
      </c>
    </row>
    <row r="287" spans="1:30" x14ac:dyDescent="0.2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4635000000000000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 s="4">
        <v>4.2666666666666666</v>
      </c>
      <c r="X287">
        <v>3008678312222222</v>
      </c>
      <c r="Y287" t="s">
        <v>289</v>
      </c>
      <c r="Z287">
        <v>4.4000000000000004</v>
      </c>
      <c r="AA287" s="1">
        <v>1.03337999E+16</v>
      </c>
      <c r="AB287" t="s">
        <v>289</v>
      </c>
      <c r="AC287">
        <v>1.7</v>
      </c>
      <c r="AD287" s="1">
        <v>926408490000000</v>
      </c>
    </row>
    <row r="288" spans="1:30" x14ac:dyDescent="0.2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4635000000000000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 s="4">
        <v>4.2666666666666666</v>
      </c>
      <c r="X288">
        <v>3929002623333333.5</v>
      </c>
      <c r="Y288" t="s">
        <v>290</v>
      </c>
      <c r="Z288">
        <v>4.4000000000000004</v>
      </c>
      <c r="AA288" s="1">
        <v>1.02011917E+16</v>
      </c>
      <c r="AB288" t="s">
        <v>290</v>
      </c>
      <c r="AC288">
        <v>1.7</v>
      </c>
      <c r="AD288" s="1">
        <v>927910350000000</v>
      </c>
    </row>
    <row r="289" spans="1:30" x14ac:dyDescent="0.2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4248000000000000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 s="4">
        <v>4.4777777777777779</v>
      </c>
      <c r="X289">
        <v>2814939524444444.5</v>
      </c>
      <c r="Y289" t="s">
        <v>291</v>
      </c>
      <c r="Z289">
        <v>8</v>
      </c>
      <c r="AA289" s="1">
        <v>1043863800000000</v>
      </c>
      <c r="AB289" t="s">
        <v>291</v>
      </c>
      <c r="AC289">
        <v>0.9</v>
      </c>
      <c r="AD289" s="1">
        <v>926259760000000</v>
      </c>
    </row>
    <row r="290" spans="1:30" x14ac:dyDescent="0.2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4635000000000000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 s="4">
        <v>4.9000000000000012</v>
      </c>
      <c r="X290">
        <v>3860322331111111</v>
      </c>
      <c r="Y290" t="s">
        <v>292</v>
      </c>
      <c r="Z290">
        <v>8</v>
      </c>
      <c r="AA290" s="1">
        <v>1.03480627E+16</v>
      </c>
      <c r="AB290" t="s">
        <v>292</v>
      </c>
      <c r="AC290">
        <v>0.9</v>
      </c>
      <c r="AD290" s="1">
        <v>93003150000000</v>
      </c>
    </row>
    <row r="291" spans="1:30" x14ac:dyDescent="0.2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4590000000000000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 s="4">
        <v>4.9000000000000012</v>
      </c>
      <c r="X291">
        <v>3862588726666666.5</v>
      </c>
      <c r="Y291" t="s">
        <v>293</v>
      </c>
      <c r="Z291">
        <v>8</v>
      </c>
      <c r="AA291" s="1">
        <v>1.02918158E+16</v>
      </c>
      <c r="AB291" t="s">
        <v>293</v>
      </c>
      <c r="AC291">
        <v>0.9</v>
      </c>
      <c r="AD291" s="1">
        <v>902078720000000</v>
      </c>
    </row>
    <row r="292" spans="1:30" x14ac:dyDescent="0.2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4590000000000000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 s="4">
        <v>4.166666666666667</v>
      </c>
      <c r="X292">
        <v>5113887284444444</v>
      </c>
      <c r="Y292" t="s">
        <v>294</v>
      </c>
      <c r="Z292">
        <v>8</v>
      </c>
      <c r="AA292" s="1">
        <v>1.03067857E+16</v>
      </c>
      <c r="AB292" t="s">
        <v>294</v>
      </c>
      <c r="AC292">
        <v>3.6</v>
      </c>
      <c r="AD292" s="1">
        <v>912106610000000</v>
      </c>
    </row>
    <row r="293" spans="1:30" x14ac:dyDescent="0.2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4590000000000000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 s="4">
        <v>4.344444444444445</v>
      </c>
      <c r="X293">
        <v>5052855267777778</v>
      </c>
      <c r="Y293" t="s">
        <v>295</v>
      </c>
      <c r="Z293">
        <v>8</v>
      </c>
      <c r="AA293" s="1">
        <v>1.00811398E+16</v>
      </c>
      <c r="AB293" t="s">
        <v>295</v>
      </c>
      <c r="AC293">
        <v>3.6</v>
      </c>
      <c r="AD293" s="1">
        <v>893945240000000</v>
      </c>
    </row>
    <row r="294" spans="1:30" x14ac:dyDescent="0.2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4477500000000000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 s="4">
        <v>4.344444444444445</v>
      </c>
      <c r="X294">
        <v>4966135925555556</v>
      </c>
      <c r="Y294" t="s">
        <v>296</v>
      </c>
      <c r="Z294">
        <v>8</v>
      </c>
      <c r="AA294" s="1">
        <v>1.02877929E+16</v>
      </c>
      <c r="AB294" t="s">
        <v>296</v>
      </c>
      <c r="AC294">
        <v>3.6</v>
      </c>
      <c r="AD294" s="1">
        <v>897924210000000</v>
      </c>
    </row>
    <row r="295" spans="1:30" x14ac:dyDescent="0.2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4500000000000000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 s="4">
        <v>4.3333333333333339</v>
      </c>
      <c r="X295">
        <v>3902257217777778</v>
      </c>
      <c r="Y295" t="s">
        <v>297</v>
      </c>
      <c r="Z295">
        <v>6.3</v>
      </c>
      <c r="AA295" s="1">
        <v>1.01975834E+16</v>
      </c>
      <c r="AB295" t="s">
        <v>297</v>
      </c>
      <c r="AC295">
        <v>8.6</v>
      </c>
      <c r="AD295" s="1">
        <v>908293430000000</v>
      </c>
    </row>
    <row r="296" spans="1:30" x14ac:dyDescent="0.2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4635000000000000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 s="4">
        <v>5.8555555555555561</v>
      </c>
      <c r="X296">
        <v>5046446330000000</v>
      </c>
      <c r="Y296" t="s">
        <v>298</v>
      </c>
      <c r="Z296">
        <v>6.3</v>
      </c>
      <c r="AA296" s="1">
        <v>1.00584168E+16</v>
      </c>
      <c r="AB296" t="s">
        <v>298</v>
      </c>
      <c r="AC296">
        <v>8.6</v>
      </c>
      <c r="AD296" s="1">
        <v>899694260000000</v>
      </c>
    </row>
    <row r="297" spans="1:30" x14ac:dyDescent="0.2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4590000000000000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 s="4">
        <v>5.8555555555555561</v>
      </c>
      <c r="X297">
        <v>7115318728888889</v>
      </c>
      <c r="Y297" t="s">
        <v>299</v>
      </c>
      <c r="Z297">
        <v>6.3</v>
      </c>
      <c r="AA297" s="1">
        <v>1.00390339E+16</v>
      </c>
      <c r="AB297" t="s">
        <v>299</v>
      </c>
      <c r="AC297">
        <v>8.6</v>
      </c>
      <c r="AD297" s="1">
        <v>1.03541092E+16</v>
      </c>
    </row>
    <row r="298" spans="1:30" x14ac:dyDescent="0.2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4077000000000000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 s="4">
        <v>6.2777777777777777</v>
      </c>
      <c r="X298">
        <v>4996883822222222</v>
      </c>
      <c r="Y298" t="s">
        <v>300</v>
      </c>
      <c r="Z298">
        <v>12.5</v>
      </c>
      <c r="AA298" s="1">
        <v>995309110000000</v>
      </c>
      <c r="AB298" t="s">
        <v>300</v>
      </c>
      <c r="AC298">
        <v>6.9</v>
      </c>
      <c r="AD298" s="1">
        <v>88836930000000</v>
      </c>
    </row>
    <row r="299" spans="1:30" x14ac:dyDescent="0.2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3744000000000000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 s="4">
        <v>5.5333333333333332</v>
      </c>
      <c r="X299">
        <v>4714229426666667</v>
      </c>
      <c r="Y299" t="s">
        <v>301</v>
      </c>
      <c r="Z299">
        <v>12.5</v>
      </c>
      <c r="AA299" s="1">
        <v>99774720000000</v>
      </c>
      <c r="AB299" t="s">
        <v>301</v>
      </c>
      <c r="AC299">
        <v>6.9</v>
      </c>
      <c r="AD299" s="1">
        <v>1.04948118E+16</v>
      </c>
    </row>
    <row r="300" spans="1:30" x14ac:dyDescent="0.2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3771000000000000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 s="4">
        <v>5.5333333333333332</v>
      </c>
      <c r="X300">
        <v>4760040536666667</v>
      </c>
      <c r="Y300" t="s">
        <v>302</v>
      </c>
      <c r="Z300">
        <v>12.5</v>
      </c>
      <c r="AA300" s="1">
        <v>1.00007802E+16</v>
      </c>
      <c r="AB300" t="s">
        <v>302</v>
      </c>
      <c r="AC300">
        <v>6.9</v>
      </c>
      <c r="AD300" s="1">
        <v>1.03473069E+16</v>
      </c>
    </row>
    <row r="301" spans="1:30" x14ac:dyDescent="0.2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3739500000000000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 s="4">
        <v>4.8666666666666663</v>
      </c>
      <c r="X301">
        <v>9072496422222222</v>
      </c>
      <c r="Y301" t="s">
        <v>303</v>
      </c>
      <c r="Z301">
        <v>5.9</v>
      </c>
      <c r="AA301" s="1">
        <v>1.01497236E+16</v>
      </c>
      <c r="AB301" t="s">
        <v>303</v>
      </c>
      <c r="AC301">
        <v>4.5999999999999996</v>
      </c>
      <c r="AD301" s="1">
        <v>1.03541092E+16</v>
      </c>
    </row>
    <row r="302" spans="1:30" x14ac:dyDescent="0.2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3910500000000000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 s="4">
        <v>5.4888888888888889</v>
      </c>
      <c r="X302">
        <v>6802479680000000</v>
      </c>
      <c r="Y302" t="s">
        <v>304</v>
      </c>
      <c r="Z302">
        <v>5.9</v>
      </c>
      <c r="AA302" s="1">
        <v>941571020000000</v>
      </c>
      <c r="AB302" t="s">
        <v>304</v>
      </c>
      <c r="AC302">
        <v>4.5999999999999996</v>
      </c>
      <c r="AD302" s="1">
        <v>1024178600000000</v>
      </c>
    </row>
    <row r="303" spans="1:30" x14ac:dyDescent="0.2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3717000000000000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 s="4">
        <v>5.4888888888888889</v>
      </c>
      <c r="X303">
        <v>4907335587777778</v>
      </c>
      <c r="Y303" t="s">
        <v>305</v>
      </c>
      <c r="Z303">
        <v>5.9</v>
      </c>
      <c r="AA303" s="1">
        <v>922180820000000</v>
      </c>
      <c r="AB303" t="s">
        <v>305</v>
      </c>
      <c r="AC303">
        <v>4.5999999999999996</v>
      </c>
      <c r="AD303" s="1">
        <v>1.02253776E+16</v>
      </c>
    </row>
    <row r="304" spans="1:30" x14ac:dyDescent="0.2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3730500000000000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 s="4">
        <v>6.1333333333333337</v>
      </c>
      <c r="X304">
        <v>5868050828888889</v>
      </c>
      <c r="Y304" t="s">
        <v>306</v>
      </c>
      <c r="Z304">
        <v>8</v>
      </c>
      <c r="AA304" s="1">
        <v>931611380000000</v>
      </c>
      <c r="AB304" t="s">
        <v>306</v>
      </c>
      <c r="AC304">
        <v>8</v>
      </c>
      <c r="AD304" s="1">
        <v>1.02026302E+16</v>
      </c>
    </row>
    <row r="305" spans="1:30" x14ac:dyDescent="0.2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3730500000000000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 s="4">
        <v>6.1000000000000005</v>
      </c>
      <c r="X305">
        <v>4765594314444444</v>
      </c>
      <c r="Y305" t="s">
        <v>307</v>
      </c>
      <c r="Z305">
        <v>8</v>
      </c>
      <c r="AA305" s="1">
        <v>934768720000000</v>
      </c>
      <c r="AB305" t="s">
        <v>307</v>
      </c>
      <c r="AC305">
        <v>8</v>
      </c>
      <c r="AD305" s="1">
        <v>1.03351896E+16</v>
      </c>
    </row>
    <row r="306" spans="1:30" x14ac:dyDescent="0.2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3969000000000000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 s="4">
        <v>6.1000000000000005</v>
      </c>
      <c r="X306">
        <v>3728132176666666.5</v>
      </c>
      <c r="Y306" t="s">
        <v>308</v>
      </c>
      <c r="Z306">
        <v>8</v>
      </c>
      <c r="AA306" s="1">
        <v>939364530000000</v>
      </c>
      <c r="AB306" t="s">
        <v>308</v>
      </c>
      <c r="AC306">
        <v>8</v>
      </c>
      <c r="AD306" s="1">
        <v>1019877800000000</v>
      </c>
    </row>
    <row r="307" spans="1:30" x14ac:dyDescent="0.2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3757500000000000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 s="4">
        <v>5.8888888888888893</v>
      </c>
      <c r="X307">
        <v>2845803681111111</v>
      </c>
      <c r="Y307" t="s">
        <v>309</v>
      </c>
      <c r="Z307">
        <v>5.0999999999999996</v>
      </c>
      <c r="AA307" s="1">
        <v>915076210000000</v>
      </c>
      <c r="AB307" t="s">
        <v>309</v>
      </c>
      <c r="AC307">
        <v>10</v>
      </c>
      <c r="AD307" s="1">
        <v>996581790000000</v>
      </c>
    </row>
    <row r="308" spans="1:30" x14ac:dyDescent="0.2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3789000000000000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 s="4">
        <v>6.7333333333333334</v>
      </c>
      <c r="X308">
        <v>4833561202222222</v>
      </c>
      <c r="Y308" t="s">
        <v>310</v>
      </c>
      <c r="Z308">
        <v>5.0999999999999996</v>
      </c>
      <c r="AA308" s="1">
        <v>925145560000000</v>
      </c>
      <c r="AB308" t="s">
        <v>310</v>
      </c>
      <c r="AC308">
        <v>10</v>
      </c>
      <c r="AD308" s="1">
        <v>997371740000000</v>
      </c>
    </row>
    <row r="309" spans="1:30" x14ac:dyDescent="0.2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3739500000000000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 s="4">
        <v>6.7333333333333334</v>
      </c>
      <c r="X309">
        <v>3814258996666666.5</v>
      </c>
      <c r="Y309" t="s">
        <v>311</v>
      </c>
      <c r="Z309">
        <v>5.0999999999999996</v>
      </c>
      <c r="AA309" s="1">
        <v>926849780000000</v>
      </c>
      <c r="AB309" t="s">
        <v>311</v>
      </c>
      <c r="AC309">
        <v>10</v>
      </c>
      <c r="AD309" s="1">
        <v>1.02037761E+16</v>
      </c>
    </row>
    <row r="310" spans="1:30" x14ac:dyDescent="0.2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3757500000000000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 s="4">
        <v>8.4111111111111114</v>
      </c>
      <c r="X310">
        <v>4825606171111111</v>
      </c>
      <c r="Y310" t="s">
        <v>312</v>
      </c>
      <c r="Z310">
        <v>6.7</v>
      </c>
      <c r="AA310" s="1">
        <v>916187980000000</v>
      </c>
      <c r="AB310" t="s">
        <v>312</v>
      </c>
      <c r="AC310">
        <v>7.4</v>
      </c>
      <c r="AD310" s="1">
        <v>1.00209189E+16</v>
      </c>
    </row>
    <row r="311" spans="1:30" x14ac:dyDescent="0.2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3780000000000000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 s="4">
        <v>8.3222222222222211</v>
      </c>
      <c r="X311">
        <v>3710108707777778</v>
      </c>
      <c r="Y311" t="s">
        <v>313</v>
      </c>
      <c r="Z311">
        <v>6.7</v>
      </c>
      <c r="AA311" s="1">
        <v>926052530000000</v>
      </c>
      <c r="AB311" t="s">
        <v>313</v>
      </c>
      <c r="AC311">
        <v>7.4</v>
      </c>
      <c r="AD311" s="1">
        <v>99619170000000</v>
      </c>
    </row>
    <row r="312" spans="1:30" x14ac:dyDescent="0.2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3712500000000000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 s="4">
        <v>8.3222222222222211</v>
      </c>
      <c r="X312">
        <v>3714784482222222</v>
      </c>
      <c r="Y312" t="s">
        <v>314</v>
      </c>
      <c r="Z312">
        <v>6.7</v>
      </c>
      <c r="AA312" s="1">
        <v>926442620000000</v>
      </c>
      <c r="AB312" t="s">
        <v>314</v>
      </c>
      <c r="AC312">
        <v>7.4</v>
      </c>
      <c r="AD312" s="1">
        <v>1.00341821E+16</v>
      </c>
    </row>
    <row r="313" spans="1:30" x14ac:dyDescent="0.2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3730500000000000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 s="4">
        <v>8.0222222222222204</v>
      </c>
      <c r="X313">
        <v>3688145803333333.5</v>
      </c>
      <c r="Y313" t="s">
        <v>315</v>
      </c>
      <c r="Z313">
        <v>9.8000000000000007</v>
      </c>
      <c r="AA313" s="1">
        <v>893855020000000</v>
      </c>
      <c r="AB313" t="s">
        <v>315</v>
      </c>
      <c r="AC313">
        <v>8.6999999999999993</v>
      </c>
      <c r="AD313" s="1">
        <v>989106590000000</v>
      </c>
    </row>
    <row r="314" spans="1:30" x14ac:dyDescent="0.2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3784500000000000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 s="4">
        <v>8.3000000000000007</v>
      </c>
      <c r="X314">
        <v>4906284633333333</v>
      </c>
      <c r="Y314" t="s">
        <v>316</v>
      </c>
      <c r="Z314">
        <v>9.8000000000000007</v>
      </c>
      <c r="AA314" s="1">
        <v>1.04696505E+16</v>
      </c>
      <c r="AB314" t="s">
        <v>316</v>
      </c>
      <c r="AC314">
        <v>8.6999999999999993</v>
      </c>
      <c r="AD314" s="1">
        <v>99593570000000</v>
      </c>
    </row>
    <row r="315" spans="1:30" x14ac:dyDescent="0.2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3735000000000000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 s="4">
        <v>8.3000000000000007</v>
      </c>
      <c r="X315">
        <v>2537508107777778</v>
      </c>
      <c r="Y315" t="s">
        <v>317</v>
      </c>
      <c r="Z315">
        <v>9.8000000000000007</v>
      </c>
      <c r="AA315" s="1">
        <v>897151320000000</v>
      </c>
      <c r="AB315" t="s">
        <v>317</v>
      </c>
      <c r="AC315">
        <v>8.6999999999999993</v>
      </c>
      <c r="AD315" s="1">
        <v>999458740000000</v>
      </c>
    </row>
    <row r="316" spans="1:30" x14ac:dyDescent="0.2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3699000000000000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 s="4">
        <v>8.5777777777777775</v>
      </c>
      <c r="X316">
        <v>1758197592222222.2</v>
      </c>
      <c r="Y316" t="s">
        <v>318</v>
      </c>
      <c r="Z316">
        <v>12.4</v>
      </c>
      <c r="AA316" s="1">
        <v>897336630000000</v>
      </c>
      <c r="AB316" t="s">
        <v>318</v>
      </c>
      <c r="AC316">
        <v>7.2</v>
      </c>
      <c r="AD316" s="1">
        <v>1.00754834E+16</v>
      </c>
    </row>
    <row r="317" spans="1:30" x14ac:dyDescent="0.2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3667500000000000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 s="4">
        <v>7.8888888888888893</v>
      </c>
      <c r="X317">
        <v>3786093870000000</v>
      </c>
      <c r="Y317" t="s">
        <v>319</v>
      </c>
      <c r="Z317">
        <v>12.4</v>
      </c>
      <c r="AA317" s="1">
        <v>886477340000000</v>
      </c>
      <c r="AB317" t="s">
        <v>319</v>
      </c>
      <c r="AC317">
        <v>7.2</v>
      </c>
      <c r="AD317" s="1">
        <v>1.01204176E+16</v>
      </c>
    </row>
    <row r="318" spans="1:30" x14ac:dyDescent="0.2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3717000000000000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 s="4">
        <v>7.8888888888888893</v>
      </c>
      <c r="X318">
        <v>5817279781111111</v>
      </c>
      <c r="Y318" t="s">
        <v>320</v>
      </c>
      <c r="Z318">
        <v>12.4</v>
      </c>
      <c r="AA318" s="1">
        <v>1.02801373E+16</v>
      </c>
      <c r="AB318" t="s">
        <v>320</v>
      </c>
      <c r="AC318">
        <v>7.2</v>
      </c>
      <c r="AD318" s="1">
        <v>934064110000000</v>
      </c>
    </row>
    <row r="319" spans="1:30" x14ac:dyDescent="0.2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3712500000000000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 s="4">
        <v>6.2333333333333334</v>
      </c>
      <c r="X319">
        <v>4751310332222222</v>
      </c>
      <c r="Y319" t="s">
        <v>321</v>
      </c>
      <c r="Z319">
        <v>5.6</v>
      </c>
      <c r="AA319" s="1">
        <v>1.02758463E+16</v>
      </c>
      <c r="AB319" t="s">
        <v>321</v>
      </c>
      <c r="AC319">
        <v>5.9</v>
      </c>
      <c r="AD319" s="1">
        <v>923343810000000</v>
      </c>
    </row>
    <row r="320" spans="1:30" x14ac:dyDescent="0.2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3685500000000000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 s="4">
        <v>6.5666666666666664</v>
      </c>
      <c r="X320">
        <v>2706632927777778</v>
      </c>
      <c r="Y320" t="s">
        <v>322</v>
      </c>
      <c r="Z320">
        <v>5.6</v>
      </c>
      <c r="AA320" s="1">
        <v>1.04459523E+16</v>
      </c>
      <c r="AB320" t="s">
        <v>322</v>
      </c>
      <c r="AC320">
        <v>5.9</v>
      </c>
      <c r="AD320" s="1">
        <v>924999260000000</v>
      </c>
    </row>
    <row r="321" spans="1:30" x14ac:dyDescent="0.2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3748500000000000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 s="4">
        <v>6.5666666666666664</v>
      </c>
      <c r="X321">
        <v>4846381116666667</v>
      </c>
      <c r="Y321" t="s">
        <v>323</v>
      </c>
      <c r="Z321">
        <v>5.6</v>
      </c>
      <c r="AA321" s="1">
        <v>1.04632628E+16</v>
      </c>
      <c r="AB321" t="s">
        <v>323</v>
      </c>
      <c r="AC321">
        <v>5.9</v>
      </c>
      <c r="AD321" s="1">
        <v>913335420000000</v>
      </c>
    </row>
    <row r="322" spans="1:30" x14ac:dyDescent="0.2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3780000000000000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 s="4">
        <v>6.3666666666666663</v>
      </c>
      <c r="X322">
        <v>3707087316666666.5</v>
      </c>
      <c r="Y322" t="s">
        <v>324</v>
      </c>
      <c r="Z322">
        <v>7</v>
      </c>
      <c r="AA322" s="1">
        <v>1.02805274E+16</v>
      </c>
      <c r="AB322" t="s">
        <v>324</v>
      </c>
      <c r="AC322">
        <v>9.1</v>
      </c>
      <c r="AD322" s="1">
        <v>922105240000000</v>
      </c>
    </row>
    <row r="323" spans="1:30" x14ac:dyDescent="0.2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3699000000000000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 s="4">
        <v>5.7444444444444436</v>
      </c>
      <c r="X323">
        <v>3849226792222222</v>
      </c>
      <c r="Y323" t="s">
        <v>325</v>
      </c>
      <c r="Z323">
        <v>7</v>
      </c>
      <c r="AA323" s="1">
        <v>989357710000000</v>
      </c>
      <c r="AB323" t="s">
        <v>325</v>
      </c>
      <c r="AC323">
        <v>9.1</v>
      </c>
      <c r="AD323" s="1">
        <v>919515990000000</v>
      </c>
    </row>
    <row r="324" spans="1:30" x14ac:dyDescent="0.2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3757500000000000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 s="4">
        <v>5.7444444444444436</v>
      </c>
      <c r="X324">
        <v>3690421483333333.5</v>
      </c>
      <c r="Y324" t="s">
        <v>326</v>
      </c>
      <c r="Z324">
        <v>7</v>
      </c>
      <c r="AA324" s="1">
        <v>1.01842226E+16</v>
      </c>
      <c r="AB324" t="s">
        <v>326</v>
      </c>
      <c r="AC324">
        <v>9.1</v>
      </c>
      <c r="AD324" s="1">
        <v>1.05817299E+16</v>
      </c>
    </row>
    <row r="325" spans="1:30" x14ac:dyDescent="0.2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3712500000000000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 s="4">
        <v>5.9666666666666668</v>
      </c>
      <c r="X325">
        <v>5876234271111111</v>
      </c>
      <c r="Y325" t="s">
        <v>327</v>
      </c>
      <c r="Z325">
        <v>6.2</v>
      </c>
      <c r="AA325" s="1">
        <v>1.02035567E+16</v>
      </c>
      <c r="AB325" t="s">
        <v>327</v>
      </c>
      <c r="AC325">
        <v>8</v>
      </c>
      <c r="AD325" s="1">
        <v>883424840000000</v>
      </c>
    </row>
    <row r="326" spans="1:30" x14ac:dyDescent="0.2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3703500000000000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 s="4">
        <v>6.0333333333333341</v>
      </c>
      <c r="X326">
        <v>4812329004444444</v>
      </c>
      <c r="Y326" t="s">
        <v>328</v>
      </c>
      <c r="Z326">
        <v>6.2</v>
      </c>
      <c r="AA326" s="1">
        <v>1.03328978E+16</v>
      </c>
      <c r="AB326" t="s">
        <v>328</v>
      </c>
      <c r="AC326">
        <v>8</v>
      </c>
      <c r="AD326" s="1">
        <v>908425090000000</v>
      </c>
    </row>
    <row r="327" spans="1:30" x14ac:dyDescent="0.2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3784500000000000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 s="4">
        <v>6.0333333333333341</v>
      </c>
      <c r="X327">
        <v>4868258757777778</v>
      </c>
      <c r="Y327" t="s">
        <v>329</v>
      </c>
      <c r="Z327">
        <v>6.2</v>
      </c>
      <c r="AA327" s="1">
        <v>1.03097358E+16</v>
      </c>
      <c r="AB327" t="s">
        <v>329</v>
      </c>
      <c r="AC327">
        <v>8</v>
      </c>
      <c r="AD327" s="1">
        <v>1.02849891E+16</v>
      </c>
    </row>
    <row r="328" spans="1:30" x14ac:dyDescent="0.2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3816000000000000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 s="4">
        <v>6.1555555555555559</v>
      </c>
      <c r="X328">
        <v>3832756376666666.5</v>
      </c>
      <c r="Y328" t="s">
        <v>330</v>
      </c>
      <c r="Z328">
        <v>7.6</v>
      </c>
      <c r="AA328" s="1">
        <v>934381060000000</v>
      </c>
      <c r="AB328" t="s">
        <v>330</v>
      </c>
      <c r="AC328">
        <v>7.2</v>
      </c>
      <c r="AD328" s="1">
        <v>92974380000000</v>
      </c>
    </row>
    <row r="329" spans="1:30" x14ac:dyDescent="0.2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3811500000000000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 s="4">
        <v>6.6444444444444439</v>
      </c>
      <c r="X329">
        <v>3752613442222222</v>
      </c>
      <c r="Y329" t="s">
        <v>331</v>
      </c>
      <c r="Z329">
        <v>7.6</v>
      </c>
      <c r="AA329" s="1">
        <v>957323550000000</v>
      </c>
      <c r="AB329" t="s">
        <v>331</v>
      </c>
      <c r="AC329">
        <v>7.2</v>
      </c>
      <c r="AD329" s="1">
        <v>938889110000000</v>
      </c>
    </row>
    <row r="330" spans="1:30" x14ac:dyDescent="0.2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3924000000000000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 s="4">
        <v>6.6444444444444439</v>
      </c>
      <c r="X330">
        <v>3771774586666666.5</v>
      </c>
      <c r="Y330" t="s">
        <v>332</v>
      </c>
      <c r="Z330">
        <v>7.6</v>
      </c>
      <c r="AA330" s="1">
        <v>944411390000000</v>
      </c>
      <c r="AB330" t="s">
        <v>332</v>
      </c>
      <c r="AC330">
        <v>7.2</v>
      </c>
      <c r="AD330" s="1">
        <v>937882170000000</v>
      </c>
    </row>
    <row r="331" spans="1:30" x14ac:dyDescent="0.2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3780000000000000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 s="4">
        <v>6.6333333333333337</v>
      </c>
      <c r="X331">
        <v>3782682693333333.5</v>
      </c>
      <c r="Y331" t="s">
        <v>333</v>
      </c>
      <c r="Z331">
        <v>7.9</v>
      </c>
      <c r="AA331" s="1">
        <v>93818450000000</v>
      </c>
      <c r="AB331" t="s">
        <v>333</v>
      </c>
      <c r="AC331">
        <v>8.6999999999999993</v>
      </c>
      <c r="AD331" s="1">
        <v>939798520000000</v>
      </c>
    </row>
    <row r="332" spans="1:30" x14ac:dyDescent="0.2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3847500000000000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 s="4">
        <v>6.033333333333335</v>
      </c>
      <c r="X332">
        <v>3714100378888889</v>
      </c>
      <c r="Y332" t="s">
        <v>334</v>
      </c>
      <c r="Z332">
        <v>7.9</v>
      </c>
      <c r="AA332" s="1">
        <v>949219320000000</v>
      </c>
      <c r="AB332" t="s">
        <v>334</v>
      </c>
      <c r="AC332">
        <v>8.6999999999999993</v>
      </c>
      <c r="AD332" s="1">
        <v>926125670000000</v>
      </c>
    </row>
    <row r="333" spans="1:30" x14ac:dyDescent="0.2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3690000000000000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 s="4">
        <v>6.033333333333335</v>
      </c>
      <c r="X333">
        <v>3548104405555555.5</v>
      </c>
      <c r="Y333" t="s">
        <v>335</v>
      </c>
      <c r="Z333">
        <v>7.9</v>
      </c>
      <c r="AA333" s="1">
        <v>95178420000000</v>
      </c>
      <c r="AB333" t="s">
        <v>335</v>
      </c>
      <c r="AC333">
        <v>8.6999999999999993</v>
      </c>
      <c r="AD333" s="1">
        <v>950779710000000</v>
      </c>
    </row>
    <row r="334" spans="1:30" x14ac:dyDescent="0.2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3888000000000000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 s="4">
        <v>6.1222222222222236</v>
      </c>
      <c r="X334">
        <v>3789759213333333.5</v>
      </c>
      <c r="Y334" t="s">
        <v>336</v>
      </c>
      <c r="Z334">
        <v>7.4</v>
      </c>
      <c r="AA334" s="1">
        <v>949784960000000</v>
      </c>
      <c r="AB334" t="s">
        <v>336</v>
      </c>
      <c r="AC334">
        <v>9.8000000000000007</v>
      </c>
      <c r="AD334" s="1">
        <v>907991110000000</v>
      </c>
    </row>
    <row r="335" spans="1:30" x14ac:dyDescent="0.2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3775500000000000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 s="4">
        <v>6.2777777777777786</v>
      </c>
      <c r="X335">
        <v>3670765200000000</v>
      </c>
      <c r="Y335" t="s">
        <v>337</v>
      </c>
      <c r="Z335">
        <v>7.4</v>
      </c>
      <c r="AA335" s="1">
        <v>950106790000000</v>
      </c>
      <c r="AB335" t="s">
        <v>337</v>
      </c>
      <c r="AC335">
        <v>9.8000000000000007</v>
      </c>
      <c r="AD335" s="1">
        <v>917516750000000</v>
      </c>
    </row>
    <row r="336" spans="1:30" x14ac:dyDescent="0.2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3717000000000000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 s="4">
        <v>6.2777777777777786</v>
      </c>
      <c r="X336">
        <v>5836321597777778</v>
      </c>
      <c r="Y336" t="s">
        <v>338</v>
      </c>
      <c r="Z336">
        <v>7.4</v>
      </c>
      <c r="AA336" s="1">
        <v>938918370000000</v>
      </c>
      <c r="AB336" t="s">
        <v>338</v>
      </c>
      <c r="AC336">
        <v>9.8000000000000007</v>
      </c>
      <c r="AD336" s="1">
        <v>904070640000000</v>
      </c>
    </row>
    <row r="337" spans="1:30" x14ac:dyDescent="0.2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3757500000000000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 s="4">
        <v>6.5000000000000009</v>
      </c>
      <c r="X337">
        <v>3808761072222222</v>
      </c>
      <c r="Y337" t="s">
        <v>339</v>
      </c>
      <c r="Z337">
        <v>5.9</v>
      </c>
      <c r="AA337" s="1">
        <v>946659320000000</v>
      </c>
      <c r="AB337" t="s">
        <v>339</v>
      </c>
      <c r="AC337">
        <v>9.6999999999999993</v>
      </c>
      <c r="AD337" s="1">
        <v>904043830000000</v>
      </c>
    </row>
    <row r="338" spans="1:30" x14ac:dyDescent="0.2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3829500000000000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 s="4">
        <v>6.8555555555555552</v>
      </c>
      <c r="X338">
        <v>4821120618888889</v>
      </c>
      <c r="Y338" t="s">
        <v>340</v>
      </c>
      <c r="Z338">
        <v>5.9</v>
      </c>
      <c r="AA338" s="1">
        <v>930906780000000</v>
      </c>
      <c r="AB338" t="s">
        <v>340</v>
      </c>
      <c r="AC338">
        <v>9.6999999999999993</v>
      </c>
      <c r="AD338" s="1">
        <v>908973660000000</v>
      </c>
    </row>
    <row r="339" spans="1:30" x14ac:dyDescent="0.2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3775500000000000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 s="4">
        <v>6.8555555555555552</v>
      </c>
      <c r="X339">
        <v>3832792981111111</v>
      </c>
      <c r="Y339" t="s">
        <v>341</v>
      </c>
      <c r="Z339">
        <v>5.9</v>
      </c>
      <c r="AA339" s="1">
        <v>922670890000000</v>
      </c>
      <c r="AB339" t="s">
        <v>341</v>
      </c>
      <c r="AC339">
        <v>9.6999999999999993</v>
      </c>
      <c r="AD339" s="1">
        <v>909624630000000</v>
      </c>
    </row>
    <row r="340" spans="1:30" x14ac:dyDescent="0.2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5580000000000000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 s="4">
        <v>5.9111111111111105</v>
      </c>
      <c r="X340">
        <v>3647662494444444.5</v>
      </c>
      <c r="Y340" t="s">
        <v>342</v>
      </c>
      <c r="Z340">
        <v>8.1999999999999993</v>
      </c>
      <c r="AA340" s="1">
        <v>937535960000000</v>
      </c>
      <c r="AB340" t="s">
        <v>342</v>
      </c>
      <c r="AC340">
        <v>8.5</v>
      </c>
      <c r="AD340" s="1">
        <v>1.05954076E+16</v>
      </c>
    </row>
    <row r="341" spans="1:30" x14ac:dyDescent="0.2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3766500000000000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 s="4">
        <v>5.2444444444444445</v>
      </c>
      <c r="X341">
        <v>5250742027777778</v>
      </c>
      <c r="Y341" t="s">
        <v>343</v>
      </c>
      <c r="Z341">
        <v>8.1999999999999993</v>
      </c>
      <c r="AA341" s="1">
        <v>941600260000000</v>
      </c>
      <c r="AB341" t="s">
        <v>343</v>
      </c>
      <c r="AC341">
        <v>8.5</v>
      </c>
      <c r="AD341" s="1">
        <v>899969770000000</v>
      </c>
    </row>
    <row r="342" spans="1:30" x14ac:dyDescent="0.2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4153500000000000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 s="4">
        <v>5.2444444444444445</v>
      </c>
      <c r="X342">
        <v>2704462110000000</v>
      </c>
      <c r="Y342" t="s">
        <v>344</v>
      </c>
      <c r="Z342">
        <v>8.1999999999999993</v>
      </c>
      <c r="AA342" s="1">
        <v>932262360000000</v>
      </c>
      <c r="AB342" t="s">
        <v>344</v>
      </c>
      <c r="AC342">
        <v>8.5</v>
      </c>
      <c r="AD342" s="1">
        <v>886170140000000</v>
      </c>
    </row>
    <row r="343" spans="1:30" x14ac:dyDescent="0.2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5490000000000000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 s="4">
        <v>6.177777777777778</v>
      </c>
      <c r="X343" s="1">
        <v>2776807288888889</v>
      </c>
      <c r="Y343" t="s">
        <v>345</v>
      </c>
      <c r="Z343">
        <v>5.4</v>
      </c>
      <c r="AA343" s="1">
        <v>92549420000000</v>
      </c>
      <c r="AB343" t="s">
        <v>345</v>
      </c>
      <c r="AC343">
        <v>7.5</v>
      </c>
      <c r="AD343" s="1">
        <v>908081320000000</v>
      </c>
    </row>
    <row r="344" spans="1:30" x14ac:dyDescent="0.2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4905000000000000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 s="4">
        <v>5.833333333333333</v>
      </c>
      <c r="X344">
        <v>5286180546666667</v>
      </c>
      <c r="Y344" t="s">
        <v>346</v>
      </c>
      <c r="Z344">
        <v>5.4</v>
      </c>
      <c r="AA344" s="1">
        <v>908493360000000</v>
      </c>
      <c r="AB344" t="s">
        <v>346</v>
      </c>
      <c r="AC344">
        <v>7.5</v>
      </c>
      <c r="AD344" s="1">
        <v>1040248100000000</v>
      </c>
    </row>
    <row r="345" spans="1:30" x14ac:dyDescent="0.2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4995000000000000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 s="4">
        <v>5.833333333333333</v>
      </c>
      <c r="X345">
        <v>4151205693333333.5</v>
      </c>
      <c r="Y345" t="s">
        <v>347</v>
      </c>
      <c r="Z345">
        <v>5.4</v>
      </c>
      <c r="AA345" s="1">
        <v>923950890000000</v>
      </c>
      <c r="AB345" t="s">
        <v>347</v>
      </c>
      <c r="AC345">
        <v>7.5</v>
      </c>
      <c r="AD345" s="1">
        <v>1.03725412E+16</v>
      </c>
    </row>
    <row r="346" spans="1:30" x14ac:dyDescent="0.2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5040000000000000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 s="4">
        <v>6.0333333333333341</v>
      </c>
      <c r="X346">
        <v>4140035275555555.5</v>
      </c>
      <c r="Y346" t="s">
        <v>348</v>
      </c>
      <c r="Z346">
        <v>8.3000000000000007</v>
      </c>
      <c r="AA346" s="1">
        <v>924594540000000</v>
      </c>
      <c r="AB346" t="s">
        <v>348</v>
      </c>
      <c r="AC346">
        <v>7</v>
      </c>
      <c r="AD346" s="1">
        <v>1.03117107E+16</v>
      </c>
    </row>
    <row r="347" spans="1:30" x14ac:dyDescent="0.2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4860000000000000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 s="4">
        <v>6.344444444444445</v>
      </c>
      <c r="X347">
        <v>4161326516666666.5</v>
      </c>
      <c r="Y347" t="s">
        <v>349</v>
      </c>
      <c r="Z347">
        <v>8.3000000000000007</v>
      </c>
      <c r="AA347" s="1">
        <v>915888110000000</v>
      </c>
      <c r="AB347" t="s">
        <v>349</v>
      </c>
      <c r="AC347">
        <v>7</v>
      </c>
      <c r="AD347" s="1">
        <v>1.02031179E+16</v>
      </c>
    </row>
    <row r="348" spans="1:30" x14ac:dyDescent="0.2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5040000000000000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 s="4">
        <v>6.344444444444445</v>
      </c>
      <c r="X348">
        <v>4096578015555555.5</v>
      </c>
      <c r="Y348" t="s">
        <v>350</v>
      </c>
      <c r="Z348">
        <v>8.3000000000000007</v>
      </c>
      <c r="AA348" s="1">
        <v>917458240000000</v>
      </c>
      <c r="AB348" t="s">
        <v>350</v>
      </c>
      <c r="AC348">
        <v>7</v>
      </c>
      <c r="AD348" s="1">
        <v>1.04034319E+16</v>
      </c>
    </row>
    <row r="349" spans="1:30" x14ac:dyDescent="0.2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5130000000000000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 s="4">
        <v>7.9555555555555566</v>
      </c>
      <c r="X349">
        <v>5233905076666667</v>
      </c>
      <c r="Y349" t="s">
        <v>351</v>
      </c>
      <c r="Z349">
        <v>10.1</v>
      </c>
      <c r="AA349" s="1">
        <v>880513750000000</v>
      </c>
      <c r="AB349" t="s">
        <v>351</v>
      </c>
      <c r="AC349">
        <v>7.7</v>
      </c>
      <c r="AD349" s="1">
        <v>1.00469821E+16</v>
      </c>
    </row>
    <row r="350" spans="1:30" x14ac:dyDescent="0.2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4590000000000000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 s="4">
        <v>8.3333333333333339</v>
      </c>
      <c r="X350">
        <v>4079889463333333.5</v>
      </c>
      <c r="Y350" t="s">
        <v>352</v>
      </c>
      <c r="Z350">
        <v>10.1</v>
      </c>
      <c r="AA350" s="1">
        <v>898719030000000</v>
      </c>
      <c r="AB350" t="s">
        <v>352</v>
      </c>
      <c r="AC350">
        <v>7.7</v>
      </c>
      <c r="AD350" s="1">
        <v>1.00540282E+16</v>
      </c>
    </row>
    <row r="351" spans="1:30" x14ac:dyDescent="0.2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5400000000000000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 s="4">
        <v>8.3333333333333339</v>
      </c>
      <c r="X351">
        <v>4030374752222222</v>
      </c>
      <c r="Y351" t="s">
        <v>353</v>
      </c>
      <c r="Z351">
        <v>10.1</v>
      </c>
      <c r="AA351" s="1">
        <v>896629580000000</v>
      </c>
      <c r="AB351" t="s">
        <v>353</v>
      </c>
      <c r="AC351">
        <v>7.7</v>
      </c>
      <c r="AD351" s="1">
        <v>993539040000000</v>
      </c>
    </row>
    <row r="352" spans="1:30" x14ac:dyDescent="0.2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5490000000000000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 s="4">
        <v>6.6444444444444448</v>
      </c>
      <c r="X352">
        <v>7266652903333333</v>
      </c>
      <c r="Y352" t="s">
        <v>354</v>
      </c>
      <c r="Z352">
        <v>9.9</v>
      </c>
      <c r="AA352" s="1">
        <v>1.04848643E+16</v>
      </c>
      <c r="AB352" t="s">
        <v>354</v>
      </c>
      <c r="AC352">
        <v>8.1</v>
      </c>
      <c r="AD352" s="1">
        <v>989757550000000</v>
      </c>
    </row>
    <row r="353" spans="1:30" x14ac:dyDescent="0.2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4635000000000000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 s="4">
        <v>12.177777777777777</v>
      </c>
      <c r="X353">
        <v>4219600537777778</v>
      </c>
      <c r="Y353" t="s">
        <v>355</v>
      </c>
      <c r="Z353">
        <v>9.9</v>
      </c>
      <c r="AA353" s="1">
        <v>899282230000000</v>
      </c>
      <c r="AB353" t="s">
        <v>355</v>
      </c>
      <c r="AC353">
        <v>8.1</v>
      </c>
      <c r="AD353" s="1">
        <v>1.01536488E+16</v>
      </c>
    </row>
    <row r="354" spans="1:30" x14ac:dyDescent="0.2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4950000000000000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 s="4">
        <v>12.177777777777777</v>
      </c>
      <c r="X354">
        <v>6062724092222222</v>
      </c>
      <c r="Y354" t="s">
        <v>356</v>
      </c>
      <c r="Z354">
        <v>9.9</v>
      </c>
      <c r="AA354" s="1">
        <v>888413190000000</v>
      </c>
      <c r="AB354" t="s">
        <v>356</v>
      </c>
      <c r="AC354">
        <v>8.1</v>
      </c>
      <c r="AD354" s="1">
        <v>1.01417997E+16</v>
      </c>
    </row>
    <row r="355" spans="1:30" x14ac:dyDescent="0.2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5805000000000000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 s="4">
        <v>12.788888888888888</v>
      </c>
      <c r="X355">
        <v>4953837855555556</v>
      </c>
      <c r="Y355" t="s">
        <v>357</v>
      </c>
      <c r="Z355">
        <v>7.3</v>
      </c>
      <c r="AA355" s="1">
        <v>1025848700000000</v>
      </c>
      <c r="AB355" t="s">
        <v>357</v>
      </c>
      <c r="AC355">
        <v>7.2</v>
      </c>
      <c r="AD355" s="1">
        <v>985298280000000</v>
      </c>
    </row>
    <row r="356" spans="1:30" x14ac:dyDescent="0.2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4950000000000000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 s="4">
        <v>9.0888888888888903</v>
      </c>
      <c r="X356">
        <v>7439615734444444</v>
      </c>
      <c r="Y356" t="s">
        <v>358</v>
      </c>
      <c r="Z356">
        <v>7.3</v>
      </c>
      <c r="AA356" s="1">
        <v>1.03152703E+16</v>
      </c>
      <c r="AB356" t="s">
        <v>358</v>
      </c>
      <c r="AC356">
        <v>7.2</v>
      </c>
      <c r="AD356" s="1">
        <v>991434970000000</v>
      </c>
    </row>
    <row r="357" spans="1:30" x14ac:dyDescent="0.2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4950000000000000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 s="4">
        <v>9.0888888888888903</v>
      </c>
      <c r="X357">
        <v>6222913646666667</v>
      </c>
      <c r="Y357" t="s">
        <v>359</v>
      </c>
      <c r="Z357">
        <v>7.3</v>
      </c>
      <c r="AA357" s="1">
        <v>1.03681526E+16</v>
      </c>
      <c r="AB357" t="s">
        <v>359</v>
      </c>
      <c r="AC357">
        <v>7.2</v>
      </c>
      <c r="AD357" s="1">
        <v>986846460000000</v>
      </c>
    </row>
    <row r="358" spans="1:30" x14ac:dyDescent="0.2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5130000000000000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 s="4">
        <v>7.6333333333333337</v>
      </c>
      <c r="X358">
        <v>4998668772222222</v>
      </c>
      <c r="Y358" t="s">
        <v>360</v>
      </c>
      <c r="Z358">
        <v>7.5</v>
      </c>
      <c r="AA358" s="1">
        <v>1032607100000000</v>
      </c>
      <c r="AB358" t="s">
        <v>360</v>
      </c>
      <c r="AC358">
        <v>8.3000000000000007</v>
      </c>
      <c r="AD358" s="1">
        <v>980892630000000</v>
      </c>
    </row>
    <row r="359" spans="1:30" x14ac:dyDescent="0.2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4950000000000000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 s="4">
        <v>7.488888888888888</v>
      </c>
      <c r="X359">
        <v>6203066844444444</v>
      </c>
      <c r="Y359" t="s">
        <v>361</v>
      </c>
      <c r="Z359">
        <v>7.5</v>
      </c>
      <c r="AA359" s="1">
        <v>1.01780055E+16</v>
      </c>
      <c r="AB359" t="s">
        <v>361</v>
      </c>
      <c r="AC359">
        <v>8.3000000000000007</v>
      </c>
      <c r="AD359" s="1">
        <v>980887760000000</v>
      </c>
    </row>
    <row r="360" spans="1:30" x14ac:dyDescent="0.2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4950000000000000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 s="4">
        <v>7.488888888888888</v>
      </c>
      <c r="X360" s="1">
        <v>4099393598888889</v>
      </c>
      <c r="Y360" t="s">
        <v>362</v>
      </c>
      <c r="Z360">
        <v>7.5</v>
      </c>
      <c r="AA360" s="1">
        <v>1.01386058E+16</v>
      </c>
      <c r="AB360" t="s">
        <v>362</v>
      </c>
      <c r="AC360">
        <v>8.3000000000000007</v>
      </c>
      <c r="AD360" s="1">
        <v>973176060000000</v>
      </c>
    </row>
    <row r="361" spans="1:30" x14ac:dyDescent="0.2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4815000000000000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 s="4">
        <v>5.0111111111111111</v>
      </c>
      <c r="X361" s="1">
        <v>2985019978888889</v>
      </c>
      <c r="Y361" t="s">
        <v>363</v>
      </c>
      <c r="Z361">
        <v>6.5</v>
      </c>
      <c r="AA361" s="1">
        <v>1017298300000000</v>
      </c>
      <c r="AB361" t="s">
        <v>363</v>
      </c>
      <c r="AC361">
        <v>9</v>
      </c>
      <c r="AD361" s="1">
        <v>973617350000000</v>
      </c>
    </row>
    <row r="362" spans="1:30" x14ac:dyDescent="0.2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4995000000000000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 s="4">
        <v>4.9333333333333336</v>
      </c>
      <c r="X362" s="1">
        <v>2968870586666666.5</v>
      </c>
      <c r="Y362" t="s">
        <v>364</v>
      </c>
      <c r="Z362">
        <v>6.5</v>
      </c>
      <c r="AA362" s="1">
        <v>1.02484421E+16</v>
      </c>
      <c r="AB362" t="s">
        <v>364</v>
      </c>
      <c r="AC362">
        <v>9</v>
      </c>
      <c r="AD362" s="1">
        <v>979273740000000</v>
      </c>
    </row>
    <row r="363" spans="1:30" x14ac:dyDescent="0.2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5085000000000000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 s="4">
        <v>4.9333333333333336</v>
      </c>
      <c r="X363">
        <v>3911087845555555.5</v>
      </c>
      <c r="Y363" t="s">
        <v>365</v>
      </c>
      <c r="Z363">
        <v>6.5</v>
      </c>
      <c r="AA363" s="1">
        <v>1.00223574E+16</v>
      </c>
      <c r="AB363" t="s">
        <v>365</v>
      </c>
      <c r="AC363">
        <v>9</v>
      </c>
      <c r="AD363" s="1">
        <v>970379560000000</v>
      </c>
    </row>
    <row r="364" spans="1:30" x14ac:dyDescent="0.2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4680000000000000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 s="4">
        <v>5.1666666666666679</v>
      </c>
      <c r="X364">
        <v>3968868911111111</v>
      </c>
      <c r="Y364" t="s">
        <v>366</v>
      </c>
      <c r="Z364">
        <v>6.9</v>
      </c>
      <c r="AA364" s="1">
        <v>1.00826759E+16</v>
      </c>
      <c r="AB364" t="s">
        <v>366</v>
      </c>
      <c r="AC364">
        <v>8.9</v>
      </c>
      <c r="AD364" s="1">
        <v>977674350000000</v>
      </c>
    </row>
    <row r="365" spans="1:30" x14ac:dyDescent="0.2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4342500000000000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 s="4">
        <v>4.7555555555555555</v>
      </c>
      <c r="X365">
        <v>4058087501111111</v>
      </c>
      <c r="Y365" t="s">
        <v>367</v>
      </c>
      <c r="Z365">
        <v>6.9</v>
      </c>
      <c r="AA365" s="1">
        <v>992734470000000</v>
      </c>
      <c r="AB365" t="s">
        <v>367</v>
      </c>
      <c r="AC365">
        <v>8.9</v>
      </c>
      <c r="AD365" s="1">
        <v>976713730000000</v>
      </c>
    </row>
    <row r="366" spans="1:30" x14ac:dyDescent="0.2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4077000000000000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 s="4">
        <v>4.7555555555555555</v>
      </c>
      <c r="X366">
        <v>2732967798888889</v>
      </c>
      <c r="Y366" t="s">
        <v>368</v>
      </c>
      <c r="Z366">
        <v>6.9</v>
      </c>
      <c r="AA366" s="1">
        <v>1.00893075E+16</v>
      </c>
      <c r="AB366" t="s">
        <v>368</v>
      </c>
      <c r="AC366">
        <v>8.9</v>
      </c>
      <c r="AD366" s="1">
        <v>967180780000000</v>
      </c>
    </row>
    <row r="367" spans="1:30" x14ac:dyDescent="0.2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4387500000000000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 s="4">
        <v>4.9444444444444446</v>
      </c>
      <c r="X367">
        <v>4931064200000000</v>
      </c>
      <c r="Y367" t="s">
        <v>369</v>
      </c>
      <c r="Z367">
        <v>9.1999999999999993</v>
      </c>
      <c r="AA367" s="1">
        <v>1.01730317E+16</v>
      </c>
      <c r="AB367" t="s">
        <v>369</v>
      </c>
      <c r="AC367">
        <v>7.2</v>
      </c>
      <c r="AD367" s="1">
        <v>960978260000000</v>
      </c>
    </row>
    <row r="368" spans="1:30" x14ac:dyDescent="0.2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4401000000000000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 s="4">
        <v>4.5111111111111111</v>
      </c>
      <c r="X368">
        <v>2853959674444444.5</v>
      </c>
      <c r="Y368" t="s">
        <v>370</v>
      </c>
      <c r="Z368">
        <v>9.1999999999999993</v>
      </c>
      <c r="AA368" s="1">
        <v>1.00963048E+16</v>
      </c>
      <c r="AB368" t="s">
        <v>370</v>
      </c>
      <c r="AC368">
        <v>7.2</v>
      </c>
      <c r="AD368" s="1">
        <v>952579020000000</v>
      </c>
    </row>
    <row r="369" spans="1:30" x14ac:dyDescent="0.2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4374000000000000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 s="4">
        <v>4.5111111111111111</v>
      </c>
      <c r="X369">
        <v>3850791286666666.5</v>
      </c>
      <c r="Y369" t="s">
        <v>371</v>
      </c>
      <c r="Z369">
        <v>9.1999999999999993</v>
      </c>
      <c r="AA369" s="1">
        <v>1.00066804E+16</v>
      </c>
      <c r="AB369" t="s">
        <v>371</v>
      </c>
      <c r="AC369">
        <v>7.2</v>
      </c>
      <c r="AD369" s="1">
        <v>960051780000000</v>
      </c>
    </row>
    <row r="370" spans="1:30" x14ac:dyDescent="0.2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4405500000000000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 s="4">
        <v>5.9555555555555548</v>
      </c>
      <c r="X370">
        <v>5020507910000000</v>
      </c>
      <c r="Y370" t="s">
        <v>372</v>
      </c>
      <c r="Z370">
        <v>10.3</v>
      </c>
      <c r="AA370" s="1">
        <v>946937270000000</v>
      </c>
      <c r="AB370" t="s">
        <v>372</v>
      </c>
      <c r="AC370">
        <v>8.6</v>
      </c>
      <c r="AD370" s="1">
        <v>956728660000000</v>
      </c>
    </row>
    <row r="371" spans="1:30" x14ac:dyDescent="0.2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4414500000000000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 s="4">
        <v>6.4666666666666659</v>
      </c>
      <c r="X371">
        <v>3859195983333333.5</v>
      </c>
      <c r="Y371" t="s">
        <v>373</v>
      </c>
      <c r="Z371">
        <v>10.3</v>
      </c>
      <c r="AA371" s="1">
        <v>929287880000000</v>
      </c>
      <c r="AB371" t="s">
        <v>373</v>
      </c>
      <c r="AC371">
        <v>8.6</v>
      </c>
      <c r="AD371" s="1">
        <v>932545180000000</v>
      </c>
    </row>
    <row r="372" spans="1:30" x14ac:dyDescent="0.2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4171500000000000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 s="4">
        <v>6.4666666666666659</v>
      </c>
      <c r="X372">
        <v>2765554985555555.5</v>
      </c>
      <c r="Y372" t="s">
        <v>374</v>
      </c>
      <c r="Z372">
        <v>10.3</v>
      </c>
      <c r="AA372" s="1">
        <v>929421980000000</v>
      </c>
      <c r="AB372" t="s">
        <v>374</v>
      </c>
      <c r="AC372">
        <v>8.6</v>
      </c>
      <c r="AD372" s="1">
        <v>940122780000000</v>
      </c>
    </row>
    <row r="373" spans="1:30" x14ac:dyDescent="0.2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4252500000000000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 s="4">
        <v>6.677777777777778</v>
      </c>
      <c r="X373">
        <v>3915837746666666.5</v>
      </c>
      <c r="Y373" t="s">
        <v>375</v>
      </c>
      <c r="Z373">
        <v>8.4</v>
      </c>
      <c r="AA373" s="1">
        <v>938862280000000</v>
      </c>
      <c r="AB373" t="s">
        <v>375</v>
      </c>
      <c r="AC373">
        <v>8.4</v>
      </c>
      <c r="AD373" s="1">
        <v>931986860000000</v>
      </c>
    </row>
    <row r="374" spans="1:30" x14ac:dyDescent="0.2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4297500000000000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 s="4">
        <v>5.8777777777777773</v>
      </c>
      <c r="X374">
        <v>3967670710000000</v>
      </c>
      <c r="Y374" t="s">
        <v>376</v>
      </c>
      <c r="Z374">
        <v>8.4</v>
      </c>
      <c r="AA374" s="1">
        <v>940564080000000</v>
      </c>
      <c r="AB374" t="s">
        <v>376</v>
      </c>
      <c r="AC374">
        <v>8.4</v>
      </c>
      <c r="AD374" s="1">
        <v>945898630000000</v>
      </c>
    </row>
    <row r="375" spans="1:30" x14ac:dyDescent="0.2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4450500000000000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 s="4">
        <v>5.8777777777777773</v>
      </c>
      <c r="X375">
        <v>2812586135555555.5</v>
      </c>
      <c r="Y375" t="s">
        <v>377</v>
      </c>
      <c r="Z375">
        <v>8.4</v>
      </c>
      <c r="AA375" s="1">
        <v>921815110000000</v>
      </c>
      <c r="AB375" t="s">
        <v>377</v>
      </c>
      <c r="AC375">
        <v>8.4</v>
      </c>
      <c r="AD375" s="1">
        <v>948341610000000</v>
      </c>
    </row>
    <row r="376" spans="1:30" x14ac:dyDescent="0.2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4905000000000000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 s="4">
        <v>4.6444444444444448</v>
      </c>
      <c r="X376">
        <v>2847313093333333.5</v>
      </c>
      <c r="Y376" t="s">
        <v>378</v>
      </c>
      <c r="Z376">
        <v>8.1999999999999993</v>
      </c>
      <c r="AA376" s="1">
        <v>919867070000000</v>
      </c>
      <c r="AB376" t="s">
        <v>378</v>
      </c>
      <c r="AC376">
        <v>7.2</v>
      </c>
      <c r="AD376" s="1">
        <v>948992580000000</v>
      </c>
    </row>
    <row r="377" spans="1:30" x14ac:dyDescent="0.2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4405500000000000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 s="4">
        <v>4.3888888888888893</v>
      </c>
      <c r="X377">
        <v>3067603708888889</v>
      </c>
      <c r="Y377" t="s">
        <v>379</v>
      </c>
      <c r="Z377">
        <v>8.1999999999999993</v>
      </c>
      <c r="AA377" s="1">
        <v>923165820000000</v>
      </c>
      <c r="AB377" t="s">
        <v>379</v>
      </c>
      <c r="AC377">
        <v>7.2</v>
      </c>
      <c r="AD377" s="1">
        <v>915790580000000</v>
      </c>
    </row>
    <row r="378" spans="1:30" x14ac:dyDescent="0.2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4635000000000000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 s="4">
        <v>4.3888888888888893</v>
      </c>
      <c r="X378">
        <v>2945202337777778</v>
      </c>
      <c r="Y378" t="s">
        <v>380</v>
      </c>
      <c r="Z378">
        <v>8.1999999999999993</v>
      </c>
      <c r="AA378" s="1">
        <v>928344340000000</v>
      </c>
      <c r="AB378" t="s">
        <v>380</v>
      </c>
      <c r="AC378">
        <v>7.2</v>
      </c>
      <c r="AD378" s="1">
        <v>921220220000000</v>
      </c>
    </row>
    <row r="379" spans="1:30" x14ac:dyDescent="0.2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4171500000000000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 s="4">
        <v>4.9777777777777779</v>
      </c>
      <c r="X379">
        <v>2901327944444444.5</v>
      </c>
      <c r="Y379" t="s">
        <v>381</v>
      </c>
      <c r="Z379">
        <v>11.3</v>
      </c>
      <c r="AA379" s="1">
        <v>875713140000000</v>
      </c>
      <c r="AB379" t="s">
        <v>381</v>
      </c>
      <c r="AC379">
        <v>4.5</v>
      </c>
      <c r="AD379" s="1">
        <v>914293590000000</v>
      </c>
    </row>
    <row r="380" spans="1:30" x14ac:dyDescent="0.2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4270500000000000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 s="4">
        <v>5.7777777777777777</v>
      </c>
      <c r="X380">
        <v>4003813701111111</v>
      </c>
      <c r="Y380" t="s">
        <v>382</v>
      </c>
      <c r="Z380">
        <v>11.3</v>
      </c>
      <c r="AA380" s="1">
        <v>1.08994383E+16</v>
      </c>
      <c r="AB380" t="s">
        <v>382</v>
      </c>
      <c r="AC380">
        <v>4.5</v>
      </c>
      <c r="AD380" s="1">
        <v>931657710000000</v>
      </c>
    </row>
    <row r="381" spans="1:30" x14ac:dyDescent="0.2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4464000000000000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 s="4">
        <v>5.7777777777777777</v>
      </c>
      <c r="X381">
        <v>4975958827777778</v>
      </c>
      <c r="Y381" t="s">
        <v>383</v>
      </c>
      <c r="Z381">
        <v>11.3</v>
      </c>
      <c r="AA381" s="1">
        <v>1.03332879E+16</v>
      </c>
      <c r="AB381" t="s">
        <v>383</v>
      </c>
      <c r="AC381">
        <v>4.5</v>
      </c>
      <c r="AD381" s="1">
        <v>928407730000000</v>
      </c>
    </row>
    <row r="382" spans="1:30" x14ac:dyDescent="0.2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4545000000000000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 s="4">
        <v>5.7111111111111112</v>
      </c>
      <c r="X382">
        <v>5130743933333333</v>
      </c>
      <c r="Y382" t="s">
        <v>384</v>
      </c>
      <c r="Z382">
        <v>7.6</v>
      </c>
      <c r="AA382" s="1">
        <v>1.05126586E+16</v>
      </c>
      <c r="AB382" t="s">
        <v>384</v>
      </c>
      <c r="AC382">
        <v>6.9</v>
      </c>
      <c r="AD382" s="1">
        <v>909341810000000</v>
      </c>
    </row>
    <row r="383" spans="1:30" x14ac:dyDescent="0.2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4392000000000000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 s="4">
        <v>5.0555555555555554</v>
      </c>
      <c r="X383">
        <v>1940751071111111</v>
      </c>
      <c r="Y383" t="s">
        <v>385</v>
      </c>
      <c r="Z383">
        <v>7.6</v>
      </c>
      <c r="AA383" s="1">
        <v>827248660000000</v>
      </c>
      <c r="AB383" t="s">
        <v>385</v>
      </c>
      <c r="AC383">
        <v>6.9</v>
      </c>
      <c r="AD383" s="1">
        <v>906650150000000</v>
      </c>
    </row>
    <row r="384" spans="1:30" x14ac:dyDescent="0.2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5040000000000000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 s="4">
        <v>5.0555555555555554</v>
      </c>
      <c r="X384">
        <v>2839781922222222</v>
      </c>
      <c r="Y384" t="s">
        <v>386</v>
      </c>
      <c r="Z384">
        <v>7.6</v>
      </c>
      <c r="AA384" s="1">
        <v>1.00204557E+16</v>
      </c>
      <c r="AB384" t="s">
        <v>386</v>
      </c>
      <c r="AC384">
        <v>6.9</v>
      </c>
      <c r="AD384" s="1">
        <v>90674280000000</v>
      </c>
    </row>
    <row r="385" spans="1:30" x14ac:dyDescent="0.2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4950000000000000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 s="4">
        <v>5.0666666666666664</v>
      </c>
      <c r="X385">
        <v>3027502578888889</v>
      </c>
      <c r="Y385" t="s">
        <v>387</v>
      </c>
      <c r="Z385">
        <v>11.1</v>
      </c>
      <c r="AA385" s="1">
        <v>1.10771512E+16</v>
      </c>
      <c r="AB385" t="s">
        <v>387</v>
      </c>
      <c r="AC385">
        <v>8.5</v>
      </c>
      <c r="AD385" s="1">
        <v>907554690000000</v>
      </c>
    </row>
    <row r="386" spans="1:30" x14ac:dyDescent="0.2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4293000000000000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 s="4">
        <v>5.8666666666666663</v>
      </c>
      <c r="X386" s="1">
        <v>2966234926666666.5</v>
      </c>
      <c r="Y386" t="s">
        <v>388</v>
      </c>
      <c r="Z386">
        <v>11.1</v>
      </c>
      <c r="AA386" s="1">
        <v>1060854900000000</v>
      </c>
      <c r="AB386" t="s">
        <v>388</v>
      </c>
      <c r="AC386">
        <v>8.5</v>
      </c>
      <c r="AD386" s="1">
        <v>914820220000000</v>
      </c>
    </row>
    <row r="387" spans="1:30" x14ac:dyDescent="0.2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4950000000000000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 s="4">
        <v>5.8666666666666663</v>
      </c>
      <c r="X387">
        <v>4970447142222222</v>
      </c>
      <c r="Y387" t="s">
        <v>389</v>
      </c>
      <c r="Z387">
        <v>11.1</v>
      </c>
      <c r="AA387" s="1">
        <v>1.07859448E+16</v>
      </c>
      <c r="AB387" t="s">
        <v>389</v>
      </c>
      <c r="AC387">
        <v>8.5</v>
      </c>
      <c r="AD387" s="1">
        <v>907852130000000</v>
      </c>
    </row>
    <row r="388" spans="1:30" x14ac:dyDescent="0.2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4108500000000000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 s="4">
        <v>5.5555555555555554</v>
      </c>
      <c r="X388">
        <v>4000377342222222</v>
      </c>
      <c r="Y388" t="s">
        <v>390</v>
      </c>
      <c r="Z388">
        <v>4.5</v>
      </c>
      <c r="AA388" s="1">
        <v>1.10139313E+16</v>
      </c>
      <c r="AB388" t="s">
        <v>390</v>
      </c>
      <c r="AC388">
        <v>8.3000000000000007</v>
      </c>
      <c r="AD388" s="1">
        <v>885641070000000</v>
      </c>
    </row>
    <row r="389" spans="1:30" x14ac:dyDescent="0.2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4441500000000000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 s="4">
        <v>5.8111111111111118</v>
      </c>
      <c r="X389">
        <v>3961270045555555.5</v>
      </c>
      <c r="Y389" t="s">
        <v>391</v>
      </c>
      <c r="Z389">
        <v>4.5</v>
      </c>
      <c r="AA389" s="1">
        <v>1.06171554E+16</v>
      </c>
      <c r="AB389" t="s">
        <v>391</v>
      </c>
      <c r="AC389">
        <v>8.3000000000000007</v>
      </c>
      <c r="AD389" s="1">
        <v>1.04700407E+16</v>
      </c>
    </row>
    <row r="390" spans="1:30" x14ac:dyDescent="0.2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4356000000000000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 s="4">
        <v>5.8111111111111118</v>
      </c>
      <c r="X390">
        <v>6092500234444444</v>
      </c>
      <c r="Y390" t="s">
        <v>392</v>
      </c>
      <c r="Z390">
        <v>4.5</v>
      </c>
      <c r="AA390" s="1">
        <v>1.02314972E+16</v>
      </c>
      <c r="AB390" t="s">
        <v>392</v>
      </c>
      <c r="AC390">
        <v>8.3000000000000007</v>
      </c>
      <c r="AD390" s="1">
        <v>899055480000000</v>
      </c>
    </row>
    <row r="391" spans="1:30" x14ac:dyDescent="0.2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4477500000000000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 s="4">
        <v>6.5555555555555554</v>
      </c>
      <c r="X391">
        <v>6097889392222222</v>
      </c>
      <c r="Y391" t="s">
        <v>393</v>
      </c>
      <c r="Z391">
        <v>7.6</v>
      </c>
      <c r="AA391" s="1">
        <v>1.16895279E+16</v>
      </c>
      <c r="AB391" t="s">
        <v>393</v>
      </c>
      <c r="AC391">
        <v>7.8</v>
      </c>
      <c r="AD391" s="1">
        <v>908269050000000</v>
      </c>
    </row>
    <row r="392" spans="1:30" x14ac:dyDescent="0.2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4680000000000000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 s="4">
        <v>6.1000000000000005</v>
      </c>
      <c r="X392">
        <v>3142636664444444.5</v>
      </c>
      <c r="Y392" t="s">
        <v>394</v>
      </c>
      <c r="Z392">
        <v>7.6</v>
      </c>
      <c r="AA392" s="1">
        <v>1.18257444E+16</v>
      </c>
      <c r="AB392" t="s">
        <v>394</v>
      </c>
      <c r="AC392">
        <v>7.8</v>
      </c>
      <c r="AD392" s="1">
        <v>889385990000000</v>
      </c>
    </row>
    <row r="393" spans="1:30" x14ac:dyDescent="0.2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4590000000000000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 s="4">
        <v>6.1000000000000005</v>
      </c>
      <c r="X393">
        <v>6245917855555556</v>
      </c>
      <c r="Y393" t="s">
        <v>395</v>
      </c>
      <c r="Z393">
        <v>7.6</v>
      </c>
      <c r="AA393" s="1">
        <v>1.18359112E+16</v>
      </c>
      <c r="AB393" t="s">
        <v>395</v>
      </c>
      <c r="AC393">
        <v>7.8</v>
      </c>
      <c r="AD393" s="1">
        <v>1.02797229E+16</v>
      </c>
    </row>
    <row r="394" spans="1:30" x14ac:dyDescent="0.2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4419000000000000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 s="4">
        <v>6.3222222222222229</v>
      </c>
      <c r="X394">
        <v>5064297310000000</v>
      </c>
      <c r="Y394" t="s">
        <v>396</v>
      </c>
      <c r="Z394">
        <v>9.6999999999999993</v>
      </c>
      <c r="AA394" s="1">
        <v>1.02002897E+16</v>
      </c>
      <c r="AB394" t="s">
        <v>396</v>
      </c>
      <c r="AC394">
        <v>5.2</v>
      </c>
      <c r="AD394" s="1">
        <v>1.02532695E+16</v>
      </c>
    </row>
    <row r="395" spans="1:30" x14ac:dyDescent="0.2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4590000000000000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 s="4">
        <v>5.4</v>
      </c>
      <c r="X395">
        <v>7186199852222222</v>
      </c>
      <c r="Y395" t="s">
        <v>397</v>
      </c>
      <c r="Z395">
        <v>9.6999999999999993</v>
      </c>
      <c r="AA395" s="1">
        <v>1.19395303E+16</v>
      </c>
      <c r="AB395" t="s">
        <v>397</v>
      </c>
      <c r="AC395">
        <v>5.2</v>
      </c>
      <c r="AD395" s="1">
        <v>1.03205122E+16</v>
      </c>
    </row>
    <row r="396" spans="1:30" x14ac:dyDescent="0.2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4320000000000000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 s="4">
        <v>5.4</v>
      </c>
      <c r="X396">
        <v>6324049806666667</v>
      </c>
      <c r="Y396" t="s">
        <v>398</v>
      </c>
      <c r="Z396">
        <v>9.6999999999999993</v>
      </c>
      <c r="AA396" s="1">
        <v>1.18137489E+16</v>
      </c>
      <c r="AB396" t="s">
        <v>398</v>
      </c>
      <c r="AC396">
        <v>5.2</v>
      </c>
      <c r="AD396" s="1">
        <v>1.02176977E+16</v>
      </c>
    </row>
    <row r="397" spans="1:30" x14ac:dyDescent="0.2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4680000000000000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 s="4">
        <v>3.7777777777777777</v>
      </c>
      <c r="X397">
        <v>7042651105555556</v>
      </c>
      <c r="Y397" t="s">
        <v>399</v>
      </c>
      <c r="Z397">
        <v>9.1</v>
      </c>
      <c r="AA397" s="1">
        <v>1.03789777E+16</v>
      </c>
      <c r="AB397" t="s">
        <v>399</v>
      </c>
      <c r="AC397">
        <v>9.1999999999999993</v>
      </c>
      <c r="AD397" s="1">
        <v>1.02836725E+16</v>
      </c>
    </row>
    <row r="398" spans="1:30" x14ac:dyDescent="0.2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4491000000000000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 s="4">
        <v>4.8777777777777773</v>
      </c>
      <c r="X398">
        <v>5206058778888889</v>
      </c>
      <c r="Y398" t="s">
        <v>400</v>
      </c>
      <c r="Z398">
        <v>9.1</v>
      </c>
      <c r="AA398" s="1">
        <v>1.19580111E+16</v>
      </c>
      <c r="AB398" t="s">
        <v>400</v>
      </c>
      <c r="AC398">
        <v>9.1999999999999993</v>
      </c>
      <c r="AD398" s="1">
        <v>1.01992657E+16</v>
      </c>
    </row>
    <row r="399" spans="1:30" x14ac:dyDescent="0.2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4545000000000000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 s="4">
        <v>4.8777777777777773</v>
      </c>
      <c r="X399">
        <v>6045854222222222</v>
      </c>
      <c r="Y399" t="s">
        <v>401</v>
      </c>
      <c r="Z399">
        <v>9.1</v>
      </c>
      <c r="AA399" s="1">
        <v>1.00550279E+16</v>
      </c>
      <c r="AB399" t="s">
        <v>401</v>
      </c>
      <c r="AC399">
        <v>9.1999999999999993</v>
      </c>
      <c r="AD399" s="1">
        <v>999970740000000</v>
      </c>
    </row>
    <row r="400" spans="1:30" x14ac:dyDescent="0.2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4500000000000000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 s="4">
        <v>5.344444444444445</v>
      </c>
      <c r="X400">
        <v>5074670243333333</v>
      </c>
      <c r="Y400" t="s">
        <v>402</v>
      </c>
      <c r="Z400">
        <v>7.9</v>
      </c>
      <c r="AA400" s="1">
        <v>829347860000000</v>
      </c>
      <c r="AB400" t="s">
        <v>402</v>
      </c>
      <c r="AC400">
        <v>6.4</v>
      </c>
      <c r="AD400" s="1">
        <v>1.03117594E+16</v>
      </c>
    </row>
    <row r="401" spans="1:30" x14ac:dyDescent="0.2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4635000000000000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 s="4">
        <v>6.9444444444444455</v>
      </c>
      <c r="X401">
        <v>4982901027777778</v>
      </c>
      <c r="Y401" t="s">
        <v>403</v>
      </c>
      <c r="Z401">
        <v>7.9</v>
      </c>
      <c r="AA401" s="1">
        <v>836276930000000</v>
      </c>
      <c r="AB401" t="s">
        <v>403</v>
      </c>
      <c r="AC401">
        <v>6.4</v>
      </c>
      <c r="AD401" s="1">
        <v>1.01533075E+16</v>
      </c>
    </row>
    <row r="402" spans="1:30" x14ac:dyDescent="0.2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4459500000000000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 s="4">
        <v>6.9444444444444455</v>
      </c>
      <c r="X402">
        <v>3963491637777778</v>
      </c>
      <c r="Y402" t="s">
        <v>404</v>
      </c>
      <c r="Z402">
        <v>7.9</v>
      </c>
      <c r="AA402" s="1">
        <v>836647510000000</v>
      </c>
      <c r="AB402" t="s">
        <v>404</v>
      </c>
      <c r="AC402">
        <v>6.4</v>
      </c>
      <c r="AD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U1" workbookViewId="0">
      <selection activeCell="AC3" sqref="AC3"/>
    </sheetView>
  </sheetViews>
  <sheetFormatPr baseColWidth="10" defaultRowHeight="15" x14ac:dyDescent="0.2"/>
  <sheetData>
    <row r="1" spans="1:30" x14ac:dyDescent="0.2">
      <c r="A1" s="5"/>
      <c r="B1" s="5" t="s">
        <v>0</v>
      </c>
      <c r="C1" s="5"/>
      <c r="D1" s="6"/>
      <c r="E1" s="6" t="s">
        <v>1</v>
      </c>
      <c r="F1" s="6"/>
      <c r="G1" s="5"/>
      <c r="H1" s="5" t="s">
        <v>415</v>
      </c>
      <c r="I1" s="5"/>
      <c r="J1" s="6"/>
      <c r="K1" s="6" t="s">
        <v>416</v>
      </c>
      <c r="L1" s="6"/>
      <c r="M1" s="5"/>
      <c r="N1" s="5" t="s">
        <v>417</v>
      </c>
      <c r="O1" s="5"/>
      <c r="P1" s="6"/>
      <c r="Q1" s="6" t="s">
        <v>418</v>
      </c>
      <c r="R1" s="6"/>
      <c r="S1" s="5"/>
      <c r="T1" s="5" t="s">
        <v>419</v>
      </c>
      <c r="U1" s="5"/>
      <c r="V1" s="6"/>
      <c r="W1" s="6" t="s">
        <v>420</v>
      </c>
      <c r="X1" s="6"/>
      <c r="Y1" s="5"/>
      <c r="Z1" s="5" t="s">
        <v>421</v>
      </c>
      <c r="AA1" s="5"/>
      <c r="AB1" s="6"/>
      <c r="AC1" s="6" t="s">
        <v>422</v>
      </c>
      <c r="AD1" s="6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2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2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2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2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2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2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2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2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2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2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2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2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2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2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2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2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2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2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2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2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2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2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2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2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2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2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2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2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2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2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2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2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2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2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2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2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2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2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2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2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2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2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2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2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2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2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2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2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2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2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2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2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2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2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2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2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2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2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2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2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2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2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2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2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2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2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2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2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2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2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2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2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2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2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2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2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2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2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2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2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2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2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2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2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2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2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2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2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2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2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2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2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2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2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2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2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2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2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2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2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2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2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2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2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2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2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2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2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2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2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2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2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2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2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2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2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2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2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2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2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2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2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2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2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2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2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2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2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2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2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2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2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2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2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2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2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2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2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2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2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2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2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2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2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2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2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2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2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2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2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2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2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2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2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2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2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2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2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2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2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2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2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2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2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2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2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2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2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2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2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2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2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2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2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2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2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2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2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2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2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2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2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2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2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2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2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2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2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2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2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2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2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2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2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2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2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2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2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2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2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2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2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2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2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2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2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2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2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2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2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2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2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2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2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2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2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2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2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2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2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2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2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2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2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2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2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2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2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2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2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2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2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2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2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2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2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2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2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2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2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2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2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2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2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2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2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2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2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2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2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2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2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2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2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2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2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2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2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2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2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2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2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2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2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2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2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2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2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2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2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2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2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2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2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2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2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2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2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2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2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2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2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2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2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2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2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2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2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2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2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2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2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2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2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2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2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2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2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2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2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2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2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2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2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2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2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2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2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2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2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2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2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2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2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2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2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2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2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2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2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2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2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2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2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2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2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2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2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2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2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2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2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2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2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2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2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2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2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2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2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2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2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2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2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2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2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2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2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2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2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2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2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2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2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2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2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2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2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2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2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2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2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2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2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2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2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2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2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2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2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2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2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2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2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2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2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2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2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2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2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2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2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2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2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2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2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2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2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2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2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2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2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2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2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2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2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2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2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2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workbookViewId="0">
      <selection activeCell="I3" sqref="I3"/>
    </sheetView>
  </sheetViews>
  <sheetFormatPr baseColWidth="10" defaultRowHeight="15" x14ac:dyDescent="0.2"/>
  <sheetData>
    <row r="1" spans="1:30" x14ac:dyDescent="0.2">
      <c r="A1" s="7"/>
      <c r="B1" s="7" t="s">
        <v>423</v>
      </c>
      <c r="C1" s="7"/>
      <c r="D1" s="8"/>
      <c r="E1" s="8" t="s">
        <v>424</v>
      </c>
      <c r="F1" s="8"/>
      <c r="G1" s="7"/>
      <c r="H1" s="7" t="s">
        <v>415</v>
      </c>
      <c r="I1" s="7"/>
      <c r="J1" s="8"/>
      <c r="K1" s="8" t="s">
        <v>416</v>
      </c>
      <c r="L1" s="8"/>
      <c r="M1" s="7"/>
      <c r="N1" s="7" t="s">
        <v>417</v>
      </c>
      <c r="O1" s="7"/>
      <c r="P1" s="8"/>
      <c r="Q1" s="8" t="s">
        <v>418</v>
      </c>
      <c r="R1" s="8"/>
      <c r="S1" s="7"/>
      <c r="T1" s="7" t="s">
        <v>419</v>
      </c>
      <c r="U1" s="7"/>
      <c r="V1" s="8"/>
      <c r="W1" s="8" t="s">
        <v>420</v>
      </c>
      <c r="X1" s="8"/>
      <c r="Y1" s="7"/>
      <c r="Z1" s="7" t="s">
        <v>421</v>
      </c>
      <c r="AA1" s="7"/>
      <c r="AB1" s="8"/>
      <c r="AC1" s="8" t="s">
        <v>422</v>
      </c>
      <c r="AD1" s="8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2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2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2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2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2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2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2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2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2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2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2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2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2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2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2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2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2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2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2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2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2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2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2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2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2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2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2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2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2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2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2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2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2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2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2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2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2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2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2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2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2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2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2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2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2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2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2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2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2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2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2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2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2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2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2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2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2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2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2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2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2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2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2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2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2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2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2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2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2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2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2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2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2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2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2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2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2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2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2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2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2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2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2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2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2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2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2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2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2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2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2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2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2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2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2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2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2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2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2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2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2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2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2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2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2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2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2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2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2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2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2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2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2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2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2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2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2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2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2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2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2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2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2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2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2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2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2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2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2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2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2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2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2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2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2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2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2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2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2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2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2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2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2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2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2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2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2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2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2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2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2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2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2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2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2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2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2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2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2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2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2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2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2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2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2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2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2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2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2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2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2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2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2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2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2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2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2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2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2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2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2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2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2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2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2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2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2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2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2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2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2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2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2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2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2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2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2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2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2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topLeftCell="A184" workbookViewId="0">
      <selection activeCell="C2" sqref="C2"/>
    </sheetView>
  </sheetViews>
  <sheetFormatPr baseColWidth="10" defaultRowHeight="15" x14ac:dyDescent="0.2"/>
  <sheetData>
    <row r="1" spans="1:30" x14ac:dyDescent="0.2">
      <c r="A1" s="8"/>
      <c r="B1" s="8" t="s">
        <v>423</v>
      </c>
      <c r="C1" s="8"/>
      <c r="D1" s="5"/>
      <c r="E1" s="5" t="s">
        <v>424</v>
      </c>
      <c r="F1" s="5"/>
      <c r="G1" s="8"/>
      <c r="H1" s="8" t="s">
        <v>415</v>
      </c>
      <c r="I1" s="8"/>
      <c r="J1" s="5"/>
      <c r="K1" s="5" t="s">
        <v>416</v>
      </c>
      <c r="L1" s="5"/>
      <c r="M1" s="8"/>
      <c r="N1" s="8" t="s">
        <v>417</v>
      </c>
      <c r="O1" s="8"/>
      <c r="P1" s="5"/>
      <c r="Q1" s="5" t="s">
        <v>418</v>
      </c>
      <c r="R1" s="5"/>
      <c r="S1" s="8"/>
      <c r="T1" s="8" t="s">
        <v>419</v>
      </c>
      <c r="U1" s="8"/>
      <c r="V1" s="5"/>
      <c r="W1" s="5" t="s">
        <v>420</v>
      </c>
      <c r="X1" s="5"/>
      <c r="Y1" s="8"/>
      <c r="Z1" s="8" t="s">
        <v>421</v>
      </c>
      <c r="AA1" s="8"/>
      <c r="AB1" s="5"/>
      <c r="AC1" s="5" t="s">
        <v>422</v>
      </c>
      <c r="AD1" s="5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2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2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2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2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2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2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2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2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2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2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2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2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2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2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2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2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2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2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2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2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2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2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2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2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2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2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2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2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2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2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2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2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2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2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2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2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2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2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2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2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2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2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2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2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2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2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2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2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2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2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2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2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2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2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2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2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2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2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2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2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2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2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2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2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2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2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2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2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2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2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2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2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2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2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2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2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2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2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2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2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2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2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2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2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2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2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2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2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2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2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2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2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2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2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2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2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2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2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2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2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2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2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2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2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2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2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2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2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2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2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2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2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2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2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2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2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2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2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2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2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2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2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2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2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2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2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2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2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2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2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2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2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2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2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2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2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2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2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2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2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2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2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2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2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2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2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2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2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2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2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2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2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2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2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2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2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2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2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2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2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2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2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2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2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2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2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2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2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2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2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2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2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2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2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2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2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2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2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2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2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2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2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2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2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2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2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2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2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2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2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2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2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2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2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2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2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2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2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2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58" workbookViewId="0">
      <selection activeCell="A82" sqref="A82:XFD82"/>
    </sheetView>
  </sheetViews>
  <sheetFormatPr baseColWidth="10" defaultRowHeight="15" x14ac:dyDescent="0.2"/>
  <sheetData>
    <row r="1" spans="1:30" x14ac:dyDescent="0.2">
      <c r="A1" s="9"/>
      <c r="B1" s="9" t="s">
        <v>423</v>
      </c>
      <c r="C1" s="9"/>
      <c r="D1" s="10"/>
      <c r="E1" s="10" t="s">
        <v>424</v>
      </c>
      <c r="F1" s="10"/>
      <c r="G1" s="9"/>
      <c r="H1" s="9" t="s">
        <v>415</v>
      </c>
      <c r="I1" s="9"/>
      <c r="J1" s="10"/>
      <c r="K1" s="10" t="s">
        <v>416</v>
      </c>
      <c r="L1" s="10"/>
      <c r="M1" s="9"/>
      <c r="N1" s="9" t="s">
        <v>417</v>
      </c>
      <c r="O1" s="9"/>
      <c r="P1" s="10"/>
      <c r="Q1" s="10" t="s">
        <v>418</v>
      </c>
      <c r="R1" s="10"/>
      <c r="S1" s="9"/>
      <c r="T1" s="9" t="s">
        <v>419</v>
      </c>
      <c r="U1" s="9"/>
      <c r="V1" s="10"/>
      <c r="W1" s="10" t="s">
        <v>420</v>
      </c>
      <c r="X1" s="10"/>
      <c r="Y1" s="9"/>
      <c r="Z1" s="9" t="s">
        <v>421</v>
      </c>
      <c r="AA1" s="9"/>
      <c r="AB1" s="10"/>
      <c r="AC1" s="10" t="s">
        <v>422</v>
      </c>
      <c r="AD1" s="10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2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2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2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2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2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2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2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2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2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2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2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2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2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2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2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2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2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2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2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2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2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2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2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2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2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2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2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2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2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2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2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2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2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2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2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2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2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2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2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2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2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2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2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2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2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2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2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2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2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2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2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2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2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2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2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2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2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2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2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2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2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2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2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2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2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2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2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2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2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2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2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2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2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2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2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2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2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2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2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2" workbookViewId="0">
      <selection activeCell="D41" sqref="D41"/>
    </sheetView>
  </sheetViews>
  <sheetFormatPr baseColWidth="10" defaultRowHeight="15" x14ac:dyDescent="0.2"/>
  <sheetData>
    <row r="1" spans="1:30" x14ac:dyDescent="0.2">
      <c r="B1" t="s">
        <v>423</v>
      </c>
      <c r="E1" t="s">
        <v>424</v>
      </c>
      <c r="H1" t="s">
        <v>415</v>
      </c>
      <c r="K1" t="s">
        <v>416</v>
      </c>
      <c r="N1" t="s">
        <v>417</v>
      </c>
      <c r="Q1" t="s">
        <v>418</v>
      </c>
      <c r="T1" t="s">
        <v>419</v>
      </c>
      <c r="W1" t="s">
        <v>420</v>
      </c>
      <c r="Z1" t="s">
        <v>421</v>
      </c>
      <c r="AC1" t="s">
        <v>422</v>
      </c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2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2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2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2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2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2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2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2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2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2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2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2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2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2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2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2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2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2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2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2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2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2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2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2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2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2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2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2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2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2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2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2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2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2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2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2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2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2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2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2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2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2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2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2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2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2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2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2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2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2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2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2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2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2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2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2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2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2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2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2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2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2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2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2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2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2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2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2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2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2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2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2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2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2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2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2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2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2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2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2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zoomScale="85" zoomScaleNormal="85" workbookViewId="0">
      <selection activeCell="L58" sqref="L57:L58"/>
    </sheetView>
  </sheetViews>
  <sheetFormatPr baseColWidth="10" defaultRowHeight="15" x14ac:dyDescent="0.2"/>
  <cols>
    <col min="1" max="1" width="5.83203125" bestFit="1" customWidth="1"/>
    <col min="2" max="2" width="8.83203125" bestFit="1" customWidth="1"/>
    <col min="3" max="11" width="17.1640625" bestFit="1" customWidth="1"/>
    <col min="12" max="12" width="18.1640625" bestFit="1" customWidth="1"/>
    <col min="13" max="13" width="14" bestFit="1" customWidth="1"/>
  </cols>
  <sheetData>
    <row r="1" spans="1:61" x14ac:dyDescent="0.2">
      <c r="A1" s="10" t="s">
        <v>425</v>
      </c>
      <c r="B1" s="10" t="s">
        <v>426</v>
      </c>
      <c r="C1" s="10" t="s">
        <v>427</v>
      </c>
      <c r="D1" s="10" t="s">
        <v>428</v>
      </c>
      <c r="E1" s="10" t="s">
        <v>429</v>
      </c>
      <c r="F1" s="10" t="s">
        <v>430</v>
      </c>
      <c r="G1" s="10" t="s">
        <v>431</v>
      </c>
      <c r="H1" s="10" t="s">
        <v>432</v>
      </c>
      <c r="I1" s="10" t="s">
        <v>433</v>
      </c>
      <c r="J1" s="10" t="s">
        <v>434</v>
      </c>
      <c r="K1" s="10" t="s">
        <v>435</v>
      </c>
      <c r="L1" s="10" t="s">
        <v>436</v>
      </c>
      <c r="M1" s="10" t="s">
        <v>437</v>
      </c>
      <c r="BI1">
        <v>1</v>
      </c>
    </row>
    <row r="2" spans="1:61" x14ac:dyDescent="0.2">
      <c r="A2" s="10">
        <v>1</v>
      </c>
      <c r="B2" s="10">
        <v>1</v>
      </c>
      <c r="C2" s="1">
        <f>SUM('Datos 1'!C3:'Datos 1'!C402)</f>
        <v>9.34549058E+17</v>
      </c>
      <c r="D2" s="1">
        <f>SUM('Datos 1'!F3:'Datos 1'!F402)</f>
        <v>9.5949132E+17</v>
      </c>
      <c r="E2" s="1">
        <f>SUM('Datos 1'!I3:I402)</f>
        <v>1.713177E+18</v>
      </c>
      <c r="F2" s="1">
        <f>SUM('Datos 1'!L3:L402)</f>
        <v>1.5340893927899991E+18</v>
      </c>
      <c r="G2" s="1">
        <f>SUM('Datos 1'!O3:O402)</f>
        <v>1.2518908130399995E+18</v>
      </c>
      <c r="H2" s="1">
        <f>SUM('Datos 1'!R3:R402)</f>
        <v>1.5169853725199995E+18</v>
      </c>
      <c r="I2" s="1">
        <f>SUM('Datos 1'!U3:U402)</f>
        <v>1.7385611765300004E+18</v>
      </c>
      <c r="J2" s="1">
        <f>SUM('Datos 1'!X3:X402)</f>
        <v>1.6387724094888886E+18</v>
      </c>
      <c r="K2" s="1">
        <f>SUM('Datos 1'!AA3:AA402)</f>
        <v>1.5583904439000008E+18</v>
      </c>
      <c r="L2" s="1">
        <f>SUM('Datos 1'!AD3:AD402)</f>
        <v>1.5137227790400005E+18</v>
      </c>
      <c r="M2">
        <v>400</v>
      </c>
      <c r="N2" s="1">
        <f>AVERAGE(C2:L2)</f>
        <v>1.4359629765308884E+18</v>
      </c>
      <c r="BI2">
        <v>2</v>
      </c>
    </row>
    <row r="3" spans="1:61" x14ac:dyDescent="0.2">
      <c r="A3" s="10">
        <f>A2+1</f>
        <v>2</v>
      </c>
      <c r="B3" s="11">
        <v>2</v>
      </c>
      <c r="C3" s="1">
        <f>SUM('Datos 2'!C3:'Datos 2'!C402)/2</f>
        <v>6.7107334617500019E+17</v>
      </c>
      <c r="D3" s="1">
        <f>SUM('Datos 2'!F3:'Datos 2'!F402)/2</f>
        <v>5.9940184559499955E+17</v>
      </c>
      <c r="E3" s="1">
        <f>SUM('Datos 2'!I3:I402)/2</f>
        <v>7.4810280591500045E+17</v>
      </c>
      <c r="F3" s="1">
        <f>SUM('Datos 2'!L3:L402)/2</f>
        <v>6.3789318432999974E+17</v>
      </c>
      <c r="G3" s="1">
        <f>SUM('Datos 2'!O3:O402)/2</f>
        <v>6.7297106816499994E+17</v>
      </c>
      <c r="H3" s="1">
        <f>SUM('Datos 2'!R3:R402)/2</f>
        <v>7.5916460732500032E+17</v>
      </c>
      <c r="I3" s="1">
        <f>SUM('Datos 2'!U3:U402)/2</f>
        <v>6.9384794895000013E+17</v>
      </c>
      <c r="J3" s="1">
        <f>SUM('Datos 2'!X3:X402)/2</f>
        <v>5.7429666857E+17</v>
      </c>
      <c r="K3" s="1">
        <f>SUM('Datos 2'!AA3:AA402)/2</f>
        <v>6.8629307705E+17</v>
      </c>
      <c r="L3" s="1">
        <f>SUM('Datos 2'!AD3:AD402)/2</f>
        <v>7.3994698786499994E+17</v>
      </c>
      <c r="M3">
        <v>400</v>
      </c>
      <c r="N3" s="1">
        <f t="shared" ref="N3:N7" si="0">AVERAGE(C3:L3)</f>
        <v>6.7829915399400013E+17</v>
      </c>
      <c r="BI3">
        <v>1</v>
      </c>
    </row>
    <row r="4" spans="1:61" x14ac:dyDescent="0.2">
      <c r="A4" s="10">
        <f t="shared" ref="A4:A7" si="1">A3+1</f>
        <v>3</v>
      </c>
      <c r="B4" s="11">
        <v>1</v>
      </c>
      <c r="C4" s="1">
        <f>SUM('Datos 3'!C3:C202)/$BI$1</f>
        <v>8.7266763503E+17</v>
      </c>
      <c r="D4" s="1">
        <f>SUM('Datos 3'!F3:F202)/$BI$1</f>
        <v>5.4381527105E+17</v>
      </c>
      <c r="E4" s="1">
        <f>SUM('Datos 3'!I3:I202)/$BI$1</f>
        <v>6.0941530021E+17</v>
      </c>
      <c r="F4" s="1">
        <f>SUM('Datos 3'!L3:L202)/$BI$1</f>
        <v>9.6292046874E+17</v>
      </c>
      <c r="G4" s="1">
        <f>SUM('Datos 3'!O3:O202)/$BI$1</f>
        <v>1.2018236017799997E+18</v>
      </c>
      <c r="H4" s="1">
        <f>SUM('Datos 3'!R3:R202)/$BI$1</f>
        <v>1.3216382066099996E+18</v>
      </c>
      <c r="I4" s="1">
        <f>SUM('Datos 3'!U3:U202)/$BI$1</f>
        <v>8.0941271736E+17</v>
      </c>
      <c r="J4" s="1">
        <f>SUM('Datos 3'!X3:X202)/$BI$1</f>
        <v>6.2769326117E+17</v>
      </c>
      <c r="K4" s="1">
        <f>SUM('Datos 3'!AA3:AA202)/$BI$1</f>
        <v>1.00745301854E+18</v>
      </c>
      <c r="L4" s="1">
        <f>SUM('Datos 3'!AD3:AD202)/$BI$1</f>
        <v>1.2047645998899999E+18</v>
      </c>
      <c r="M4">
        <v>200</v>
      </c>
      <c r="N4" s="1">
        <f t="shared" si="0"/>
        <v>9.1616040803799987E+17</v>
      </c>
      <c r="BI4">
        <v>2</v>
      </c>
    </row>
    <row r="5" spans="1:61" x14ac:dyDescent="0.2">
      <c r="A5" s="10">
        <f t="shared" si="1"/>
        <v>4</v>
      </c>
      <c r="B5" s="11">
        <v>2</v>
      </c>
      <c r="C5" s="14">
        <f>SUM('Datos 4'!C3:C202)/$BI$2</f>
        <v>3.84289937615E+17</v>
      </c>
      <c r="D5" s="14">
        <f>SUM('Datos 4'!F3:F202)/$BI$2</f>
        <v>6.1368238396E+17</v>
      </c>
      <c r="E5" s="14">
        <f>SUM('Datos 4'!I3:I202)/$BI$2</f>
        <v>4.2095991375E+17</v>
      </c>
      <c r="F5" s="14">
        <f>SUM('Datos 4'!L3:L202)/$BI$2</f>
        <v>6.3796852494E+17</v>
      </c>
      <c r="G5" s="14">
        <f>SUM('Datos 4'!O3:O202)/$BI$2</f>
        <v>3.75074746315E+17</v>
      </c>
      <c r="H5" s="14">
        <f>SUM('Datos 4'!R3:R202)/$BI$2</f>
        <v>4.5964978683E+17</v>
      </c>
      <c r="I5" s="14">
        <f>SUM('Datos 4'!U3:U202)/$BI$2</f>
        <v>6.0806190830500006E+17</v>
      </c>
      <c r="J5" s="14">
        <f>SUM('Datos 4'!X3:X202)/$BI$2</f>
        <v>6.3249710965499994E+17</v>
      </c>
      <c r="K5" s="14">
        <f>SUM('Datos 4'!AA3:AA202)/$BI$2</f>
        <v>6.1750578874500006E+17</v>
      </c>
      <c r="L5" s="14">
        <f>SUM('Datos 4'!AD3:AD202)/$BI$2</f>
        <v>6.3723914447999974E+17</v>
      </c>
      <c r="M5">
        <v>200</v>
      </c>
      <c r="N5" s="1">
        <f t="shared" si="0"/>
        <v>5.3869292445950003E+17</v>
      </c>
    </row>
    <row r="6" spans="1:61" x14ac:dyDescent="0.2">
      <c r="A6" s="10">
        <f t="shared" si="1"/>
        <v>5</v>
      </c>
      <c r="B6" s="11">
        <v>1</v>
      </c>
      <c r="C6" s="14">
        <f>SUM('Datos 5'!C3:C82)/$BI$3</f>
        <v>4.6877584863E+17</v>
      </c>
      <c r="D6" s="14">
        <f>SUM('Datos 5'!F3:F82)/$BI$3</f>
        <v>4.7600852949E+17</v>
      </c>
      <c r="E6" s="14">
        <f>SUM('Datos 5'!I3:I82)/$BI$3</f>
        <v>4.0359860957E+17</v>
      </c>
      <c r="F6" s="14">
        <f>SUM('Datos 5'!L3:L82)/$BI$3</f>
        <v>4.7820471619E+17</v>
      </c>
      <c r="G6" s="14">
        <f>SUM('Datos 5'!O3:O82)/$BI$3</f>
        <v>4.6487281266E+17</v>
      </c>
      <c r="H6" s="14">
        <f>SUM('Datos 5'!R3:R82)/$BI$3</f>
        <v>4.9420021957E+17</v>
      </c>
      <c r="I6" s="14">
        <f>SUM('Datos 5'!U3:U82)/$BI$3</f>
        <v>4.6068499101E+17</v>
      </c>
      <c r="J6" s="14">
        <f>SUM('Datos 5'!X3:X82)/$BI$3</f>
        <v>4.5017083654E+17</v>
      </c>
      <c r="K6" s="14">
        <f>SUM('Datos 5'!AA3:AA82)/$BI$3</f>
        <v>4.8045184659E+17</v>
      </c>
      <c r="L6" s="14">
        <f>SUM('Datos 5'!AD3:AD82)/$BI$3</f>
        <v>4.1962497726E+17</v>
      </c>
      <c r="M6">
        <v>80</v>
      </c>
      <c r="N6" s="1">
        <f t="shared" si="0"/>
        <v>4.5965933875100006E+17</v>
      </c>
    </row>
    <row r="7" spans="1:61" x14ac:dyDescent="0.2">
      <c r="A7" s="10">
        <f t="shared" si="1"/>
        <v>6</v>
      </c>
      <c r="B7" s="11">
        <v>2</v>
      </c>
      <c r="C7" s="14">
        <f>SUM('Datos 6'!C3:C82)/$BI$4</f>
        <v>2.13965075955E+17</v>
      </c>
      <c r="D7" s="14">
        <f>SUM('Datos 6'!F3:F82)/$BI$4</f>
        <v>2.57505853925E+17</v>
      </c>
      <c r="E7" s="14">
        <f>SUM('Datos 6'!F3:F82)/$BI$4</f>
        <v>2.57505853925E+17</v>
      </c>
      <c r="F7" s="14">
        <f>SUM('Datos 6'!L3:L82)/$BI$4</f>
        <v>2.6047797351E+17</v>
      </c>
      <c r="G7" s="14">
        <f>SUM('Datos 6'!O3:O82)/$BI$4</f>
        <v>2.401943716E+17</v>
      </c>
      <c r="H7" s="14">
        <f>SUM('Datos 6'!R3:R82)/$BI$4</f>
        <v>2.65544252195E+17</v>
      </c>
      <c r="I7" s="14">
        <f>SUM('Datos 6'!U3:U82)/$BI$4</f>
        <v>3.06755436955E+17</v>
      </c>
      <c r="J7" s="14">
        <f>SUM('Datos 6'!X3:X82)/$BI$4</f>
        <v>2.79107069135E+17</v>
      </c>
      <c r="K7" s="14">
        <f>SUM('Datos 6'!AA3:AA82)/$BI$4</f>
        <v>2.7595900182E+17</v>
      </c>
      <c r="L7" s="14">
        <f>SUM('Datos 6'!AD3:AD82)/$BI$4</f>
        <v>2.5154423973E+17</v>
      </c>
      <c r="M7">
        <v>80</v>
      </c>
      <c r="N7" s="1">
        <f t="shared" si="0"/>
        <v>2.60855912875E+17</v>
      </c>
    </row>
    <row r="8" spans="1:61" x14ac:dyDescent="0.2">
      <c r="A8" s="12"/>
      <c r="B8" s="13"/>
    </row>
    <row r="9" spans="1:61" x14ac:dyDescent="0.2">
      <c r="A9" s="10" t="s">
        <v>425</v>
      </c>
      <c r="B9" s="11" t="s">
        <v>426</v>
      </c>
      <c r="C9" s="10" t="s">
        <v>438</v>
      </c>
      <c r="D9" s="10" t="s">
        <v>439</v>
      </c>
      <c r="E9" s="10" t="s">
        <v>440</v>
      </c>
      <c r="F9" s="10" t="s">
        <v>441</v>
      </c>
      <c r="G9" s="10" t="s">
        <v>442</v>
      </c>
      <c r="H9" s="10" t="s">
        <v>443</v>
      </c>
      <c r="I9" s="10" t="s">
        <v>444</v>
      </c>
      <c r="J9" s="10" t="s">
        <v>445</v>
      </c>
      <c r="K9" s="10" t="s">
        <v>446</v>
      </c>
      <c r="L9" s="10" t="s">
        <v>447</v>
      </c>
      <c r="M9" s="10" t="s">
        <v>437</v>
      </c>
    </row>
    <row r="10" spans="1:61" x14ac:dyDescent="0.2">
      <c r="A10" s="10">
        <v>1</v>
      </c>
      <c r="B10" s="11">
        <v>1</v>
      </c>
      <c r="C10">
        <f>AVERAGE('Datos 1'!B3:B402)</f>
        <v>7.3637499999999889</v>
      </c>
      <c r="D10">
        <f>AVERAGE('Datos 1'!E3:E402)</f>
        <v>6.7452499999999995</v>
      </c>
      <c r="E10">
        <f>AVERAGE('Datos 1'!H3:H402)</f>
        <v>6.1310000000000073</v>
      </c>
      <c r="F10">
        <f>AVERAGE('Datos 1'!K3:K402)</f>
        <v>4.7744999999999997</v>
      </c>
      <c r="G10">
        <f>AVERAGE('Datos 1'!N3:N402)</f>
        <v>5.6482499999999991</v>
      </c>
      <c r="H10">
        <f>AVERAGE('Datos 1'!Q3:Q402)</f>
        <v>4.94475</v>
      </c>
      <c r="I10">
        <f>AVERAGE('Datos 1'!T3:T402)</f>
        <v>5.5827500000000132</v>
      </c>
      <c r="J10">
        <f>AVERAGE('Datos 1'!W3:W402)</f>
        <v>5.9264444444444475</v>
      </c>
      <c r="K10">
        <f>AVERAGE('Datos 1'!Z3:Z402)</f>
        <v>7.5030000000000028</v>
      </c>
      <c r="L10">
        <f>AVERAGE('Datos 1'!AC3:AC402)</f>
        <v>4.8540000000000028</v>
      </c>
      <c r="M10">
        <v>400</v>
      </c>
      <c r="N10">
        <f>AVERAGE(C10:L10)</f>
        <v>5.9473694444444458</v>
      </c>
    </row>
    <row r="11" spans="1:61" x14ac:dyDescent="0.2">
      <c r="A11" s="10">
        <f>A10+1</f>
        <v>2</v>
      </c>
      <c r="B11" s="11">
        <v>2</v>
      </c>
      <c r="C11">
        <f>AVERAGE('Datos 2'!B3:B402)*2</f>
        <v>10.671499999999995</v>
      </c>
      <c r="D11">
        <f>AVERAGE('Datos 2'!E3:E402)*2</f>
        <v>9.0950000000000149</v>
      </c>
      <c r="E11">
        <f>AVERAGE('Datos 2'!H3:H402)*2</f>
        <v>9.1260000000000119</v>
      </c>
      <c r="F11">
        <f>AVERAGE('Datos 2'!K3:K402)*2</f>
        <v>11.977000000000002</v>
      </c>
      <c r="G11">
        <f>AVERAGE('Datos 2'!N3:N402)*2</f>
        <v>9.5574999999999903</v>
      </c>
      <c r="H11">
        <f>AVERAGE('Datos 2'!Q3:Q402)*2</f>
        <v>9.6170000000000151</v>
      </c>
      <c r="I11">
        <f>AVERAGE('Datos 2'!T3:T402)*2</f>
        <v>8.084499999999986</v>
      </c>
      <c r="J11">
        <f>AVERAGE('Datos 2'!W3:W402)*2</f>
        <v>13.814499999999967</v>
      </c>
      <c r="K11">
        <f>AVERAGE('Datos 2'!Z3:Z402)*2</f>
        <v>6.9889999999999723</v>
      </c>
      <c r="L11">
        <f>AVERAGE('Datos 2'!AC3:AC402)*2</f>
        <v>12.793000000000013</v>
      </c>
      <c r="M11">
        <v>400</v>
      </c>
      <c r="N11">
        <f t="shared" ref="N11:N14" si="2">AVERAGE(C11:L11)</f>
        <v>10.172499999999996</v>
      </c>
    </row>
    <row r="12" spans="1:61" x14ac:dyDescent="0.2">
      <c r="A12" s="10">
        <f t="shared" ref="A12:A15" si="3">A11+1</f>
        <v>3</v>
      </c>
      <c r="B12" s="11">
        <v>1</v>
      </c>
      <c r="C12">
        <f>AVERAGE('Datos 3'!B$3:B$202)</f>
        <v>5.1389999999999993</v>
      </c>
      <c r="D12">
        <f>AVERAGE('Datos 3'!E$3:E$202)</f>
        <v>5.319499999999997</v>
      </c>
      <c r="E12">
        <f>AVERAGE('Datos 3'!H$3:H$202)</f>
        <v>5.2184999999999979</v>
      </c>
      <c r="F12">
        <f>AVERAGE('Datos 3'!K$3:K$202)</f>
        <v>4.95</v>
      </c>
      <c r="G12">
        <f>AVERAGE('Datos 3'!N$3:N$202)</f>
        <v>6.8024999999999984</v>
      </c>
      <c r="H12">
        <f>AVERAGE('Datos 3'!Q$3:Q$202)</f>
        <v>8.8814999999999955</v>
      </c>
      <c r="I12">
        <f>AVERAGE('Datos 3'!T$3:T$202)</f>
        <v>4.3644999999999987</v>
      </c>
      <c r="J12">
        <f>AVERAGE('Datos 3'!W$3:W$202)</f>
        <v>3.867500000000001</v>
      </c>
      <c r="K12">
        <f>AVERAGE('Datos 3'!Z$3:Z$202)</f>
        <v>6.1315000000000062</v>
      </c>
      <c r="L12">
        <f>AVERAGE('Datos 3'!AC$3:AC$202)</f>
        <v>5.4894999999999996</v>
      </c>
      <c r="M12">
        <v>200</v>
      </c>
      <c r="N12">
        <f t="shared" si="2"/>
        <v>5.6163999999999996</v>
      </c>
    </row>
    <row r="13" spans="1:61" x14ac:dyDescent="0.2">
      <c r="A13" s="10">
        <f t="shared" si="3"/>
        <v>4</v>
      </c>
      <c r="B13" s="11">
        <v>2</v>
      </c>
      <c r="C13">
        <f>AVERAGE('Datos 4'!B$3:B$202)*2</f>
        <v>8.8560000000000052</v>
      </c>
      <c r="D13">
        <f>AVERAGE('Datos 4'!E$3:E$202)*2</f>
        <v>14.945999999999991</v>
      </c>
      <c r="E13">
        <f>AVERAGE('Datos 4'!H$3:H$202)*2</f>
        <v>9.4730000000000025</v>
      </c>
      <c r="F13">
        <f>AVERAGE('Datos 4'!K$3:K$202)*2</f>
        <v>12.130999999999982</v>
      </c>
      <c r="G13">
        <f>AVERAGE('Datos 4'!N$3:N$202)*2</f>
        <v>9.3039999999999967</v>
      </c>
      <c r="H13">
        <f>AVERAGE('Datos 4'!Q$3:Q$202)*2</f>
        <v>10.034999999999991</v>
      </c>
      <c r="I13">
        <f>AVERAGE('Datos 4'!T$3:T$202)*2</f>
        <v>12.41400000000001</v>
      </c>
      <c r="J13">
        <f>AVERAGE('Datos 4'!W$3:W$202)*2</f>
        <v>7.9859999999999971</v>
      </c>
      <c r="K13">
        <f>AVERAGE('Datos 4'!Z$3:Z$202)*2</f>
        <v>9.3700000000000117</v>
      </c>
      <c r="L13">
        <f>AVERAGE('Datos 4'!AC$3:AC$202)*2</f>
        <v>8.649999999999995</v>
      </c>
      <c r="M13">
        <v>200</v>
      </c>
      <c r="N13">
        <f t="shared" si="2"/>
        <v>10.316499999999998</v>
      </c>
    </row>
    <row r="14" spans="1:61" x14ac:dyDescent="0.2">
      <c r="A14" s="10">
        <f t="shared" si="3"/>
        <v>5</v>
      </c>
      <c r="B14" s="11">
        <v>1</v>
      </c>
      <c r="C14">
        <f>AVERAGE('Datos 5'!B$3:B$82)</f>
        <v>6.0725000000000025</v>
      </c>
      <c r="D14">
        <f>AVERAGE('Datos 5'!E$3:E$82)</f>
        <v>5.4687500000000009</v>
      </c>
      <c r="E14">
        <f>AVERAGE('Datos 5'!H$3:H$82)</f>
        <v>6.0725000000000025</v>
      </c>
      <c r="F14">
        <f>AVERAGE('Datos 5'!K$3:K$82)</f>
        <v>6.2837499999999968</v>
      </c>
      <c r="G14">
        <f>AVERAGE('Datos 5'!N$3:N$82)</f>
        <v>4.5412500000000025</v>
      </c>
      <c r="H14">
        <f>AVERAGE('Datos 5'!Q$3:Q$82)</f>
        <v>4.7162500000000005</v>
      </c>
      <c r="I14">
        <f>AVERAGE('Datos 5'!T$3:T$82)</f>
        <v>5.9774999999999991</v>
      </c>
      <c r="J14">
        <f>AVERAGE('Datos 5'!W$3:W$82)</f>
        <v>3.9462500000000027</v>
      </c>
      <c r="K14">
        <f>AVERAGE('Datos 5'!Z$3:Z$82)</f>
        <v>5.8700000000000028</v>
      </c>
      <c r="L14">
        <f>AVERAGE('Datos 5'!AC$3:AC$82)</f>
        <v>4.3925000000000001</v>
      </c>
      <c r="M14">
        <v>80</v>
      </c>
      <c r="N14">
        <f t="shared" si="2"/>
        <v>5.334125000000002</v>
      </c>
    </row>
    <row r="15" spans="1:61" x14ac:dyDescent="0.2">
      <c r="A15" s="10">
        <f t="shared" si="3"/>
        <v>6</v>
      </c>
      <c r="B15" s="11">
        <v>2</v>
      </c>
      <c r="C15">
        <f>AVERAGE('Datos 6'!B$3:B$82)*2</f>
        <v>4.169999999999999</v>
      </c>
      <c r="D15">
        <f>AVERAGE('Datos 6'!E$3:E$82)*2</f>
        <v>7.394999999999996</v>
      </c>
      <c r="E15">
        <f>AVERAGE('Datos 6'!H$3:H$82)*2</f>
        <v>3.4049999999999976</v>
      </c>
      <c r="F15">
        <f>AVERAGE('Datos 6'!K$3:K$82)*2</f>
        <v>10.065000000000001</v>
      </c>
      <c r="G15">
        <f>AVERAGE('Datos 6'!N$3:N$82)*2</f>
        <v>9.5250000000000004</v>
      </c>
      <c r="H15">
        <f>AVERAGE('Datos 6'!Q$3:Q$82)*2</f>
        <v>6.455000000000001</v>
      </c>
      <c r="I15">
        <f>AVERAGE('Datos 6'!T$3:T$82)*2</f>
        <v>13.454999999999995</v>
      </c>
      <c r="J15">
        <f>AVERAGE('Datos 6'!W$3:W$82)*2</f>
        <v>5.2799999999999976</v>
      </c>
      <c r="K15">
        <f>AVERAGE('Datos 6'!Z$3:Z$82)*2</f>
        <v>5.1949367088607623</v>
      </c>
      <c r="L15">
        <f>AVERAGE('Datos 6'!AC$3:AC$82)*2</f>
        <v>7.3799999999999955</v>
      </c>
      <c r="M15">
        <v>80</v>
      </c>
      <c r="N15">
        <f>AVERAGE(C15:L15)</f>
        <v>7.2324936708860745</v>
      </c>
    </row>
    <row r="16" spans="1:61" x14ac:dyDescent="0.2">
      <c r="A16" s="12"/>
      <c r="B16" s="13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tabSelected="1" workbookViewId="0">
      <selection activeCell="W22" sqref="W22"/>
    </sheetView>
  </sheetViews>
  <sheetFormatPr baseColWidth="10" defaultColWidth="7.1640625" defaultRowHeight="15" x14ac:dyDescent="0.2"/>
  <cols>
    <col min="2" max="2" width="7.1640625" bestFit="1" customWidth="1"/>
    <col min="3" max="3" width="19" bestFit="1" customWidth="1"/>
    <col min="4" max="4" width="12" bestFit="1" customWidth="1"/>
    <col min="5" max="5" width="19" bestFit="1" customWidth="1"/>
    <col min="6" max="6" width="12" bestFit="1" customWidth="1"/>
    <col min="7" max="7" width="19" bestFit="1" customWidth="1"/>
    <col min="8" max="8" width="12" bestFit="1" customWidth="1"/>
    <col min="9" max="9" width="19" bestFit="1" customWidth="1"/>
    <col min="10" max="10" width="12" bestFit="1" customWidth="1"/>
    <col min="11" max="11" width="19" bestFit="1" customWidth="1"/>
    <col min="12" max="12" width="12" bestFit="1" customWidth="1"/>
    <col min="13" max="13" width="19" bestFit="1" customWidth="1"/>
    <col min="14" max="14" width="12" bestFit="1" customWidth="1"/>
    <col min="15" max="15" width="19" bestFit="1" customWidth="1"/>
    <col min="16" max="16" width="12" bestFit="1" customWidth="1"/>
    <col min="17" max="17" width="19" bestFit="1" customWidth="1"/>
    <col min="18" max="18" width="12" bestFit="1" customWidth="1"/>
    <col min="19" max="19" width="19" bestFit="1" customWidth="1"/>
    <col min="20" max="20" width="12" bestFit="1" customWidth="1"/>
    <col min="21" max="21" width="20" bestFit="1" customWidth="1"/>
    <col min="22" max="22" width="12.83203125" bestFit="1" customWidth="1"/>
  </cols>
  <sheetData>
    <row r="1" spans="2:22" x14ac:dyDescent="0.2">
      <c r="C1" s="2"/>
      <c r="D1" s="2"/>
      <c r="E1" s="2"/>
      <c r="F1" s="2"/>
      <c r="G1" s="2" t="s">
        <v>475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 x14ac:dyDescent="0.2">
      <c r="B2" t="s">
        <v>425</v>
      </c>
      <c r="C2" t="s">
        <v>455</v>
      </c>
      <c r="D2" t="s">
        <v>456</v>
      </c>
      <c r="E2" t="s">
        <v>457</v>
      </c>
      <c r="F2" t="s">
        <v>458</v>
      </c>
      <c r="G2" t="s">
        <v>459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  <c r="P2" t="s">
        <v>468</v>
      </c>
      <c r="Q2" t="s">
        <v>469</v>
      </c>
      <c r="R2" t="s">
        <v>470</v>
      </c>
      <c r="S2" t="s">
        <v>471</v>
      </c>
      <c r="T2" t="s">
        <v>472</v>
      </c>
      <c r="U2" t="s">
        <v>473</v>
      </c>
      <c r="V2" t="s">
        <v>474</v>
      </c>
    </row>
    <row r="3" spans="2:22" x14ac:dyDescent="0.2">
      <c r="B3" t="s">
        <v>449</v>
      </c>
      <c r="C3">
        <f>_xlfn.STDEV.S('Datos 1'!B$3:B$402)</f>
        <v>3.2170381211889763</v>
      </c>
      <c r="D3">
        <f>_xlfn.STDEV.S('Datos 1'!C$3:C$402)</f>
        <v>3573609418097578.5</v>
      </c>
      <c r="E3">
        <f>_xlfn.STDEV.S('Datos 1'!E$3:E$402)</f>
        <v>2.6546931889237753</v>
      </c>
      <c r="F3">
        <f>_xlfn.STDEV.S('Datos 1'!F$3:F$402)</f>
        <v>3631706292942628</v>
      </c>
      <c r="G3">
        <f>_xlfn.STDEV.S('Datos 1'!H$3:H$402)</f>
        <v>5.2052064739153421</v>
      </c>
      <c r="H3">
        <f>_xlfn.STDEV.S('Datos 1'!I$3:I$402)</f>
        <v>488256972681577.38</v>
      </c>
      <c r="I3">
        <f>_xlfn.STDEV.S('Datos 1'!K$3:K$402)</f>
        <v>4.6629182672353737</v>
      </c>
      <c r="J3">
        <f>_xlfn.STDEV.S('Datos 1'!L$3:L$402)</f>
        <v>4538556800110447</v>
      </c>
      <c r="K3">
        <f>_xlfn.STDEV.S('Datos 1'!N$3:N$402)</f>
        <v>5.4744196142405794</v>
      </c>
      <c r="L3">
        <f>_xlfn.STDEV.S('Datos 1'!O$3:O$402)</f>
        <v>4159250673626881.5</v>
      </c>
      <c r="M3">
        <f>_xlfn.STDEV.S('Datos 1'!Q$3:Q$402)</f>
        <v>3.8364852384653334</v>
      </c>
      <c r="N3">
        <f>_xlfn.STDEV.S('Datos 1'!R$3:R$402)</f>
        <v>4449474890337962</v>
      </c>
      <c r="O3">
        <f>_xlfn.STDEV.S('Datos 1'!T$3:T$402)</f>
        <v>5.341470368892292</v>
      </c>
      <c r="P3">
        <f>_xlfn.STDEV.S('Datos 1'!U$3:U$402)</f>
        <v>4606356868426195</v>
      </c>
      <c r="Q3">
        <f>_xlfn.STDEV.S('Datos 1'!W$3:W$402)</f>
        <v>1.4971755993234639</v>
      </c>
      <c r="R3">
        <f>_xlfn.STDEV.S('Datos 1'!X$3:X$402)</f>
        <v>1487590148109080.5</v>
      </c>
      <c r="S3">
        <f>_xlfn.STDEV.S('Datos 1'!Z$3:Z$402)</f>
        <v>3.4677448198127627</v>
      </c>
      <c r="T3">
        <f>_xlfn.STDEV.S('Datos 1'!AA$3:AA$402)</f>
        <v>4546847168109826</v>
      </c>
      <c r="U3">
        <f>_xlfn.STDEV.S('Datos 1'!AC$3:AC$402)</f>
        <v>3.635591811459153</v>
      </c>
      <c r="V3">
        <f>_xlfn.STDEV.S('Datos 1'!AD$3:AD$402)</f>
        <v>4479592058395996.5</v>
      </c>
    </row>
    <row r="4" spans="2:22" x14ac:dyDescent="0.2">
      <c r="B4" t="s">
        <v>450</v>
      </c>
      <c r="C4">
        <f>_xlfn.STDEV.S('Datos 2'!B$3:B$402)</f>
        <v>4.7395998199884035</v>
      </c>
      <c r="D4">
        <f>_xlfn.STDEV.S('Datos 2'!C$3:C$402)</f>
        <v>4387999006119496.5</v>
      </c>
      <c r="E4">
        <f>_xlfn.STDEV.S('Datos 2'!E$3:E$402)</f>
        <v>4.9675431515394068</v>
      </c>
      <c r="F4">
        <f>_xlfn.STDEV.S('Datos 2'!F$3:F$402)</f>
        <v>4158384275039327</v>
      </c>
      <c r="G4">
        <f>_xlfn.STDEV.S('Datos 2'!H$3:H$402)</f>
        <v>2.9436020421341129</v>
      </c>
      <c r="H4">
        <f>_xlfn.STDEV.S('Datos 2'!I$3:I$402)</f>
        <v>4516197370582047</v>
      </c>
      <c r="I4">
        <f>_xlfn.STDEV.S('Datos 2'!K$3:K$402)</f>
        <v>3.7535503994889581</v>
      </c>
      <c r="J4">
        <f>_xlfn.STDEV.S('Datos 2'!L$3:L$402)</f>
        <v>4255065014702809.5</v>
      </c>
      <c r="K4">
        <f>_xlfn.STDEV.S('Datos 2'!N$3:N$402)</f>
        <v>5.3769556971321846</v>
      </c>
      <c r="L4">
        <f>_xlfn.STDEV.S('Datos 2'!O$3:O$402)</f>
        <v>4337840894088625.5</v>
      </c>
      <c r="M4">
        <f>_xlfn.STDEV.S('Datos 2'!Q$3:Q$402)</f>
        <v>2.8626586920147044</v>
      </c>
      <c r="N4">
        <f>_xlfn.STDEV.S('Datos 2'!R$3:R$402)</f>
        <v>4589959609017761</v>
      </c>
      <c r="O4">
        <f>_xlfn.STDEV.S('Datos 2'!T$3:T$402)</f>
        <v>3.1259749256174532</v>
      </c>
      <c r="P4">
        <f>_xlfn.STDEV.S('Datos 2'!U$3:U$402)</f>
        <v>4420718353357091.5</v>
      </c>
      <c r="Q4">
        <f>_xlfn.STDEV.S('Datos 2'!W$3:W$402)</f>
        <v>3.0809581619179833</v>
      </c>
      <c r="R4">
        <f>_xlfn.STDEV.S('Datos 2'!X$3:X$402)</f>
        <v>4053149901990097.5</v>
      </c>
      <c r="S4">
        <f>_xlfn.STDEV.S('Datos 2'!Z$3:Z$402)</f>
        <v>2.5973130032964487</v>
      </c>
      <c r="T4">
        <f>_xlfn.STDEV.S('Datos 2'!AA$3:AA$402)</f>
        <v>4388249351152289</v>
      </c>
      <c r="U4">
        <f>_xlfn.STDEV.S('Datos 2'!AC$3:AC$402)</f>
        <v>6.9440649366643621</v>
      </c>
      <c r="V4">
        <f>_xlfn.STDEV.S('Datos 2'!AD$3:AD$402)</f>
        <v>4500671626178773.5</v>
      </c>
    </row>
    <row r="5" spans="2:22" x14ac:dyDescent="0.2">
      <c r="B5" t="s">
        <v>451</v>
      </c>
      <c r="C5">
        <f>_xlfn.STDEV.S('Datos 3'!B$3:B$402)</f>
        <v>3.3958856276352916</v>
      </c>
      <c r="D5">
        <f>_xlfn.STDEV.S('Datos 3'!C$3:C$402)</f>
        <v>4823095233151564</v>
      </c>
      <c r="E5">
        <f>_xlfn.STDEV.S('Datos 3'!E$3:E$402)</f>
        <v>3.7705110419660635</v>
      </c>
      <c r="F5">
        <f>_xlfn.STDEV.S('Datos 3'!F$3:F$402)</f>
        <v>3986115550985776.5</v>
      </c>
      <c r="G5">
        <f>_xlfn.STDEV.S('Datos 3'!H$3:H$402)</f>
        <v>4.0027512837042476</v>
      </c>
      <c r="H5">
        <f>_xlfn.STDEV.S('Datos 3'!I$3:I$402)</f>
        <v>4268459377184441</v>
      </c>
      <c r="I5">
        <f>_xlfn.STDEV.S('Datos 3'!K$3:K$402)</f>
        <v>4.4360786703855002</v>
      </c>
      <c r="J5">
        <f>_xlfn.STDEV.S('Datos 3'!L$3:L$402)</f>
        <v>5057031874308672</v>
      </c>
      <c r="K5">
        <f>_xlfn.STDEV.S('Datos 3'!N$3:N$402)</f>
        <v>3.1845171529585863</v>
      </c>
      <c r="L5">
        <f>_xlfn.STDEV.S('Datos 3'!O$3:O$402)</f>
        <v>4809640927434820</v>
      </c>
      <c r="M5">
        <f>_xlfn.STDEV.S('Datos 3'!Q$3:Q$402)</f>
        <v>3.7168106160764847</v>
      </c>
      <c r="N5">
        <f>_xlfn.STDEV.S('Datos 3'!R$3:R$402)</f>
        <v>4696612149237323</v>
      </c>
      <c r="O5">
        <f>_xlfn.STDEV.S('Datos 3'!T$3:T$402)</f>
        <v>3.610535915621111</v>
      </c>
      <c r="P5">
        <f>_xlfn.STDEV.S('Datos 3'!U$3:U$402)</f>
        <v>4651484178078841</v>
      </c>
      <c r="Q5">
        <f>_xlfn.STDEV.S('Datos 3'!W$3:W$402)</f>
        <v>2.5560242663658861</v>
      </c>
      <c r="R5">
        <f>_xlfn.STDEV.S('Datos 3'!X$3:X$402)</f>
        <v>4236047907281149.5</v>
      </c>
      <c r="S5">
        <f>_xlfn.STDEV.S('Datos 3'!Z$3:Z$402)</f>
        <v>3.9202294248830065</v>
      </c>
      <c r="T5">
        <f>_xlfn.STDEV.S('Datos 3'!AA$3:AA$402)</f>
        <v>4828508838295175</v>
      </c>
      <c r="U5">
        <f>_xlfn.STDEV.S('Datos 3'!AC$3:AC$402)</f>
        <v>5.4846830804033155</v>
      </c>
      <c r="V5">
        <f>_xlfn.STDEV.S('Datos 3'!AD$3:AD$402)</f>
        <v>4863145181478396</v>
      </c>
    </row>
    <row r="6" spans="2:22" x14ac:dyDescent="0.2">
      <c r="B6" t="s">
        <v>452</v>
      </c>
      <c r="C6">
        <f>_xlfn.STDEV.S('Datos 4'!B$3:B$402)</f>
        <v>5.5924047559859105</v>
      </c>
      <c r="D6">
        <f>_xlfn.STDEV.S('Datos 4'!C$3:C$402)</f>
        <v>4791204358628697</v>
      </c>
      <c r="E6">
        <f>_xlfn.STDEV.S('Datos 4'!E$3:E$402)</f>
        <v>5.365567778710826</v>
      </c>
      <c r="F6">
        <f>_xlfn.STDEV.S('Datos 4'!F$3:F$402)</f>
        <v>4785701892937157</v>
      </c>
      <c r="G6">
        <f>_xlfn.STDEV.S('Datos 4'!H$3:H$402)</f>
        <v>2.9034925685245665</v>
      </c>
      <c r="H6">
        <f>_xlfn.STDEV.S('Datos 4'!I$3:I$402)</f>
        <v>4744423624467658</v>
      </c>
      <c r="I6">
        <f>_xlfn.STDEV.S('Datos 4'!K$3:K$402)</f>
        <v>4.9803291197172515</v>
      </c>
      <c r="J6">
        <f>_xlfn.STDEV.S('Datos 4'!L$3:L$402)</f>
        <v>4921418797995100</v>
      </c>
      <c r="K6">
        <f>_xlfn.STDEV.S('Datos 4'!N$3:N$402)</f>
        <v>2.9504102431721404</v>
      </c>
      <c r="L6">
        <f>_xlfn.STDEV.S('Datos 4'!O$3:O$402)</f>
        <v>4666392879394446</v>
      </c>
      <c r="M6">
        <f>_xlfn.STDEV.S('Datos 4'!Q$3:Q$402)</f>
        <v>3.2117472428195306</v>
      </c>
      <c r="N6">
        <f>_xlfn.STDEV.S('Datos 4'!R$3:R$402)</f>
        <v>5070916169966419</v>
      </c>
      <c r="O6">
        <f>_xlfn.STDEV.S('Datos 4'!T$3:T$402)</f>
        <v>4.3398875700417507</v>
      </c>
      <c r="P6">
        <f>_xlfn.STDEV.S('Datos 4'!U$3:U$402)</f>
        <v>5075084050970907</v>
      </c>
      <c r="Q6">
        <f>_xlfn.STDEV.S('Datos 4'!W$3:W$402)</f>
        <v>5.017321854631696</v>
      </c>
      <c r="R6">
        <f>_xlfn.STDEV.S('Datos 4'!X$3:X$402)</f>
        <v>5008136124759340</v>
      </c>
      <c r="S6">
        <f>_xlfn.STDEV.S('Datos 4'!Z$3:Z$402)</f>
        <v>3.2126438336687846</v>
      </c>
      <c r="T6">
        <f>_xlfn.STDEV.S('Datos 4'!AA$3:AA$402)</f>
        <v>4747386598198326</v>
      </c>
      <c r="U6">
        <f>_xlfn.STDEV.S('Datos 4'!AC$3:AC$402)</f>
        <v>3.4387497728098806</v>
      </c>
      <c r="V6">
        <f>_xlfn.STDEV.S('Datos 4'!AD$3:AD$402)</f>
        <v>4887244121387153</v>
      </c>
    </row>
    <row r="7" spans="2:22" x14ac:dyDescent="0.2">
      <c r="B7" t="s">
        <v>453</v>
      </c>
      <c r="C7">
        <f>_xlfn.STDEV.S('Datos 5'!B$3:B$402)</f>
        <v>3.0516637918902774</v>
      </c>
      <c r="D7">
        <f>_xlfn.STDEV.S('Datos 5'!C$3:C$402)</f>
        <v>5140792466184377</v>
      </c>
      <c r="E7">
        <f>_xlfn.STDEV.S('Datos 5'!E$3:E$402)</f>
        <v>4.6099395572522424</v>
      </c>
      <c r="F7">
        <f>_xlfn.STDEV.S('Datos 5'!F$3:F$402)</f>
        <v>5105564040739559</v>
      </c>
      <c r="G7">
        <f>_xlfn.STDEV.S('Datos 5'!H$3:H$402)</f>
        <v>5.1484783299460473</v>
      </c>
      <c r="H7">
        <f>_xlfn.STDEV.S('Datos 5'!I$3:I$402)</f>
        <v>5153359508641685</v>
      </c>
      <c r="I7">
        <f>_xlfn.STDEV.S('Datos 5'!K$3:K$402)</f>
        <v>4.8749798766218913</v>
      </c>
      <c r="J7">
        <f>_xlfn.STDEV.S('Datos 5'!L$3:L$402)</f>
        <v>5124653529774980</v>
      </c>
      <c r="K7">
        <f>_xlfn.STDEV.S('Datos 5'!N$3:N$402)</f>
        <v>2.8261300529079261</v>
      </c>
      <c r="L7">
        <f>_xlfn.STDEV.S('Datos 5'!O$3:O$402)</f>
        <v>4661686054870897</v>
      </c>
      <c r="M7">
        <f>_xlfn.STDEV.S('Datos 5'!Q$3:Q$402)</f>
        <v>2.7406200790553821</v>
      </c>
      <c r="N7">
        <f>_xlfn.STDEV.S('Datos 5'!R$3:R$402)</f>
        <v>5024136429441016</v>
      </c>
      <c r="O7">
        <f>_xlfn.STDEV.S('Datos 5'!T$3:T$402)</f>
        <v>5.7304864264340001</v>
      </c>
      <c r="P7">
        <f>_xlfn.STDEV.S('Datos 5'!U$3:U$402)</f>
        <v>4975196214032790</v>
      </c>
      <c r="Q7">
        <f>_xlfn.STDEV.S('Datos 5'!W$3:W$402)</f>
        <v>2.428988628934611</v>
      </c>
      <c r="R7">
        <f>_xlfn.STDEV.S('Datos 5'!X$3:X$402)</f>
        <v>5229630049214474</v>
      </c>
      <c r="S7">
        <f>_xlfn.STDEV.S('Datos 5'!Z$3:Z$402)</f>
        <v>4.0846858175198815</v>
      </c>
      <c r="T7">
        <f>_xlfn.STDEV.S('Datos 5'!AA$3:AA$402)</f>
        <v>5110908642720884</v>
      </c>
      <c r="U7">
        <f>_xlfn.STDEV.S('Datos 5'!AC$3:AC$402)</f>
        <v>2.947634752290619</v>
      </c>
      <c r="V7">
        <f>_xlfn.STDEV.S('Datos 5'!AD$3:AD$402)</f>
        <v>4996749617822036</v>
      </c>
    </row>
    <row r="8" spans="2:22" x14ac:dyDescent="0.2">
      <c r="B8" t="s">
        <v>454</v>
      </c>
      <c r="C8">
        <f>_xlfn.STDEV.S('Datos 6'!B$3:B$402)</f>
        <v>4.0816694276307679</v>
      </c>
      <c r="D8">
        <f>_xlfn.STDEV.S('Datos 6'!C$3:C$402)</f>
        <v>5279466130483184</v>
      </c>
      <c r="E8">
        <f>_xlfn.STDEV.S('Datos 6'!E$3:E$402)</f>
        <v>7.3649009377441619</v>
      </c>
      <c r="F8">
        <f>_xlfn.STDEV.S('Datos 6'!F$3:F$402)</f>
        <v>4987523844887828</v>
      </c>
      <c r="G8">
        <f>_xlfn.STDEV.S('Datos 6'!H$3:H$402)</f>
        <v>3.0915554644666199</v>
      </c>
      <c r="H8">
        <f>_xlfn.STDEV.S('Datos 6'!I$3:I$402)</f>
        <v>5450796656283605</v>
      </c>
      <c r="I8">
        <f>_xlfn.STDEV.S('Datos 6'!K$3:K$402)</f>
        <v>5.5642342268856364</v>
      </c>
      <c r="J8">
        <f>_xlfn.STDEV.S('Datos 6'!L$3:L$402)</f>
        <v>5370673750512204</v>
      </c>
      <c r="K8">
        <f>_xlfn.STDEV.S('Datos 6'!N$3:N$402)</f>
        <v>4.2714647829995105</v>
      </c>
      <c r="L8">
        <f>_xlfn.STDEV.S('Datos 6'!O$3:O$402)</f>
        <v>5584244273706562</v>
      </c>
      <c r="M8">
        <f>_xlfn.STDEV.S('Datos 6'!Q$3:Q$402)</f>
        <v>3.7957996439102071</v>
      </c>
      <c r="N8">
        <f>_xlfn.STDEV.S('Datos 6'!R$3:R$402)</f>
        <v>5283079123883750</v>
      </c>
      <c r="O8">
        <f>_xlfn.STDEV.S('Datos 6'!T$3:T$402)</f>
        <v>6.9467773240455486</v>
      </c>
      <c r="P8">
        <f>_xlfn.STDEV.S('Datos 6'!U$3:U$402)</f>
        <v>5756963671267073</v>
      </c>
      <c r="Q8">
        <f>_xlfn.STDEV.S('Datos 6'!W$3:W$402)</f>
        <v>3.7114806489587067</v>
      </c>
      <c r="R8">
        <f>_xlfn.STDEV.S('Datos 6'!X$3:X$402)</f>
        <v>5408051692831884</v>
      </c>
      <c r="S8">
        <f>_xlfn.STDEV.S('Datos 6'!Z$3:Z$402)</f>
        <v>3.4385437691253586</v>
      </c>
      <c r="T8">
        <f>_xlfn.STDEV.S('Datos 6'!AA$3:AA$402)</f>
        <v>4902480368359017</v>
      </c>
      <c r="U8">
        <f>_xlfn.STDEV.S('Datos 6'!AC$3:AC$402)</f>
        <v>2.3392955771916375</v>
      </c>
      <c r="V8">
        <f>_xlfn.STDEV.S('Datos 6'!AD$3:AD$402)</f>
        <v>5782965369819584</v>
      </c>
    </row>
    <row r="10" spans="2:22" x14ac:dyDescent="0.2">
      <c r="C10" s="2"/>
      <c r="D10" s="2"/>
      <c r="E10" s="2"/>
      <c r="F10" s="2"/>
      <c r="G10" s="2" t="s">
        <v>476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t="s">
        <v>425</v>
      </c>
      <c r="C11" t="s">
        <v>455</v>
      </c>
      <c r="D11" t="s">
        <v>456</v>
      </c>
      <c r="E11" t="s">
        <v>457</v>
      </c>
      <c r="F11" t="s">
        <v>458</v>
      </c>
      <c r="G11" t="s">
        <v>459</v>
      </c>
      <c r="H11" t="s">
        <v>460</v>
      </c>
      <c r="I11" t="s">
        <v>461</v>
      </c>
      <c r="J11" t="s">
        <v>462</v>
      </c>
      <c r="K11" t="s">
        <v>463</v>
      </c>
      <c r="L11" t="s">
        <v>464</v>
      </c>
      <c r="M11" t="s">
        <v>465</v>
      </c>
      <c r="N11" t="s">
        <v>466</v>
      </c>
      <c r="O11" t="s">
        <v>467</v>
      </c>
      <c r="P11" t="s">
        <v>468</v>
      </c>
      <c r="Q11" t="s">
        <v>469</v>
      </c>
      <c r="R11" t="s">
        <v>470</v>
      </c>
      <c r="S11" t="s">
        <v>471</v>
      </c>
      <c r="T11" t="s">
        <v>472</v>
      </c>
      <c r="U11" t="s">
        <v>473</v>
      </c>
      <c r="V11" t="s">
        <v>474</v>
      </c>
    </row>
    <row r="12" spans="2:22" x14ac:dyDescent="0.2">
      <c r="B12" t="s">
        <v>449</v>
      </c>
      <c r="C12">
        <f>AVERAGE('Datos 1'!B$3:B$402)</f>
        <v>7.3637499999999889</v>
      </c>
      <c r="D12" s="1">
        <f>AVERAGE('Datos 1'!C$3:C$402)</f>
        <v>2336372645000000</v>
      </c>
      <c r="E12">
        <f>AVERAGE('Datos 1'!E$3:E$402)</f>
        <v>6.7452499999999995</v>
      </c>
      <c r="F12" s="1">
        <f>AVERAGE('Datos 1'!F$3:F$402)</f>
        <v>2398728300000000</v>
      </c>
      <c r="G12">
        <f>AVERAGE('Datos 1'!H$3:H$402)</f>
        <v>6.1310000000000073</v>
      </c>
      <c r="H12" s="1">
        <f>AVERAGE('Datos 1'!I$3:I$402)</f>
        <v>4282942500000000</v>
      </c>
      <c r="I12">
        <f>AVERAGE('Datos 1'!K$3:K$402)</f>
        <v>4.7744999999999997</v>
      </c>
      <c r="J12" s="1">
        <f>AVERAGE('Datos 1'!L$3:L$402)</f>
        <v>3835223481974998</v>
      </c>
      <c r="K12">
        <f>AVERAGE('Datos 1'!N$3:N$402)</f>
        <v>5.6482499999999991</v>
      </c>
      <c r="L12" s="1">
        <f>AVERAGE('Datos 1'!O$3:O$402)</f>
        <v>3129727032599998.5</v>
      </c>
      <c r="M12">
        <f>AVERAGE('Datos 1'!Q$3:Q$402)</f>
        <v>4.94475</v>
      </c>
      <c r="N12" s="1">
        <f>AVERAGE('Datos 1'!R$3:R$402)</f>
        <v>3792463431299998.5</v>
      </c>
      <c r="O12">
        <f>AVERAGE('Datos 1'!T$3:T$402)</f>
        <v>5.5827500000000132</v>
      </c>
      <c r="P12" s="1">
        <f>AVERAGE('Datos 1'!U$3:U$402)</f>
        <v>4346402941325001</v>
      </c>
      <c r="Q12">
        <f>AVERAGE('Datos 1'!W$3:W$402)</f>
        <v>5.9264444444444475</v>
      </c>
      <c r="R12" s="1">
        <f>AVERAGE('Datos 1'!X$3:X$402)</f>
        <v>4096931023722221.5</v>
      </c>
      <c r="S12">
        <f>AVERAGE('Datos 1'!Z$3:Z$402)</f>
        <v>7.5030000000000028</v>
      </c>
      <c r="T12" s="1">
        <f>AVERAGE('Datos 1'!AA$3:AA$402)</f>
        <v>3895976109750002</v>
      </c>
      <c r="U12">
        <f>AVERAGE('Datos 1'!AC$3:AC$402)</f>
        <v>4.8540000000000028</v>
      </c>
      <c r="V12" s="1">
        <f>AVERAGE('Datos 1'!AD$3:AD$402)</f>
        <v>3784306947600001.5</v>
      </c>
    </row>
    <row r="13" spans="2:22" x14ac:dyDescent="0.2">
      <c r="B13" t="s">
        <v>450</v>
      </c>
      <c r="C13">
        <f>AVERAGE('Datos 2'!B$3:B$402)</f>
        <v>5.3357499999999973</v>
      </c>
      <c r="D13" s="1">
        <f>AVERAGE('Datos 2'!C$3:C$402)</f>
        <v>3355366730875001</v>
      </c>
      <c r="E13">
        <f>AVERAGE('Datos 2'!E$3:E$402)</f>
        <v>4.5475000000000074</v>
      </c>
      <c r="F13" s="1">
        <f>AVERAGE('Datos 2'!F$3:F$402)</f>
        <v>2997009227974998</v>
      </c>
      <c r="G13">
        <f>AVERAGE('Datos 2'!H$3:H$402)</f>
        <v>4.5630000000000059</v>
      </c>
      <c r="H13" s="1">
        <f>AVERAGE('Datos 2'!I$3:I$402)</f>
        <v>3740514029575002</v>
      </c>
      <c r="I13">
        <f>AVERAGE('Datos 2'!K$3:K$402)</f>
        <v>5.988500000000001</v>
      </c>
      <c r="J13" s="1">
        <f>AVERAGE('Datos 2'!L$3:L$402)</f>
        <v>3189465921649998.5</v>
      </c>
      <c r="K13">
        <f>AVERAGE('Datos 2'!N$3:N$402)</f>
        <v>4.7787499999999952</v>
      </c>
      <c r="L13" s="1">
        <f>AVERAGE('Datos 2'!O$3:O$402)</f>
        <v>3364855340824999.5</v>
      </c>
      <c r="M13">
        <f>AVERAGE('Datos 2'!Q$3:Q$402)</f>
        <v>4.8085000000000075</v>
      </c>
      <c r="N13" s="1">
        <f>AVERAGE('Datos 2'!R$3:R$402)</f>
        <v>3795823036625001.5</v>
      </c>
      <c r="O13">
        <f>AVERAGE('Datos 2'!T$3:T$402)</f>
        <v>4.042249999999993</v>
      </c>
      <c r="P13" s="1">
        <f>AVERAGE('Datos 2'!U$3:U$402)</f>
        <v>3469239744750000.5</v>
      </c>
      <c r="Q13">
        <f>AVERAGE('Datos 2'!W$3:W$402)</f>
        <v>6.9072499999999835</v>
      </c>
      <c r="R13" s="1">
        <f>AVERAGE('Datos 2'!X$3:X$402)</f>
        <v>2871483342850000</v>
      </c>
      <c r="S13">
        <f>AVERAGE('Datos 2'!Z$3:Z$402)</f>
        <v>3.4944999999999862</v>
      </c>
      <c r="T13" s="1">
        <f>AVERAGE('Datos 2'!AA$3:AA$402)</f>
        <v>3431465385250000</v>
      </c>
      <c r="U13">
        <f>AVERAGE('Datos 2'!AC$3:AC$402)</f>
        <v>6.3965000000000067</v>
      </c>
      <c r="V13" s="1">
        <f>AVERAGE('Datos 2'!AD$3:AD$402)</f>
        <v>3699734939324999.5</v>
      </c>
    </row>
    <row r="14" spans="2:22" x14ac:dyDescent="0.2">
      <c r="B14" t="s">
        <v>451</v>
      </c>
      <c r="C14">
        <f>AVERAGE('Datos 3'!B$3:B$402)</f>
        <v>5.1389999999999993</v>
      </c>
      <c r="D14" s="1">
        <f>AVERAGE('Datos 3'!C$3:C$402)</f>
        <v>4363338175150000</v>
      </c>
      <c r="E14">
        <f>AVERAGE('Datos 3'!E$3:E$402)</f>
        <v>5.319499999999997</v>
      </c>
      <c r="F14" s="1">
        <f>AVERAGE('Datos 3'!F$3:F$402)</f>
        <v>2719076355250000</v>
      </c>
      <c r="G14">
        <f>AVERAGE('Datos 3'!H$3:H$402)</f>
        <v>5.2184999999999979</v>
      </c>
      <c r="H14" s="1">
        <f>AVERAGE('Datos 3'!I$3:I$402)</f>
        <v>3047076501050000</v>
      </c>
      <c r="I14">
        <f>AVERAGE('Datos 3'!K$3:K$402)</f>
        <v>4.95</v>
      </c>
      <c r="J14" s="1">
        <f>AVERAGE('Datos 3'!L$3:L$402)</f>
        <v>4814602343700000</v>
      </c>
      <c r="K14">
        <f>AVERAGE('Datos 3'!N$3:N$402)</f>
        <v>6.8024999999999984</v>
      </c>
      <c r="L14" s="1">
        <f>AVERAGE('Datos 3'!O$3:O$402)</f>
        <v>6009118008899999</v>
      </c>
      <c r="M14">
        <f>AVERAGE('Datos 3'!Q$3:Q$402)</f>
        <v>8.8814999999999955</v>
      </c>
      <c r="N14" s="1">
        <f>AVERAGE('Datos 3'!R$3:R$402)</f>
        <v>6608191033049998</v>
      </c>
      <c r="O14">
        <f>AVERAGE('Datos 3'!T$3:T$402)</f>
        <v>4.3644999999999987</v>
      </c>
      <c r="P14" s="1">
        <f>AVERAGE('Datos 3'!U$3:U$402)</f>
        <v>4047063586800000</v>
      </c>
      <c r="Q14">
        <f>AVERAGE('Datos 3'!W$3:W$402)</f>
        <v>3.867500000000001</v>
      </c>
      <c r="R14" s="1">
        <f>AVERAGE('Datos 3'!X$3:X$402)</f>
        <v>3138466305850000</v>
      </c>
      <c r="S14">
        <f>AVERAGE('Datos 3'!Z$3:Z$402)</f>
        <v>6.1315000000000062</v>
      </c>
      <c r="T14" s="1">
        <f>AVERAGE('Datos 3'!AA$3:AA$402)</f>
        <v>5037265092700000</v>
      </c>
      <c r="U14">
        <f>AVERAGE('Datos 3'!AC$3:AC$402)</f>
        <v>5.4894999999999996</v>
      </c>
      <c r="V14" s="1">
        <f>AVERAGE('Datos 3'!AD$3:AD$402)</f>
        <v>6023822999449999</v>
      </c>
    </row>
    <row r="15" spans="2:22" x14ac:dyDescent="0.2">
      <c r="B15" t="s">
        <v>452</v>
      </c>
      <c r="C15">
        <f>AVERAGE('Datos 4'!B$3:B$402)</f>
        <v>4.4280000000000026</v>
      </c>
      <c r="D15" s="1">
        <f>AVERAGE('Datos 4'!C$3:C$402)</f>
        <v>3842899376150000</v>
      </c>
      <c r="E15">
        <f>AVERAGE('Datos 4'!E$3:E$402)</f>
        <v>7.4729999999999954</v>
      </c>
      <c r="F15" s="1">
        <f>AVERAGE('Datos 4'!F$3:F$402)</f>
        <v>6136823839600000</v>
      </c>
      <c r="G15">
        <f>AVERAGE('Datos 4'!H$3:H$402)</f>
        <v>4.7365000000000013</v>
      </c>
      <c r="H15" s="1">
        <f>AVERAGE('Datos 4'!I$3:I$402)</f>
        <v>4209599137500000</v>
      </c>
      <c r="I15">
        <f>AVERAGE('Datos 4'!K$3:K$402)</f>
        <v>6.0654999999999912</v>
      </c>
      <c r="J15" s="1">
        <f>AVERAGE('Datos 4'!L$3:L$402)</f>
        <v>6379685249400000</v>
      </c>
      <c r="K15">
        <f>AVERAGE('Datos 4'!N$3:N$402)</f>
        <v>4.6519999999999984</v>
      </c>
      <c r="L15" s="1">
        <f>AVERAGE('Datos 4'!O$3:O$402)</f>
        <v>3750747463150000</v>
      </c>
      <c r="M15">
        <f>AVERAGE('Datos 4'!Q$3:Q$402)</f>
        <v>5.0174999999999956</v>
      </c>
      <c r="N15" s="1">
        <f>AVERAGE('Datos 4'!R$3:R$402)</f>
        <v>4596497868300000</v>
      </c>
      <c r="O15">
        <f>AVERAGE('Datos 4'!T$3:T$402)</f>
        <v>6.2070000000000052</v>
      </c>
      <c r="P15" s="1">
        <f>AVERAGE('Datos 4'!U$3:U$402)</f>
        <v>6080619083050001</v>
      </c>
      <c r="Q15">
        <f>AVERAGE('Datos 4'!W$3:W$402)</f>
        <v>3.9929999999999986</v>
      </c>
      <c r="R15" s="1">
        <f>AVERAGE('Datos 4'!X$3:X$402)</f>
        <v>6324971096549999</v>
      </c>
      <c r="S15">
        <f>AVERAGE('Datos 4'!Z$3:Z$402)</f>
        <v>4.6850000000000058</v>
      </c>
      <c r="T15" s="1">
        <f>AVERAGE('Datos 4'!AA$3:AA$402)</f>
        <v>6175057887450001</v>
      </c>
      <c r="U15">
        <f>AVERAGE('Datos 4'!AC$3:AC$402)</f>
        <v>4.3249999999999975</v>
      </c>
      <c r="V15" s="1">
        <f>AVERAGE('Datos 4'!AD$3:AD$402)</f>
        <v>6372391444799997</v>
      </c>
    </row>
    <row r="16" spans="2:22" x14ac:dyDescent="0.2">
      <c r="B16" t="s">
        <v>453</v>
      </c>
      <c r="C16">
        <f>AVERAGE('Datos 5'!B$3:B$402)</f>
        <v>6.0725000000000025</v>
      </c>
      <c r="D16" s="1">
        <f>AVERAGE('Datos 5'!C$3:C$402)</f>
        <v>5859698107875000</v>
      </c>
      <c r="E16">
        <f>AVERAGE('Datos 5'!E$3:E$402)</f>
        <v>5.4687500000000009</v>
      </c>
      <c r="F16" s="1">
        <f>AVERAGE('Datos 5'!F$3:F$402)</f>
        <v>5950106618625000</v>
      </c>
      <c r="G16">
        <f>AVERAGE('Datos 5'!H$3:H$402)</f>
        <v>6.0725000000000025</v>
      </c>
      <c r="H16" s="1">
        <f>AVERAGE('Datos 5'!I$3:I$402)</f>
        <v>5044982619625000</v>
      </c>
      <c r="I16">
        <f>AVERAGE('Datos 5'!K$3:K$402)</f>
        <v>6.2837499999999968</v>
      </c>
      <c r="J16" s="1">
        <f>AVERAGE('Datos 5'!L$3:L$402)</f>
        <v>5977558952375000</v>
      </c>
      <c r="K16">
        <f>AVERAGE('Datos 5'!N$3:N$402)</f>
        <v>4.5412500000000025</v>
      </c>
      <c r="L16" s="1">
        <f>AVERAGE('Datos 5'!O$3:O$402)</f>
        <v>5810910158250000</v>
      </c>
      <c r="M16">
        <f>AVERAGE('Datos 5'!Q$3:Q$402)</f>
        <v>4.7162500000000005</v>
      </c>
      <c r="N16" s="1">
        <f>AVERAGE('Datos 5'!R$3:R$402)</f>
        <v>6177502744625000</v>
      </c>
      <c r="O16">
        <f>AVERAGE('Datos 5'!T$3:T$402)</f>
        <v>5.9774999999999991</v>
      </c>
      <c r="P16" s="1">
        <f>AVERAGE('Datos 5'!U$3:U$402)</f>
        <v>5758562387625000</v>
      </c>
      <c r="Q16">
        <f>AVERAGE('Datos 5'!W$3:W$402)</f>
        <v>3.9462500000000027</v>
      </c>
      <c r="R16" s="1">
        <f>AVERAGE('Datos 5'!X$3:X$402)</f>
        <v>5627135456750000</v>
      </c>
      <c r="S16">
        <f>AVERAGE('Datos 5'!Z$3:Z$402)</f>
        <v>5.8700000000000028</v>
      </c>
      <c r="T16" s="1">
        <f>AVERAGE('Datos 5'!AA$3:AA$402)</f>
        <v>6005648082375000</v>
      </c>
      <c r="U16">
        <f>AVERAGE('Datos 5'!AC$3:AC$402)</f>
        <v>4.3925000000000001</v>
      </c>
      <c r="V16" s="1">
        <f>AVERAGE('Datos 5'!AD$3:AD$402)</f>
        <v>5245312215750000</v>
      </c>
    </row>
    <row r="17" spans="2:22" x14ac:dyDescent="0.2">
      <c r="B17" t="s">
        <v>454</v>
      </c>
      <c r="C17">
        <f>AVERAGE('Datos 6'!B$3:B$402)</f>
        <v>2.0849999999999995</v>
      </c>
      <c r="D17" s="1">
        <f>AVERAGE('Datos 6'!C$3:C$402)</f>
        <v>5349126898875000</v>
      </c>
      <c r="E17">
        <f>AVERAGE('Datos 6'!E$3:E$402)</f>
        <v>3.697499999999998</v>
      </c>
      <c r="F17" s="1">
        <f>AVERAGE('Datos 6'!F$3:F$402)</f>
        <v>6437646348125000</v>
      </c>
      <c r="G17">
        <f>AVERAGE('Datos 6'!H$3:H$402)</f>
        <v>1.7024999999999988</v>
      </c>
      <c r="H17" s="1">
        <f>AVERAGE('Datos 6'!I$3:I$402)</f>
        <v>5107905749125000</v>
      </c>
      <c r="I17">
        <f>AVERAGE('Datos 6'!K$3:K$402)</f>
        <v>5.0325000000000006</v>
      </c>
      <c r="J17" s="1">
        <f>AVERAGE('Datos 6'!L$3:L$402)</f>
        <v>6511949337750000</v>
      </c>
      <c r="K17">
        <f>AVERAGE('Datos 6'!N$3:N$402)</f>
        <v>4.7625000000000002</v>
      </c>
      <c r="L17" s="1">
        <f>AVERAGE('Datos 6'!O$3:O$402)</f>
        <v>6004859290000000</v>
      </c>
      <c r="M17">
        <f>AVERAGE('Datos 6'!Q$3:Q$402)</f>
        <v>3.2275000000000005</v>
      </c>
      <c r="N17" s="1">
        <f>AVERAGE('Datos 6'!R$3:R$402)</f>
        <v>6638606304875000</v>
      </c>
      <c r="O17">
        <f>AVERAGE('Datos 6'!T$3:T$402)</f>
        <v>6.7274999999999974</v>
      </c>
      <c r="P17" s="1">
        <f>AVERAGE('Datos 6'!U$3:U$402)</f>
        <v>7668885923875000</v>
      </c>
      <c r="Q17">
        <f>AVERAGE('Datos 6'!W$3:W$402)</f>
        <v>2.6399999999999988</v>
      </c>
      <c r="R17" s="1">
        <f>AVERAGE('Datos 6'!X$3:X$402)</f>
        <v>6977676728375000</v>
      </c>
      <c r="S17">
        <f>AVERAGE('Datos 6'!Z$3:Z$402)</f>
        <v>2.5974683544303812</v>
      </c>
      <c r="T17" s="1">
        <f>AVERAGE('Datos 6'!AA$3:AA$402)</f>
        <v>6986303843544304</v>
      </c>
      <c r="U17">
        <f>AVERAGE('Datos 6'!AC$3:AC$402)</f>
        <v>3.6899999999999977</v>
      </c>
      <c r="V17" s="1">
        <f>AVERAGE('Datos 6'!AD$3:AD$402)</f>
        <v>6288605993250000</v>
      </c>
    </row>
    <row r="19" spans="2:22" x14ac:dyDescent="0.2">
      <c r="C19" s="2"/>
      <c r="D19" s="2"/>
      <c r="E19" s="2"/>
      <c r="F19" s="2"/>
      <c r="G19" s="2" t="s">
        <v>448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t="s">
        <v>425</v>
      </c>
      <c r="C20" t="s">
        <v>455</v>
      </c>
      <c r="D20" t="s">
        <v>456</v>
      </c>
      <c r="E20" t="s">
        <v>457</v>
      </c>
      <c r="F20" t="s">
        <v>458</v>
      </c>
      <c r="G20" t="s">
        <v>459</v>
      </c>
      <c r="H20" t="s">
        <v>460</v>
      </c>
      <c r="I20" t="s">
        <v>461</v>
      </c>
      <c r="J20" t="s">
        <v>462</v>
      </c>
      <c r="K20" t="s">
        <v>463</v>
      </c>
      <c r="L20" t="s">
        <v>464</v>
      </c>
      <c r="M20" t="s">
        <v>465</v>
      </c>
      <c r="N20" t="s">
        <v>466</v>
      </c>
      <c r="O20" t="s">
        <v>467</v>
      </c>
      <c r="P20" t="s">
        <v>468</v>
      </c>
      <c r="Q20" t="s">
        <v>469</v>
      </c>
      <c r="R20" t="s">
        <v>470</v>
      </c>
      <c r="S20" t="s">
        <v>471</v>
      </c>
      <c r="T20" t="s">
        <v>472</v>
      </c>
      <c r="U20" t="s">
        <v>473</v>
      </c>
      <c r="V20" t="s">
        <v>474</v>
      </c>
    </row>
    <row r="21" spans="2:22" x14ac:dyDescent="0.2">
      <c r="B21" t="s">
        <v>449</v>
      </c>
      <c r="C21">
        <f>MIN('Datos 1'!B$3:B$402)</f>
        <v>0</v>
      </c>
      <c r="D21" s="1">
        <f>MIN('Datos 1'!C$3:C$402)</f>
        <v>928000000000</v>
      </c>
      <c r="E21">
        <f>MIN('Datos 1'!E$3:E$402)</f>
        <v>0</v>
      </c>
      <c r="F21" s="1">
        <f>MIN('Datos 1'!F$3:F$402)</f>
        <v>8900000000000</v>
      </c>
      <c r="G21">
        <f>MIN('Datos 1'!H$3:H$402)</f>
        <v>0</v>
      </c>
      <c r="H21" s="1">
        <f>MIN('Datos 1'!I$3:I$402)</f>
        <v>3667500000000000</v>
      </c>
      <c r="I21">
        <f>MIN('Datos 1'!K$3:K$402)</f>
        <v>0</v>
      </c>
      <c r="J21" s="1">
        <f>MIN('Datos 1'!L$3:L$402)</f>
        <v>9351320000000</v>
      </c>
      <c r="K21">
        <f>MIN('Datos 1'!N$3:N$402)</f>
        <v>0</v>
      </c>
      <c r="L21" s="1">
        <f>MIN('Datos 1'!O$3:O$402)</f>
        <v>9016740000000</v>
      </c>
      <c r="M21">
        <f>MIN('Datos 1'!Q$3:Q$402)</f>
        <v>0</v>
      </c>
      <c r="N21" s="1">
        <f>MIN('Datos 1'!R$3:R$402)</f>
        <v>87987010000000</v>
      </c>
      <c r="O21">
        <f>MIN('Datos 1'!T$3:T$402)</f>
        <v>0</v>
      </c>
      <c r="P21" s="1">
        <f>MIN('Datos 1'!U$3:U$402)</f>
        <v>9859590000000</v>
      </c>
      <c r="Q21">
        <f>MIN('Datos 1'!W$3:W$402)</f>
        <v>0</v>
      </c>
      <c r="R21" s="1">
        <f>MIN('Datos 1'!X$3:X$402)</f>
        <v>1392295708888889</v>
      </c>
      <c r="S21">
        <f>MIN('Datos 1'!Z$3:Z$402)</f>
        <v>0</v>
      </c>
      <c r="T21" s="1">
        <f>MIN('Datos 1'!AA$3:AA$402)</f>
        <v>8983850000000</v>
      </c>
      <c r="U21">
        <f>MIN('Datos 1'!AC$3:AC$402)</f>
        <v>0</v>
      </c>
      <c r="V21" s="1">
        <f>MIN('Datos 1'!AD$3:AD$402)</f>
        <v>9014180000000</v>
      </c>
    </row>
    <row r="22" spans="2:22" x14ac:dyDescent="0.2">
      <c r="B22" t="s">
        <v>450</v>
      </c>
      <c r="C22">
        <f>MIN('Datos 2'!B$3:B$402)</f>
        <v>0</v>
      </c>
      <c r="D22" s="1">
        <f>MIN('Datos 2'!C$3:C$402)</f>
        <v>8942890000000</v>
      </c>
      <c r="E22">
        <f>MIN('Datos 2'!E$3:E$402)</f>
        <v>0</v>
      </c>
      <c r="F22" s="1">
        <f>MIN('Datos 2'!F$3:F$402)</f>
        <v>9116580000000</v>
      </c>
      <c r="G22">
        <f>MIN('Datos 2'!H$3:H$402)</f>
        <v>0</v>
      </c>
      <c r="H22" s="1">
        <f>MIN('Datos 2'!I$3:I$402)</f>
        <v>928220000000</v>
      </c>
      <c r="I22">
        <f>MIN('Datos 2'!K$3:K$402)</f>
        <v>0</v>
      </c>
      <c r="J22" s="1">
        <f>MIN('Datos 2'!L$3:L$402)</f>
        <v>9251870000000</v>
      </c>
      <c r="K22">
        <f>MIN('Datos 2'!N$3:N$402)</f>
        <v>0</v>
      </c>
      <c r="L22" s="1">
        <f>MIN('Datos 2'!O$3:O$402)</f>
        <v>8958250000000</v>
      </c>
      <c r="M22">
        <f>MIN('Datos 2'!Q$3:Q$402)</f>
        <v>0</v>
      </c>
      <c r="N22" s="1">
        <f>MIN('Datos 2'!R$3:R$402)</f>
        <v>9039780000000</v>
      </c>
      <c r="O22">
        <f>MIN('Datos 2'!T$3:T$402)</f>
        <v>0</v>
      </c>
      <c r="P22" s="1">
        <f>MIN('Datos 2'!U$3:U$402)</f>
        <v>996160000000</v>
      </c>
      <c r="Q22">
        <f>MIN('Datos 2'!W$3:W$402)</f>
        <v>0</v>
      </c>
      <c r="R22" s="1">
        <f>MIN('Datos 2'!X$3:X$402)</f>
        <v>8971050000000</v>
      </c>
      <c r="S22">
        <f>MIN('Datos 2'!Z$3:Z$402)</f>
        <v>0</v>
      </c>
      <c r="T22" s="1">
        <f>MIN('Datos 2'!AA$3:AA$402)</f>
        <v>9139230000000</v>
      </c>
      <c r="U22">
        <f>MIN('Datos 2'!AC$3:AC$402)</f>
        <v>0</v>
      </c>
      <c r="V22" s="1">
        <f>MIN('Datos 2'!AD$3:AD$402)</f>
        <v>905770000000</v>
      </c>
    </row>
    <row r="23" spans="2:22" x14ac:dyDescent="0.2">
      <c r="B23" t="s">
        <v>451</v>
      </c>
      <c r="C23">
        <f>MIN('Datos 3'!B$3:B$402)</f>
        <v>0</v>
      </c>
      <c r="D23" s="1">
        <f>MIN('Datos 3'!C$3:C$402)</f>
        <v>89964550000000</v>
      </c>
      <c r="E23">
        <f>MIN('Datos 3'!E$3:E$402)</f>
        <v>0</v>
      </c>
      <c r="F23" s="1">
        <f>MIN('Datos 3'!F$3:F$402)</f>
        <v>891690000000</v>
      </c>
      <c r="G23">
        <f>MIN('Datos 3'!H$3:H$402)</f>
        <v>0</v>
      </c>
      <c r="H23" s="1">
        <f>MIN('Datos 3'!I$3:I$402)</f>
        <v>9203230000000</v>
      </c>
      <c r="I23">
        <f>MIN('Datos 3'!K$3:K$402)</f>
        <v>0</v>
      </c>
      <c r="J23" s="1">
        <f>MIN('Datos 3'!L$3:L$402)</f>
        <v>1057700000000</v>
      </c>
      <c r="K23">
        <f>MIN('Datos 3'!N$3:N$402)</f>
        <v>0</v>
      </c>
      <c r="L23" s="1">
        <f>MIN('Datos 3'!O$3:O$402)</f>
        <v>962190000000</v>
      </c>
      <c r="M23">
        <f>MIN('Datos 3'!Q$3:Q$402)</f>
        <v>0</v>
      </c>
      <c r="N23" s="1">
        <f>MIN('Datos 3'!R$3:R$402)</f>
        <v>88194980000000</v>
      </c>
      <c r="O23">
        <f>MIN('Datos 3'!T$3:T$402)</f>
        <v>0</v>
      </c>
      <c r="P23" s="1">
        <f>MIN('Datos 3'!U$3:U$402)</f>
        <v>932060000000</v>
      </c>
      <c r="Q23">
        <f>MIN('Datos 3'!W$3:W$402)</f>
        <v>0</v>
      </c>
      <c r="R23" s="1">
        <f>MIN('Datos 3'!X$3:X$402)</f>
        <v>88045280000000</v>
      </c>
      <c r="S23">
        <f>MIN('Datos 3'!Z$3:Z$402)</f>
        <v>0</v>
      </c>
      <c r="T23" s="1">
        <f>MIN('Datos 3'!AA$3:AA$402)</f>
        <v>8952740000000</v>
      </c>
      <c r="U23">
        <f>MIN('Datos 3'!AC$3:AC$402)</f>
        <v>0</v>
      </c>
      <c r="V23" s="1">
        <f>MIN('Datos 3'!AD$3:AD$402)</f>
        <v>9828870000000</v>
      </c>
    </row>
    <row r="24" spans="2:22" x14ac:dyDescent="0.2">
      <c r="B24" t="s">
        <v>452</v>
      </c>
      <c r="C24">
        <f>MIN('Datos 4'!B$3:B$402)</f>
        <v>0</v>
      </c>
      <c r="D24" s="1">
        <f>MIN('Datos 4'!C$3:C$402)</f>
        <v>9080740000000</v>
      </c>
      <c r="E24">
        <f>MIN('Datos 4'!E$3:E$402)</f>
        <v>0</v>
      </c>
      <c r="F24" s="1">
        <f>MIN('Datos 4'!F$3:F$402)</f>
        <v>87677860000000</v>
      </c>
      <c r="G24">
        <f>MIN('Datos 4'!H$3:H$402)</f>
        <v>0</v>
      </c>
      <c r="H24" s="1">
        <f>MIN('Datos 4'!I$3:I$402)</f>
        <v>9430680000000</v>
      </c>
      <c r="I24">
        <f>MIN('Datos 4'!K$3:K$402)</f>
        <v>0</v>
      </c>
      <c r="J24" s="1">
        <f>MIN('Datos 4'!L$3:L$402)</f>
        <v>94209520000000</v>
      </c>
      <c r="K24">
        <f>MIN('Datos 4'!N$3:N$402)</f>
        <v>0</v>
      </c>
      <c r="L24" s="1">
        <f>MIN('Datos 4'!O$3:O$402)</f>
        <v>8940330000000</v>
      </c>
      <c r="M24">
        <f>MIN('Datos 4'!Q$3:Q$402)</f>
        <v>0</v>
      </c>
      <c r="N24" s="1">
        <f>MIN('Datos 4'!R$3:R$402)</f>
        <v>964750000000</v>
      </c>
      <c r="O24">
        <f>MIN('Datos 4'!T$3:T$402)</f>
        <v>0</v>
      </c>
      <c r="P24" s="1">
        <f>MIN('Datos 4'!U$3:U$402)</f>
        <v>8771760000000</v>
      </c>
      <c r="Q24">
        <f>MIN('Datos 4'!W$3:W$402)</f>
        <v>0</v>
      </c>
      <c r="R24" s="1">
        <f>MIN('Datos 4'!X$3:X$402)</f>
        <v>9716230000000</v>
      </c>
      <c r="S24">
        <f>MIN('Datos 4'!Z$3:Z$402)</f>
        <v>0</v>
      </c>
      <c r="T24" s="1">
        <f>MIN('Datos 4'!AA$3:AA$402)</f>
        <v>9872390000000</v>
      </c>
      <c r="U24">
        <f>MIN('Datos 4'!AC$3:AC$402)</f>
        <v>0</v>
      </c>
      <c r="V24" s="1">
        <f>MIN('Datos 4'!AD$3:AD$402)</f>
        <v>9026980000000</v>
      </c>
    </row>
    <row r="25" spans="2:22" x14ac:dyDescent="0.2">
      <c r="B25" t="s">
        <v>453</v>
      </c>
      <c r="C25">
        <f>MIN('Datos 5'!B$3:B$402)</f>
        <v>0</v>
      </c>
      <c r="D25" s="1">
        <f>MIN('Datos 5'!C$3:C$402)</f>
        <v>97214230000000</v>
      </c>
      <c r="E25">
        <f>MIN('Datos 5'!E$3:E$402)</f>
        <v>0</v>
      </c>
      <c r="F25" s="1">
        <f>MIN('Datos 5'!F$3:F$402)</f>
        <v>9831430000000</v>
      </c>
      <c r="G25">
        <f>MIN('Datos 5'!H$3:H$402)</f>
        <v>0</v>
      </c>
      <c r="H25" s="1">
        <f>MIN('Datos 5'!I$3:I$402)</f>
        <v>9841670000000</v>
      </c>
      <c r="I25">
        <f>MIN('Datos 5'!K$3:K$402)</f>
        <v>0</v>
      </c>
      <c r="J25" s="1">
        <f>MIN('Datos 5'!L$3:L$402)</f>
        <v>97570680000000</v>
      </c>
      <c r="K25">
        <f>MIN('Datos 5'!N$3:N$402)</f>
        <v>0</v>
      </c>
      <c r="L25" s="1">
        <f>MIN('Datos 5'!O$3:O$402)</f>
        <v>94881460000000</v>
      </c>
      <c r="M25">
        <f>MIN('Datos 5'!Q$3:Q$402)</f>
        <v>0</v>
      </c>
      <c r="N25" s="1">
        <f>MIN('Datos 5'!R$3:R$402)</f>
        <v>997440000000</v>
      </c>
      <c r="O25">
        <f>MIN('Datos 5'!T$3:T$402)</f>
        <v>0</v>
      </c>
      <c r="P25" s="1">
        <f>MIN('Datos 5'!U$3:U$402)</f>
        <v>24057700000000</v>
      </c>
      <c r="Q25">
        <f>MIN('Datos 5'!W$3:W$402)</f>
        <v>0</v>
      </c>
      <c r="R25" s="1">
        <f>MIN('Datos 5'!X$3:X$402)</f>
        <v>10025600000000</v>
      </c>
      <c r="S25">
        <f>MIN('Datos 5'!Z$3:Z$402)</f>
        <v>0</v>
      </c>
      <c r="T25" s="1">
        <f>MIN('Datos 5'!AA$3:AA$402)</f>
        <v>100307200000000</v>
      </c>
      <c r="U25">
        <f>MIN('Datos 5'!AC$3:AC$402)</f>
        <v>0</v>
      </c>
      <c r="V25" s="1">
        <f>MIN('Datos 5'!AD$3:AD$402)</f>
        <v>97847160000000</v>
      </c>
    </row>
    <row r="26" spans="2:22" x14ac:dyDescent="0.2">
      <c r="B26" t="s">
        <v>454</v>
      </c>
      <c r="C26">
        <f>MIN('Datos 6'!B$3:B$402)</f>
        <v>0</v>
      </c>
      <c r="D26" s="1">
        <f>MIN('Datos 6'!C$3:C$402)</f>
        <v>9969280000000</v>
      </c>
      <c r="E26">
        <f>MIN('Datos 6'!E$3:E$402)</f>
        <v>0</v>
      </c>
      <c r="F26" s="1">
        <f>MIN('Datos 6'!F$3:F$402)</f>
        <v>91273320000000</v>
      </c>
      <c r="G26">
        <f>MIN('Datos 6'!H$3:H$402)</f>
        <v>0</v>
      </c>
      <c r="H26" s="1">
        <f>MIN('Datos 6'!I$3:I$402)</f>
        <v>9938560000000</v>
      </c>
      <c r="I26">
        <f>MIN('Datos 6'!K$3:K$402)</f>
        <v>0</v>
      </c>
      <c r="J26" s="1">
        <f>MIN('Datos 6'!L$3:L$402)</f>
        <v>102684100000000</v>
      </c>
      <c r="K26">
        <f>MIN('Datos 6'!N$3:N$402)</f>
        <v>0</v>
      </c>
      <c r="L26" s="1">
        <f>MIN('Datos 6'!O$3:O$402)</f>
        <v>9882240000000</v>
      </c>
      <c r="M26">
        <f>MIN('Datos 6'!Q$3:Q$402)</f>
        <v>0</v>
      </c>
      <c r="N26" s="1">
        <f>MIN('Datos 6'!R$3:R$402)</f>
        <v>92334380000000</v>
      </c>
      <c r="O26">
        <f>MIN('Datos 6'!T$3:T$402)</f>
        <v>0</v>
      </c>
      <c r="P26" s="1">
        <f>MIN('Datos 6'!U$3:U$402)</f>
        <v>8582710000000</v>
      </c>
      <c r="Q26">
        <f>MIN('Datos 6'!W$3:W$402)</f>
        <v>0</v>
      </c>
      <c r="R26" s="1">
        <f>MIN('Datos 6'!X$3:X$402)</f>
        <v>9900550000000</v>
      </c>
      <c r="S26">
        <f>MIN('Datos 6'!Z$3:Z$402)</f>
        <v>0</v>
      </c>
      <c r="T26" s="1">
        <f>MIN('Datos 6'!AA$3:AA$402)</f>
        <v>96311160000000</v>
      </c>
      <c r="U26">
        <f>MIN('Datos 6'!AC$3:AC$402)</f>
        <v>0</v>
      </c>
      <c r="V26" s="1">
        <f>MIN('Datos 6'!AD$3:AD$402)</f>
        <v>99305630000000</v>
      </c>
    </row>
    <row r="28" spans="2:22" x14ac:dyDescent="0.2">
      <c r="C28" s="2"/>
      <c r="D28" s="2"/>
      <c r="E28" s="2"/>
      <c r="F28" s="2"/>
      <c r="G28" s="2" t="s">
        <v>478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t="s">
        <v>425</v>
      </c>
      <c r="C29" t="s">
        <v>455</v>
      </c>
      <c r="D29" t="s">
        <v>456</v>
      </c>
      <c r="E29" t="s">
        <v>457</v>
      </c>
      <c r="F29" t="s">
        <v>458</v>
      </c>
      <c r="G29" t="s">
        <v>459</v>
      </c>
      <c r="H29" t="s">
        <v>460</v>
      </c>
      <c r="I29" t="s">
        <v>461</v>
      </c>
      <c r="J29" t="s">
        <v>462</v>
      </c>
      <c r="K29" t="s">
        <v>463</v>
      </c>
      <c r="L29" t="s">
        <v>464</v>
      </c>
      <c r="M29" t="s">
        <v>465</v>
      </c>
      <c r="N29" t="s">
        <v>466</v>
      </c>
      <c r="O29" t="s">
        <v>467</v>
      </c>
      <c r="P29" t="s">
        <v>468</v>
      </c>
      <c r="Q29" t="s">
        <v>469</v>
      </c>
      <c r="R29" t="s">
        <v>470</v>
      </c>
      <c r="S29" t="s">
        <v>471</v>
      </c>
      <c r="T29" t="s">
        <v>472</v>
      </c>
      <c r="U29" t="s">
        <v>473</v>
      </c>
      <c r="V29" t="s">
        <v>474</v>
      </c>
    </row>
    <row r="30" spans="2:22" x14ac:dyDescent="0.2">
      <c r="B30" t="s">
        <v>449</v>
      </c>
      <c r="C30">
        <f>MAX('Datos 1'!B$3:B$402)</f>
        <v>20.100000000000001</v>
      </c>
      <c r="D30" s="1">
        <f>MAX('Datos 1'!C$3:C$402)</f>
        <v>2.28E+16</v>
      </c>
      <c r="E30">
        <f>MAX('Datos 1'!E$3:E$402)</f>
        <v>14.1</v>
      </c>
      <c r="F30" s="1">
        <f>MAX('Datos 1'!F$3:F$402)</f>
        <v>2.35E+16</v>
      </c>
      <c r="G30">
        <f>MAX('Datos 1'!H$3:H$402)</f>
        <v>32.799999999999997</v>
      </c>
      <c r="H30" s="1">
        <f>MAX('Datos 1'!I$3:I$402)</f>
        <v>1.044E+16</v>
      </c>
      <c r="I30">
        <f>MAX('Datos 1'!K$3:K$402)</f>
        <v>35.4</v>
      </c>
      <c r="J30" s="1">
        <f>MAX('Datos 1'!L$3:L$402)</f>
        <v>2.47235442E+16</v>
      </c>
      <c r="K30">
        <f>MAX('Datos 1'!N$3:N$402)</f>
        <v>42.6</v>
      </c>
      <c r="L30" s="1">
        <f>MAX('Datos 1'!O$3:O$402)</f>
        <v>2.48798506E+16</v>
      </c>
      <c r="M30">
        <f>MAX('Datos 1'!Q$3:Q$402)</f>
        <v>21.6</v>
      </c>
      <c r="N30" s="1">
        <f>MAX('Datos 1'!R$3:R$402)</f>
        <v>2.49924419E+16</v>
      </c>
      <c r="O30">
        <f>MAX('Datos 1'!T$3:T$402)</f>
        <v>31.9</v>
      </c>
      <c r="P30" s="1">
        <f>MAX('Datos 1'!U$3:U$402)</f>
        <v>2.21651274E+16</v>
      </c>
      <c r="Q30">
        <f>MAX('Datos 1'!W$3:W$402)</f>
        <v>12.788888888888888</v>
      </c>
      <c r="R30" s="1">
        <f>MAX('Datos 1'!X$3:X$402)</f>
        <v>1.4485664965555556E+16</v>
      </c>
      <c r="S30">
        <f>MAX('Datos 1'!Z$3:Z$402)</f>
        <v>27</v>
      </c>
      <c r="T30" s="1">
        <f>MAX('Datos 1'!AA$3:AA$402)</f>
        <v>2.47192531E+16</v>
      </c>
      <c r="U30">
        <f>MAX('Datos 1'!AC$3:AC$402)</f>
        <v>29.9</v>
      </c>
      <c r="V30" s="1">
        <f>MAX('Datos 1'!AD$3:AD$402)</f>
        <v>2.43268171E+16</v>
      </c>
    </row>
    <row r="31" spans="2:22" x14ac:dyDescent="0.2">
      <c r="B31" t="s">
        <v>450</v>
      </c>
      <c r="C31">
        <f>MAX('Datos 2'!B$3:B$402)</f>
        <v>24.3</v>
      </c>
      <c r="D31" s="1">
        <f>MAX('Datos 2'!C$3:C$402)</f>
        <v>2.45849872E+16</v>
      </c>
      <c r="E31">
        <f>MAX('Datos 2'!E$3:E$402)</f>
        <v>33.200000000000003</v>
      </c>
      <c r="F31" s="1">
        <f>MAX('Datos 2'!F$3:F$402)</f>
        <v>2.40166668E+16</v>
      </c>
      <c r="G31">
        <f>MAX('Datos 2'!H$3:H$402)</f>
        <v>11</v>
      </c>
      <c r="H31" s="1">
        <f>MAX('Datos 2'!I$3:I$402)</f>
        <v>2.37685173E+16</v>
      </c>
      <c r="I31">
        <f>MAX('Datos 2'!K$3:K$402)</f>
        <v>15</v>
      </c>
      <c r="J31" s="1">
        <f>MAX('Datos 2'!L$3:L$402)</f>
        <v>2.26521372E+16</v>
      </c>
      <c r="K31">
        <f>MAX('Datos 2'!N$3:N$402)</f>
        <v>31.9</v>
      </c>
      <c r="L31" s="1">
        <f>MAX('Datos 2'!O$3:O$402)</f>
        <v>2.26915368E+16</v>
      </c>
      <c r="M31">
        <f>MAX('Datos 2'!Q$3:Q$402)</f>
        <v>13.6</v>
      </c>
      <c r="N31" s="1">
        <f>MAX('Datos 2'!R$3:R$402)</f>
        <v>2.51654005E+16</v>
      </c>
      <c r="O31">
        <f>MAX('Datos 2'!T$3:T$402)</f>
        <v>17.2</v>
      </c>
      <c r="P31" s="1">
        <f>MAX('Datos 2'!U$3:U$402)</f>
        <v>2.42821756E+16</v>
      </c>
      <c r="Q31">
        <f>MAX('Datos 2'!W$3:W$402)</f>
        <v>14</v>
      </c>
      <c r="R31" s="1">
        <f>MAX('Datos 2'!X$3:X$402)</f>
        <v>2.37074675E+16</v>
      </c>
      <c r="S31">
        <f>MAX('Datos 2'!Z$3:Z$402)</f>
        <v>15.2</v>
      </c>
      <c r="T31" s="1">
        <f>MAX('Datos 2'!AA$3:AA$402)</f>
        <v>2.29145252E+16</v>
      </c>
      <c r="U31">
        <f>MAX('Datos 2'!AC$3:AC$402)</f>
        <v>40.700000000000003</v>
      </c>
      <c r="V31" s="1">
        <f>MAX('Datos 2'!AD$3:AD$402)</f>
        <v>2.29817435E+16</v>
      </c>
    </row>
    <row r="32" spans="2:22" x14ac:dyDescent="0.2">
      <c r="B32" t="s">
        <v>451</v>
      </c>
      <c r="C32">
        <f>MAX('Datos 3'!B$3:B$402)</f>
        <v>14.7</v>
      </c>
      <c r="D32" s="1">
        <f>MAX('Datos 3'!C$3:C$402)</f>
        <v>2.73076829E+16</v>
      </c>
      <c r="E32">
        <f>MAX('Datos 3'!E$3:E$402)</f>
        <v>26.6</v>
      </c>
      <c r="F32" s="1">
        <f>MAX('Datos 3'!F$3:F$402)</f>
        <v>2.46285316E+16</v>
      </c>
      <c r="G32">
        <f>MAX('Datos 3'!H$3:H$402)</f>
        <v>19.899999999999999</v>
      </c>
      <c r="H32" s="1">
        <f>MAX('Datos 3'!I$3:I$402)</f>
        <v>2.53540604E+16</v>
      </c>
      <c r="I32">
        <f>MAX('Datos 3'!K$3:K$402)</f>
        <v>31</v>
      </c>
      <c r="J32" s="1">
        <f>MAX('Datos 3'!L$3:L$402)</f>
        <v>2.45744546E+16</v>
      </c>
      <c r="K32">
        <f>MAX('Datos 3'!N$3:N$402)</f>
        <v>20.399999999999999</v>
      </c>
      <c r="L32" s="1">
        <f>MAX('Datos 3'!O$3:O$402)</f>
        <v>2.24177387E+16</v>
      </c>
      <c r="M32">
        <f>MAX('Datos 3'!Q$3:Q$402)</f>
        <v>16</v>
      </c>
      <c r="N32" s="1">
        <f>MAX('Datos 3'!R$3:R$402)</f>
        <v>2.34098246E+16</v>
      </c>
      <c r="O32">
        <f>MAX('Datos 3'!T$3:T$402)</f>
        <v>26.2</v>
      </c>
      <c r="P32" s="1">
        <f>MAX('Datos 3'!U$3:U$402)</f>
        <v>2.37996519E+16</v>
      </c>
      <c r="Q32">
        <f>MAX('Datos 3'!W$3:W$402)</f>
        <v>14.8</v>
      </c>
      <c r="R32" s="1">
        <f>MAX('Datos 3'!X$3:X$402)</f>
        <v>2.31228362E+16</v>
      </c>
      <c r="S32">
        <f>MAX('Datos 3'!Z$3:Z$402)</f>
        <v>18.3</v>
      </c>
      <c r="T32" s="1">
        <f>MAX('Datos 3'!AA$3:AA$402)</f>
        <v>2.34739465E+16</v>
      </c>
      <c r="U32">
        <f>MAX('Datos 3'!AC$3:AC$402)</f>
        <v>35.1</v>
      </c>
      <c r="V32" s="1">
        <f>MAX('Datos 3'!AD$3:AD$402)</f>
        <v>2.41142151E+16</v>
      </c>
    </row>
    <row r="33" spans="2:22" x14ac:dyDescent="0.2">
      <c r="B33" t="s">
        <v>452</v>
      </c>
      <c r="C33">
        <f>MAX('Datos 4'!B$3:B$402)</f>
        <v>30.7</v>
      </c>
      <c r="D33" s="1">
        <f>MAX('Datos 4'!C$3:C$402)</f>
        <v>2.49844693E+16</v>
      </c>
      <c r="E33">
        <f>MAX('Datos 4'!E$3:E$402)</f>
        <v>25.3</v>
      </c>
      <c r="F33" s="1">
        <f>MAX('Datos 4'!F$3:F$402)</f>
        <v>2.40496055E+16</v>
      </c>
      <c r="G33">
        <f>MAX('Datos 4'!H$3:H$402)</f>
        <v>13.5</v>
      </c>
      <c r="H33" s="1">
        <f>MAX('Datos 4'!I$3:I$402)</f>
        <v>2.33006953E+16</v>
      </c>
      <c r="I33">
        <f>MAX('Datos 4'!K$3:K$402)</f>
        <v>19.3</v>
      </c>
      <c r="J33" s="1">
        <f>MAX('Datos 4'!L$3:L$402)</f>
        <v>2.41757526E+16</v>
      </c>
      <c r="K33">
        <f>MAX('Datos 4'!N$3:N$402)</f>
        <v>10.4</v>
      </c>
      <c r="L33" s="1">
        <f>MAX('Datos 4'!O$3:O$402)</f>
        <v>2.33063273E+16</v>
      </c>
      <c r="M33">
        <f>MAX('Datos 4'!Q$3:Q$402)</f>
        <v>15.5</v>
      </c>
      <c r="N33" s="1">
        <f>MAX('Datos 4'!R$3:R$402)</f>
        <v>2.60903413E+16</v>
      </c>
      <c r="O33">
        <f>MAX('Datos 4'!T$3:T$402)</f>
        <v>13.9</v>
      </c>
      <c r="P33" s="1">
        <f>MAX('Datos 4'!U$3:U$402)</f>
        <v>2.52543422E+16</v>
      </c>
      <c r="Q33">
        <f>MAX('Datos 4'!W$3:W$402)</f>
        <v>14.6</v>
      </c>
      <c r="R33" s="1">
        <f>MAX('Datos 4'!X$3:X$402)</f>
        <v>2.52950828E+16</v>
      </c>
      <c r="S33">
        <f>MAX('Datos 4'!Z$3:Z$402)</f>
        <v>14.1</v>
      </c>
      <c r="T33" s="1">
        <f>MAX('Datos 4'!AA$3:AA$402)</f>
        <v>2.25203581E+16</v>
      </c>
      <c r="U33">
        <f>MAX('Datos 4'!AC$3:AC$402)</f>
        <v>12.1</v>
      </c>
      <c r="V33" s="1">
        <f>MAX('Datos 4'!AD$3:AD$402)</f>
        <v>2.27955461E+16</v>
      </c>
    </row>
    <row r="34" spans="2:22" x14ac:dyDescent="0.2">
      <c r="B34" t="s">
        <v>453</v>
      </c>
      <c r="C34">
        <f>MAX('Datos 5'!B$3:B$402)</f>
        <v>12.2</v>
      </c>
      <c r="D34" s="1">
        <f>MAX('Datos 5'!C$3:C$402)</f>
        <v>2.54401252E+16</v>
      </c>
      <c r="E34">
        <f>MAX('Datos 5'!E$3:E$402)</f>
        <v>25</v>
      </c>
      <c r="F34" s="1">
        <f>MAX('Datos 5'!F$3:F$402)</f>
        <v>2.36187207E+16</v>
      </c>
      <c r="G34">
        <f>MAX('Datos 5'!H$3:H$402)</f>
        <v>27.3</v>
      </c>
      <c r="H34" s="1">
        <f>MAX('Datos 5'!I$3:I$402)</f>
        <v>2.46234115E+16</v>
      </c>
      <c r="I34">
        <f>MAX('Datos 5'!K$3:K$402)</f>
        <v>27.2</v>
      </c>
      <c r="J34" s="1">
        <f>MAX('Datos 5'!L$3:L$402)</f>
        <v>2.40747667E+16</v>
      </c>
      <c r="K34">
        <f>MAX('Datos 5'!N$3:N$402)</f>
        <v>12.8</v>
      </c>
      <c r="L34" s="1">
        <f>MAX('Datos 5'!O$3:O$402)</f>
        <v>1.16175065E+16</v>
      </c>
      <c r="M34">
        <f>MAX('Datos 5'!Q$3:Q$402)</f>
        <v>12.4</v>
      </c>
      <c r="N34" s="1">
        <f>MAX('Datos 5'!R$3:R$402)</f>
        <v>2.28339217E+16</v>
      </c>
      <c r="O34">
        <f>MAX('Datos 5'!T$3:T$402)</f>
        <v>31.2</v>
      </c>
      <c r="P34" s="1">
        <f>MAX('Datos 5'!U$3:U$402)</f>
        <v>1.37463306E+16</v>
      </c>
      <c r="Q34">
        <f>MAX('Datos 5'!W$3:W$402)</f>
        <v>10</v>
      </c>
      <c r="R34" s="1">
        <f>MAX('Datos 5'!X$3:X$402)</f>
        <v>2.42892217E+16</v>
      </c>
      <c r="S34">
        <f>MAX('Datos 5'!Z$3:Z$402)</f>
        <v>21.7</v>
      </c>
      <c r="T34" s="1">
        <f>MAX('Datos 5'!AA$3:AA$402)</f>
        <v>2.38942987E+16</v>
      </c>
      <c r="U34">
        <f>MAX('Datos 5'!AC$3:AC$402)</f>
        <v>10.7</v>
      </c>
      <c r="V34" s="1">
        <f>MAX('Datos 5'!AD$3:AD$402)</f>
        <v>2.25446172E+16</v>
      </c>
    </row>
    <row r="35" spans="2:22" x14ac:dyDescent="0.2">
      <c r="B35" t="s">
        <v>454</v>
      </c>
      <c r="C35">
        <f>MAX('Datos 6'!B$3:B$402)</f>
        <v>14.7</v>
      </c>
      <c r="D35" s="1">
        <f>MAX('Datos 6'!C$3:C$402)</f>
        <v>2.66389861E+16</v>
      </c>
      <c r="E35">
        <f>MAX('Datos 6'!E$3:E$402)</f>
        <v>27.7</v>
      </c>
      <c r="F35" s="1">
        <f>MAX('Datos 6'!F$3:F$402)</f>
        <v>2.36298871E+16</v>
      </c>
      <c r="G35">
        <f>MAX('Datos 6'!H$3:H$402)</f>
        <v>12.9</v>
      </c>
      <c r="H35" s="1">
        <f>MAX('Datos 6'!I$3:I$402)</f>
        <v>2.40266874E+16</v>
      </c>
      <c r="I35">
        <f>MAX('Datos 6'!K$3:K$402)</f>
        <v>16.3</v>
      </c>
      <c r="J35" s="1">
        <f>MAX('Datos 6'!L$3:L$402)</f>
        <v>2.38647246E+16</v>
      </c>
      <c r="K35">
        <f>MAX('Datos 6'!N$3:N$402)</f>
        <v>14.1</v>
      </c>
      <c r="L35" s="1">
        <f>MAX('Datos 6'!O$3:O$402)</f>
        <v>2.45981042E+16</v>
      </c>
      <c r="M35">
        <f>MAX('Datos 6'!Q$3:Q$402)</f>
        <v>10</v>
      </c>
      <c r="N35" s="1">
        <f>MAX('Datos 6'!R$3:R$402)</f>
        <v>2.29718448E+16</v>
      </c>
      <c r="O35">
        <f>MAX('Datos 6'!T$3:T$402)</f>
        <v>23.2</v>
      </c>
      <c r="P35" s="1">
        <f>MAX('Datos 6'!U$3:U$402)</f>
        <v>2.48335024E+16</v>
      </c>
      <c r="Q35">
        <f>MAX('Datos 6'!W$3:W$402)</f>
        <v>11.7</v>
      </c>
      <c r="R35" s="1">
        <f>MAX('Datos 6'!X$3:X$402)</f>
        <v>2.52396893E+16</v>
      </c>
      <c r="S35">
        <f>MAX('Datos 6'!Z$3:Z$402)</f>
        <v>13.2</v>
      </c>
      <c r="T35" s="1">
        <f>MAX('Datos 6'!AA$3:AA$402)</f>
        <v>2.39142911E+16</v>
      </c>
      <c r="U35">
        <f>MAX('Datos 6'!AC$3:AC$402)</f>
        <v>8.1999999999999993</v>
      </c>
      <c r="V35" s="1">
        <f>MAX('Datos 6'!AD$3:AD$402)</f>
        <v>2.74883459E+16</v>
      </c>
    </row>
    <row r="37" spans="2:22" x14ac:dyDescent="0.2">
      <c r="C37" s="2"/>
      <c r="D37" s="2"/>
      <c r="E37" s="2"/>
      <c r="F37" s="2"/>
      <c r="G37" s="2" t="s">
        <v>479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t="s">
        <v>425</v>
      </c>
      <c r="C38" t="s">
        <v>455</v>
      </c>
      <c r="D38" t="s">
        <v>456</v>
      </c>
      <c r="E38" t="s">
        <v>457</v>
      </c>
      <c r="F38" t="s">
        <v>458</v>
      </c>
      <c r="G38" t="s">
        <v>459</v>
      </c>
      <c r="H38" t="s">
        <v>460</v>
      </c>
      <c r="I38" t="s">
        <v>461</v>
      </c>
      <c r="J38" t="s">
        <v>462</v>
      </c>
      <c r="K38" t="s">
        <v>463</v>
      </c>
      <c r="L38" t="s">
        <v>464</v>
      </c>
      <c r="M38" t="s">
        <v>465</v>
      </c>
      <c r="N38" t="s">
        <v>466</v>
      </c>
      <c r="O38" t="s">
        <v>467</v>
      </c>
      <c r="P38" t="s">
        <v>468</v>
      </c>
      <c r="Q38" t="s">
        <v>469</v>
      </c>
      <c r="R38" t="s">
        <v>470</v>
      </c>
      <c r="S38" t="s">
        <v>471</v>
      </c>
      <c r="T38" t="s">
        <v>472</v>
      </c>
      <c r="U38" t="s">
        <v>473</v>
      </c>
      <c r="V38" t="s">
        <v>474</v>
      </c>
    </row>
    <row r="39" spans="2:22" x14ac:dyDescent="0.2">
      <c r="B39" t="s">
        <v>449</v>
      </c>
      <c r="C39">
        <f>_xlfn.VAR.S('Datos 1'!B$3:B$402)</f>
        <v>10.349334273183098</v>
      </c>
      <c r="D39">
        <f>_xlfn.VAR.S('Datos 1'!C$3:C$402)</f>
        <v>1.2770684273115715E+31</v>
      </c>
      <c r="E39">
        <f>_xlfn.VAR.S('Datos 1'!E$3:E$402)</f>
        <v>7.0473959273182833</v>
      </c>
      <c r="F39">
        <f>_xlfn.VAR.S('Datos 1'!F$3:F$402)</f>
        <v>1.3189290598199086E+31</v>
      </c>
      <c r="G39">
        <f>_xlfn.VAR.S('Datos 1'!H$3:H$402)</f>
        <v>27.094174436090189</v>
      </c>
      <c r="H39">
        <f>_xlfn.VAR.S('Datos 1'!I$3:I$402)</f>
        <v>2.3839487137217861E+29</v>
      </c>
      <c r="I39">
        <f>_xlfn.VAR.S('Datos 1'!K$3:K$402)</f>
        <v>21.742806766917344</v>
      </c>
      <c r="J39">
        <f>_xlfn.VAR.S('Datos 1'!L$3:L$402)</f>
        <v>2.0598497827828784E+31</v>
      </c>
      <c r="K39">
        <f>_xlfn.VAR.S('Datos 1'!N$3:N$402)</f>
        <v>29.969270112781977</v>
      </c>
      <c r="L39">
        <f>_xlfn.VAR.S('Datos 1'!O$3:O$402)</f>
        <v>1.7299366166065667E+31</v>
      </c>
      <c r="M39">
        <f>_xlfn.VAR.S('Datos 1'!Q$3:Q$402)</f>
        <v>14.718618984962406</v>
      </c>
      <c r="N39">
        <f>_xlfn.VAR.S('Datos 1'!R$3:R$402)</f>
        <v>1.9797826799748018E+31</v>
      </c>
      <c r="O39">
        <f>_xlfn.VAR.S('Datos 1'!T$3:T$402)</f>
        <v>28.531305701754359</v>
      </c>
      <c r="P39">
        <f>_xlfn.VAR.S('Datos 1'!U$3:U$402)</f>
        <v>2.1218523599297182E+31</v>
      </c>
      <c r="Q39">
        <f>_xlfn.VAR.S('Datos 1'!W$3:W$402)</f>
        <v>2.2415347752095731</v>
      </c>
      <c r="R39">
        <f>_xlfn.VAR.S('Datos 1'!X$3:X$402)</f>
        <v>2.212924448751196E+30</v>
      </c>
      <c r="S39">
        <f>_xlfn.VAR.S('Datos 1'!Z$3:Z$402)</f>
        <v>12.025254135338249</v>
      </c>
      <c r="T39">
        <f>_xlfn.VAR.S('Datos 1'!AA$3:AA$402)</f>
        <v>2.0673819170148346E+31</v>
      </c>
      <c r="U39">
        <f>_xlfn.VAR.S('Datos 1'!AC$3:AC$402)</f>
        <v>13.217527819548847</v>
      </c>
      <c r="V39">
        <f>_xlfn.VAR.S('Datos 1'!AD$3:AD$402)</f>
        <v>2.0066745009644482E+31</v>
      </c>
    </row>
    <row r="40" spans="2:22" x14ac:dyDescent="0.2">
      <c r="B40" t="s">
        <v>450</v>
      </c>
      <c r="C40">
        <f>_xlfn.VAR.S('Datos 2'!B$3:B$402)</f>
        <v>22.46380645363411</v>
      </c>
      <c r="D40">
        <f>_xlfn.VAR.S('Datos 2'!C$3:C$402)</f>
        <v>1.9254535277705688E+31</v>
      </c>
      <c r="E40">
        <f>_xlfn.VAR.S('Datos 2'!E$3:E$402)</f>
        <v>24.676484962406064</v>
      </c>
      <c r="F40">
        <f>_xlfn.VAR.S('Datos 2'!F$3:F$402)</f>
        <v>1.7292159778894349E+31</v>
      </c>
      <c r="G40">
        <f>_xlfn.VAR.S('Datos 2'!H$3:H$402)</f>
        <v>8.6647929824561203</v>
      </c>
      <c r="H40">
        <f>_xlfn.VAR.S('Datos 2'!I$3:I$402)</f>
        <v>2.0396038690052196E+31</v>
      </c>
      <c r="I40">
        <f>_xlfn.VAR.S('Datos 2'!K$3:K$402)</f>
        <v>14.089140601503718</v>
      </c>
      <c r="J40">
        <f>_xlfn.VAR.S('Datos 2'!L$3:L$402)</f>
        <v>1.8105578279347819E+31</v>
      </c>
      <c r="K40">
        <f>_xlfn.VAR.S('Datos 2'!N$3:N$402)</f>
        <v>28.911652568922253</v>
      </c>
      <c r="L40">
        <f>_xlfn.VAR.S('Datos 2'!O$3:O$402)</f>
        <v>1.8816863622427605E+31</v>
      </c>
      <c r="M40">
        <f>_xlfn.VAR.S('Datos 2'!Q$3:Q$402)</f>
        <v>8.1948147869673384</v>
      </c>
      <c r="N40">
        <f>_xlfn.VAR.S('Datos 2'!R$3:R$402)</f>
        <v>2.1067729212414475E+31</v>
      </c>
      <c r="O40">
        <f>_xlfn.VAR.S('Datos 2'!T$3:T$402)</f>
        <v>9.7717192355890425</v>
      </c>
      <c r="P40">
        <f>_xlfn.VAR.S('Datos 2'!U$3:U$402)</f>
        <v>1.9542750759708233E+31</v>
      </c>
      <c r="Q40">
        <f>_xlfn.VAR.S('Datos 2'!W$3:W$402)</f>
        <v>9.492303195489038</v>
      </c>
      <c r="R40">
        <f>_xlfn.VAR.S('Datos 2'!X$3:X$402)</f>
        <v>1.6428024128002335E+31</v>
      </c>
      <c r="S40">
        <f>_xlfn.VAR.S('Datos 2'!Z$3:Z$402)</f>
        <v>6.7460348370928171</v>
      </c>
      <c r="T40">
        <f>_xlfn.VAR.S('Datos 2'!AA$3:AA$402)</f>
        <v>1.9256732367888484E+31</v>
      </c>
      <c r="U40">
        <f>_xlfn.VAR.S('Datos 2'!AC$3:AC$402)</f>
        <v>48.220037844611433</v>
      </c>
      <c r="V40">
        <f>_xlfn.VAR.S('Datos 2'!AD$3:AD$402)</f>
        <v>2.0256045086690686E+31</v>
      </c>
    </row>
    <row r="41" spans="2:22" x14ac:dyDescent="0.2">
      <c r="B41" t="s">
        <v>451</v>
      </c>
      <c r="C41">
        <f>_xlfn.VAR.S('Datos 3'!B$3:B$402)</f>
        <v>11.532039195979939</v>
      </c>
      <c r="D41">
        <f>_xlfn.VAR.S('Datos 3'!C$3:C$402)</f>
        <v>2.3262247628049343E+31</v>
      </c>
      <c r="E41">
        <f>_xlfn.VAR.S('Datos 3'!E$3:E$402)</f>
        <v>14.21675351758801</v>
      </c>
      <c r="F41">
        <f>_xlfn.VAR.S('Datos 3'!F$3:F$402)</f>
        <v>1.5889117185810641E+31</v>
      </c>
      <c r="G41">
        <f>_xlfn.VAR.S('Datos 3'!H$3:H$402)</f>
        <v>16.022017839196</v>
      </c>
      <c r="H41">
        <f>_xlfn.VAR.S('Datos 3'!I$3:I$402)</f>
        <v>1.8219745454673785E+31</v>
      </c>
      <c r="I41">
        <f>_xlfn.VAR.S('Datos 3'!K$3:K$402)</f>
        <v>19.678793969849185</v>
      </c>
      <c r="J41">
        <f>_xlfn.VAR.S('Datos 3'!L$3:L$402)</f>
        <v>2.5573571377773881E+31</v>
      </c>
      <c r="K41">
        <f>_xlfn.VAR.S('Datos 3'!N$3:N$402)</f>
        <v>10.14114949748746</v>
      </c>
      <c r="L41">
        <f>_xlfn.VAR.S('Datos 3'!O$3:O$402)</f>
        <v>2.3132645850856076E+31</v>
      </c>
      <c r="M41">
        <f>_xlfn.VAR.S('Datos 3'!Q$3:Q$402)</f>
        <v>13.814681155778857</v>
      </c>
      <c r="N41">
        <f>_xlfn.VAR.S('Datos 3'!R$3:R$402)</f>
        <v>2.2058165680363627E+31</v>
      </c>
      <c r="O41">
        <f>_xlfn.VAR.S('Datos 3'!T$3:T$402)</f>
        <v>13.035969597989975</v>
      </c>
      <c r="P41">
        <f>_xlfn.VAR.S('Datos 3'!U$3:U$402)</f>
        <v>2.1636305058917795E+31</v>
      </c>
      <c r="Q41">
        <f>_xlfn.VAR.S('Datos 3'!W$3:W$402)</f>
        <v>6.5332600502512657</v>
      </c>
      <c r="R41">
        <f>_xlfn.VAR.S('Datos 3'!X$3:X$402)</f>
        <v>1.7944101872781007E+31</v>
      </c>
      <c r="S41">
        <f>_xlfn.VAR.S('Datos 3'!Z$3:Z$402)</f>
        <v>15.368198743718549</v>
      </c>
      <c r="T41">
        <f>_xlfn.VAR.S('Datos 3'!AA$3:AA$402)</f>
        <v>2.3314497601494616E+31</v>
      </c>
      <c r="U41">
        <f>_xlfn.VAR.S('Datos 3'!AC$3:AC$402)</f>
        <v>30.081748492462406</v>
      </c>
      <c r="V41">
        <f>_xlfn.VAR.S('Datos 3'!AD$3:AD$402)</f>
        <v>2.3650181056136537E+31</v>
      </c>
    </row>
    <row r="42" spans="2:22" x14ac:dyDescent="0.2">
      <c r="B42" t="s">
        <v>452</v>
      </c>
      <c r="C42">
        <f>_xlfn.VAR.S('Datos 4'!B$3:B$402)</f>
        <v>31.274990954773827</v>
      </c>
      <c r="D42">
        <f>_xlfn.VAR.S('Datos 4'!C$3:C$402)</f>
        <v>2.2955639206142623E+31</v>
      </c>
      <c r="E42">
        <f>_xlfn.VAR.S('Datos 4'!E$3:E$402)</f>
        <v>28.789317587939824</v>
      </c>
      <c r="F42">
        <f>_xlfn.VAR.S('Datos 4'!F$3:F$402)</f>
        <v>2.2902942608062288E+31</v>
      </c>
      <c r="G42">
        <f>_xlfn.VAR.S('Datos 4'!H$3:H$402)</f>
        <v>8.4302690954773833</v>
      </c>
      <c r="H42">
        <f>_xlfn.VAR.S('Datos 4'!I$3:I$402)</f>
        <v>2.2509555528406826E+31</v>
      </c>
      <c r="I42">
        <f>_xlfn.VAR.S('Datos 4'!K$3:K$402)</f>
        <v>24.80367814070361</v>
      </c>
      <c r="J42">
        <f>_xlfn.VAR.S('Datos 4'!L$3:L$402)</f>
        <v>2.4220362985259533E+31</v>
      </c>
      <c r="K42">
        <f>_xlfn.VAR.S('Datos 4'!N$3:N$402)</f>
        <v>8.7049206030150881</v>
      </c>
      <c r="L42">
        <f>_xlfn.VAR.S('Datos 4'!O$3:O$402)</f>
        <v>2.1775222504863192E+31</v>
      </c>
      <c r="M42">
        <f>_xlfn.VAR.S('Datos 4'!Q$3:Q$402)</f>
        <v>10.315320351758857</v>
      </c>
      <c r="N42">
        <f>_xlfn.VAR.S('Datos 4'!R$3:R$402)</f>
        <v>2.5714190802826893E+31</v>
      </c>
      <c r="O42">
        <f>_xlfn.VAR.S('Datos 4'!T$3:T$402)</f>
        <v>18.834624120602893</v>
      </c>
      <c r="P42">
        <f>_xlfn.VAR.S('Datos 4'!U$3:U$402)</f>
        <v>2.5756478124419269E+31</v>
      </c>
      <c r="Q42">
        <f>_xlfn.VAR.S('Datos 4'!W$3:W$402)</f>
        <v>25.17351859296484</v>
      </c>
      <c r="R42">
        <f>_xlfn.VAR.S('Datos 4'!X$3:X$402)</f>
        <v>2.5081427444119499E+31</v>
      </c>
      <c r="S42">
        <f>_xlfn.VAR.S('Datos 4'!Z$3:Z$402)</f>
        <v>10.321080402010066</v>
      </c>
      <c r="T42">
        <f>_xlfn.VAR.S('Datos 4'!AA$3:AA$402)</f>
        <v>2.2537679512753077E+31</v>
      </c>
      <c r="U42">
        <f>_xlfn.VAR.S('Datos 4'!AC$3:AC$402)</f>
        <v>11.825000000000005</v>
      </c>
      <c r="V42">
        <f>_xlfn.VAR.S('Datos 4'!AD$3:AD$402)</f>
        <v>2.3885155102033282E+31</v>
      </c>
    </row>
    <row r="43" spans="2:22" x14ac:dyDescent="0.2">
      <c r="B43" t="s">
        <v>453</v>
      </c>
      <c r="C43">
        <f>_xlfn.VAR.S('Datos 5'!B$3:B$402)</f>
        <v>9.3126518987341456</v>
      </c>
      <c r="D43">
        <f>_xlfn.VAR.S('Datos 5'!C$3:C$402)</f>
        <v>2.6427747180378049E+31</v>
      </c>
      <c r="E43">
        <f>_xlfn.VAR.S('Datos 5'!E$3:E$402)</f>
        <v>21.251542721518998</v>
      </c>
      <c r="F43">
        <f>_xlfn.VAR.S('Datos 5'!F$3:F$402)</f>
        <v>2.6066784174092857E+31</v>
      </c>
      <c r="G43">
        <f>_xlfn.VAR.S('Datos 5'!H$3:H$402)</f>
        <v>26.506829113924038</v>
      </c>
      <c r="H43">
        <f>_xlfn.VAR.S('Datos 5'!I$3:I$402)</f>
        <v>2.6557114225307668E+31</v>
      </c>
      <c r="I43">
        <f>_xlfn.VAR.S('Datos 5'!K$3:K$402)</f>
        <v>23.765428797468388</v>
      </c>
      <c r="J43">
        <f>_xlfn.VAR.S('Datos 5'!L$3:L$402)</f>
        <v>2.6262073800235166E+31</v>
      </c>
      <c r="K43">
        <f>_xlfn.VAR.S('Datos 5'!N$3:N$402)</f>
        <v>7.9870110759493569</v>
      </c>
      <c r="L43">
        <f>_xlfn.VAR.S('Datos 5'!O$3:O$402)</f>
        <v>2.1731316874177791E+31</v>
      </c>
      <c r="M43">
        <f>_xlfn.VAR.S('Datos 5'!Q$3:Q$402)</f>
        <v>7.5109984177215292</v>
      </c>
      <c r="N43">
        <f>_xlfn.VAR.S('Datos 5'!R$3:R$402)</f>
        <v>2.5241946861636322E+31</v>
      </c>
      <c r="O43">
        <f>_xlfn.VAR.S('Datos 5'!T$3:T$402)</f>
        <v>32.83847468354432</v>
      </c>
      <c r="P43">
        <f>_xlfn.VAR.S('Datos 5'!U$3:U$402)</f>
        <v>2.4752577368126212E+31</v>
      </c>
      <c r="Q43">
        <f>_xlfn.VAR.S('Datos 5'!W$3:W$402)</f>
        <v>5.8999857594936413</v>
      </c>
      <c r="R43">
        <f>_xlfn.VAR.S('Datos 5'!X$3:X$402)</f>
        <v>2.7349030451646979E+31</v>
      </c>
      <c r="S43">
        <f>_xlfn.VAR.S('Datos 5'!Z$3:Z$402)</f>
        <v>16.684658227848065</v>
      </c>
      <c r="T43">
        <f>_xlfn.VAR.S('Datos 5'!AA$3:AA$402)</f>
        <v>2.6121387154239029E+31</v>
      </c>
      <c r="U43">
        <f>_xlfn.VAR.S('Datos 5'!AC$3:AC$402)</f>
        <v>8.6885506329113795</v>
      </c>
      <c r="V43">
        <f>_xlfn.VAR.S('Datos 5'!AD$3:AD$402)</f>
        <v>2.4967506743204665E+31</v>
      </c>
    </row>
    <row r="44" spans="2:22" x14ac:dyDescent="0.2">
      <c r="B44" t="s">
        <v>454</v>
      </c>
      <c r="C44">
        <f>_xlfn.VAR.S('Datos 6'!B$3:B$402)</f>
        <v>16.66002531645568</v>
      </c>
      <c r="D44">
        <f>_xlfn.VAR.S('Datos 6'!C$3:C$402)</f>
        <v>2.7872762622919082E+31</v>
      </c>
      <c r="E44">
        <f>_xlfn.VAR.S('Datos 6'!E$3:E$402)</f>
        <v>54.241765822784835</v>
      </c>
      <c r="F44">
        <f>_xlfn.VAR.S('Datos 6'!F$3:F$402)</f>
        <v>2.4875394103324662E+31</v>
      </c>
      <c r="G44">
        <f>_xlfn.VAR.S('Datos 6'!H$3:H$402)</f>
        <v>9.5577151898734183</v>
      </c>
      <c r="H44">
        <f>_xlfn.VAR.S('Datos 6'!I$3:I$402)</f>
        <v>2.9711184188152527E+31</v>
      </c>
      <c r="I44">
        <f>_xlfn.VAR.S('Datos 6'!K$3:K$402)</f>
        <v>30.960702531645598</v>
      </c>
      <c r="J44">
        <f>_xlfn.VAR.S('Datos 6'!L$3:L$402)</f>
        <v>2.8844136534440822E+31</v>
      </c>
      <c r="K44">
        <f>_xlfn.VAR.S('Datos 6'!N$3:N$402)</f>
        <v>18.245411392405053</v>
      </c>
      <c r="L44">
        <f>_xlfn.VAR.S('Datos 6'!O$3:O$402)</f>
        <v>3.1183784108424524E+31</v>
      </c>
      <c r="M44">
        <f>_xlfn.VAR.S('Datos 6'!Q$3:Q$402)</f>
        <v>14.408094936708855</v>
      </c>
      <c r="N44">
        <f>_xlfn.VAR.S('Datos 6'!R$3:R$402)</f>
        <v>2.791092502921629E+31</v>
      </c>
      <c r="O44">
        <f>_xlfn.VAR.S('Datos 6'!T$3:T$402)</f>
        <v>48.25771518987343</v>
      </c>
      <c r="P44">
        <f>_xlfn.VAR.S('Datos 6'!U$3:U$402)</f>
        <v>3.314263071228886E+31</v>
      </c>
      <c r="Q44">
        <f>_xlfn.VAR.S('Datos 6'!W$3:W$402)</f>
        <v>13.775088607594942</v>
      </c>
      <c r="R44">
        <f>_xlfn.VAR.S('Datos 6'!X$3:X$402)</f>
        <v>2.9247023112341807E+31</v>
      </c>
      <c r="S44">
        <f>_xlfn.VAR.S('Datos 6'!Z$3:Z$402)</f>
        <v>11.823583252190828</v>
      </c>
      <c r="T44">
        <f>_xlfn.VAR.S('Datos 6'!AA$3:AA$402)</f>
        <v>2.4034313762145561E+31</v>
      </c>
      <c r="U44">
        <f>_xlfn.VAR.S('Datos 6'!AC$3:AC$402)</f>
        <v>5.4723037974683564</v>
      </c>
      <c r="V44">
        <f>_xlfn.VAR.S('Datos 6'!AD$3:AD$402)</f>
        <v>3.3442688468532557E+31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1</vt:lpstr>
      <vt:lpstr>Datos 2</vt:lpstr>
      <vt:lpstr>Datos 3</vt:lpstr>
      <vt:lpstr>Datos 4</vt:lpstr>
      <vt:lpstr>Datos 5</vt:lpstr>
      <vt:lpstr>Datos 6</vt:lpstr>
      <vt:lpstr>Graficas</vt:lpstr>
      <vt:lpstr>Cálculos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Usuario de Microsoft Office</cp:lastModifiedBy>
  <dcterms:created xsi:type="dcterms:W3CDTF">2019-11-18T00:38:01Z</dcterms:created>
  <dcterms:modified xsi:type="dcterms:W3CDTF">2019-11-18T02:48:17Z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