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o/Desktop/"/>
    </mc:Choice>
  </mc:AlternateContent>
  <xr:revisionPtr revIDLastSave="0" documentId="13_ncr:1_{99323AC3-46B4-904D-8117-B6A3A1042510}" xr6:coauthVersionLast="41" xr6:coauthVersionMax="41" xr10:uidLastSave="{00000000-0000-0000-0000-000000000000}"/>
  <bookViews>
    <workbookView xWindow="780" yWindow="960" windowWidth="27640" windowHeight="16540" xr2:uid="{951655EA-0F43-0B4C-BA31-847465A7DC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" l="1"/>
  <c r="G16" i="1"/>
  <c r="G13" i="1"/>
  <c r="C13" i="1"/>
  <c r="G9" i="1"/>
  <c r="K9" i="1" s="1"/>
  <c r="I9" i="1"/>
  <c r="F9" i="1"/>
  <c r="H9" i="1"/>
  <c r="J9" i="1" s="1"/>
  <c r="E13" i="1" s="1"/>
  <c r="E12" i="1"/>
  <c r="C12" i="1"/>
  <c r="F6" i="1" l="1"/>
  <c r="I6" i="1" s="1"/>
  <c r="G6" i="1"/>
  <c r="J6" i="1" s="1"/>
  <c r="H6" i="1"/>
  <c r="K6" i="1" s="1"/>
</calcChain>
</file>

<file path=xl/sharedStrings.xml><?xml version="1.0" encoding="utf-8"?>
<sst xmlns="http://schemas.openxmlformats.org/spreadsheetml/2006/main" count="42" uniqueCount="29">
  <si>
    <t>mu</t>
  </si>
  <si>
    <t>Paginas</t>
  </si>
  <si>
    <t>N1</t>
  </si>
  <si>
    <t>N2</t>
  </si>
  <si>
    <t>N3</t>
  </si>
  <si>
    <t>Busy Time</t>
  </si>
  <si>
    <t>pg/min</t>
  </si>
  <si>
    <t>rho</t>
  </si>
  <si>
    <t xml:space="preserve"> </t>
  </si>
  <si>
    <t>Cust 1</t>
  </si>
  <si>
    <t>Cliente 1</t>
  </si>
  <si>
    <t>366,25</t>
  </si>
  <si>
    <t>422,25</t>
  </si>
  <si>
    <t>389,25</t>
  </si>
  <si>
    <t>Cliente2</t>
  </si>
  <si>
    <t>Cust2</t>
  </si>
  <si>
    <t>rho_avg</t>
  </si>
  <si>
    <t>Cust1</t>
  </si>
  <si>
    <t>N</t>
  </si>
  <si>
    <t>lambda</t>
  </si>
  <si>
    <t>Penalty</t>
  </si>
  <si>
    <t>inf</t>
  </si>
  <si>
    <t>Ts (min)</t>
  </si>
  <si>
    <t>Damage (min)</t>
  </si>
  <si>
    <t>*multiplico por la cantidad de trabajos</t>
  </si>
  <si>
    <t xml:space="preserve">* cada minuto de atraso vale </t>
  </si>
  <si>
    <t>*cada trabajo demora 0.42 minutos extras</t>
  </si>
  <si>
    <t>minutos perdidos</t>
  </si>
  <si>
    <t>80 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</si>
</sst>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0" fillId="0" borderId="0" xfId="0" applyAlignment="1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1" fontId="0" fillId="0" borderId="0" xfId="1" applyFont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D811E-B38D-4347-B440-B0AC5E7A7455}">
  <dimension ref="A2:K18"/>
  <sheetViews>
    <sheetView tabSelected="1" workbookViewId="0">
      <selection activeCell="G23" sqref="G23"/>
    </sheetView>
  </sheetViews>
  <sheetFormatPr baseColWidth="10" defaultRowHeight="16" x14ac:dyDescent="0.2"/>
  <cols>
    <col min="3" max="3" width="13.6640625" bestFit="1" customWidth="1"/>
    <col min="5" max="5" width="11.6640625" bestFit="1" customWidth="1"/>
    <col min="7" max="7" width="15.33203125" customWidth="1"/>
    <col min="9" max="11" width="11.6640625" bestFit="1" customWidth="1"/>
  </cols>
  <sheetData>
    <row r="2" spans="1:11" x14ac:dyDescent="0.2">
      <c r="B2" t="s">
        <v>0</v>
      </c>
      <c r="C2">
        <v>4</v>
      </c>
      <c r="D2" t="s">
        <v>6</v>
      </c>
    </row>
    <row r="4" spans="1:11" x14ac:dyDescent="0.2">
      <c r="C4" t="s">
        <v>2</v>
      </c>
      <c r="D4" t="s">
        <v>3</v>
      </c>
      <c r="E4" t="s">
        <v>4</v>
      </c>
      <c r="F4" t="s">
        <v>2</v>
      </c>
      <c r="G4" t="s">
        <v>3</v>
      </c>
      <c r="H4" t="s">
        <v>4</v>
      </c>
      <c r="I4" t="s">
        <v>2</v>
      </c>
      <c r="J4" t="s">
        <v>3</v>
      </c>
      <c r="K4" t="s">
        <v>4</v>
      </c>
    </row>
    <row r="5" spans="1:11" x14ac:dyDescent="0.2">
      <c r="C5" t="s">
        <v>1</v>
      </c>
      <c r="D5" t="s">
        <v>1</v>
      </c>
      <c r="E5" t="s">
        <v>1</v>
      </c>
      <c r="F5" t="s">
        <v>5</v>
      </c>
      <c r="G5" t="s">
        <v>5</v>
      </c>
      <c r="H5" t="s">
        <v>5</v>
      </c>
      <c r="I5" t="s">
        <v>7</v>
      </c>
      <c r="J5" t="s">
        <v>7</v>
      </c>
      <c r="K5" t="s">
        <v>7</v>
      </c>
    </row>
    <row r="6" spans="1:11" x14ac:dyDescent="0.2">
      <c r="B6" s="3" t="s">
        <v>9</v>
      </c>
      <c r="C6">
        <v>1465</v>
      </c>
      <c r="D6">
        <v>1689</v>
      </c>
      <c r="E6">
        <v>1557</v>
      </c>
      <c r="F6" s="1">
        <f>C6/$C$2</f>
        <v>366.25</v>
      </c>
      <c r="G6" s="1">
        <f t="shared" ref="G6:H6" si="0">D6/$C$2</f>
        <v>422.25</v>
      </c>
      <c r="H6" s="1">
        <f t="shared" si="0"/>
        <v>389.25</v>
      </c>
      <c r="I6" s="1">
        <f>F6/(8*60)</f>
        <v>0.76302083333333337</v>
      </c>
      <c r="J6" s="1">
        <f t="shared" ref="J6:K6" si="1">G6/(8*60)</f>
        <v>0.87968749999999996</v>
      </c>
      <c r="K6" s="1">
        <f t="shared" si="1"/>
        <v>0.81093749999999998</v>
      </c>
    </row>
    <row r="7" spans="1:11" ht="17" thickBot="1" x14ac:dyDescent="0.25">
      <c r="B7" s="2"/>
    </row>
    <row r="8" spans="1:11" ht="18" thickBot="1" x14ac:dyDescent="0.25">
      <c r="B8" s="4" t="s">
        <v>10</v>
      </c>
      <c r="C8" s="5">
        <v>1.4650000000000001</v>
      </c>
      <c r="D8" s="5">
        <v>1.6890000000000001</v>
      </c>
      <c r="E8" s="5">
        <v>1.5569999999999999</v>
      </c>
      <c r="F8" s="5" t="s">
        <v>11</v>
      </c>
      <c r="G8" s="5" t="s">
        <v>12</v>
      </c>
      <c r="H8" s="5" t="s">
        <v>13</v>
      </c>
      <c r="I8" s="5">
        <v>0.76</v>
      </c>
      <c r="J8" s="5">
        <v>0.88</v>
      </c>
      <c r="K8" s="5">
        <v>0.81</v>
      </c>
    </row>
    <row r="9" spans="1:11" ht="18" thickBot="1" x14ac:dyDescent="0.25">
      <c r="B9" s="6" t="s">
        <v>14</v>
      </c>
      <c r="C9" s="7">
        <v>994</v>
      </c>
      <c r="D9" s="7">
        <v>698</v>
      </c>
      <c r="E9" s="7">
        <v>1393</v>
      </c>
      <c r="F9" s="7">
        <f>C9/4</f>
        <v>248.5</v>
      </c>
      <c r="G9" s="7">
        <f>D9/4</f>
        <v>174.5</v>
      </c>
      <c r="H9" s="7">
        <f>E9/4</f>
        <v>348.25</v>
      </c>
      <c r="I9" s="7">
        <f>F9/480</f>
        <v>0.51770833333333333</v>
      </c>
      <c r="J9" s="7">
        <f>H9/480</f>
        <v>0.72552083333333328</v>
      </c>
      <c r="K9" s="7">
        <f>G9/480</f>
        <v>0.36354166666666665</v>
      </c>
    </row>
    <row r="10" spans="1:11" x14ac:dyDescent="0.2">
      <c r="B10" s="2"/>
    </row>
    <row r="11" spans="1:11" x14ac:dyDescent="0.2">
      <c r="A11" t="s">
        <v>8</v>
      </c>
      <c r="B11" s="9"/>
      <c r="C11" s="9" t="s">
        <v>16</v>
      </c>
      <c r="D11" s="9" t="s">
        <v>18</v>
      </c>
      <c r="E11" s="9" t="s">
        <v>19</v>
      </c>
      <c r="F11" s="9" t="s">
        <v>22</v>
      </c>
      <c r="G11" s="9" t="s">
        <v>23</v>
      </c>
      <c r="H11" s="9" t="s">
        <v>20</v>
      </c>
    </row>
    <row r="12" spans="1:11" x14ac:dyDescent="0.2">
      <c r="B12" s="9" t="s">
        <v>17</v>
      </c>
      <c r="C12" s="8">
        <f>AVERAGE(I8:K8)</f>
        <v>0.81666666666666676</v>
      </c>
      <c r="D12" s="9">
        <v>3</v>
      </c>
      <c r="E12" s="9">
        <f>C12*3*4</f>
        <v>9.8000000000000007</v>
      </c>
      <c r="F12">
        <v>0.56000000000000005</v>
      </c>
      <c r="G12" s="9" t="s">
        <v>21</v>
      </c>
      <c r="H12" s="9" t="s">
        <v>21</v>
      </c>
    </row>
    <row r="13" spans="1:11" x14ac:dyDescent="0.2">
      <c r="B13" s="9" t="s">
        <v>15</v>
      </c>
      <c r="C13" s="8">
        <f>AVERAGE(I9:K9)</f>
        <v>0.53559027777777779</v>
      </c>
      <c r="D13" s="9">
        <v>3</v>
      </c>
      <c r="E13" s="8">
        <f>C13*3*4</f>
        <v>6.4270833333333339</v>
      </c>
      <c r="F13">
        <v>0.28999999999999998</v>
      </c>
      <c r="G13" s="9">
        <f>0.71-F13</f>
        <v>0.42</v>
      </c>
      <c r="H13" s="10">
        <v>103656</v>
      </c>
    </row>
    <row r="14" spans="1:11" x14ac:dyDescent="0.2">
      <c r="G14" t="s">
        <v>26</v>
      </c>
    </row>
    <row r="15" spans="1:11" x14ac:dyDescent="0.2">
      <c r="G15" s="9" t="s">
        <v>24</v>
      </c>
    </row>
    <row r="16" spans="1:11" x14ac:dyDescent="0.2">
      <c r="G16">
        <f>G13*SUM(C9:E9)</f>
        <v>1295.7</v>
      </c>
      <c r="H16" t="s">
        <v>27</v>
      </c>
    </row>
    <row r="17" spans="7:9" x14ac:dyDescent="0.2">
      <c r="G17" s="9" t="s">
        <v>25</v>
      </c>
      <c r="I17" t="s">
        <v>28</v>
      </c>
    </row>
    <row r="18" spans="7:9" x14ac:dyDescent="0.2">
      <c r="G18">
        <f>G16*80</f>
        <v>103656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Ignacio Zambrano Jechan (juan.zambrano)</dc:creator>
  <cp:lastModifiedBy>Juan Ignacio Zambrano Jechan (juan.zambrano)</cp:lastModifiedBy>
  <dcterms:created xsi:type="dcterms:W3CDTF">2019-03-06T21:51:12Z</dcterms:created>
  <dcterms:modified xsi:type="dcterms:W3CDTF">2019-03-07T21:51:33Z</dcterms:modified>
</cp:coreProperties>
</file>