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cruz\Documents\GitHub\bioestatistica-ua\c1-descritiva\"/>
    </mc:Choice>
  </mc:AlternateContent>
  <xr:revisionPtr revIDLastSave="0" documentId="13_ncr:1_{8EE28463-EE27-475B-AEB7-B182DBBA891B}" xr6:coauthVersionLast="47" xr6:coauthVersionMax="47" xr10:uidLastSave="{00000000-0000-0000-0000-000000000000}"/>
  <bookViews>
    <workbookView xWindow="-120" yWindow="-120" windowWidth="29040" windowHeight="15990" activeTab="1" xr2:uid="{CF6AB4D5-CD1B-4CE6-9534-40011C785846}"/>
  </bookViews>
  <sheets>
    <sheet name="variável numérica discreta" sheetId="1" r:id="rId1"/>
    <sheet name="variável numérica contínua" sheetId="2" r:id="rId2"/>
  </sheets>
  <definedNames>
    <definedName name="_xlchart.v1.0" hidden="1">'variável numérica discreta'!$C$4:$C$16</definedName>
    <definedName name="_xlchart.v1.1" hidden="1">'variável numérica discreta'!$C$4:$C$16</definedName>
    <definedName name="_xlchart.v1.2" hidden="1">'variável numérica contínua'!$C$6:$C$36</definedName>
    <definedName name="_xlchart.v1.3" hidden="1">'variável numérica contínua'!$C$6:$C$36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" i="2" l="1"/>
  <c r="H14" i="2"/>
  <c r="G13" i="1"/>
  <c r="G12" i="1"/>
  <c r="H13" i="2"/>
  <c r="H12" i="2"/>
  <c r="H11" i="2"/>
  <c r="H10" i="2"/>
  <c r="H9" i="2"/>
  <c r="H8" i="2"/>
  <c r="H7" i="2"/>
  <c r="H6" i="2"/>
  <c r="P8" i="1"/>
  <c r="P9" i="1"/>
  <c r="P10" i="1"/>
  <c r="P11" i="1"/>
  <c r="P7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<sst xmlns="http://schemas.openxmlformats.org/spreadsheetml/2006/main" count="75" uniqueCount="59">
  <si>
    <t>média</t>
  </si>
  <si>
    <t>=MÉDIA(C4:C16)</t>
  </si>
  <si>
    <t>Célula C4 =&gt;</t>
  </si>
  <si>
    <t>Célula C16 =&gt;</t>
  </si>
  <si>
    <t>Instrução</t>
  </si>
  <si>
    <t>moda</t>
  </si>
  <si>
    <t>=MED(C4:C16)</t>
  </si>
  <si>
    <t>=MODA(C4:C16)</t>
  </si>
  <si>
    <t>variância corrigida</t>
  </si>
  <si>
    <t>desvio padrão corrigido</t>
  </si>
  <si>
    <t>=DESVPAD.S(C4:C16)</t>
  </si>
  <si>
    <t>Medida amostral</t>
  </si>
  <si>
    <t>desvio padrão</t>
  </si>
  <si>
    <t>=DESVPAD.P(C4:C16)</t>
  </si>
  <si>
    <t>variância</t>
  </si>
  <si>
    <t>=VAR.S(C4:C16)</t>
  </si>
  <si>
    <t>=VAR.P(C4:C16)</t>
  </si>
  <si>
    <t>Dados não agrupados</t>
  </si>
  <si>
    <t>Dados agrupados</t>
  </si>
  <si>
    <t>variável</t>
  </si>
  <si>
    <t>frequência absoluta</t>
  </si>
  <si>
    <t>=DISTORÇÃO(C4:C16)</t>
  </si>
  <si>
    <t>assimetria</t>
  </si>
  <si>
    <t>gráfico de barras</t>
  </si>
  <si>
    <t>agrupar primeiro</t>
  </si>
  <si>
    <t>=CONTAR.SE($C$4:$C$16;O7)</t>
  </si>
  <si>
    <t>=CONTAR.SE($C$4:$C$16;O11)</t>
  </si>
  <si>
    <t>=CONTAR.SE($C$4:$C$16;O10)</t>
  </si>
  <si>
    <t>=CONTAR.SE($C$4:$C$16;O9)</t>
  </si>
  <si>
    <t>=CONTAR.SE($C$4:$C$16;O8)</t>
  </si>
  <si>
    <t>alturas</t>
  </si>
  <si>
    <t>célula C6</t>
  </si>
  <si>
    <t>célula C31</t>
  </si>
  <si>
    <t>=MÉDIA(C4:C36)</t>
  </si>
  <si>
    <t>=MED(C4:C36)</t>
  </si>
  <si>
    <t>=MODA(C4:C36)</t>
  </si>
  <si>
    <t>=DESVPAD.S(C4:C36)</t>
  </si>
  <si>
    <t>=DESVPAD.P(C4:C36)</t>
  </si>
  <si>
    <t>=VAR.S(C4:C36)</t>
  </si>
  <si>
    <t>=VAR.P(C4:C36)</t>
  </si>
  <si>
    <t>=DISTORÇÃO(C4:C36)</t>
  </si>
  <si>
    <t>histograma</t>
  </si>
  <si>
    <t xml:space="preserve"> selecionar dados</t>
  </si>
  <si>
    <t>meun: inserir =&gt; histograma</t>
  </si>
  <si>
    <t>=QUARTIL.INC(C4:C16;1)</t>
  </si>
  <si>
    <t>1º quartil</t>
  </si>
  <si>
    <t>3º quartil</t>
  </si>
  <si>
    <t>=QUARTIL.INC(C4:C16;3)</t>
  </si>
  <si>
    <t>".P" população (não corrigido)</t>
  </si>
  <si>
    <t>".S" sample (corrigido)</t>
  </si>
  <si>
    <t>ordenadas</t>
  </si>
  <si>
    <t>menu: base =&gt; ordenar</t>
  </si>
  <si>
    <t>=QUARTIL.INC(C6:C36;1)</t>
  </si>
  <si>
    <t>=QUARTIL.INC(C6:C36;3)</t>
  </si>
  <si>
    <t>1. Reproduzir a amostra original de forma manual</t>
  </si>
  <si>
    <t>2. Depois aplicar medidas e gráfico de barras para os dados B31:E38</t>
  </si>
  <si>
    <t>https://github.com/jpcaveiro/bioestatistica-ua</t>
  </si>
  <si>
    <t>1. selecionar as duas colunas acima</t>
  </si>
  <si>
    <t>2. menu: inserir =&gt; procurar "gráfico de coluna"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</si>
</sst>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'variável numérica discreta'!$P$6</c:f>
              <c:strCache>
                <c:ptCount val="1"/>
                <c:pt idx="0">
                  <c:v>frequência absoluta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'variável numérica discreta'!$O$7:$O$11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'variável numérica discreta'!$P$7:$P$11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9-4DF1-A935-315FE8B4C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212783"/>
        <c:axId val="910204047"/>
      </c:barChart>
      <c:catAx>
        <c:axId val="91021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10204047"/>
        <c:crosses val="autoZero"/>
        <c:auto val="1"/>
        <c:lblAlgn val="ctr"/>
        <c:lblOffset val="100"/>
        <c:noMultiLvlLbl val="0"/>
      </c:catAx>
      <c:valAx>
        <c:axId val="91020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1021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55BC5496-42B4-4F8E-96FC-BE055AB0283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309068B9-1629-4170-9BE0-9C144952212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341BA539-045F-4A1A-A2FC-989CBEABFC7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376236</xdr:colOff>
      <xdr:row>14</xdr:row>
      <xdr:rowOff>166687</xdr:rowOff>
    </xdr:from>
    <xdr:to>
      <xdr:col>18</xdr:col>
      <xdr:colOff>400049</xdr:colOff>
      <xdr:row>25</xdr:row>
      <xdr:rowOff>180975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1FF3435-DBC6-44D8-A999-34418FF09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390525</xdr:colOff>
      <xdr:row>27</xdr:row>
      <xdr:rowOff>142874</xdr:rowOff>
    </xdr:from>
    <xdr:to>
      <xdr:col>18</xdr:col>
      <xdr:colOff>361950</xdr:colOff>
      <xdr:row>37</xdr:row>
      <xdr:rowOff>80961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CCEDCAC8-86D3-4809-93AC-4F152774F6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86850" y="5286374"/>
              <a:ext cx="4238625" cy="18430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Este gráfico não está disponível na sua versão do Excel.
Editar esta forma ou guardar este livro num formato de ficheiro diferente irá indisponibilizar o gráfico de forma permanente.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</xdr:colOff>
      <xdr:row>9</xdr:row>
      <xdr:rowOff>33337</xdr:rowOff>
    </xdr:from>
    <xdr:to>
      <xdr:col>19</xdr:col>
      <xdr:colOff>328612</xdr:colOff>
      <xdr:row>23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9ACA1732-DAD1-404D-931D-7605126075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29412" y="17478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Este gráfico não está disponível na sua versão do Excel.
Editar esta forma ou guardar este livro num formato de ficheiro diferente irá indisponibilizar o gráfico de forma permanente.</a:t>
              </a:r>
            </a:p>
          </xdr:txBody>
        </xdr:sp>
      </mc:Fallback>
    </mc:AlternateContent>
    <xdr:clientData/>
  </xdr:twoCellAnchor>
  <xdr:twoCellAnchor>
    <xdr:from>
      <xdr:col>12</xdr:col>
      <xdr:colOff>33337</xdr:colOff>
      <xdr:row>25</xdr:row>
      <xdr:rowOff>9525</xdr:rowOff>
    </xdr:from>
    <xdr:to>
      <xdr:col>17</xdr:col>
      <xdr:colOff>552450</xdr:colOff>
      <xdr:row>36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E80327D8-95FB-4CAD-AD1C-0E6303DBEB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96112" y="4772025"/>
              <a:ext cx="3567113" cy="21383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Este gráfico não está disponível na sua versão do Excel.
Editar esta forma ou guardar este livro num formato de ficheiro diferente irá indisponibilizar o gráfico de forma permanente.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03137-D254-41A5-A519-8D56DDBAB0DF}">
  <dimension ref="B1:R38"/>
  <sheetViews>
    <sheetView workbookViewId="0">
      <selection activeCell="B1" sqref="B1"/>
    </sheetView>
  </sheetViews>
  <sheetFormatPr defaultRowHeight="15" x14ac:dyDescent="0.25"/>
  <cols>
    <col min="2" max="2" width="12.7109375" customWidth="1"/>
    <col min="6" max="6" width="21.7109375" customWidth="1"/>
    <col min="9" max="9" width="22.85546875" customWidth="1"/>
  </cols>
  <sheetData>
    <row r="1" spans="2:18" x14ac:dyDescent="0.25">
      <c r="B1" s="1" t="s">
        <v>56</v>
      </c>
    </row>
    <row r="2" spans="2:18" x14ac:dyDescent="0.25">
      <c r="B2" s="6"/>
    </row>
    <row r="3" spans="2:18" x14ac:dyDescent="0.25">
      <c r="B3" s="7" t="s">
        <v>17</v>
      </c>
      <c r="C3" s="7"/>
      <c r="F3" s="7" t="s">
        <v>11</v>
      </c>
      <c r="G3" s="7"/>
      <c r="I3" s="5" t="s">
        <v>4</v>
      </c>
      <c r="O3" s="7" t="s">
        <v>23</v>
      </c>
      <c r="P3" s="7"/>
      <c r="Q3" s="7"/>
    </row>
    <row r="4" spans="2:18" x14ac:dyDescent="0.25">
      <c r="B4" s="3" t="s">
        <v>2</v>
      </c>
      <c r="C4">
        <v>1</v>
      </c>
      <c r="F4" s="2" t="s">
        <v>0</v>
      </c>
      <c r="G4">
        <f>AVERAGE(C4:C16)</f>
        <v>2.6923076923076925</v>
      </c>
      <c r="I4" s="1" t="s">
        <v>1</v>
      </c>
    </row>
    <row r="5" spans="2:18" x14ac:dyDescent="0.25">
      <c r="C5">
        <v>1</v>
      </c>
      <c r="F5" s="2" t="s">
        <v>0</v>
      </c>
      <c r="G5">
        <f>MEDIAN(C4:C16)</f>
        <v>3</v>
      </c>
      <c r="I5" s="1" t="s">
        <v>6</v>
      </c>
      <c r="O5" s="3" t="s">
        <v>24</v>
      </c>
    </row>
    <row r="6" spans="2:18" x14ac:dyDescent="0.25">
      <c r="C6">
        <v>1</v>
      </c>
      <c r="F6" s="2" t="s">
        <v>5</v>
      </c>
      <c r="G6">
        <f>MODE(C4:C16)</f>
        <v>3</v>
      </c>
      <c r="I6" s="1" t="s">
        <v>7</v>
      </c>
      <c r="O6" t="s">
        <v>19</v>
      </c>
      <c r="P6" t="s">
        <v>20</v>
      </c>
    </row>
    <row r="7" spans="2:18" x14ac:dyDescent="0.25">
      <c r="C7">
        <v>2</v>
      </c>
      <c r="F7" s="2" t="s">
        <v>9</v>
      </c>
      <c r="G7">
        <f>_xlfn.STDEV.S(C4:C16)</f>
        <v>1.3774744634423892</v>
      </c>
      <c r="I7" s="1" t="s">
        <v>10</v>
      </c>
      <c r="J7" t="s">
        <v>49</v>
      </c>
      <c r="O7" s="2">
        <v>1</v>
      </c>
      <c r="P7" s="2">
        <f>COUNTIF($C$4:$C$16,O7)</f>
        <v>3</v>
      </c>
      <c r="R7" s="1" t="s">
        <v>25</v>
      </c>
    </row>
    <row r="8" spans="2:18" x14ac:dyDescent="0.25">
      <c r="C8">
        <v>2</v>
      </c>
      <c r="F8" s="2" t="s">
        <v>12</v>
      </c>
      <c r="G8" s="6">
        <f>_xlfn.STDEV.P(C4:C16)</f>
        <v>1.3234346564680965</v>
      </c>
      <c r="I8" s="1" t="s">
        <v>13</v>
      </c>
      <c r="J8" t="s">
        <v>48</v>
      </c>
      <c r="O8" s="2">
        <v>2</v>
      </c>
      <c r="P8" s="2">
        <f t="shared" ref="P8:P11" si="0">COUNTIF($C$4:$C$16,O8)</f>
        <v>3</v>
      </c>
      <c r="R8" s="1" t="s">
        <v>29</v>
      </c>
    </row>
    <row r="9" spans="2:18" x14ac:dyDescent="0.25">
      <c r="C9">
        <v>2</v>
      </c>
      <c r="F9" s="2" t="s">
        <v>8</v>
      </c>
      <c r="G9">
        <f>_xlfn.VAR.S(C4:C16)</f>
        <v>1.8974358974358978</v>
      </c>
      <c r="I9" s="1" t="s">
        <v>15</v>
      </c>
      <c r="O9" s="2">
        <v>3</v>
      </c>
      <c r="P9" s="2">
        <f t="shared" si="0"/>
        <v>4</v>
      </c>
      <c r="R9" s="1" t="s">
        <v>28</v>
      </c>
    </row>
    <row r="10" spans="2:18" x14ac:dyDescent="0.25">
      <c r="C10">
        <v>3</v>
      </c>
      <c r="F10" s="2" t="s">
        <v>14</v>
      </c>
      <c r="G10">
        <f>_xlfn.VAR.P(C4:C16)</f>
        <v>1.7514792899408285</v>
      </c>
      <c r="I10" s="1" t="s">
        <v>16</v>
      </c>
      <c r="J10" s="4"/>
      <c r="O10" s="2">
        <v>4</v>
      </c>
      <c r="P10" s="2">
        <f t="shared" si="0"/>
        <v>1</v>
      </c>
      <c r="R10" s="1" t="s">
        <v>27</v>
      </c>
    </row>
    <row r="11" spans="2:18" x14ac:dyDescent="0.25">
      <c r="C11">
        <v>3</v>
      </c>
      <c r="E11" s="4"/>
      <c r="F11" s="2" t="s">
        <v>22</v>
      </c>
      <c r="G11">
        <f>SKEW(C4:C16)</f>
        <v>0.42942599461705383</v>
      </c>
      <c r="I11" s="1" t="s">
        <v>21</v>
      </c>
      <c r="O11" s="2">
        <v>5</v>
      </c>
      <c r="P11" s="2">
        <f t="shared" si="0"/>
        <v>2</v>
      </c>
      <c r="R11" s="1" t="s">
        <v>26</v>
      </c>
    </row>
    <row r="12" spans="2:18" x14ac:dyDescent="0.25">
      <c r="C12">
        <v>3</v>
      </c>
      <c r="F12" s="2" t="s">
        <v>45</v>
      </c>
      <c r="G12">
        <f>_xlfn.QUARTILE.INC(C4:C16,1)</f>
        <v>2</v>
      </c>
      <c r="I12" s="1" t="s">
        <v>44</v>
      </c>
    </row>
    <row r="13" spans="2:18" x14ac:dyDescent="0.25">
      <c r="C13">
        <v>3</v>
      </c>
      <c r="F13" s="2" t="s">
        <v>46</v>
      </c>
      <c r="G13">
        <f>_xlfn.QUARTILE.INC(C4:C16,3)</f>
        <v>3</v>
      </c>
      <c r="I13" s="1" t="s">
        <v>47</v>
      </c>
      <c r="O13" s="1" t="s">
        <v>57</v>
      </c>
    </row>
    <row r="14" spans="2:18" x14ac:dyDescent="0.25">
      <c r="C14">
        <v>4</v>
      </c>
      <c r="O14" s="1" t="s">
        <v>58</v>
      </c>
    </row>
    <row r="15" spans="2:18" x14ac:dyDescent="0.25">
      <c r="C15">
        <v>5</v>
      </c>
    </row>
    <row r="16" spans="2:18" x14ac:dyDescent="0.25">
      <c r="B16" s="3" t="s">
        <v>3</v>
      </c>
      <c r="C16">
        <v>5</v>
      </c>
    </row>
    <row r="20" spans="2:11" x14ac:dyDescent="0.25">
      <c r="B20" s="7" t="s">
        <v>18</v>
      </c>
      <c r="C20" s="7"/>
    </row>
    <row r="22" spans="2:11" x14ac:dyDescent="0.25">
      <c r="B22" s="8" t="s">
        <v>19</v>
      </c>
      <c r="C22" s="3" t="s">
        <v>20</v>
      </c>
    </row>
    <row r="23" spans="2:11" x14ac:dyDescent="0.25">
      <c r="B23">
        <v>0</v>
      </c>
      <c r="C23">
        <v>3</v>
      </c>
    </row>
    <row r="24" spans="2:11" x14ac:dyDescent="0.25">
      <c r="B24">
        <v>1</v>
      </c>
      <c r="C24">
        <v>6</v>
      </c>
    </row>
    <row r="25" spans="2:11" x14ac:dyDescent="0.25">
      <c r="B25">
        <v>2</v>
      </c>
      <c r="C25">
        <v>8</v>
      </c>
    </row>
    <row r="26" spans="2:11" x14ac:dyDescent="0.25">
      <c r="B26">
        <v>3</v>
      </c>
      <c r="C26">
        <v>2</v>
      </c>
      <c r="K26" s="4"/>
    </row>
    <row r="27" spans="2:11" x14ac:dyDescent="0.25">
      <c r="B27">
        <v>6</v>
      </c>
      <c r="C27">
        <v>1</v>
      </c>
    </row>
    <row r="28" spans="2:11" x14ac:dyDescent="0.25">
      <c r="B28" s="6" t="s">
        <v>54</v>
      </c>
    </row>
    <row r="29" spans="2:11" x14ac:dyDescent="0.25">
      <c r="B29" s="6" t="s">
        <v>55</v>
      </c>
    </row>
    <row r="30" spans="2:11" x14ac:dyDescent="0.25">
      <c r="B30" s="4"/>
    </row>
    <row r="31" spans="2:11" x14ac:dyDescent="0.25">
      <c r="B31" s="6">
        <v>0</v>
      </c>
      <c r="C31">
        <v>1</v>
      </c>
      <c r="D31">
        <v>2</v>
      </c>
      <c r="E31">
        <v>3</v>
      </c>
    </row>
    <row r="32" spans="2:11" x14ac:dyDescent="0.25">
      <c r="B32">
        <v>0</v>
      </c>
      <c r="C32">
        <v>1</v>
      </c>
      <c r="D32">
        <v>2</v>
      </c>
      <c r="E32">
        <v>3</v>
      </c>
      <c r="J32" s="4"/>
    </row>
    <row r="33" spans="2:5" x14ac:dyDescent="0.25">
      <c r="B33">
        <v>0</v>
      </c>
      <c r="C33">
        <v>1</v>
      </c>
      <c r="D33">
        <v>2</v>
      </c>
    </row>
    <row r="34" spans="2:5" x14ac:dyDescent="0.25">
      <c r="C34">
        <v>1</v>
      </c>
      <c r="D34">
        <v>2</v>
      </c>
      <c r="E34">
        <v>6</v>
      </c>
    </row>
    <row r="35" spans="2:5" x14ac:dyDescent="0.25">
      <c r="C35">
        <v>1</v>
      </c>
      <c r="D35">
        <v>2</v>
      </c>
    </row>
    <row r="36" spans="2:5" x14ac:dyDescent="0.25">
      <c r="C36">
        <v>1</v>
      </c>
      <c r="D36">
        <v>2</v>
      </c>
    </row>
    <row r="37" spans="2:5" x14ac:dyDescent="0.25">
      <c r="D37">
        <v>2</v>
      </c>
    </row>
    <row r="38" spans="2:5" x14ac:dyDescent="0.25">
      <c r="D38">
        <v>2</v>
      </c>
    </row>
  </sheetData>
  <mergeCells count="4">
    <mergeCell ref="B3:C3"/>
    <mergeCell ref="B20:C20"/>
    <mergeCell ref="F3:G3"/>
    <mergeCell ref="O3:Q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0591F-F8EA-4D65-BDC9-74C76AC518F5}">
  <dimension ref="B1:N38"/>
  <sheetViews>
    <sheetView tabSelected="1" topLeftCell="A4" workbookViewId="0">
      <selection activeCell="B1" sqref="B1"/>
    </sheetView>
  </sheetViews>
  <sheetFormatPr defaultRowHeight="15" x14ac:dyDescent="0.25"/>
  <cols>
    <col min="4" max="4" width="3.85546875" customWidth="1"/>
  </cols>
  <sheetData>
    <row r="1" spans="2:14" x14ac:dyDescent="0.25">
      <c r="B1" s="9" t="s">
        <v>56</v>
      </c>
    </row>
    <row r="5" spans="2:14" x14ac:dyDescent="0.25">
      <c r="C5" s="8" t="s">
        <v>30</v>
      </c>
      <c r="D5" s="8"/>
      <c r="E5" t="s">
        <v>50</v>
      </c>
      <c r="G5" s="7" t="s">
        <v>11</v>
      </c>
      <c r="H5" s="7"/>
      <c r="J5" s="5" t="s">
        <v>4</v>
      </c>
      <c r="M5" s="7" t="s">
        <v>41</v>
      </c>
      <c r="N5" s="7"/>
    </row>
    <row r="6" spans="2:14" x14ac:dyDescent="0.25">
      <c r="B6" s="3" t="s">
        <v>31</v>
      </c>
      <c r="C6">
        <v>16.8</v>
      </c>
      <c r="E6">
        <v>13.1</v>
      </c>
      <c r="G6" s="2" t="s">
        <v>0</v>
      </c>
      <c r="H6">
        <f>AVERAGE(C6:C36)</f>
        <v>17.077419354838714</v>
      </c>
      <c r="J6" s="1" t="s">
        <v>33</v>
      </c>
    </row>
    <row r="7" spans="2:14" x14ac:dyDescent="0.25">
      <c r="C7">
        <v>15.5</v>
      </c>
      <c r="E7">
        <v>14.1</v>
      </c>
      <c r="G7" s="2" t="s">
        <v>0</v>
      </c>
      <c r="H7">
        <f>MEDIAN(C6:C36)</f>
        <v>16.8</v>
      </c>
      <c r="J7" s="1" t="s">
        <v>34</v>
      </c>
      <c r="M7" s="1" t="s">
        <v>42</v>
      </c>
    </row>
    <row r="8" spans="2:14" x14ac:dyDescent="0.25">
      <c r="C8">
        <v>16.8</v>
      </c>
      <c r="E8">
        <v>14.2</v>
      </c>
      <c r="G8" s="2" t="s">
        <v>5</v>
      </c>
      <c r="H8">
        <f>MODE(C6:C36)</f>
        <v>16.8</v>
      </c>
      <c r="J8" s="1" t="s">
        <v>35</v>
      </c>
      <c r="M8" t="s">
        <v>43</v>
      </c>
    </row>
    <row r="9" spans="2:14" x14ac:dyDescent="0.25">
      <c r="C9">
        <v>15.9</v>
      </c>
      <c r="E9">
        <v>15.1</v>
      </c>
      <c r="G9" s="2" t="s">
        <v>9</v>
      </c>
      <c r="H9">
        <f>_xlfn.STDEV.S(C6:C36)</f>
        <v>2.0246332470218347</v>
      </c>
      <c r="J9" s="1" t="s">
        <v>36</v>
      </c>
    </row>
    <row r="10" spans="2:14" x14ac:dyDescent="0.25">
      <c r="C10">
        <v>16.7</v>
      </c>
      <c r="E10">
        <v>15.5</v>
      </c>
      <c r="G10" s="2" t="s">
        <v>12</v>
      </c>
      <c r="H10" s="6">
        <f>_xlfn.STDEV.P(C6:C26)</f>
        <v>1.7148147331886898</v>
      </c>
      <c r="J10" s="1" t="s">
        <v>37</v>
      </c>
    </row>
    <row r="11" spans="2:14" x14ac:dyDescent="0.25">
      <c r="C11">
        <v>20.7</v>
      </c>
      <c r="E11">
        <v>15.5</v>
      </c>
      <c r="G11" s="2" t="s">
        <v>8</v>
      </c>
      <c r="H11">
        <f>_xlfn.VAR.S(C6:C36)</f>
        <v>4.0991397849461766</v>
      </c>
      <c r="J11" s="1" t="s">
        <v>38</v>
      </c>
    </row>
    <row r="12" spans="2:14" x14ac:dyDescent="0.25">
      <c r="C12">
        <v>16.5</v>
      </c>
      <c r="E12">
        <v>15.6</v>
      </c>
      <c r="G12" s="2" t="s">
        <v>14</v>
      </c>
      <c r="H12">
        <f>_xlfn.VAR.P(C6:C36)</f>
        <v>3.9669094693027613</v>
      </c>
      <c r="J12" s="1" t="s">
        <v>39</v>
      </c>
    </row>
    <row r="13" spans="2:14" x14ac:dyDescent="0.25">
      <c r="C13">
        <v>16.8</v>
      </c>
      <c r="E13">
        <v>15.6</v>
      </c>
      <c r="G13" s="2" t="s">
        <v>22</v>
      </c>
      <c r="H13">
        <f>SKEW(C6:C36)</f>
        <v>0.28154472087345495</v>
      </c>
      <c r="J13" s="1" t="s">
        <v>40</v>
      </c>
    </row>
    <row r="14" spans="2:14" x14ac:dyDescent="0.25">
      <c r="C14">
        <v>15.6</v>
      </c>
      <c r="E14">
        <v>15.7</v>
      </c>
      <c r="G14" s="2" t="s">
        <v>45</v>
      </c>
      <c r="H14">
        <f>_xlfn.QUARTILE.INC(C6:C36,1)</f>
        <v>15.649999999999999</v>
      </c>
      <c r="J14" s="1" t="s">
        <v>52</v>
      </c>
    </row>
    <row r="15" spans="2:14" x14ac:dyDescent="0.25">
      <c r="C15">
        <v>18.5</v>
      </c>
      <c r="E15">
        <v>15.7</v>
      </c>
      <c r="G15" s="2" t="s">
        <v>46</v>
      </c>
      <c r="H15">
        <f>_xlfn.QUARTILE.INC(C6:C36,3)</f>
        <v>18.5</v>
      </c>
      <c r="J15" s="1" t="s">
        <v>53</v>
      </c>
    </row>
    <row r="16" spans="2:14" x14ac:dyDescent="0.25">
      <c r="C16">
        <v>19.899999999999999</v>
      </c>
      <c r="E16">
        <v>15.9</v>
      </c>
    </row>
    <row r="17" spans="3:10" x14ac:dyDescent="0.25">
      <c r="C17">
        <v>18.5</v>
      </c>
      <c r="E17">
        <v>15.9</v>
      </c>
    </row>
    <row r="18" spans="3:10" x14ac:dyDescent="0.25">
      <c r="C18">
        <v>19.2</v>
      </c>
      <c r="E18">
        <v>16.3</v>
      </c>
    </row>
    <row r="19" spans="3:10" x14ac:dyDescent="0.25">
      <c r="C19">
        <v>19.8</v>
      </c>
      <c r="E19">
        <v>16.5</v>
      </c>
    </row>
    <row r="20" spans="3:10" x14ac:dyDescent="0.25">
      <c r="C20">
        <v>15.7</v>
      </c>
      <c r="E20">
        <v>16.7</v>
      </c>
    </row>
    <row r="21" spans="3:10" x14ac:dyDescent="0.25">
      <c r="C21">
        <v>20.2</v>
      </c>
      <c r="E21">
        <v>16.8</v>
      </c>
      <c r="H21" s="6"/>
    </row>
    <row r="22" spans="3:10" x14ac:dyDescent="0.25">
      <c r="C22">
        <v>16.3</v>
      </c>
      <c r="E22">
        <v>16.8</v>
      </c>
    </row>
    <row r="23" spans="3:10" x14ac:dyDescent="0.25">
      <c r="C23">
        <v>18.100000000000001</v>
      </c>
      <c r="E23">
        <v>16.8</v>
      </c>
    </row>
    <row r="24" spans="3:10" x14ac:dyDescent="0.25">
      <c r="C24">
        <v>18.3</v>
      </c>
      <c r="E24">
        <v>17.2</v>
      </c>
    </row>
    <row r="25" spans="3:10" x14ac:dyDescent="0.25">
      <c r="C25">
        <v>15.1</v>
      </c>
      <c r="E25">
        <v>17.2</v>
      </c>
    </row>
    <row r="26" spans="3:10" x14ac:dyDescent="0.25">
      <c r="C26">
        <v>15.6</v>
      </c>
      <c r="E26">
        <v>18.100000000000001</v>
      </c>
    </row>
    <row r="27" spans="3:10" x14ac:dyDescent="0.25">
      <c r="C27">
        <v>15.5</v>
      </c>
      <c r="E27">
        <v>18.3</v>
      </c>
    </row>
    <row r="28" spans="3:10" x14ac:dyDescent="0.25">
      <c r="C28">
        <v>18.899999999999999</v>
      </c>
      <c r="E28">
        <v>18.5</v>
      </c>
    </row>
    <row r="29" spans="3:10" x14ac:dyDescent="0.25">
      <c r="C29">
        <v>17.2</v>
      </c>
      <c r="E29">
        <v>18.5</v>
      </c>
      <c r="J29" s="4"/>
    </row>
    <row r="30" spans="3:10" x14ac:dyDescent="0.25">
      <c r="C30">
        <v>17.2</v>
      </c>
      <c r="E30">
        <v>18.899999999999999</v>
      </c>
    </row>
    <row r="31" spans="3:10" x14ac:dyDescent="0.25">
      <c r="C31">
        <v>15.9</v>
      </c>
      <c r="E31">
        <v>19.2</v>
      </c>
    </row>
    <row r="32" spans="3:10" x14ac:dyDescent="0.25">
      <c r="C32">
        <v>14.1</v>
      </c>
      <c r="E32">
        <v>19.8</v>
      </c>
    </row>
    <row r="33" spans="2:6" x14ac:dyDescent="0.25">
      <c r="C33">
        <v>15.7</v>
      </c>
      <c r="E33">
        <v>19.899999999999999</v>
      </c>
    </row>
    <row r="34" spans="2:6" x14ac:dyDescent="0.25">
      <c r="C34">
        <v>14.2</v>
      </c>
      <c r="E34">
        <v>20.2</v>
      </c>
    </row>
    <row r="35" spans="2:6" x14ac:dyDescent="0.25">
      <c r="C35">
        <v>21.1</v>
      </c>
      <c r="E35">
        <v>20.7</v>
      </c>
    </row>
    <row r="36" spans="2:6" x14ac:dyDescent="0.25">
      <c r="B36" s="3" t="s">
        <v>32</v>
      </c>
      <c r="C36">
        <v>13.1</v>
      </c>
      <c r="E36">
        <v>21.1</v>
      </c>
    </row>
    <row r="37" spans="2:6" x14ac:dyDescent="0.25">
      <c r="F37" t="s">
        <v>51</v>
      </c>
    </row>
    <row r="38" spans="2:6" x14ac:dyDescent="0.25">
      <c r="F38" s="4"/>
    </row>
  </sheetData>
  <sortState xmlns:xlrd2="http://schemas.microsoft.com/office/spreadsheetml/2017/richdata2" ref="E6:E36">
    <sortCondition ref="E6:E36"/>
  </sortState>
  <mergeCells count="2">
    <mergeCell ref="G5:H5"/>
    <mergeCell ref="M5:N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variável numérica discreta</vt:lpstr>
      <vt:lpstr>variável numérica contínua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Cruz</dc:creator>
  <cp:lastModifiedBy>João Pedro Cruz</cp:lastModifiedBy>
  <dcterms:created xsi:type="dcterms:W3CDTF">2022-03-02T17:52:18Z</dcterms:created>
  <dcterms:modified xsi:type="dcterms:W3CDTF">2022-03-09T19:35:13Z</dcterms:modified>
</cp:coreProperties>
</file>