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1"/>
  <sheetViews>
    <sheetView topLeftCell="C1" workbookViewId="0" tabSelected="1">
      <pane ySplit="1" topLeftCell="A4" activePane="bottomLeft" state="frozen"/>
      <selection pane="bottomLeft" activeCell="U6" sqref="U6"/>
    </sheetView>
  </sheetViews>
  <sheetFormatPr defaultRowHeight="15.75"/>
  <cols>
    <col min="1" max="22" style="1" width="9.142308"/>
    <col min="23" max="16384" style="1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sola_yr1_asst</t>
        </is>
      </c>
      <c r="F1" t="inlineStr">
        <is>
          <t>sola_asst</t>
        </is>
      </c>
      <c r="G1" t="inlineStr">
        <is>
          <t>sola_assoc</t>
        </is>
      </c>
      <c r="H1" t="inlineStr">
        <is>
          <t>sola_prof</t>
        </is>
      </c>
      <c r="I1" t="inlineStr">
        <is>
          <t>sob_adj</t>
        </is>
      </c>
      <c r="J1" t="inlineStr">
        <is>
          <t>sob_inst</t>
        </is>
      </c>
      <c r="K1" t="inlineStr">
        <is>
          <t>sob_vis</t>
        </is>
      </c>
      <c r="L1" t="inlineStr">
        <is>
          <t>sob_yr1_asst</t>
        </is>
      </c>
      <c r="M1" t="inlineStr">
        <is>
          <t>sob_asst</t>
        </is>
      </c>
      <c r="N1" t="inlineStr">
        <is>
          <t>sob_assoc</t>
        </is>
      </c>
      <c r="O1" t="inlineStr">
        <is>
          <t>sob_prof</t>
        </is>
      </c>
      <c r="P1" t="inlineStr">
        <is>
          <t>sos_adj</t>
        </is>
      </c>
      <c r="Q1" t="inlineStr">
        <is>
          <t>sos_inst</t>
        </is>
      </c>
      <c r="R1" t="inlineStr">
        <is>
          <t>sos_vis</t>
        </is>
      </c>
      <c r="S1" t="inlineStr">
        <is>
          <t>sos_yr1_asst</t>
        </is>
      </c>
      <c r="T1" t="inlineStr">
        <is>
          <t>sos_asst</t>
        </is>
      </c>
      <c r="U1" t="inlineStr">
        <is>
          <t>sos_assoc</t>
        </is>
      </c>
      <c r="V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f>3/4</f>
        <v>0.75</v>
      </c>
      <c r="F2">
        <f>3/4</f>
        <v>0.75</v>
      </c>
      <c r="G2">
        <f>3/4</f>
        <v>0.75</v>
      </c>
      <c r="H2">
        <f>3/4</f>
        <v>0.75</v>
      </c>
      <c r="I2">
        <v>1</v>
      </c>
      <c r="J2">
        <v>1</v>
      </c>
      <c r="K2">
        <v>1</v>
      </c>
      <c r="L2">
        <f>3/4</f>
        <v>0.75</v>
      </c>
      <c r="M2">
        <f>3/4</f>
        <v>0.75</v>
      </c>
      <c r="N2">
        <f>3/4</f>
        <v>0.75</v>
      </c>
      <c r="O2">
        <f>3/4</f>
        <v>0.75</v>
      </c>
      <c r="P2">
        <v>1</v>
      </c>
      <c r="Q2">
        <v>1</v>
      </c>
      <c r="R2">
        <v>1</v>
      </c>
      <c r="S2">
        <f>3/4</f>
        <v>0.75</v>
      </c>
      <c r="T2">
        <f>3/4</f>
        <v>0.75</v>
      </c>
      <c r="U2">
        <f>3/4</f>
        <v>0.75</v>
      </c>
      <c r="V2">
        <f>3/4</f>
        <v>0.75</v>
      </c>
    </row>
    <row r="3" spans="1:16384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0.045700041545492315</v>
      </c>
      <c r="E3" s="2">
        <f>E10/$B$11</f>
        <v>0</v>
      </c>
      <c r="F3" s="2">
        <f>F10/$B$11</f>
        <v>0.083090984628167844</v>
      </c>
      <c r="G3" s="2">
        <f>G10/$B$11</f>
        <v>0.10386373078520982</v>
      </c>
      <c r="H3" s="2">
        <f>H10/$B$11</f>
        <v>0.12463647694225177</v>
      </c>
      <c r="I3" s="2">
        <f>I10/$B$11</f>
        <v>0.050685500623182382</v>
      </c>
      <c r="J3" s="2">
        <f>J10/$B$11</f>
        <v>0.016618196925633568</v>
      </c>
      <c r="K3" s="2">
        <f>K10/$B$11</f>
        <v>0.008309098462816784</v>
      </c>
      <c r="L3" s="2">
        <f>L10/$B$11</f>
        <v>0</v>
      </c>
      <c r="M3" s="2">
        <f>M10/$B$11</f>
        <v>0.049854590776900708</v>
      </c>
      <c r="N3" s="2">
        <f>N10/$B$11</f>
        <v>0.083090984628167844</v>
      </c>
      <c r="O3" s="2">
        <f>O10/$B$11</f>
        <v>0.049854590776900708</v>
      </c>
      <c r="P3" s="2">
        <f>P10/$B$11</f>
        <v>0.033236393851267136</v>
      </c>
      <c r="Q3" s="2">
        <f>Q10/$B$11</f>
        <v>0.029081844619858747</v>
      </c>
      <c r="R3" s="2">
        <f>R10/$B$11</f>
        <v>0.037390943082675529</v>
      </c>
      <c r="S3" s="2">
        <f>S10/$B$11</f>
        <v>0</v>
      </c>
      <c r="T3" s="2">
        <f>T10/$B$11</f>
        <v>0.049854590776900708</v>
      </c>
      <c r="U3" s="2">
        <f>U10/$B$11</f>
        <v>0.070627336933942672</v>
      </c>
      <c r="V3" s="2">
        <f>V10/$B$11</f>
        <v>0.066472787702534272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63100</v>
      </c>
      <c r="G4" s="3">
        <v>69917</v>
      </c>
      <c r="H4" s="3">
        <v>87796</v>
      </c>
      <c r="I4" s="3">
        <f>850*24</f>
        <v>20400</v>
      </c>
      <c r="J4" s="3">
        <v>35057</v>
      </c>
      <c r="K4" s="3">
        <v>63100</v>
      </c>
      <c r="L4" s="3">
        <v>63100</v>
      </c>
      <c r="M4" s="3">
        <v>80590</v>
      </c>
      <c r="N4" s="3">
        <v>92339</v>
      </c>
      <c r="O4" s="3">
        <v>101158</v>
      </c>
      <c r="P4" s="3">
        <f>850*24</f>
        <v>20400</v>
      </c>
      <c r="Q4" s="3">
        <v>42741</v>
      </c>
      <c r="R4" s="3">
        <v>64566</v>
      </c>
      <c r="S4" s="3">
        <v>64566</v>
      </c>
      <c r="T4" s="3">
        <v>64566</v>
      </c>
      <c r="U4" s="3">
        <v>72012</v>
      </c>
      <c r="V4" s="3">
        <v>97446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  <c r="XFD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25240</v>
      </c>
      <c r="G5" s="3">
        <f>G4*0.40000000000000002</f>
        <v>27966.800000000003</v>
      </c>
      <c r="H5" s="3">
        <f>H4*0.40000000000000002</f>
        <v>35118.400000000001</v>
      </c>
      <c r="I5" s="3">
        <v>0</v>
      </c>
      <c r="J5" s="3">
        <f>J4*0.40000000000000002</f>
        <v>14022.800000000001</v>
      </c>
      <c r="K5" s="3">
        <f>K4*0.40000000000000002</f>
        <v>25240</v>
      </c>
      <c r="L5" s="3">
        <f>L4*0.40000000000000002</f>
        <v>25240</v>
      </c>
      <c r="M5" s="3">
        <f>M4*0.40000000000000002</f>
        <v>32236</v>
      </c>
      <c r="N5" s="3">
        <f>N4*0.40000000000000002</f>
        <v>36935.599999999999</v>
      </c>
      <c r="O5" s="3">
        <f>O4*0.40000000000000002</f>
        <v>40463.200000000004</v>
      </c>
      <c r="P5" s="3">
        <v>0</v>
      </c>
      <c r="Q5" s="3">
        <f>Q4*0.40000000000000002</f>
        <v>17096.400000000001</v>
      </c>
      <c r="R5" s="3">
        <f>R4*0.40000000000000002</f>
        <v>25826.400000000001</v>
      </c>
      <c r="S5" s="3">
        <f>S4*0.40000000000000002</f>
        <v>25826.400000000001</v>
      </c>
      <c r="T5" s="3">
        <f>T4*0.40000000000000002</f>
        <v>25826.400000000001</v>
      </c>
      <c r="U5" s="3">
        <f>U4*0.40000000000000002</f>
        <v>28804.800000000003</v>
      </c>
      <c r="V5" s="3">
        <f>V4*0.40000000000000002</f>
        <v>38978.400000000001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  <c r="XFB5" s="3"/>
      <c r="XFC5" s="3"/>
      <c r="XFD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11</v>
      </c>
      <c r="E10">
        <v>0</v>
      </c>
      <c r="F10">
        <v>20</v>
      </c>
      <c r="G10">
        <v>25</v>
      </c>
      <c r="H10">
        <v>30</v>
      </c>
      <c r="I10">
        <v>12.199999999999999</v>
      </c>
      <c r="J10">
        <v>4</v>
      </c>
      <c r="K10">
        <v>2</v>
      </c>
      <c r="L10">
        <v>0</v>
      </c>
      <c r="M10">
        <v>12</v>
      </c>
      <c r="N10">
        <v>20</v>
      </c>
      <c r="O10">
        <v>12</v>
      </c>
      <c r="P10">
        <v>8</v>
      </c>
      <c r="Q10">
        <v>7</v>
      </c>
      <c r="R10">
        <v>9</v>
      </c>
      <c r="S10">
        <v>0</v>
      </c>
      <c r="T10">
        <v>12</v>
      </c>
      <c r="U10">
        <v>17</v>
      </c>
      <c r="V10">
        <v>16</v>
      </c>
    </row>
    <row r="11" spans="1:16384">
      <c r="A11" t="inlineStr">
        <is>
          <t>N_tot</t>
        </is>
      </c>
      <c r="B11">
        <f>SUM(B10:V10)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2017-11-02T01:28:40Z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