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pvdi\OneDrive\Área de Trabalho\"/>
    </mc:Choice>
  </mc:AlternateContent>
  <xr:revisionPtr revIDLastSave="0" documentId="13_ncr:1_{7D5F5CA0-E9E3-4A70-8379-B9F29DEF4F95}" xr6:coauthVersionLast="47" xr6:coauthVersionMax="47" xr10:uidLastSave="{00000000-0000-0000-0000-000000000000}"/>
  <bookViews>
    <workbookView xWindow="-98" yWindow="-98" windowWidth="21795" windowHeight="13695" tabRatio="395" activeTab="2" xr2:uid="{C8B7728B-0285-421B-9829-DF276AA76683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  <definedName name="SegmentaçãodeDados_Status">#N/A</definedName>
    <definedName name="tbl_operations">Tbl_operation[]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<sst xmlns="http://schemas.openxmlformats.org/spreadsheetml/2006/main" count="156" uniqueCount="52">
  <si>
    <t>Data</t>
  </si>
  <si>
    <t xml:space="preserve">Tipo </t>
  </si>
  <si>
    <t>Descrição</t>
  </si>
  <si>
    <t>Categoria</t>
  </si>
  <si>
    <t>Valor</t>
  </si>
  <si>
    <t>Operação Bancaria</t>
  </si>
  <si>
    <t>Status</t>
  </si>
  <si>
    <t>ENTRADA</t>
  </si>
  <si>
    <t>SAÍDA</t>
  </si>
  <si>
    <t>Renda Fixa</t>
  </si>
  <si>
    <t>Salário mensal</t>
  </si>
  <si>
    <t xml:space="preserve">Transferência </t>
  </si>
  <si>
    <t>Recebido</t>
  </si>
  <si>
    <t>Beleza</t>
  </si>
  <si>
    <t xml:space="preserve">Corte de cabelo </t>
  </si>
  <si>
    <t>PIX</t>
  </si>
  <si>
    <t>Pago</t>
  </si>
  <si>
    <t>Transporte</t>
  </si>
  <si>
    <t>Gasolina</t>
  </si>
  <si>
    <t>Cartão de Crédito</t>
  </si>
  <si>
    <t>Pendente</t>
  </si>
  <si>
    <t>Gastronomia</t>
  </si>
  <si>
    <t>Lanche na faculdade</t>
  </si>
  <si>
    <t xml:space="preserve">Educação </t>
  </si>
  <si>
    <t>Material escolar</t>
  </si>
  <si>
    <t>Mensalidade da Faculdade</t>
  </si>
  <si>
    <t>Débito Automático</t>
  </si>
  <si>
    <t>Lazer</t>
  </si>
  <si>
    <t>Cinema</t>
  </si>
  <si>
    <t>Livro</t>
  </si>
  <si>
    <t>Saúde</t>
  </si>
  <si>
    <t xml:space="preserve">Remédio </t>
  </si>
  <si>
    <t>Academia</t>
  </si>
  <si>
    <t>Compras em jogos</t>
  </si>
  <si>
    <t>Jantar em churrascaria</t>
  </si>
  <si>
    <t>Arrecadação</t>
  </si>
  <si>
    <t>Conta água e luz</t>
  </si>
  <si>
    <t>Internet</t>
  </si>
  <si>
    <t xml:space="preserve">Vestuário </t>
  </si>
  <si>
    <t xml:space="preserve">Compras de roupas de inverno </t>
  </si>
  <si>
    <t>Alimentação</t>
  </si>
  <si>
    <t>Compras em mercado</t>
  </si>
  <si>
    <t>Rótulos de Linha</t>
  </si>
  <si>
    <t>Total Geral</t>
  </si>
  <si>
    <t>Soma de Valor</t>
  </si>
  <si>
    <t>Investimentos</t>
  </si>
  <si>
    <t>Rendimento CDI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</si>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</sst>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0" xfId="0" applyFill="1"/>
    <xf numFmtId="14" fontId="0" fillId="0" borderId="0" xfId="0" applyNumberFormat="1"/>
    <xf numFmtId="14" fontId="0" fillId="2" borderId="0" xfId="0" applyNumberFormat="1" applyFill="1"/>
    <xf numFmtId="14" fontId="3" fillId="2" borderId="0" xfId="0" applyNumberFormat="1" applyFont="1" applyFill="1"/>
    <xf numFmtId="164" fontId="0" fillId="2" borderId="0" xfId="0" applyNumberFormat="1" applyFill="1"/>
    <xf numFmtId="164" fontId="3" fillId="2" borderId="0" xfId="0" applyNumberFormat="1" applyFont="1" applyFill="1"/>
    <xf numFmtId="164" fontId="0" fillId="0" borderId="0" xfId="0" applyNumberFormat="1" applyFont="1"/>
    <xf numFmtId="14" fontId="0" fillId="0" borderId="0" xfId="0" applyNumberFormat="1" applyAlignment="1">
      <alignment vertical="center"/>
    </xf>
    <xf numFmtId="14" fontId="2" fillId="4" borderId="0" xfId="1" applyNumberFormat="1"/>
  </cellXfs>
  <cellStyles count="2">
    <cellStyle name="20% - Ênfase3" xfId="1" builtinId="3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R$&quot;\ #,##0.00"/>
    </dxf>
    <dxf>
      <numFmt numFmtId="19" formatCode="dd/mm/yyyy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339933"/>
        </patternFill>
      </fill>
    </dxf>
    <dxf>
      <numFmt numFmtId="19" formatCode="dd/mm/yyyy"/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rgb="FF339933"/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3 2" pivot="0" table="0" count="10" xr9:uid="{A200462B-4CDF-4D17-863A-AF775740E998}">
      <tableStyleElement type="wholeTable" dxfId="6"/>
      <tableStyleElement type="headerRow" dxfId="5"/>
    </tableStyle>
  </tableStyles>
  <colors>
    <mruColors>
      <color rgb="FF339933"/>
      <color rgb="FFFF0000"/>
      <color rgb="FF00808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0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59996337778862885"/>
              <bgColor theme="9" tint="-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[DIO.xlsx]Controller!Tabela dinâmica3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95000">
                <a:schemeClr val="bg1">
                  <a:lumMod val="95000"/>
                </a:schemeClr>
              </a:gs>
              <a:gs pos="0">
                <a:srgbClr val="FF0000">
                  <a:shade val="67500"/>
                  <a:satMod val="115000"/>
                </a:srgbClr>
              </a:gs>
              <a:gs pos="37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95000">
                  <a:schemeClr val="bg1">
                    <a:lumMod val="95000"/>
                  </a:schemeClr>
                </a:gs>
                <a:gs pos="0">
                  <a:srgbClr val="FF0000">
                    <a:shade val="67500"/>
                    <a:satMod val="115000"/>
                  </a:srgbClr>
                </a:gs>
                <a:gs pos="37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Controller!$C$5:$C$12</c:f>
              <c:strCache>
                <c:ptCount val="7"/>
                <c:pt idx="0">
                  <c:v>Alimentação</c:v>
                </c:pt>
                <c:pt idx="1">
                  <c:v>Arrecadação</c:v>
                </c:pt>
                <c:pt idx="2">
                  <c:v>Beleza</c:v>
                </c:pt>
                <c:pt idx="3">
                  <c:v>Educação </c:v>
                </c:pt>
                <c:pt idx="4">
                  <c:v>Gastronomia</c:v>
                </c:pt>
                <c:pt idx="5">
                  <c:v>Lazer</c:v>
                </c:pt>
                <c:pt idx="6">
                  <c:v>Saúde</c:v>
                </c:pt>
              </c:strCache>
            </c:strRef>
          </c:cat>
          <c:val>
            <c:numRef>
              <c:f>Controller!$D$5:$D$12</c:f>
              <c:numCache>
                <c:formatCode>"R$"\ #,##0.00</c:formatCode>
                <c:ptCount val="7"/>
                <c:pt idx="0">
                  <c:v>380</c:v>
                </c:pt>
                <c:pt idx="1">
                  <c:v>380</c:v>
                </c:pt>
                <c:pt idx="2">
                  <c:v>80</c:v>
                </c:pt>
                <c:pt idx="3">
                  <c:v>2760</c:v>
                </c:pt>
                <c:pt idx="4">
                  <c:v>34</c:v>
                </c:pt>
                <c:pt idx="5">
                  <c:v>89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3-4132-9FEB-9A882AD21D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0942367"/>
        <c:axId val="1590940927"/>
      </c:barChart>
      <c:catAx>
        <c:axId val="159094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0940927"/>
        <c:crosses val="autoZero"/>
        <c:auto val="1"/>
        <c:lblAlgn val="ctr"/>
        <c:lblOffset val="100"/>
        <c:noMultiLvlLbl val="0"/>
      </c:catAx>
      <c:valAx>
        <c:axId val="1590940927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9094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[DIO.xlsx]Controller!Tabela dinâmica7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32000">
                <a:srgbClr val="339933">
                  <a:shade val="30000"/>
                  <a:satMod val="115000"/>
                </a:srgbClr>
              </a:gs>
              <a:gs pos="61000">
                <a:srgbClr val="339933">
                  <a:shade val="67500"/>
                  <a:satMod val="115000"/>
                </a:srgbClr>
              </a:gs>
              <a:gs pos="80000">
                <a:srgbClr val="339933">
                  <a:shade val="100000"/>
                  <a:satMod val="115000"/>
                </a:srgb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43000">
                <a:srgbClr val="279427"/>
              </a:gs>
              <a:gs pos="31000">
                <a:srgbClr val="339933">
                  <a:shade val="67500"/>
                  <a:satMod val="115000"/>
                </a:srgbClr>
              </a:gs>
              <a:gs pos="85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22000">
                <a:srgbClr val="339933">
                  <a:shade val="67500"/>
                  <a:satMod val="115000"/>
                </a:srgbClr>
              </a:gs>
              <a:gs pos="100000">
                <a:schemeClr val="bg1">
                  <a:lumMod val="95000"/>
                </a:schemeClr>
              </a:gs>
            </a:gsLst>
            <a:lin ang="5400000" scaled="1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0919531708899702E-2"/>
          <c:y val="0"/>
          <c:w val="0.93908046829110026"/>
          <c:h val="0.84414791240815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32000">
                  <a:srgbClr val="339933">
                    <a:shade val="30000"/>
                    <a:satMod val="115000"/>
                  </a:srgbClr>
                </a:gs>
                <a:gs pos="61000">
                  <a:srgbClr val="339933">
                    <a:shade val="67500"/>
                    <a:satMod val="115000"/>
                  </a:srgbClr>
                </a:gs>
                <a:gs pos="80000">
                  <a:srgbClr val="339933">
                    <a:shade val="100000"/>
                    <a:satMod val="115000"/>
                  </a:srgb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43000">
                    <a:srgbClr val="279427"/>
                  </a:gs>
                  <a:gs pos="31000">
                    <a:srgbClr val="339933">
                      <a:shade val="67500"/>
                      <a:satMod val="115000"/>
                    </a:srgbClr>
                  </a:gs>
                  <a:gs pos="85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348C-4F0D-9409-9CE2F781FE4F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22000">
                    <a:srgbClr val="339933">
                      <a:shade val="67500"/>
                      <a:satMod val="115000"/>
                    </a:srgbClr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8C-4F0D-9409-9CE2F781FE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Renda Fixa</c:v>
                </c:pt>
                <c:pt idx="1">
                  <c:v>Investimentos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7200</c:v>
                </c:pt>
                <c:pt idx="1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4FA9-BAE9-C93D1267E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4"/>
        <c:axId val="1560851967"/>
        <c:axId val="1560850527"/>
      </c:barChart>
      <c:catAx>
        <c:axId val="156085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850527"/>
        <c:crosses val="autoZero"/>
        <c:auto val="1"/>
        <c:lblAlgn val="ctr"/>
        <c:lblOffset val="100"/>
        <c:noMultiLvlLbl val="0"/>
      </c:catAx>
      <c:valAx>
        <c:axId val="156085052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5608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67011506875418E-2"/>
          <c:y val="7.407407407407407E-2"/>
          <c:w val="0.92606597698624915"/>
          <c:h val="0.8420450568678915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"R$"\ #,##0.00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2-4044-87B4-138E594F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812639"/>
        <c:axId val="83981359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1000">
                  <a:schemeClr val="accent6">
                    <a:lumMod val="75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1000">
                    <a:schemeClr val="accent6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2-4044-87B4-138E594FF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2-4044-87B4-138E594F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2524383"/>
        <c:axId val="512516223"/>
      </c:barChart>
      <c:catAx>
        <c:axId val="83981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9813599"/>
        <c:crosses val="autoZero"/>
        <c:auto val="1"/>
        <c:lblAlgn val="ctr"/>
        <c:lblOffset val="100"/>
        <c:noMultiLvlLbl val="0"/>
      </c:catAx>
      <c:valAx>
        <c:axId val="8398135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9812639"/>
        <c:crosses val="autoZero"/>
        <c:crossBetween val="between"/>
      </c:valAx>
      <c:valAx>
        <c:axId val="51251622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12524383"/>
        <c:crosses val="max"/>
        <c:crossBetween val="between"/>
      </c:valAx>
      <c:catAx>
        <c:axId val="512524383"/>
        <c:scaling>
          <c:orientation val="minMax"/>
        </c:scaling>
        <c:delete val="1"/>
        <c:axPos val="b"/>
        <c:majorTickMark val="out"/>
        <c:minorTickMark val="none"/>
        <c:tickLblPos val="nextTo"/>
        <c:crossAx val="5125162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210755</xdr:colOff>
      <xdr:row>32</xdr:row>
      <xdr:rowOff>89190</xdr:rowOff>
    </xdr:from>
    <xdr:to>
      <xdr:col>14</xdr:col>
      <xdr:colOff>276750</xdr:colOff>
      <xdr:row>57</xdr:row>
      <xdr:rowOff>26312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6F3BB96-A637-E4F4-E13B-6765CB1B1D50}"/>
            </a:ext>
          </a:extLst>
        </xdr:cNvPr>
        <xdr:cNvGrpSpPr/>
      </xdr:nvGrpSpPr>
      <xdr:grpSpPr>
        <a:xfrm>
          <a:off x="1932059" y="5967476"/>
          <a:ext cx="8468405" cy="4529533"/>
          <a:chOff x="1817255" y="4853322"/>
          <a:chExt cx="8768180" cy="448293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EC0BDAD-9EFB-3189-D3BD-80C5ED713C76}"/>
              </a:ext>
            </a:extLst>
          </xdr:cNvPr>
          <xdr:cNvGrpSpPr/>
        </xdr:nvGrpSpPr>
        <xdr:grpSpPr>
          <a:xfrm>
            <a:off x="1817255" y="4853322"/>
            <a:ext cx="8768180" cy="4482933"/>
            <a:chOff x="1913576" y="9642578"/>
            <a:chExt cx="8768180" cy="4482933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8408871C-E3F3-5E9A-23A7-7CA154F94D21}"/>
                </a:ext>
              </a:extLst>
            </xdr:cNvPr>
            <xdr:cNvGrpSpPr/>
          </xdr:nvGrpSpPr>
          <xdr:grpSpPr>
            <a:xfrm>
              <a:off x="1913576" y="9642578"/>
              <a:ext cx="8768180" cy="4482933"/>
              <a:chOff x="1917445" y="9950061"/>
              <a:chExt cx="8730146" cy="4512570"/>
            </a:xfrm>
          </xdr:grpSpPr>
          <xdr:grpSp>
            <xdr:nvGrpSpPr>
              <xdr:cNvPr id="8" name="Agrupar 7">
                <a:extLst>
                  <a:ext uri="{FF2B5EF4-FFF2-40B4-BE49-F238E27FC236}">
                    <a16:creationId xmlns:a16="http://schemas.microsoft.com/office/drawing/2014/main" id="{1EC60653-6A38-38A2-FE37-BB2708DBD3A8}"/>
                  </a:ext>
                </a:extLst>
              </xdr:cNvPr>
              <xdr:cNvGrpSpPr/>
            </xdr:nvGrpSpPr>
            <xdr:grpSpPr>
              <a:xfrm>
                <a:off x="1917445" y="9950061"/>
                <a:ext cx="8730146" cy="4512570"/>
                <a:chOff x="1917445" y="9950061"/>
                <a:chExt cx="8730146" cy="4512570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FAFFD360-C5A7-4DB3-BBB6-B96E23DC2515}"/>
                    </a:ext>
                  </a:extLst>
                </xdr:cNvPr>
                <xdr:cNvSpPr/>
              </xdr:nvSpPr>
              <xdr:spPr>
                <a:xfrm>
                  <a:off x="1917445" y="9950061"/>
                  <a:ext cx="8730146" cy="4512570"/>
                </a:xfrm>
                <a:prstGeom prst="roundRect">
                  <a:avLst/>
                </a:prstGeom>
                <a:solidFill>
                  <a:schemeClr val="bg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C9F2331F-0C74-4D19-91BE-4B74BAC4846A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411107" y="10992447"/>
                <a:ext cx="7809870" cy="300522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</xdr:grp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079C68E3-5585-44DE-86F3-0B20F5210781}"/>
                  </a:ext>
                </a:extLst>
              </xdr:cNvPr>
              <xdr:cNvSpPr/>
            </xdr:nvSpPr>
            <xdr:spPr>
              <a:xfrm>
                <a:off x="1917916" y="9955172"/>
                <a:ext cx="8727271" cy="81124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C000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65EC552-8411-1A55-AD5B-C970449EE2DE}"/>
                </a:ext>
              </a:extLst>
            </xdr:cNvPr>
            <xdr:cNvSpPr txBox="1"/>
          </xdr:nvSpPr>
          <xdr:spPr>
            <a:xfrm>
              <a:off x="2878905" y="9781853"/>
              <a:ext cx="1755168" cy="55651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200" kern="1200">
                  <a:solidFill>
                    <a:schemeClr val="bg1"/>
                  </a:solidFill>
                  <a:latin typeface="Aptos Black" panose="020B0004020202020204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F8BB17B4-804F-81C7-9C0D-2A974763BF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84931" y="4901292"/>
            <a:ext cx="770898" cy="77089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171534</xdr:colOff>
      <xdr:row>9</xdr:row>
      <xdr:rowOff>63649</xdr:rowOff>
    </xdr:from>
    <xdr:to>
      <xdr:col>8</xdr:col>
      <xdr:colOff>269011</xdr:colOff>
      <xdr:row>28</xdr:row>
      <xdr:rowOff>176068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F3F6A543-6CF5-C358-7904-C16537D48912}"/>
            </a:ext>
          </a:extLst>
        </xdr:cNvPr>
        <xdr:cNvGrpSpPr/>
      </xdr:nvGrpSpPr>
      <xdr:grpSpPr>
        <a:xfrm>
          <a:off x="1892838" y="1716918"/>
          <a:ext cx="4621852" cy="3602650"/>
          <a:chOff x="1770203" y="787622"/>
          <a:chExt cx="4785867" cy="357188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B896054-D4DB-6ACF-1CE3-2AD8EFFCD7FE}"/>
              </a:ext>
            </a:extLst>
          </xdr:cNvPr>
          <xdr:cNvGrpSpPr/>
        </xdr:nvGrpSpPr>
        <xdr:grpSpPr>
          <a:xfrm>
            <a:off x="1770203" y="787622"/>
            <a:ext cx="4785867" cy="3571889"/>
            <a:chOff x="2096622" y="573576"/>
            <a:chExt cx="4785867" cy="3571889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BC62EF9F-6599-C32D-770A-B45171E143F6}"/>
                </a:ext>
              </a:extLst>
            </xdr:cNvPr>
            <xdr:cNvGrpSpPr/>
          </xdr:nvGrpSpPr>
          <xdr:grpSpPr>
            <a:xfrm>
              <a:off x="2096622" y="573576"/>
              <a:ext cx="4785867" cy="3571889"/>
              <a:chOff x="2311819" y="388757"/>
              <a:chExt cx="4766850" cy="3595352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6473DF24-BCC4-3DA6-84DF-A514A15676A7}"/>
                  </a:ext>
                </a:extLst>
              </xdr:cNvPr>
              <xdr:cNvSpPr/>
            </xdr:nvSpPr>
            <xdr:spPr>
              <a:xfrm>
                <a:off x="2314661" y="396992"/>
                <a:ext cx="4756500" cy="3587117"/>
              </a:xfrm>
              <a:prstGeom prst="roundRect">
                <a:avLst/>
              </a:prstGeom>
              <a:solidFill>
                <a:schemeClr val="bg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u="sng"/>
              </a:p>
            </xdr:txBody>
          </xdr:sp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4F5CBE6D-4A89-B6EC-FF3D-BF88EEDCD0EB}"/>
                  </a:ext>
                </a:extLst>
              </xdr:cNvPr>
              <xdr:cNvGrpSpPr/>
            </xdr:nvGrpSpPr>
            <xdr:grpSpPr>
              <a:xfrm>
                <a:off x="2311819" y="388757"/>
                <a:ext cx="4766850" cy="3437029"/>
                <a:chOff x="2311819" y="388757"/>
                <a:chExt cx="4766850" cy="3437029"/>
              </a:xfrm>
            </xdr:grpSpPr>
            <xdr:graphicFrame macro="">
              <xdr:nvGraphicFramePr>
                <xdr:cNvPr id="3" name="Gráfico 2">
                  <a:extLst>
                    <a:ext uri="{FF2B5EF4-FFF2-40B4-BE49-F238E27FC236}">
                      <a16:creationId xmlns:a16="http://schemas.microsoft.com/office/drawing/2014/main" id="{98C27EAF-A9C6-4524-BB36-C30C39A8A400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395525" y="1029651"/>
                <a:ext cx="4565788" cy="2796135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6B95E589-E81A-B360-6421-E29298A1EDE8}"/>
                    </a:ext>
                  </a:extLst>
                </xdr:cNvPr>
                <xdr:cNvSpPr/>
              </xdr:nvSpPr>
              <xdr:spPr>
                <a:xfrm>
                  <a:off x="2311819" y="388757"/>
                  <a:ext cx="4766850" cy="61548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3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u="sng"/>
                </a:p>
              </xdr:txBody>
            </xdr:sp>
          </xdr:grp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CC26931-C257-5011-D6B9-8E91D98E5930}"/>
                </a:ext>
              </a:extLst>
            </xdr:cNvPr>
            <xdr:cNvSpPr txBox="1"/>
          </xdr:nvSpPr>
          <xdr:spPr>
            <a:xfrm>
              <a:off x="3023385" y="647485"/>
              <a:ext cx="1541123" cy="4013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bg1"/>
                  </a:solidFill>
                  <a:latin typeface="Aptos Black" panose="020F0502020204030204" pitchFamily="34" charset="0"/>
                </a:rPr>
                <a:t>Entrada</a:t>
              </a:r>
            </a:p>
          </xdr:txBody>
        </xdr:sp>
      </xdr:grpSp>
      <xdr:pic>
        <xdr:nvPicPr>
          <xdr:cNvPr id="22" name="Gráfico 21" descr="Registrar com preenchimento sólido">
            <a:extLst>
              <a:ext uri="{FF2B5EF4-FFF2-40B4-BE49-F238E27FC236}">
                <a16:creationId xmlns:a16="http://schemas.microsoft.com/office/drawing/2014/main" id="{44A1A9BD-9713-57F9-6D2A-A486AEDC62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26405" y="802668"/>
            <a:ext cx="743806" cy="5939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33618</xdr:colOff>
      <xdr:row>9</xdr:row>
      <xdr:rowOff>117663</xdr:rowOff>
    </xdr:from>
    <xdr:to>
      <xdr:col>0</xdr:col>
      <xdr:colOff>1680882</xdr:colOff>
      <xdr:row>16</xdr:row>
      <xdr:rowOff>30506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D7924F78-A26C-4549-86A0-2DFFCF897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8" y="1770932"/>
              <a:ext cx="1647264" cy="1198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28014</xdr:colOff>
      <xdr:row>18</xdr:row>
      <xdr:rowOff>99776</xdr:rowOff>
    </xdr:from>
    <xdr:to>
      <xdr:col>1</xdr:col>
      <xdr:colOff>0</xdr:colOff>
      <xdr:row>26</xdr:row>
      <xdr:rowOff>162485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Status">
              <a:extLst>
                <a:ext uri="{FF2B5EF4-FFF2-40B4-BE49-F238E27FC236}">
                  <a16:creationId xmlns:a16="http://schemas.microsoft.com/office/drawing/2014/main" id="{DFC8E054-179E-4CD2-BFE9-5523018597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4" y="3406312"/>
              <a:ext cx="1693290" cy="153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14652</xdr:colOff>
      <xdr:row>0</xdr:row>
      <xdr:rowOff>108856</xdr:rowOff>
    </xdr:from>
    <xdr:to>
      <xdr:col>21</xdr:col>
      <xdr:colOff>648431</xdr:colOff>
      <xdr:row>7</xdr:row>
      <xdr:rowOff>102052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26F79589-B67F-62D4-521F-B03A67E71B90}"/>
            </a:ext>
          </a:extLst>
        </xdr:cNvPr>
        <xdr:cNvGrpSpPr/>
      </xdr:nvGrpSpPr>
      <xdr:grpSpPr>
        <a:xfrm>
          <a:off x="1735956" y="108856"/>
          <a:ext cx="13560565" cy="1279072"/>
          <a:chOff x="1285875" y="108856"/>
          <a:chExt cx="13593536" cy="1279072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428C83C4-D3A3-9125-DE4D-F1B9F9062ECD}"/>
              </a:ext>
            </a:extLst>
          </xdr:cNvPr>
          <xdr:cNvGrpSpPr/>
        </xdr:nvGrpSpPr>
        <xdr:grpSpPr>
          <a:xfrm>
            <a:off x="1435631" y="176892"/>
            <a:ext cx="13443780" cy="1211036"/>
            <a:chOff x="1435631" y="176892"/>
            <a:chExt cx="13443780" cy="1211036"/>
          </a:xfrm>
        </xdr:grpSpPr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A780EF58-495B-4F4F-9559-5F53A97E7840}"/>
                </a:ext>
              </a:extLst>
            </xdr:cNvPr>
            <xdr:cNvSpPr/>
          </xdr:nvSpPr>
          <xdr:spPr>
            <a:xfrm>
              <a:off x="1435631" y="176892"/>
              <a:ext cx="13443780" cy="1211036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08BBECAC-6DB7-45EA-B9E1-FF589854602C}"/>
                </a:ext>
              </a:extLst>
            </xdr:cNvPr>
            <xdr:cNvSpPr/>
          </xdr:nvSpPr>
          <xdr:spPr>
            <a:xfrm>
              <a:off x="1598841" y="333375"/>
              <a:ext cx="1034141" cy="904875"/>
            </a:xfrm>
            <a:prstGeom prst="round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u="sng"/>
            </a:p>
          </xdr:txBody>
        </xdr:sp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534AC45B-8CE1-AD98-D7F8-40932AA15EBF}"/>
                </a:ext>
              </a:extLst>
            </xdr:cNvPr>
            <xdr:cNvSpPr txBox="1"/>
          </xdr:nvSpPr>
          <xdr:spPr>
            <a:xfrm>
              <a:off x="2939143" y="381001"/>
              <a:ext cx="5953125" cy="3878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b="1" kern="1200"/>
                <a:t>Hello, João</a:t>
              </a:r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DD7DF5DE-DC6C-449A-A997-D5DFC3DB58D0}"/>
                </a:ext>
              </a:extLst>
            </xdr:cNvPr>
            <xdr:cNvSpPr txBox="1"/>
          </xdr:nvSpPr>
          <xdr:spPr>
            <a:xfrm>
              <a:off x="2939143" y="836839"/>
              <a:ext cx="5878286" cy="4694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0" kern="1200">
                  <a:solidFill>
                    <a:schemeClr val="bg2">
                      <a:lumMod val="50000"/>
                    </a:schemeClr>
                  </a:solidFill>
                </a:rPr>
                <a:t>Acompanhamento</a:t>
              </a:r>
              <a:r>
                <a:rPr lang="pt-BR" sz="1600" b="0" kern="1200" baseline="0">
                  <a:solidFill>
                    <a:schemeClr val="bg2">
                      <a:lumMod val="50000"/>
                    </a:schemeClr>
                  </a:solidFill>
                </a:rPr>
                <a:t> Financeiro</a:t>
              </a:r>
            </a:p>
            <a:p>
              <a:endParaRPr lang="pt-BR" sz="2800" kern="1200"/>
            </a:p>
          </xdr:txBody>
        </xdr:sp>
        <xdr:grpSp>
          <xdr:nvGrpSpPr>
            <xdr:cNvPr id="35" name="Agrupar 34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F539A79A-7CE9-E4FC-4572-761E3625788B}"/>
                </a:ext>
              </a:extLst>
            </xdr:cNvPr>
            <xdr:cNvGrpSpPr/>
          </xdr:nvGrpSpPr>
          <xdr:grpSpPr>
            <a:xfrm>
              <a:off x="7613273" y="605518"/>
              <a:ext cx="5333923" cy="415019"/>
              <a:chOff x="7429577" y="442232"/>
              <a:chExt cx="5333923" cy="415019"/>
            </a:xfrm>
          </xdr:grpSpPr>
          <xdr:sp macro="" textlink="">
            <xdr:nvSpPr>
              <xdr:cNvPr id="32" name="Retângulo: Cantos Arredondados 31">
                <a:extLst>
                  <a:ext uri="{FF2B5EF4-FFF2-40B4-BE49-F238E27FC236}">
                    <a16:creationId xmlns:a16="http://schemas.microsoft.com/office/drawing/2014/main" id="{1F42AE6C-A1A4-4370-A547-91B294574F9C}"/>
                  </a:ext>
                </a:extLst>
              </xdr:cNvPr>
              <xdr:cNvSpPr/>
            </xdr:nvSpPr>
            <xdr:spPr>
              <a:xfrm>
                <a:off x="7429577" y="442232"/>
                <a:ext cx="5333923" cy="415019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ln>
                <a:solidFill>
                  <a:schemeClr val="bg2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100" u="sng">
                    <a:solidFill>
                      <a:schemeClr val="bg1">
                        <a:lumMod val="50000"/>
                      </a:schemeClr>
                    </a:solidFill>
                  </a:rPr>
                  <a:t>Pesquisar</a:t>
                </a:r>
                <a:r>
                  <a:rPr lang="pt-BR" sz="1100" u="sng" baseline="0">
                    <a:solidFill>
                      <a:schemeClr val="bg1">
                        <a:lumMod val="50000"/>
                      </a:schemeClr>
                    </a:solidFill>
                  </a:rPr>
                  <a:t> dados...</a:t>
                </a:r>
                <a:endParaRPr lang="pt-BR" sz="1100" u="sng">
                  <a:solidFill>
                    <a:schemeClr val="bg1">
                      <a:lumMod val="50000"/>
                    </a:schemeClr>
                  </a:solidFill>
                </a:endParaRPr>
              </a:p>
            </xdr:txBody>
          </xdr:sp>
          <xdr:pic>
            <xdr:nvPicPr>
              <xdr:cNvPr id="34" name="Gráfico 33" descr="Lupa com preenchimento sólido">
                <a:extLst>
                  <a:ext uri="{FF2B5EF4-FFF2-40B4-BE49-F238E27FC236}">
                    <a16:creationId xmlns:a16="http://schemas.microsoft.com/office/drawing/2014/main" id="{9F646801-E702-7470-B260-1442A645B379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2321270" y="476251"/>
                <a:ext cx="367392" cy="367392"/>
              </a:xfrm>
              <a:prstGeom prst="rect">
                <a:avLst/>
              </a:prstGeom>
            </xdr:spPr>
          </xdr:pic>
        </xdr:grpSp>
      </xdr:grpSp>
      <xdr:pic>
        <xdr:nvPicPr>
          <xdr:cNvPr id="39" name="Imagem 38" descr="Mascoteria – Mascotes e Personagens 3D – Mascotes incríveis para sua ...">
            <a:extLst>
              <a:ext uri="{FF2B5EF4-FFF2-40B4-BE49-F238E27FC236}">
                <a16:creationId xmlns:a16="http://schemas.microsoft.com/office/drawing/2014/main" id="{508E6B47-6D4B-2C6B-4C92-75A308C9E5D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85875" y="108856"/>
            <a:ext cx="1653268" cy="11293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142875</xdr:rowOff>
    </xdr:from>
    <xdr:to>
      <xdr:col>0</xdr:col>
      <xdr:colOff>1720102</xdr:colOff>
      <xdr:row>5</xdr:row>
      <xdr:rowOff>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A3690A07-A64A-6476-52CA-C5B0DA526FE7}"/>
            </a:ext>
          </a:extLst>
        </xdr:cNvPr>
        <xdr:cNvSpPr/>
      </xdr:nvSpPr>
      <xdr:spPr>
        <a:xfrm>
          <a:off x="0" y="142875"/>
          <a:ext cx="1720102" cy="753596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kern="1200"/>
            <a:t>Money APP</a:t>
          </a:r>
        </a:p>
      </xdr:txBody>
    </xdr:sp>
    <xdr:clientData/>
  </xdr:twoCellAnchor>
  <xdr:twoCellAnchor editAs="oneCell">
    <xdr:from>
      <xdr:col>0</xdr:col>
      <xdr:colOff>997324</xdr:colOff>
      <xdr:row>1</xdr:row>
      <xdr:rowOff>0</xdr:rowOff>
    </xdr:from>
    <xdr:to>
      <xdr:col>0</xdr:col>
      <xdr:colOff>1652868</xdr:colOff>
      <xdr:row>4</xdr:row>
      <xdr:rowOff>117662</xdr:rowOff>
    </xdr:to>
    <xdr:pic>
      <xdr:nvPicPr>
        <xdr:cNvPr id="46" name="Gráfico 45" descr="Moedas com preenchimento sólido">
          <a:extLst>
            <a:ext uri="{FF2B5EF4-FFF2-40B4-BE49-F238E27FC236}">
              <a16:creationId xmlns:a16="http://schemas.microsoft.com/office/drawing/2014/main" id="{3CFF7971-AFA6-9FFB-CCA4-F2A775CE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324" y="179294"/>
          <a:ext cx="655544" cy="655544"/>
        </a:xfrm>
        <a:prstGeom prst="rect">
          <a:avLst/>
        </a:prstGeom>
      </xdr:spPr>
    </xdr:pic>
    <xdr:clientData/>
  </xdr:twoCellAnchor>
  <xdr:twoCellAnchor>
    <xdr:from>
      <xdr:col>11</xdr:col>
      <xdr:colOff>296956</xdr:colOff>
      <xdr:row>9</xdr:row>
      <xdr:rowOff>33618</xdr:rowOff>
    </xdr:from>
    <xdr:to>
      <xdr:col>18</xdr:col>
      <xdr:colOff>394433</xdr:colOff>
      <xdr:row>28</xdr:row>
      <xdr:rowOff>146037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FEC53FC2-FF4A-4D87-92E5-E875DAD8B5D8}"/>
            </a:ext>
          </a:extLst>
        </xdr:cNvPr>
        <xdr:cNvGrpSpPr/>
      </xdr:nvGrpSpPr>
      <xdr:grpSpPr>
        <a:xfrm>
          <a:off x="8481653" y="1686887"/>
          <a:ext cx="4621851" cy="3602650"/>
          <a:chOff x="1770203" y="787622"/>
          <a:chExt cx="4785867" cy="3571889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23AF50D9-BBA2-E2A9-062C-651782B0DEF9}"/>
              </a:ext>
            </a:extLst>
          </xdr:cNvPr>
          <xdr:cNvGrpSpPr/>
        </xdr:nvGrpSpPr>
        <xdr:grpSpPr>
          <a:xfrm>
            <a:off x="1770203" y="787622"/>
            <a:ext cx="4785867" cy="3571889"/>
            <a:chOff x="2096622" y="573576"/>
            <a:chExt cx="4785867" cy="3571889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5E19EF35-DE11-2B36-6FA4-5A0FAEB32CFE}"/>
                </a:ext>
              </a:extLst>
            </xdr:cNvPr>
            <xdr:cNvGrpSpPr/>
          </xdr:nvGrpSpPr>
          <xdr:grpSpPr>
            <a:xfrm>
              <a:off x="2096622" y="573576"/>
              <a:ext cx="4785867" cy="3571889"/>
              <a:chOff x="2311819" y="388757"/>
              <a:chExt cx="4766850" cy="3595352"/>
            </a:xfrm>
          </xdr:grpSpPr>
          <xdr:sp macro="" textlink="">
            <xdr:nvSpPr>
              <xdr:cNvPr id="52" name="Retângulo: Cantos Arredondados 51">
                <a:extLst>
                  <a:ext uri="{FF2B5EF4-FFF2-40B4-BE49-F238E27FC236}">
                    <a16:creationId xmlns:a16="http://schemas.microsoft.com/office/drawing/2014/main" id="{D6318FF1-20BE-31CF-AC6D-FC8F35B2FCAF}"/>
                  </a:ext>
                </a:extLst>
              </xdr:cNvPr>
              <xdr:cNvSpPr/>
            </xdr:nvSpPr>
            <xdr:spPr>
              <a:xfrm>
                <a:off x="2314661" y="396992"/>
                <a:ext cx="4756500" cy="3587117"/>
              </a:xfrm>
              <a:prstGeom prst="roundRect">
                <a:avLst/>
              </a:prstGeom>
              <a:solidFill>
                <a:schemeClr val="bg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u="sng"/>
              </a:p>
            </xdr:txBody>
          </xdr:sp>
          <xdr:sp macro="" textlink="">
            <xdr:nvSpPr>
              <xdr:cNvPr id="55" name="Retângulo: Cantos Superiores Arredondados 54">
                <a:extLst>
                  <a:ext uri="{FF2B5EF4-FFF2-40B4-BE49-F238E27FC236}">
                    <a16:creationId xmlns:a16="http://schemas.microsoft.com/office/drawing/2014/main" id="{4F0CC312-D994-F627-7269-C951248C14B8}"/>
                  </a:ext>
                </a:extLst>
              </xdr:cNvPr>
              <xdr:cNvSpPr/>
            </xdr:nvSpPr>
            <xdr:spPr>
              <a:xfrm>
                <a:off x="2311819" y="388757"/>
                <a:ext cx="4766850" cy="61548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3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u="sng"/>
              </a:p>
            </xdr:txBody>
          </xdr:sp>
        </xdr:grp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D42B93FB-679A-A84E-87CF-44EDB67376E8}"/>
                </a:ext>
              </a:extLst>
            </xdr:cNvPr>
            <xdr:cNvSpPr txBox="1"/>
          </xdr:nvSpPr>
          <xdr:spPr>
            <a:xfrm>
              <a:off x="3023385" y="647485"/>
              <a:ext cx="2333452" cy="4013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800" kern="1200">
                  <a:solidFill>
                    <a:schemeClr val="bg1"/>
                  </a:solidFill>
                  <a:latin typeface="Aptos Black" panose="020F0502020204030204" pitchFamily="34" charset="0"/>
                </a:rPr>
                <a:t>Economias</a:t>
              </a:r>
            </a:p>
          </xdr:txBody>
        </xdr:sp>
      </xdr:grpSp>
      <xdr:pic>
        <xdr:nvPicPr>
          <xdr:cNvPr id="49" name="Gráfico 48" descr="Cofrinho com preenchimento sólido">
            <a:extLst>
              <a:ext uri="{FF2B5EF4-FFF2-40B4-BE49-F238E27FC236}">
                <a16:creationId xmlns:a16="http://schemas.microsoft.com/office/drawing/2014/main" id="{63E33390-8F2D-2751-8B39-F38BBCE6E8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996978" y="802668"/>
            <a:ext cx="602660" cy="5939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311727</xdr:colOff>
      <xdr:row>13</xdr:row>
      <xdr:rowOff>25977</xdr:rowOff>
    </xdr:from>
    <xdr:to>
      <xdr:col>17</xdr:col>
      <xdr:colOff>310212</xdr:colOff>
      <xdr:row>28</xdr:row>
      <xdr:rowOff>41565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064C3AB-0ED5-447B-8DFF-A1EB6C01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edro Vieira Dini" refreshedDate="45607.448214467593" createdVersion="8" refreshedVersion="8" minRefreshableVersion="3" recordCount="25" xr:uid="{BBFD557E-2CF6-47D9-8835-D604A241D44A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10-03T00:00:00" maxDate="2024-11-08T00:00:00"/>
    </cacheField>
    <cacheField name="Mês" numFmtId="1">
      <sharedItems containsSemiMixedTypes="0" containsString="0" containsNumber="1" containsInteger="1" minValue="10" maxValue="11" count="2">
        <n v="10"/>
        <n v="11"/>
      </sharedItems>
    </cacheField>
    <cacheField name="Tipo " numFmtId="0">
      <sharedItems count="2">
        <s v="ENTRADA"/>
        <s v="SAÍDA"/>
      </sharedItems>
    </cacheField>
    <cacheField name="Categoria" numFmtId="0">
      <sharedItems count="11">
        <s v="Renda Fixa"/>
        <s v="Beleza"/>
        <s v="Transporte"/>
        <s v="Gastronomia"/>
        <s v="Educação "/>
        <s v="Lazer"/>
        <s v="Saúde"/>
        <s v="Investimentos"/>
        <s v="Alimentação"/>
        <s v="Arrecadação"/>
        <s v="Vestuário 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4" maxValue="3000"/>
    </cacheField>
    <cacheField name="Operação Bancaria" numFmtId="0">
      <sharedItems/>
    </cacheField>
    <cacheField name="Status" numFmtId="0">
      <sharedItems count="3">
        <s v="Recebi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 pivotCacheId="15737812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24-10-03T00:00:00"/>
    <x v="0"/>
    <x v="0"/>
    <x v="0"/>
    <s v="Salário mensal"/>
    <n v="3000"/>
    <s v="Transferência "/>
    <x v="0"/>
  </r>
  <r>
    <d v="2024-10-04T00:00:00"/>
    <x v="0"/>
    <x v="1"/>
    <x v="1"/>
    <s v="Corte de cabelo "/>
    <n v="40"/>
    <s v="PIX"/>
    <x v="1"/>
  </r>
  <r>
    <d v="2024-10-05T00:00:00"/>
    <x v="0"/>
    <x v="1"/>
    <x v="2"/>
    <s v="Gasolina"/>
    <n v="250"/>
    <s v="Cartão de Crédito"/>
    <x v="2"/>
  </r>
  <r>
    <d v="2024-10-07T00:00:00"/>
    <x v="0"/>
    <x v="1"/>
    <x v="3"/>
    <s v="Lanche na faculdade"/>
    <n v="14"/>
    <s v="PIX"/>
    <x v="1"/>
  </r>
  <r>
    <d v="2024-10-07T00:00:00"/>
    <x v="0"/>
    <x v="1"/>
    <x v="4"/>
    <s v="Material escolar"/>
    <n v="88"/>
    <s v="Cartão de Crédito"/>
    <x v="2"/>
  </r>
  <r>
    <d v="2024-10-07T00:00:00"/>
    <x v="0"/>
    <x v="1"/>
    <x v="4"/>
    <s v="Mensalidade da Faculdade"/>
    <n v="1380"/>
    <s v="Débito Automático"/>
    <x v="1"/>
  </r>
  <r>
    <d v="2024-10-08T00:00:00"/>
    <x v="0"/>
    <x v="1"/>
    <x v="5"/>
    <s v="Cinema"/>
    <n v="80"/>
    <s v="Cartão de Crédito"/>
    <x v="2"/>
  </r>
  <r>
    <d v="2024-10-08T00:00:00"/>
    <x v="0"/>
    <x v="1"/>
    <x v="5"/>
    <s v="Livro"/>
    <n v="59"/>
    <s v="Cartão de Crédito"/>
    <x v="2"/>
  </r>
  <r>
    <d v="2024-10-10T00:00:00"/>
    <x v="0"/>
    <x v="1"/>
    <x v="6"/>
    <s v="Remédio "/>
    <n v="120"/>
    <s v="Cartão de Crédito"/>
    <x v="2"/>
  </r>
  <r>
    <d v="2024-10-10T00:00:00"/>
    <x v="0"/>
    <x v="1"/>
    <x v="6"/>
    <s v="Academia"/>
    <n v="100"/>
    <s v="PIX"/>
    <x v="1"/>
  </r>
  <r>
    <d v="2024-10-10T00:00:00"/>
    <x v="0"/>
    <x v="0"/>
    <x v="7"/>
    <s v="Rendimento CDI"/>
    <n v="450"/>
    <s v="Transferência "/>
    <x v="0"/>
  </r>
  <r>
    <d v="2024-10-10T00:00:00"/>
    <x v="0"/>
    <x v="1"/>
    <x v="8"/>
    <s v="Compras em mercado"/>
    <n v="380"/>
    <s v="PIX"/>
    <x v="1"/>
  </r>
  <r>
    <d v="2024-10-10T00:00:00"/>
    <x v="0"/>
    <x v="1"/>
    <x v="5"/>
    <s v="Compras em jogos"/>
    <n v="18"/>
    <s v="Cartão de Crédito"/>
    <x v="2"/>
  </r>
  <r>
    <d v="2024-10-10T00:00:00"/>
    <x v="0"/>
    <x v="1"/>
    <x v="5"/>
    <s v="Compras em jogos"/>
    <n v="30"/>
    <s v="Cartão de Crédito"/>
    <x v="2"/>
  </r>
  <r>
    <d v="2024-10-13T00:00:00"/>
    <x v="0"/>
    <x v="1"/>
    <x v="9"/>
    <s v="Conta água e luz"/>
    <n v="230"/>
    <s v="Débito Automático"/>
    <x v="1"/>
  </r>
  <r>
    <d v="2024-10-15T00:00:00"/>
    <x v="0"/>
    <x v="1"/>
    <x v="9"/>
    <s v="Internet"/>
    <n v="150"/>
    <s v="Débito Automático"/>
    <x v="1"/>
  </r>
  <r>
    <d v="2024-10-17T00:00:00"/>
    <x v="0"/>
    <x v="1"/>
    <x v="3"/>
    <s v="Lanche na faculdade"/>
    <n v="20"/>
    <s v="PIX"/>
    <x v="1"/>
  </r>
  <r>
    <d v="2024-10-20T00:00:00"/>
    <x v="0"/>
    <x v="0"/>
    <x v="0"/>
    <s v="Salário mensal"/>
    <n v="1200"/>
    <s v="Transferência "/>
    <x v="0"/>
  </r>
  <r>
    <d v="2024-10-21T00:00:00"/>
    <x v="0"/>
    <x v="1"/>
    <x v="1"/>
    <s v="Corte de cabelo "/>
    <n v="40"/>
    <s v="PIX"/>
    <x v="1"/>
  </r>
  <r>
    <d v="2024-10-25T00:00:00"/>
    <x v="0"/>
    <x v="1"/>
    <x v="10"/>
    <s v="Compras de roupas de inverno "/>
    <n v="350"/>
    <s v="Cartão de Crédito"/>
    <x v="2"/>
  </r>
  <r>
    <d v="2024-10-25T00:00:00"/>
    <x v="0"/>
    <x v="1"/>
    <x v="2"/>
    <s v="Gasolina"/>
    <n v="250"/>
    <s v="Cartão de Crédito"/>
    <x v="2"/>
  </r>
  <r>
    <d v="2024-10-26T00:00:00"/>
    <x v="0"/>
    <x v="1"/>
    <x v="5"/>
    <s v="Livro"/>
    <n v="89"/>
    <s v="PIX"/>
    <x v="1"/>
  </r>
  <r>
    <d v="2024-11-05T00:00:00"/>
    <x v="1"/>
    <x v="0"/>
    <x v="0"/>
    <s v="Salário mensal"/>
    <n v="3000"/>
    <s v="Transferência "/>
    <x v="0"/>
  </r>
  <r>
    <d v="2024-11-06T00:00:00"/>
    <x v="1"/>
    <x v="1"/>
    <x v="3"/>
    <s v="Jantar em churrascaria"/>
    <n v="180"/>
    <s v="Cartão de Crédito"/>
    <x v="2"/>
  </r>
  <r>
    <d v="2024-11-07T00:00:00"/>
    <x v="1"/>
    <x v="1"/>
    <x v="4"/>
    <s v="Mensalidade da Faculdade"/>
    <n v="1380"/>
    <s v="Débito Automátic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BC868-B190-4DCE-AA07-B321D96C694D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C4:D12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8"/>
        <item x="9"/>
        <item x="1"/>
        <item x="4"/>
        <item x="3"/>
        <item x="5"/>
        <item x="0"/>
        <item x="6"/>
        <item x="2"/>
        <item x="10"/>
        <item x="7"/>
        <item t="default"/>
      </items>
    </pivotField>
    <pivotField showAll="0"/>
    <pivotField dataField="1" numFmtId="164" showAll="0"/>
    <pivotField showAll="0"/>
    <pivotField showAll="0">
      <items count="4">
        <item x="1"/>
        <item h="1" x="2"/>
        <item h="1" x="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4" numFmtId="164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FDEA0-77A5-4B63-9472-7D32E3B2BC23}" name="Tabela dinâmica7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F4:G7" firstHeaderRow="1" firstDataRow="1" firstDataCol="1" rowPageCount="1" colPageCount="1"/>
  <pivotFields count="8">
    <pivotField numFmtId="14" showAll="0"/>
    <pivotField numFmtId="1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">
        <item x="8"/>
        <item x="9"/>
        <item x="1"/>
        <item x="4"/>
        <item x="3"/>
        <item x="5"/>
        <item x="0"/>
        <item x="6"/>
        <item x="2"/>
        <item x="10"/>
        <item x="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5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" xr10:uid="{E4194650-04F2-47C2-A7C7-6CFDA873187F}" sourceName="Status">
  <pivotTables>
    <pivotTable tabId="2" name="Tabela dinâmica3"/>
  </pivotTables>
  <data>
    <tabular pivotCacheId="1573781297">
      <items count="3">
        <i x="1" s="1"/>
        <i x="2"/>
        <i x="0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FE44907-E71B-43AA-8820-3FBC776D318D}" sourceName="Mês">
  <pivotTables>
    <pivotTable tabId="2" name="Tabela dinâmica3"/>
    <pivotTable tabId="2" name="Tabela dinâmica7"/>
  </pivotTables>
  <data>
    <tabular pivotCacheId="1573781297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us" xr10:uid="{6F9C8BC1-F695-4889-9BD6-58D624669542}" cache="SegmentaçãodeDados_Status" caption="Status" style="SlicerStyleDark3 2" rowHeight="249238"/>
  <slicer name="Mês" xr10:uid="{56F805C0-949C-4A7D-93C8-956A090E9743}" cache="SegmentaçãodeDados_Mês" caption="Mês" style="SlicerStyleDark3 2" rowHeight="24923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C7255-B76D-4825-848D-B1EB8428445A}" name="Tbl_operation" displayName="Tbl_operation" ref="A1:H26" totalsRowShown="0" headerRowDxfId="16" dataDxfId="15">
  <autoFilter ref="A1:H26" xr:uid="{459C7255-B76D-4825-848D-B1EB8428445A}"/>
  <tableColumns count="8">
    <tableColumn id="1" xr3:uid="{2E26A9F8-A9DC-4361-80E3-BB76F22E2127}" name="Data" dataDxfId="9"/>
    <tableColumn id="8" xr3:uid="{572205C8-1D6E-44A3-8E18-571B682F1E87}" name="Mês" dataDxfId="7">
      <calculatedColumnFormula>MONTH(Tbl_operation[[#This Row],[Data]])</calculatedColumnFormula>
    </tableColumn>
    <tableColumn id="2" xr3:uid="{11EACC0B-1230-4C27-8510-AD15746C6D55}" name="Tipo " dataDxfId="8"/>
    <tableColumn id="3" xr3:uid="{BF116D6A-C95F-4FA4-BFC1-ABA5A5C0C2E4}" name="Categoria" dataDxfId="14"/>
    <tableColumn id="4" xr3:uid="{661B6785-84DD-4C8F-99BF-F013CC630026}" name="Descrição" dataDxfId="13"/>
    <tableColumn id="5" xr3:uid="{656B0D3E-B454-411D-9430-AFBDAEEE4846}" name="Valor" dataDxfId="12"/>
    <tableColumn id="6" xr3:uid="{AE9FBC0A-2668-4E5D-BA57-98CAEC7777E0}" name="Operação Bancaria" dataDxfId="11"/>
    <tableColumn id="7" xr3:uid="{DBE8ABE8-C3D8-44C2-A163-881EADD6BDB2}" name="Status" dataDxfId="1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48D7D-6F94-4DB3-844D-E71BD662F011}" name="Tabela2" displayName="Tabela2" ref="C7:D27" totalsRowCount="1" headerRowDxfId="3">
  <autoFilter ref="C7:D26" xr:uid="{E0C48D7D-6F94-4DB3-844D-E71BD662F011}"/>
  <tableColumns count="2">
    <tableColumn id="1" xr3:uid="{05755308-4976-4A78-B615-52C2CFF841CD}" name="Data de Lançamento" dataDxfId="4" totalsRowDxfId="1"/>
    <tableColumn id="2" xr3:uid="{51DF77F1-71C9-429C-B5B4-B080005C7D54}" name="Depósito Reservado" dataDxfId="2" totalsRow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8B1B45A-5B6D-4C9C-8CDD-55EDF0BD4D4D}">
  <we:reference id="wa200000113" version="1.0.0.0" store="pt-BR" storeType="OMEX"/>
  <we:alternateReferences>
    <we:reference id="WA200000113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EA40-BAF9-410C-9700-8E86072262C0}">
  <sheetPr>
    <tabColor theme="6" tint="0.39997558519241921"/>
  </sheetPr>
  <dimension ref="A1:H26"/>
  <sheetViews>
    <sheetView topLeftCell="A4" zoomScale="117" workbookViewId="0">
      <selection activeCell="A7" sqref="A7"/>
    </sheetView>
  </sheetViews>
  <sheetFormatPr defaultRowHeight="14.25" x14ac:dyDescent="0.45"/>
  <cols>
    <col min="1" max="1" width="9.9296875" style="3" bestFit="1" customWidth="1"/>
    <col min="2" max="2" width="9.9296875" style="12" customWidth="1"/>
    <col min="3" max="3" width="8.796875" style="3" bestFit="1" customWidth="1"/>
    <col min="4" max="4" width="12.796875" style="3" bestFit="1" customWidth="1"/>
    <col min="5" max="5" width="25" style="3" bestFit="1" customWidth="1"/>
    <col min="6" max="6" width="10.19921875" style="3" bestFit="1" customWidth="1"/>
    <col min="7" max="7" width="20.19921875" style="3" bestFit="1" customWidth="1"/>
    <col min="8" max="8" width="10.19921875" style="3" bestFit="1" customWidth="1"/>
  </cols>
  <sheetData>
    <row r="1" spans="1:8" x14ac:dyDescent="0.45">
      <c r="A1" s="2" t="s">
        <v>0</v>
      </c>
      <c r="B1" s="12" t="s">
        <v>47</v>
      </c>
      <c r="C1" s="3" t="s">
        <v>1</v>
      </c>
      <c r="D1" s="3" t="s">
        <v>3</v>
      </c>
      <c r="E1" s="3" t="s">
        <v>2</v>
      </c>
      <c r="F1" s="4" t="s">
        <v>4</v>
      </c>
      <c r="G1" s="3" t="s">
        <v>5</v>
      </c>
      <c r="H1" s="3" t="s">
        <v>6</v>
      </c>
    </row>
    <row r="2" spans="1:8" x14ac:dyDescent="0.45">
      <c r="A2" s="2">
        <v>45568</v>
      </c>
      <c r="B2" s="12">
        <f>MONTH(Tbl_operation[[#This Row],[Data]])</f>
        <v>10</v>
      </c>
      <c r="C2" s="3" t="s">
        <v>7</v>
      </c>
      <c r="D2" s="3" t="s">
        <v>9</v>
      </c>
      <c r="E2" s="3" t="s">
        <v>10</v>
      </c>
      <c r="F2" s="4">
        <v>3000</v>
      </c>
      <c r="G2" s="3" t="s">
        <v>11</v>
      </c>
      <c r="H2" s="3" t="s">
        <v>12</v>
      </c>
    </row>
    <row r="3" spans="1:8" x14ac:dyDescent="0.45">
      <c r="A3" s="2">
        <v>45569</v>
      </c>
      <c r="B3" s="12">
        <f>MONTH(Tbl_operation[[#This Row],[Data]])</f>
        <v>10</v>
      </c>
      <c r="C3" s="3" t="s">
        <v>8</v>
      </c>
      <c r="D3" s="3" t="s">
        <v>13</v>
      </c>
      <c r="E3" s="3" t="s">
        <v>14</v>
      </c>
      <c r="F3" s="4">
        <v>40</v>
      </c>
      <c r="G3" s="3" t="s">
        <v>15</v>
      </c>
      <c r="H3" s="3" t="s">
        <v>16</v>
      </c>
    </row>
    <row r="4" spans="1:8" x14ac:dyDescent="0.45">
      <c r="A4" s="2">
        <v>45570</v>
      </c>
      <c r="B4" s="12">
        <f>MONTH(Tbl_operation[[#This Row],[Data]])</f>
        <v>10</v>
      </c>
      <c r="C4" s="3" t="s">
        <v>8</v>
      </c>
      <c r="D4" s="3" t="s">
        <v>17</v>
      </c>
      <c r="E4" s="3" t="s">
        <v>18</v>
      </c>
      <c r="F4" s="4">
        <v>250</v>
      </c>
      <c r="G4" s="3" t="s">
        <v>19</v>
      </c>
      <c r="H4" s="3" t="s">
        <v>20</v>
      </c>
    </row>
    <row r="5" spans="1:8" x14ac:dyDescent="0.45">
      <c r="A5" s="2">
        <v>45572</v>
      </c>
      <c r="B5" s="12">
        <f>MONTH(Tbl_operation[[#This Row],[Data]])</f>
        <v>10</v>
      </c>
      <c r="C5" s="3" t="s">
        <v>8</v>
      </c>
      <c r="D5" s="3" t="s">
        <v>21</v>
      </c>
      <c r="E5" s="3" t="s">
        <v>22</v>
      </c>
      <c r="F5" s="4">
        <v>14</v>
      </c>
      <c r="G5" s="3" t="s">
        <v>15</v>
      </c>
      <c r="H5" s="3" t="s">
        <v>16</v>
      </c>
    </row>
    <row r="6" spans="1:8" x14ac:dyDescent="0.45">
      <c r="A6" s="2">
        <v>45572</v>
      </c>
      <c r="B6" s="12">
        <f>MONTH(Tbl_operation[[#This Row],[Data]])</f>
        <v>10</v>
      </c>
      <c r="C6" s="3" t="s">
        <v>8</v>
      </c>
      <c r="D6" s="3" t="s">
        <v>23</v>
      </c>
      <c r="E6" s="3" t="s">
        <v>24</v>
      </c>
      <c r="F6" s="4">
        <v>88</v>
      </c>
      <c r="G6" s="3" t="s">
        <v>19</v>
      </c>
      <c r="H6" s="3" t="s">
        <v>20</v>
      </c>
    </row>
    <row r="7" spans="1:8" x14ac:dyDescent="0.45">
      <c r="A7" s="2">
        <v>45572</v>
      </c>
      <c r="B7" s="12">
        <f>MONTH(Tbl_operation[[#This Row],[Data]])</f>
        <v>10</v>
      </c>
      <c r="C7" s="3" t="s">
        <v>8</v>
      </c>
      <c r="D7" s="3" t="s">
        <v>23</v>
      </c>
      <c r="E7" s="3" t="s">
        <v>25</v>
      </c>
      <c r="F7" s="4">
        <v>1380</v>
      </c>
      <c r="G7" s="3" t="s">
        <v>26</v>
      </c>
      <c r="H7" s="3" t="s">
        <v>16</v>
      </c>
    </row>
    <row r="8" spans="1:8" x14ac:dyDescent="0.45">
      <c r="A8" s="2">
        <v>45573</v>
      </c>
      <c r="B8" s="12">
        <f>MONTH(Tbl_operation[[#This Row],[Data]])</f>
        <v>10</v>
      </c>
      <c r="C8" s="3" t="s">
        <v>8</v>
      </c>
      <c r="D8" s="3" t="s">
        <v>27</v>
      </c>
      <c r="E8" s="3" t="s">
        <v>28</v>
      </c>
      <c r="F8" s="4">
        <v>80</v>
      </c>
      <c r="G8" s="3" t="s">
        <v>19</v>
      </c>
      <c r="H8" s="3" t="s">
        <v>20</v>
      </c>
    </row>
    <row r="9" spans="1:8" x14ac:dyDescent="0.45">
      <c r="A9" s="2">
        <v>45573</v>
      </c>
      <c r="B9" s="12">
        <f>MONTH(Tbl_operation[[#This Row],[Data]])</f>
        <v>10</v>
      </c>
      <c r="C9" s="3" t="s">
        <v>8</v>
      </c>
      <c r="D9" s="3" t="s">
        <v>27</v>
      </c>
      <c r="E9" s="3" t="s">
        <v>29</v>
      </c>
      <c r="F9" s="4">
        <v>59</v>
      </c>
      <c r="G9" s="3" t="s">
        <v>19</v>
      </c>
      <c r="H9" s="3" t="s">
        <v>20</v>
      </c>
    </row>
    <row r="10" spans="1:8" x14ac:dyDescent="0.45">
      <c r="A10" s="2">
        <v>45575</v>
      </c>
      <c r="B10" s="12">
        <f>MONTH(Tbl_operation[[#This Row],[Data]])</f>
        <v>10</v>
      </c>
      <c r="C10" s="3" t="s">
        <v>8</v>
      </c>
      <c r="D10" s="3" t="s">
        <v>30</v>
      </c>
      <c r="E10" s="3" t="s">
        <v>31</v>
      </c>
      <c r="F10" s="4">
        <v>120</v>
      </c>
      <c r="G10" s="3" t="s">
        <v>19</v>
      </c>
      <c r="H10" s="3" t="s">
        <v>20</v>
      </c>
    </row>
    <row r="11" spans="1:8" x14ac:dyDescent="0.45">
      <c r="A11" s="2">
        <v>45575</v>
      </c>
      <c r="B11" s="12">
        <f>MONTH(Tbl_operation[[#This Row],[Data]])</f>
        <v>10</v>
      </c>
      <c r="C11" s="3" t="s">
        <v>8</v>
      </c>
      <c r="D11" s="3" t="s">
        <v>30</v>
      </c>
      <c r="E11" s="3" t="s">
        <v>32</v>
      </c>
      <c r="F11" s="4">
        <v>100</v>
      </c>
      <c r="G11" s="3" t="s">
        <v>15</v>
      </c>
      <c r="H11" s="3" t="s">
        <v>16</v>
      </c>
    </row>
    <row r="12" spans="1:8" x14ac:dyDescent="0.45">
      <c r="A12" s="2">
        <v>45575</v>
      </c>
      <c r="B12" s="12">
        <f>MONTH(Tbl_operation[[#This Row],[Data]])</f>
        <v>10</v>
      </c>
      <c r="C12" s="3" t="s">
        <v>7</v>
      </c>
      <c r="D12" s="3" t="s">
        <v>45</v>
      </c>
      <c r="E12" s="3" t="s">
        <v>46</v>
      </c>
      <c r="F12" s="4">
        <v>450</v>
      </c>
      <c r="G12" s="3" t="s">
        <v>11</v>
      </c>
      <c r="H12" s="3" t="s">
        <v>12</v>
      </c>
    </row>
    <row r="13" spans="1:8" x14ac:dyDescent="0.45">
      <c r="A13" s="2">
        <v>45575</v>
      </c>
      <c r="B13" s="12">
        <f>MONTH(Tbl_operation[[#This Row],[Data]])</f>
        <v>10</v>
      </c>
      <c r="C13" s="3" t="s">
        <v>8</v>
      </c>
      <c r="D13" s="3" t="s">
        <v>40</v>
      </c>
      <c r="E13" s="3" t="s">
        <v>41</v>
      </c>
      <c r="F13" s="4">
        <v>380</v>
      </c>
      <c r="G13" s="11" t="s">
        <v>15</v>
      </c>
      <c r="H13" s="3" t="s">
        <v>16</v>
      </c>
    </row>
    <row r="14" spans="1:8" x14ac:dyDescent="0.45">
      <c r="A14" s="2">
        <v>45575</v>
      </c>
      <c r="B14" s="12">
        <f>MONTH(Tbl_operation[[#This Row],[Data]])</f>
        <v>10</v>
      </c>
      <c r="C14" s="3" t="s">
        <v>8</v>
      </c>
      <c r="D14" s="3" t="s">
        <v>27</v>
      </c>
      <c r="E14" s="3" t="s">
        <v>33</v>
      </c>
      <c r="F14" s="4">
        <v>18</v>
      </c>
      <c r="G14" s="3" t="s">
        <v>19</v>
      </c>
      <c r="H14" s="3" t="s">
        <v>20</v>
      </c>
    </row>
    <row r="15" spans="1:8" x14ac:dyDescent="0.45">
      <c r="A15" s="2">
        <v>45575</v>
      </c>
      <c r="B15" s="12">
        <f>MONTH(Tbl_operation[[#This Row],[Data]])</f>
        <v>10</v>
      </c>
      <c r="C15" s="3" t="s">
        <v>8</v>
      </c>
      <c r="D15" s="3" t="s">
        <v>27</v>
      </c>
      <c r="E15" s="3" t="s">
        <v>33</v>
      </c>
      <c r="F15" s="4">
        <v>30</v>
      </c>
      <c r="G15" s="3" t="s">
        <v>19</v>
      </c>
      <c r="H15" s="3" t="s">
        <v>20</v>
      </c>
    </row>
    <row r="16" spans="1:8" x14ac:dyDescent="0.45">
      <c r="A16" s="2">
        <v>45578</v>
      </c>
      <c r="B16" s="12">
        <f>MONTH(Tbl_operation[[#This Row],[Data]])</f>
        <v>10</v>
      </c>
      <c r="C16" s="3" t="s">
        <v>8</v>
      </c>
      <c r="D16" s="3" t="s">
        <v>35</v>
      </c>
      <c r="E16" s="3" t="s">
        <v>36</v>
      </c>
      <c r="F16" s="4">
        <v>230</v>
      </c>
      <c r="G16" s="3" t="s">
        <v>26</v>
      </c>
      <c r="H16" s="3" t="s">
        <v>16</v>
      </c>
    </row>
    <row r="17" spans="1:8" x14ac:dyDescent="0.45">
      <c r="A17" s="2">
        <v>45580</v>
      </c>
      <c r="B17" s="12">
        <f>MONTH(Tbl_operation[[#This Row],[Data]])</f>
        <v>10</v>
      </c>
      <c r="C17" s="3" t="s">
        <v>8</v>
      </c>
      <c r="D17" s="3" t="s">
        <v>35</v>
      </c>
      <c r="E17" s="3" t="s">
        <v>37</v>
      </c>
      <c r="F17" s="4">
        <v>150</v>
      </c>
      <c r="G17" s="3" t="s">
        <v>26</v>
      </c>
      <c r="H17" s="3" t="s">
        <v>16</v>
      </c>
    </row>
    <row r="18" spans="1:8" x14ac:dyDescent="0.45">
      <c r="A18" s="2">
        <v>45582</v>
      </c>
      <c r="B18" s="12">
        <f>MONTH(Tbl_operation[[#This Row],[Data]])</f>
        <v>10</v>
      </c>
      <c r="C18" s="3" t="s">
        <v>8</v>
      </c>
      <c r="D18" s="3" t="s">
        <v>21</v>
      </c>
      <c r="E18" s="3" t="s">
        <v>22</v>
      </c>
      <c r="F18" s="4">
        <v>20</v>
      </c>
      <c r="G18" s="3" t="s">
        <v>15</v>
      </c>
      <c r="H18" s="3" t="s">
        <v>16</v>
      </c>
    </row>
    <row r="19" spans="1:8" x14ac:dyDescent="0.45">
      <c r="A19" s="2">
        <v>45585</v>
      </c>
      <c r="B19" s="12">
        <f>MONTH(Tbl_operation[[#This Row],[Data]])</f>
        <v>10</v>
      </c>
      <c r="C19" s="3" t="s">
        <v>7</v>
      </c>
      <c r="D19" s="3" t="s">
        <v>9</v>
      </c>
      <c r="E19" s="3" t="s">
        <v>10</v>
      </c>
      <c r="F19" s="4">
        <v>1200</v>
      </c>
      <c r="G19" s="3" t="s">
        <v>11</v>
      </c>
      <c r="H19" s="3" t="s">
        <v>12</v>
      </c>
    </row>
    <row r="20" spans="1:8" x14ac:dyDescent="0.45">
      <c r="A20" s="2">
        <v>45586</v>
      </c>
      <c r="B20" s="12">
        <f>MONTH(Tbl_operation[[#This Row],[Data]])</f>
        <v>10</v>
      </c>
      <c r="C20" s="3" t="s">
        <v>8</v>
      </c>
      <c r="D20" s="3" t="s">
        <v>13</v>
      </c>
      <c r="E20" s="3" t="s">
        <v>14</v>
      </c>
      <c r="F20" s="4">
        <v>40</v>
      </c>
      <c r="G20" s="3" t="s">
        <v>15</v>
      </c>
      <c r="H20" s="3" t="s">
        <v>16</v>
      </c>
    </row>
    <row r="21" spans="1:8" x14ac:dyDescent="0.45">
      <c r="A21" s="2">
        <v>45590</v>
      </c>
      <c r="B21" s="12">
        <f>MONTH(Tbl_operation[[#This Row],[Data]])</f>
        <v>10</v>
      </c>
      <c r="C21" s="3" t="s">
        <v>8</v>
      </c>
      <c r="D21" s="3" t="s">
        <v>38</v>
      </c>
      <c r="E21" s="3" t="s">
        <v>39</v>
      </c>
      <c r="F21" s="4">
        <v>350</v>
      </c>
      <c r="G21" s="3" t="s">
        <v>19</v>
      </c>
      <c r="H21" s="3" t="s">
        <v>20</v>
      </c>
    </row>
    <row r="22" spans="1:8" x14ac:dyDescent="0.45">
      <c r="A22" s="2">
        <v>45590</v>
      </c>
      <c r="B22" s="12">
        <f>MONTH(Tbl_operation[[#This Row],[Data]])</f>
        <v>10</v>
      </c>
      <c r="C22" s="3" t="s">
        <v>8</v>
      </c>
      <c r="D22" s="3" t="s">
        <v>17</v>
      </c>
      <c r="E22" s="3" t="s">
        <v>18</v>
      </c>
      <c r="F22" s="4">
        <v>250</v>
      </c>
      <c r="G22" s="3" t="s">
        <v>19</v>
      </c>
      <c r="H22" s="3" t="s">
        <v>20</v>
      </c>
    </row>
    <row r="23" spans="1:8" x14ac:dyDescent="0.45">
      <c r="A23" s="2">
        <v>45591</v>
      </c>
      <c r="B23" s="12">
        <f>MONTH(Tbl_operation[[#This Row],[Data]])</f>
        <v>10</v>
      </c>
      <c r="C23" s="3" t="s">
        <v>8</v>
      </c>
      <c r="D23" s="3" t="s">
        <v>27</v>
      </c>
      <c r="E23" s="3" t="s">
        <v>29</v>
      </c>
      <c r="F23" s="4">
        <v>89</v>
      </c>
      <c r="G23" s="3" t="s">
        <v>15</v>
      </c>
      <c r="H23" s="3" t="s">
        <v>16</v>
      </c>
    </row>
    <row r="24" spans="1:8" x14ac:dyDescent="0.45">
      <c r="A24" s="2">
        <v>45601</v>
      </c>
      <c r="B24" s="12">
        <f>MONTH(Tbl_operation[[#This Row],[Data]])</f>
        <v>11</v>
      </c>
      <c r="C24" s="3" t="s">
        <v>7</v>
      </c>
      <c r="D24" s="3" t="s">
        <v>9</v>
      </c>
      <c r="E24" s="3" t="s">
        <v>10</v>
      </c>
      <c r="F24" s="4">
        <v>3000</v>
      </c>
      <c r="G24" s="3" t="s">
        <v>11</v>
      </c>
      <c r="H24" s="3" t="s">
        <v>12</v>
      </c>
    </row>
    <row r="25" spans="1:8" x14ac:dyDescent="0.45">
      <c r="A25" s="2">
        <v>45602</v>
      </c>
      <c r="B25" s="12">
        <f>MONTH(Tbl_operation[[#This Row],[Data]])</f>
        <v>11</v>
      </c>
      <c r="C25" s="3" t="s">
        <v>8</v>
      </c>
      <c r="D25" s="3" t="s">
        <v>21</v>
      </c>
      <c r="E25" s="3" t="s">
        <v>34</v>
      </c>
      <c r="F25" s="4">
        <v>180</v>
      </c>
      <c r="G25" s="3" t="s">
        <v>19</v>
      </c>
      <c r="H25" s="3" t="s">
        <v>20</v>
      </c>
    </row>
    <row r="26" spans="1:8" x14ac:dyDescent="0.45">
      <c r="A26" s="2">
        <v>45603</v>
      </c>
      <c r="B26" s="12">
        <f>MONTH(Tbl_operation[[#This Row],[Data]])</f>
        <v>11</v>
      </c>
      <c r="C26" s="3" t="s">
        <v>8</v>
      </c>
      <c r="D26" s="3" t="s">
        <v>23</v>
      </c>
      <c r="E26" s="3" t="s">
        <v>25</v>
      </c>
      <c r="F26" s="4">
        <v>1380</v>
      </c>
      <c r="G26" s="3" t="s">
        <v>26</v>
      </c>
      <c r="H26" s="3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9714-0193-44CD-A9D3-95EA9D7F3ED1}">
  <sheetPr>
    <tabColor rgb="FFC00000"/>
  </sheetPr>
  <dimension ref="C2:G12"/>
  <sheetViews>
    <sheetView workbookViewId="0">
      <selection activeCell="A5" activeCellId="1" sqref="C13 A5"/>
    </sheetView>
  </sheetViews>
  <sheetFormatPr defaultRowHeight="14.25" x14ac:dyDescent="0.45"/>
  <cols>
    <col min="3" max="3" width="16.06640625" bestFit="1" customWidth="1"/>
    <col min="4" max="4" width="12.1328125" bestFit="1" customWidth="1"/>
    <col min="5" max="6" width="16.06640625" bestFit="1" customWidth="1"/>
    <col min="7" max="7" width="12.1328125" bestFit="1" customWidth="1"/>
  </cols>
  <sheetData>
    <row r="2" spans="3:7" x14ac:dyDescent="0.45">
      <c r="C2" s="5" t="s">
        <v>1</v>
      </c>
      <c r="D2" t="s">
        <v>8</v>
      </c>
      <c r="F2" s="5" t="s">
        <v>1</v>
      </c>
      <c r="G2" t="s">
        <v>7</v>
      </c>
    </row>
    <row r="4" spans="3:7" x14ac:dyDescent="0.45">
      <c r="C4" s="5" t="s">
        <v>42</v>
      </c>
      <c r="D4" t="s">
        <v>44</v>
      </c>
      <c r="E4" s="7"/>
      <c r="F4" s="5" t="s">
        <v>42</v>
      </c>
      <c r="G4" t="s">
        <v>44</v>
      </c>
    </row>
    <row r="5" spans="3:7" x14ac:dyDescent="0.45">
      <c r="C5" s="6" t="s">
        <v>40</v>
      </c>
      <c r="D5" s="1">
        <v>380</v>
      </c>
      <c r="F5" s="6" t="s">
        <v>9</v>
      </c>
      <c r="G5" s="1">
        <v>7200</v>
      </c>
    </row>
    <row r="6" spans="3:7" x14ac:dyDescent="0.45">
      <c r="C6" s="6" t="s">
        <v>35</v>
      </c>
      <c r="D6" s="1">
        <v>380</v>
      </c>
      <c r="F6" s="6" t="s">
        <v>45</v>
      </c>
      <c r="G6" s="1">
        <v>450</v>
      </c>
    </row>
    <row r="7" spans="3:7" x14ac:dyDescent="0.45">
      <c r="C7" s="6" t="s">
        <v>13</v>
      </c>
      <c r="D7" s="1">
        <v>80</v>
      </c>
      <c r="F7" s="6" t="s">
        <v>43</v>
      </c>
      <c r="G7" s="1">
        <v>7650</v>
      </c>
    </row>
    <row r="8" spans="3:7" x14ac:dyDescent="0.45">
      <c r="C8" s="6" t="s">
        <v>23</v>
      </c>
      <c r="D8" s="1">
        <v>2760</v>
      </c>
    </row>
    <row r="9" spans="3:7" x14ac:dyDescent="0.45">
      <c r="C9" s="6" t="s">
        <v>21</v>
      </c>
      <c r="D9" s="1">
        <v>34</v>
      </c>
    </row>
    <row r="10" spans="3:7" x14ac:dyDescent="0.45">
      <c r="C10" s="6" t="s">
        <v>27</v>
      </c>
      <c r="D10" s="1">
        <v>89</v>
      </c>
    </row>
    <row r="11" spans="3:7" x14ac:dyDescent="0.45">
      <c r="C11" s="6" t="s">
        <v>30</v>
      </c>
      <c r="D11" s="1">
        <v>100</v>
      </c>
    </row>
    <row r="12" spans="3:7" x14ac:dyDescent="0.45">
      <c r="C12" s="6" t="s">
        <v>43</v>
      </c>
      <c r="D12" s="1">
        <v>3823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7D0D-343B-4A82-BC13-4B5F7510D0AB}">
  <dimension ref="A22:V30"/>
  <sheetViews>
    <sheetView tabSelected="1" zoomScale="70" zoomScaleNormal="70" workbookViewId="0">
      <selection activeCell="V22" sqref="V22"/>
    </sheetView>
  </sheetViews>
  <sheetFormatPr defaultColWidth="0" defaultRowHeight="14.25" x14ac:dyDescent="0.45"/>
  <cols>
    <col min="1" max="1" width="24.1328125" style="13" customWidth="1"/>
    <col min="2" max="22" width="9.06640625" style="9" customWidth="1"/>
    <col min="23" max="16384" width="9.06640625" hidden="1"/>
  </cols>
  <sheetData>
    <row r="22" spans="5:22" x14ac:dyDescent="0.45">
      <c r="V22" s="10"/>
    </row>
    <row r="25" spans="5:22" x14ac:dyDescent="0.45">
      <c r="J25" s="10"/>
    </row>
    <row r="30" spans="5:22" x14ac:dyDescent="0.45">
      <c r="E30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8E64-E60C-43DB-98AF-F6D9684A4A5F}">
  <sheetPr>
    <tabColor theme="6" tint="-0.499984740745262"/>
  </sheetPr>
  <dimension ref="C1:D27"/>
  <sheetViews>
    <sheetView workbookViewId="0">
      <selection activeCell="E6" sqref="E6"/>
    </sheetView>
  </sheetViews>
  <sheetFormatPr defaultRowHeight="14.25" x14ac:dyDescent="0.45"/>
  <cols>
    <col min="3" max="3" width="15.59765625" style="14" customWidth="1"/>
    <col min="4" max="4" width="18.53125" style="1" customWidth="1"/>
  </cols>
  <sheetData>
    <row r="1" spans="3:4" s="8" customFormat="1" ht="55.9" customHeight="1" x14ac:dyDescent="0.45">
      <c r="C1" s="15"/>
      <c r="D1" s="17"/>
    </row>
    <row r="3" spans="3:4" x14ac:dyDescent="0.45">
      <c r="C3" s="21" t="s">
        <v>50</v>
      </c>
      <c r="D3" s="1">
        <f>SUM(Tabela2[Depósito Reservado])</f>
        <v>5488</v>
      </c>
    </row>
    <row r="4" spans="3:4" x14ac:dyDescent="0.45">
      <c r="C4" s="21" t="s">
        <v>51</v>
      </c>
      <c r="D4" s="1">
        <v>25000</v>
      </c>
    </row>
    <row r="7" spans="3:4" x14ac:dyDescent="0.45">
      <c r="C7" s="16" t="s">
        <v>48</v>
      </c>
      <c r="D7" s="18" t="s">
        <v>49</v>
      </c>
    </row>
    <row r="8" spans="3:4" x14ac:dyDescent="0.45">
      <c r="C8" s="20">
        <v>45604</v>
      </c>
      <c r="D8" s="1">
        <v>177</v>
      </c>
    </row>
    <row r="9" spans="3:4" x14ac:dyDescent="0.45">
      <c r="C9" s="20">
        <v>45605</v>
      </c>
      <c r="D9" s="1">
        <v>551</v>
      </c>
    </row>
    <row r="10" spans="3:4" x14ac:dyDescent="0.45">
      <c r="C10" s="20">
        <v>45606</v>
      </c>
      <c r="D10" s="1">
        <v>497</v>
      </c>
    </row>
    <row r="11" spans="3:4" x14ac:dyDescent="0.45">
      <c r="C11" s="20">
        <v>45607</v>
      </c>
      <c r="D11" s="1">
        <v>77</v>
      </c>
    </row>
    <row r="12" spans="3:4" x14ac:dyDescent="0.45">
      <c r="C12" s="20">
        <v>45608</v>
      </c>
      <c r="D12" s="1">
        <v>376</v>
      </c>
    </row>
    <row r="13" spans="3:4" x14ac:dyDescent="0.45">
      <c r="C13" s="20">
        <v>45609</v>
      </c>
      <c r="D13" s="1">
        <v>410</v>
      </c>
    </row>
    <row r="14" spans="3:4" x14ac:dyDescent="0.45">
      <c r="C14" s="20">
        <v>45610</v>
      </c>
      <c r="D14" s="1">
        <v>31</v>
      </c>
    </row>
    <row r="15" spans="3:4" x14ac:dyDescent="0.45">
      <c r="C15" s="20">
        <v>45611</v>
      </c>
      <c r="D15" s="1">
        <v>302</v>
      </c>
    </row>
    <row r="16" spans="3:4" x14ac:dyDescent="0.45">
      <c r="C16" s="20">
        <v>45612</v>
      </c>
      <c r="D16" s="1">
        <v>385</v>
      </c>
    </row>
    <row r="17" spans="3:4" x14ac:dyDescent="0.45">
      <c r="C17" s="20">
        <v>45613</v>
      </c>
      <c r="D17" s="1">
        <v>413</v>
      </c>
    </row>
    <row r="18" spans="3:4" x14ac:dyDescent="0.45">
      <c r="C18" s="20">
        <v>45614</v>
      </c>
      <c r="D18" s="1">
        <v>287</v>
      </c>
    </row>
    <row r="19" spans="3:4" x14ac:dyDescent="0.45">
      <c r="C19" s="20">
        <v>45615</v>
      </c>
      <c r="D19" s="1">
        <v>89</v>
      </c>
    </row>
    <row r="20" spans="3:4" x14ac:dyDescent="0.45">
      <c r="C20" s="20">
        <v>45616</v>
      </c>
      <c r="D20" s="1">
        <v>23</v>
      </c>
    </row>
    <row r="21" spans="3:4" x14ac:dyDescent="0.45">
      <c r="C21" s="20">
        <v>45617</v>
      </c>
      <c r="D21" s="1">
        <v>457</v>
      </c>
    </row>
    <row r="22" spans="3:4" x14ac:dyDescent="0.45">
      <c r="C22" s="20">
        <v>45618</v>
      </c>
      <c r="D22" s="1">
        <v>157</v>
      </c>
    </row>
    <row r="23" spans="3:4" x14ac:dyDescent="0.45">
      <c r="C23" s="20">
        <v>45619</v>
      </c>
      <c r="D23" s="1">
        <v>199</v>
      </c>
    </row>
    <row r="24" spans="3:4" x14ac:dyDescent="0.45">
      <c r="C24" s="20">
        <v>45620</v>
      </c>
      <c r="D24" s="1">
        <v>89</v>
      </c>
    </row>
    <row r="25" spans="3:4" x14ac:dyDescent="0.45">
      <c r="C25" s="20">
        <v>45621</v>
      </c>
      <c r="D25" s="1">
        <v>555</v>
      </c>
    </row>
    <row r="26" spans="3:4" x14ac:dyDescent="0.45">
      <c r="C26" s="20">
        <v>45622</v>
      </c>
      <c r="D26" s="1">
        <v>413</v>
      </c>
    </row>
    <row r="27" spans="3:4" x14ac:dyDescent="0.45">
      <c r="D27" s="1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Controller</vt:lpstr>
      <vt:lpstr>Dashboard</vt:lpstr>
      <vt:lpstr>Caixinha</vt:lpstr>
      <vt:lpstr>tbl_operations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Vieira Dini</dc:creator>
  <cp:lastModifiedBy>João Pedro Vieira Dini</cp:lastModifiedBy>
  <dcterms:created xsi:type="dcterms:W3CDTF">2024-11-06T16:22:52Z</dcterms:created>
  <dcterms:modified xsi:type="dcterms:W3CDTF">2024-11-11T17:57:08Z</dcterms:modified>
</cp:coreProperties>
</file>