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7"/>
  <workbookPr defaultThemeVersion="124226"/>
  <mc:AlternateContent xmlns:mc="http://schemas.openxmlformats.org/markup-compatibility/2006">
    <mc:Choice Requires="x15">
      <x15ac:absPath xmlns:x15ac="http://schemas.microsoft.com/office/spreadsheetml/2010/11/ac" url="/Users/andreslopezlu/Documents/dh_tech_developer/dh/0_intro_informatica/8_memorias/"/>
    </mc:Choice>
  </mc:AlternateContent>
  <xr:revisionPtr revIDLastSave="0" documentId="13_ncr:1_{89AA21A2-5310-E441-A9F1-9408F144CB1B}" xr6:coauthVersionLast="47" xr6:coauthVersionMax="47" xr10:uidLastSave="{00000000-0000-0000-0000-000000000000}"/>
  <bookViews>
    <workbookView xWindow="120" yWindow="500" windowWidth="34960" windowHeight="15840" xr2:uid="{00000000-000D-0000-FFFF-FFFF00000000}"/>
  </bookViews>
  <sheets>
    <sheet name="Table 1" sheetId="1" r:id="rId1"/>
  </sheets>
  <definedNames>
    <definedName name="_xlnm._FilterDatabase" localSheetId="0" hidden="1">'Table 1'!$Q$2:$R$17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5" i="1" l="1"/>
  <c r="S6" i="1" s="1"/>
  <c r="S7" i="1" s="1"/>
  <c r="S8" i="1" s="1"/>
  <c r="S9" i="1" s="1"/>
  <c r="S10" i="1" s="1"/>
  <c r="S11" i="1" s="1"/>
  <c r="S12" i="1" s="1"/>
  <c r="S13" i="1" s="1"/>
  <c r="S14" i="1" s="1"/>
  <c r="S15" i="1" s="1"/>
  <c r="S16" i="1" s="1"/>
  <c r="S17" i="1" s="1"/>
  <c r="S3" i="1"/>
  <c r="S4" i="1" s="1"/>
  <c r="Q9" i="1"/>
  <c r="Q3" i="1"/>
  <c r="Q4" i="1"/>
  <c r="Q5" i="1"/>
  <c r="Q7" i="1"/>
  <c r="Q17" i="1"/>
  <c r="Q8" i="1"/>
  <c r="Q6" i="1"/>
  <c r="Q11" i="1"/>
  <c r="Q13" i="1"/>
  <c r="Q14" i="1"/>
  <c r="Q12" i="1"/>
  <c r="Q15" i="1"/>
  <c r="Q10" i="1"/>
  <c r="Q16" i="1"/>
  <c r="X4" i="1"/>
  <c r="X6" i="1"/>
  <c r="K11" i="1" s="1"/>
  <c r="L11" i="1" s="1"/>
  <c r="H4" i="1"/>
  <c r="H5" i="1"/>
  <c r="K5" i="1" s="1"/>
  <c r="L5" i="1" s="1"/>
  <c r="H6" i="1"/>
  <c r="K6" i="1" s="1"/>
  <c r="L6" i="1" s="1"/>
  <c r="H7" i="1"/>
  <c r="K7" i="1" s="1"/>
  <c r="L7" i="1" s="1"/>
  <c r="H8" i="1"/>
  <c r="K8" i="1" s="1"/>
  <c r="L8" i="1" s="1"/>
  <c r="H9" i="1"/>
  <c r="K9" i="1" s="1"/>
  <c r="L9" i="1" s="1"/>
  <c r="H10" i="1"/>
  <c r="K10" i="1" s="1"/>
  <c r="L10" i="1" s="1"/>
  <c r="H11" i="1"/>
  <c r="H12" i="1"/>
  <c r="K12" i="1" s="1"/>
  <c r="L12" i="1" s="1"/>
  <c r="H13" i="1"/>
  <c r="H14" i="1"/>
  <c r="K14" i="1" s="1"/>
  <c r="L14" i="1" s="1"/>
  <c r="H15" i="1"/>
  <c r="H16" i="1"/>
  <c r="K16" i="1" s="1"/>
  <c r="L16" i="1" s="1"/>
  <c r="H17" i="1"/>
  <c r="H3" i="1"/>
  <c r="K3" i="1" s="1"/>
  <c r="L3" i="1" l="1"/>
  <c r="K17" i="1"/>
  <c r="K15" i="1"/>
  <c r="L15" i="1" s="1"/>
  <c r="K13" i="1"/>
  <c r="L13" i="1" s="1"/>
  <c r="K4" i="1"/>
  <c r="L4" i="1" s="1"/>
  <c r="L17" i="1"/>
</calcChain>
</file>

<file path=xl/sharedStrings.xml><?xml version="1.0" encoding="utf-8"?>
<sst xmlns="http://schemas.openxmlformats.org/spreadsheetml/2006/main" count="63" uniqueCount="44">
  <si>
    <t>GB</t>
  </si>
  <si>
    <t>MB</t>
  </si>
  <si>
    <t>PB</t>
  </si>
  <si>
    <t>KB</t>
  </si>
  <si>
    <r>
      <rPr>
        <b/>
        <sz val="20"/>
        <rFont val="Arial Narrow"/>
        <family val="2"/>
      </rPr>
      <t xml:space="preserve">Microdesafíos - Mesa IV-V-VI
</t>
    </r>
    <r>
      <rPr>
        <sz val="11"/>
        <rFont val="Arial Narrow"/>
        <family val="2"/>
      </rPr>
      <t xml:space="preserve">Para poner en práctica los conocimientos adquiridos en este átomo, necesitarás previamente realizar la siguiente actividad.
1.   Hacer una copia de la tabla base en donde puedan trabajar la ejercitación para llegar a los resultados solicitados.
</t>
    </r>
    <r>
      <rPr>
        <b/>
        <sz val="11"/>
        <rFont val="Arial Narrow"/>
        <family val="2"/>
      </rPr>
      <t>Enunciado</t>
    </r>
    <r>
      <rPr>
        <sz val="11"/>
        <rFont val="Arial Narrow"/>
        <family val="2"/>
      </rPr>
      <t>:
Nuestro grupo de amigos adquirió una Nintendo Switch con un disco de 32GB y queremos instalarle la mayor cantidad de juegos posibles de una lista de 15 juegos que armamos entre todos.</t>
    </r>
  </si>
  <si>
    <r>
      <rPr>
        <b/>
        <sz val="11"/>
        <color rgb="FFFFFFFF"/>
        <rFont val="Arial Narrow"/>
        <family val="2"/>
      </rPr>
      <t>Juego</t>
    </r>
  </si>
  <si>
    <r>
      <rPr>
        <b/>
        <sz val="11"/>
        <color rgb="FFFFFFFF"/>
        <rFont val="Arial Narrow"/>
        <family val="2"/>
      </rPr>
      <t>Peso</t>
    </r>
  </si>
  <si>
    <t>The Legend of Zelda: Breath of the Wild</t>
  </si>
  <si>
    <t>13,4 GB</t>
  </si>
  <si>
    <t>Mario Kart 8 Deluxe</t>
  </si>
  <si>
    <t>7168 MB</t>
  </si>
  <si>
    <t>Snipperclips: Cut it Out, Together</t>
  </si>
  <si>
    <t>1,60 GB</t>
  </si>
  <si>
    <t>Disgaea 5</t>
  </si>
  <si>
    <t>5,92 GB</t>
  </si>
  <si>
    <t>Puyo Puyo Tetris</t>
  </si>
  <si>
    <t>1,09 GB</t>
  </si>
  <si>
    <t>I Am Setsuna</t>
  </si>
  <si>
    <t>1,40 GB</t>
  </si>
  <si>
    <t>Dragon Quest Heroes I·II</t>
  </si>
  <si>
    <t>0,0000305176 PB</t>
  </si>
  <si>
    <t>Nobunaga’s Ambition</t>
  </si>
  <si>
    <t>5 GB</t>
  </si>
  <si>
    <t>Air Conﬂicts: Secret Wars</t>
  </si>
  <si>
    <t>1572864 KB</t>
  </si>
  <si>
    <t>Air Conﬂicts: Paciﬁc Carriers</t>
  </si>
  <si>
    <t>1,4 GB</t>
  </si>
  <si>
    <t>Block-a-Pix Deluxe</t>
  </si>
  <si>
    <t>84,0 MB</t>
  </si>
  <si>
    <t>Cuphead</t>
  </si>
  <si>
    <t>3,3 GB</t>
  </si>
  <si>
    <t>Gems of War</t>
  </si>
  <si>
    <t>458 MB</t>
  </si>
  <si>
    <t>Inferno Climber: Reborn</t>
  </si>
  <si>
    <t>1,7 GB</t>
  </si>
  <si>
    <t>Istanbul: Digital Edition</t>
  </si>
  <si>
    <t>330 MB</t>
  </si>
  <si>
    <t>Conversión a GB</t>
  </si>
  <si>
    <t>Equivalencias en GB</t>
  </si>
  <si>
    <t>Juego</t>
  </si>
  <si>
    <t>Valores</t>
  </si>
  <si>
    <t>Suma acumulada, GB</t>
  </si>
  <si>
    <t>Tamaño, GB</t>
  </si>
  <si>
    <t>Se pueden instalar dentro del Nintendo los juegos con celda de color celeste, bajo el criterio de mayor cantidad de juegos instalados en el almacenamiento interno de la consolda de 32 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</si>
</sst>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0" x14ac:knownFonts="1">
    <font>
      <sz val="10"/>
      <color rgb="FF000000"/>
      <name val="Times New Roman"/>
      <charset val="204"/>
    </font>
    <font>
      <sz val="10"/>
      <color rgb="FF000000"/>
      <name val="Arial Narrow"/>
      <family val="2"/>
    </font>
    <font>
      <b/>
      <sz val="20"/>
      <name val="Arial Narrow"/>
      <family val="2"/>
    </font>
    <font>
      <sz val="11"/>
      <name val="Arial Narrow"/>
      <family val="2"/>
    </font>
    <font>
      <b/>
      <sz val="11"/>
      <name val="Arial Narrow"/>
      <family val="2"/>
    </font>
    <font>
      <b/>
      <sz val="11"/>
      <color rgb="FFFFFFFF"/>
      <name val="Arial Narrow"/>
      <family val="2"/>
    </font>
    <font>
      <sz val="14"/>
      <color rgb="FF000000"/>
      <name val="Arial Narrow"/>
      <family val="2"/>
    </font>
    <font>
      <b/>
      <sz val="12"/>
      <color rgb="FF000000"/>
      <name val="Arial Narrow"/>
      <family val="2"/>
    </font>
    <font>
      <sz val="14"/>
      <color rgb="FFFF0000"/>
      <name val="Arial Narrow"/>
      <family val="2"/>
    </font>
    <font>
      <sz val="14"/>
      <color rgb="FF7030A0"/>
      <name val="Arial Narrow"/>
      <family val="2"/>
    </font>
  </fonts>
  <fills count="5">
    <fill>
      <patternFill patternType="none"/>
    </fill>
    <fill>
      <patternFill patternType="gray125"/>
    </fill>
    <fill>
      <patternFill patternType="solid">
        <fgColor rgb="FFEC174B"/>
      </patternFill>
    </fill>
    <fill>
      <patternFill patternType="solid">
        <fgColor rgb="FFF2F2F2"/>
      </patternFill>
    </fill>
    <fill>
      <patternFill patternType="solid">
        <fgColor theme="8" tint="0.59999389629810485"/>
        <bgColor indexed="64"/>
      </patternFill>
    </fill>
  </fills>
  <borders count="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ill="1" applyBorder="1" applyAlignment="1">
      <alignment horizontal="left" vertical="top"/>
    </xf>
    <xf numFmtId="0" fontId="1" fillId="0" borderId="0" xfId="0" applyFont="1" applyFill="1" applyBorder="1" applyAlignment="1">
      <alignment horizontal="left" vertical="top"/>
    </xf>
    <xf numFmtId="0" fontId="1" fillId="0" borderId="0" xfId="0" applyFont="1" applyFill="1" applyBorder="1" applyAlignment="1">
      <alignment horizontal="left" vertical="center" wrapText="1"/>
    </xf>
    <xf numFmtId="2" fontId="1" fillId="0" borderId="0" xfId="0" applyNumberFormat="1" applyFont="1" applyFill="1" applyBorder="1" applyAlignment="1">
      <alignment horizontal="left" vertical="top"/>
    </xf>
    <xf numFmtId="0" fontId="6" fillId="0" borderId="0" xfId="0" applyFont="1" applyFill="1" applyBorder="1" applyAlignment="1">
      <alignment horizontal="left" vertical="top"/>
    </xf>
    <xf numFmtId="0" fontId="7" fillId="0" borderId="0" xfId="0" applyFont="1" applyFill="1" applyBorder="1" applyAlignment="1">
      <alignment vertical="center"/>
    </xf>
    <xf numFmtId="0" fontId="6" fillId="0" borderId="0" xfId="0" applyFont="1" applyFill="1" applyBorder="1" applyAlignment="1">
      <alignment horizontal="left" vertical="center"/>
    </xf>
    <xf numFmtId="49" fontId="6" fillId="0" borderId="0" xfId="0" applyNumberFormat="1" applyFont="1" applyFill="1" applyBorder="1" applyAlignment="1">
      <alignment horizontal="left" vertical="center"/>
    </xf>
    <xf numFmtId="164" fontId="6" fillId="0" borderId="0" xfId="0" applyNumberFormat="1" applyFont="1" applyFill="1" applyBorder="1" applyAlignment="1">
      <alignment horizontal="left" vertical="center"/>
    </xf>
    <xf numFmtId="11" fontId="6" fillId="0" borderId="0" xfId="0" applyNumberFormat="1" applyFont="1" applyFill="1" applyBorder="1" applyAlignment="1">
      <alignment horizontal="left" vertical="center"/>
    </xf>
    <xf numFmtId="2" fontId="6" fillId="0" borderId="0" xfId="0" applyNumberFormat="1" applyFont="1" applyFill="1" applyBorder="1" applyAlignment="1">
      <alignment horizontal="left" vertical="center"/>
    </xf>
    <xf numFmtId="0" fontId="6" fillId="0" borderId="0" xfId="0" applyNumberFormat="1" applyFont="1" applyFill="1" applyBorder="1" applyAlignment="1">
      <alignment horizontal="left" vertical="center"/>
    </xf>
    <xf numFmtId="0" fontId="6" fillId="4" borderId="0" xfId="0" applyFont="1" applyFill="1" applyBorder="1" applyAlignment="1">
      <alignment horizontal="left" vertical="center"/>
    </xf>
    <xf numFmtId="2" fontId="6" fillId="4" borderId="0" xfId="0" applyNumberFormat="1" applyFont="1" applyFill="1" applyBorder="1" applyAlignment="1">
      <alignment horizontal="left" vertical="center"/>
    </xf>
    <xf numFmtId="0" fontId="9" fillId="4" borderId="0" xfId="0" applyNumberFormat="1" applyFont="1" applyFill="1" applyBorder="1" applyAlignment="1">
      <alignment horizontal="left" vertical="center"/>
    </xf>
    <xf numFmtId="0" fontId="7" fillId="0" borderId="0" xfId="0" applyFont="1" applyFill="1" applyBorder="1" applyAlignment="1">
      <alignment horizontal="center" vertical="center"/>
    </xf>
    <xf numFmtId="0" fontId="1" fillId="0" borderId="0" xfId="0" applyFont="1" applyFill="1" applyBorder="1" applyAlignment="1">
      <alignment horizontal="left" vertical="center" wrapText="1"/>
    </xf>
    <xf numFmtId="0" fontId="4" fillId="2" borderId="1" xfId="0" applyFont="1" applyFill="1" applyBorder="1" applyAlignment="1">
      <alignment horizontal="center" vertical="top" wrapText="1"/>
    </xf>
    <xf numFmtId="0" fontId="4" fillId="2" borderId="2" xfId="0" applyFont="1" applyFill="1" applyBorder="1" applyAlignment="1">
      <alignment horizontal="center" vertical="top" wrapText="1"/>
    </xf>
    <xf numFmtId="0" fontId="3" fillId="0" borderId="1" xfId="0" applyFont="1" applyFill="1" applyBorder="1" applyAlignment="1">
      <alignment horizontal="left" vertical="top" wrapText="1"/>
    </xf>
    <xf numFmtId="0" fontId="3" fillId="0" borderId="2"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3" borderId="2" xfId="0" applyFont="1" applyFill="1" applyBorder="1" applyAlignment="1">
      <alignment horizontal="left" vertical="top" wrapText="1"/>
    </xf>
    <xf numFmtId="0" fontId="3" fillId="0" borderId="1" xfId="0" applyFont="1" applyFill="1" applyBorder="1" applyAlignment="1">
      <alignment horizontal="left" vertical="top" wrapText="1" indent="1"/>
    </xf>
    <xf numFmtId="0" fontId="3" fillId="0" borderId="2" xfId="0" applyFont="1" applyFill="1" applyBorder="1" applyAlignment="1">
      <alignment horizontal="left" vertical="top" wrapText="1" indent="1"/>
    </xf>
    <xf numFmtId="0" fontId="8" fillId="0" borderId="0"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772400" cy="1190625"/>
    <xdr:pic>
      <xdr:nvPicPr>
        <xdr:cNvPr id="3" name="image2.p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772400" cy="1190625"/>
        </a:xfrm>
        <a:prstGeom prst="rect">
          <a:avLst/>
        </a:prstGeom>
      </xdr:spPr>
    </xdr:pic>
    <xdr:clientData/>
  </xdr:oneCellAnchor>
  <xdr:oneCellAnchor>
    <xdr:from>
      <xdr:col>0</xdr:col>
      <xdr:colOff>336550</xdr:colOff>
      <xdr:row>0</xdr:row>
      <xdr:rowOff>292100</xdr:rowOff>
    </xdr:from>
    <xdr:ext cx="3457575" cy="10858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6550" y="292100"/>
          <a:ext cx="3457575" cy="108585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8"/>
  <sheetViews>
    <sheetView tabSelected="1" workbookViewId="0">
      <selection activeCell="P2" sqref="P2"/>
    </sheetView>
  </sheetViews>
  <sheetFormatPr baseColWidth="10" defaultColWidth="9" defaultRowHeight="13" x14ac:dyDescent="0.15"/>
  <cols>
    <col min="1" max="1" width="9.3984375" style="1" customWidth="1"/>
    <col min="2" max="2" width="40.59765625" style="1" customWidth="1"/>
    <col min="3" max="3" width="9.3984375" style="1" customWidth="1"/>
    <col min="4" max="4" width="40.59765625" style="1" customWidth="1"/>
    <col min="5" max="5" width="9.3984375" style="1" customWidth="1"/>
    <col min="6" max="7" width="16.19921875" style="1" customWidth="1"/>
    <col min="8" max="9" width="9" style="1"/>
    <col min="10" max="10" width="9.19921875" style="1" bestFit="1" customWidth="1"/>
    <col min="11" max="11" width="17.796875" style="1" bestFit="1" customWidth="1"/>
    <col min="12" max="12" width="14.19921875" style="1" bestFit="1" customWidth="1"/>
    <col min="13" max="15" width="9" style="1"/>
    <col min="16" max="16" width="41.59765625" style="1" customWidth="1"/>
    <col min="17" max="17" width="41.59765625" style="1" bestFit="1" customWidth="1"/>
    <col min="18" max="18" width="13" style="3" bestFit="1" customWidth="1"/>
    <col min="19" max="19" width="22" style="1" bestFit="1" customWidth="1"/>
    <col min="20" max="20" width="12.3984375" style="1" bestFit="1" customWidth="1"/>
    <col min="21" max="16384" width="9" style="1"/>
  </cols>
  <sheetData>
    <row r="1" spans="1:25" ht="353" customHeight="1" x14ac:dyDescent="0.15">
      <c r="A1" s="16" t="s">
        <v>4</v>
      </c>
      <c r="B1" s="16"/>
      <c r="C1" s="16"/>
      <c r="D1" s="16"/>
      <c r="E1" s="16"/>
      <c r="F1" s="16"/>
    </row>
    <row r="2" spans="1:25" ht="26" customHeight="1" x14ac:dyDescent="0.15">
      <c r="A2" s="2"/>
      <c r="B2" s="17" t="s">
        <v>5</v>
      </c>
      <c r="C2" s="18"/>
      <c r="D2" s="17" t="s">
        <v>6</v>
      </c>
      <c r="E2" s="18"/>
      <c r="F2" s="2"/>
      <c r="G2" s="15" t="s">
        <v>40</v>
      </c>
      <c r="H2" s="15"/>
      <c r="J2" s="15" t="s">
        <v>37</v>
      </c>
      <c r="K2" s="15"/>
      <c r="L2" s="15"/>
      <c r="Q2" s="5" t="s">
        <v>39</v>
      </c>
      <c r="R2" s="5" t="s">
        <v>42</v>
      </c>
      <c r="S2" s="5" t="s">
        <v>41</v>
      </c>
      <c r="V2" s="15" t="s">
        <v>38</v>
      </c>
      <c r="W2" s="15"/>
      <c r="X2" s="15"/>
      <c r="Y2" s="15"/>
    </row>
    <row r="3" spans="1:25" ht="26" customHeight="1" x14ac:dyDescent="0.15">
      <c r="A3" s="6">
        <v>0</v>
      </c>
      <c r="B3" s="19" t="s">
        <v>7</v>
      </c>
      <c r="C3" s="20"/>
      <c r="D3" s="19" t="s">
        <v>8</v>
      </c>
      <c r="E3" s="20"/>
      <c r="F3" s="2"/>
      <c r="G3" s="6">
        <v>13.4</v>
      </c>
      <c r="H3" s="7" t="str">
        <f t="shared" ref="H3:H17" si="0">RIGHT(D3,2)</f>
        <v>GB</v>
      </c>
      <c r="I3" s="6"/>
      <c r="K3" s="9">
        <f t="shared" ref="K3:K10" si="1">VLOOKUP(H3,$W$3:$X$6,2)</f>
        <v>1</v>
      </c>
      <c r="L3" s="10">
        <f t="shared" ref="L3:L17" si="2">G3*K3</f>
        <v>13.4</v>
      </c>
      <c r="M3" s="7" t="s">
        <v>0</v>
      </c>
      <c r="N3" s="4"/>
      <c r="O3" s="4"/>
      <c r="P3" s="12">
        <v>2</v>
      </c>
      <c r="Q3" s="14" t="str">
        <f t="shared" ref="Q3:Q17" si="3">VLOOKUP(P3,$A$3:$E$17,2,FALSE)</f>
        <v>Snipperclips: Cut it Out, Together</v>
      </c>
      <c r="R3" s="13">
        <v>8.2068000000000002E-2</v>
      </c>
      <c r="S3" s="13">
        <f>R3</f>
        <v>8.2068000000000002E-2</v>
      </c>
      <c r="V3" s="6">
        <v>1</v>
      </c>
      <c r="W3" s="7" t="s">
        <v>0</v>
      </c>
      <c r="X3" s="8">
        <v>1</v>
      </c>
      <c r="Y3" s="7" t="s">
        <v>0</v>
      </c>
    </row>
    <row r="4" spans="1:25" ht="27" customHeight="1" x14ac:dyDescent="0.15">
      <c r="A4" s="6">
        <v>1</v>
      </c>
      <c r="B4" s="21" t="s">
        <v>9</v>
      </c>
      <c r="C4" s="22"/>
      <c r="D4" s="21" t="s">
        <v>10</v>
      </c>
      <c r="E4" s="22"/>
      <c r="F4" s="2"/>
      <c r="G4" s="6">
        <v>7168</v>
      </c>
      <c r="H4" s="7" t="str">
        <f t="shared" si="0"/>
        <v>MB</v>
      </c>
      <c r="I4" s="6"/>
      <c r="K4" s="9">
        <f t="shared" si="1"/>
        <v>9.77E-4</v>
      </c>
      <c r="L4" s="10">
        <f t="shared" si="2"/>
        <v>7.0031359999999996</v>
      </c>
      <c r="M4" s="7" t="s">
        <v>0</v>
      </c>
      <c r="N4" s="4"/>
      <c r="O4" s="4"/>
      <c r="P4" s="12">
        <v>3</v>
      </c>
      <c r="Q4" s="14" t="str">
        <f t="shared" si="3"/>
        <v>Disgaea 5</v>
      </c>
      <c r="R4" s="13">
        <v>0.32240999999999997</v>
      </c>
      <c r="S4" s="13">
        <f>R4+S3</f>
        <v>0.404478</v>
      </c>
      <c r="V4" s="6">
        <v>1</v>
      </c>
      <c r="W4" s="7" t="s">
        <v>1</v>
      </c>
      <c r="X4" s="6">
        <f>9.77*10^-4</f>
        <v>9.77E-4</v>
      </c>
      <c r="Y4" s="7" t="s">
        <v>0</v>
      </c>
    </row>
    <row r="5" spans="1:25" ht="26" customHeight="1" x14ac:dyDescent="0.15">
      <c r="A5" s="6">
        <v>2</v>
      </c>
      <c r="B5" s="19" t="s">
        <v>11</v>
      </c>
      <c r="C5" s="20"/>
      <c r="D5" s="19" t="s">
        <v>12</v>
      </c>
      <c r="E5" s="20"/>
      <c r="F5" s="2"/>
      <c r="G5" s="6">
        <v>1.6</v>
      </c>
      <c r="H5" s="7" t="str">
        <f t="shared" si="0"/>
        <v>GB</v>
      </c>
      <c r="I5" s="6"/>
      <c r="K5" s="9">
        <f t="shared" si="1"/>
        <v>1</v>
      </c>
      <c r="L5" s="10">
        <f t="shared" si="2"/>
        <v>1.6</v>
      </c>
      <c r="M5" s="7" t="s">
        <v>0</v>
      </c>
      <c r="N5" s="4"/>
      <c r="O5" s="4"/>
      <c r="P5" s="12">
        <v>4</v>
      </c>
      <c r="Q5" s="14" t="str">
        <f t="shared" si="3"/>
        <v>Puyo Puyo Tetris</v>
      </c>
      <c r="R5" s="13">
        <v>0.44746599999999997</v>
      </c>
      <c r="S5" s="13">
        <f t="shared" ref="S5:S17" si="4">R5+S4</f>
        <v>0.85194400000000003</v>
      </c>
      <c r="V5" s="6">
        <v>1</v>
      </c>
      <c r="W5" s="7" t="s">
        <v>2</v>
      </c>
      <c r="X5" s="6">
        <v>1048575.86</v>
      </c>
      <c r="Y5" s="7" t="s">
        <v>0</v>
      </c>
    </row>
    <row r="6" spans="1:25" ht="26" customHeight="1" x14ac:dyDescent="0.15">
      <c r="A6" s="6">
        <v>3</v>
      </c>
      <c r="B6" s="21" t="s">
        <v>13</v>
      </c>
      <c r="C6" s="22"/>
      <c r="D6" s="21" t="s">
        <v>14</v>
      </c>
      <c r="E6" s="22"/>
      <c r="F6" s="2"/>
      <c r="G6" s="6">
        <v>5.92</v>
      </c>
      <c r="H6" s="7" t="str">
        <f t="shared" si="0"/>
        <v>GB</v>
      </c>
      <c r="I6" s="6"/>
      <c r="K6" s="9">
        <f t="shared" si="1"/>
        <v>1</v>
      </c>
      <c r="L6" s="10">
        <f t="shared" si="2"/>
        <v>5.92</v>
      </c>
      <c r="M6" s="7" t="s">
        <v>0</v>
      </c>
      <c r="N6" s="4"/>
      <c r="O6" s="4"/>
      <c r="P6" s="12">
        <v>8</v>
      </c>
      <c r="Q6" s="14" t="str">
        <f t="shared" si="3"/>
        <v>Air Conﬂicts: Secret Wars</v>
      </c>
      <c r="R6" s="13">
        <v>1.0900000000000001</v>
      </c>
      <c r="S6" s="13">
        <f t="shared" si="4"/>
        <v>1.9419440000000001</v>
      </c>
      <c r="V6" s="6">
        <v>1</v>
      </c>
      <c r="W6" s="7" t="s">
        <v>3</v>
      </c>
      <c r="X6" s="6">
        <f>9.54*10^-7</f>
        <v>9.5399999999999989E-7</v>
      </c>
      <c r="Y6" s="7" t="s">
        <v>0</v>
      </c>
    </row>
    <row r="7" spans="1:25" ht="26" customHeight="1" x14ac:dyDescent="0.15">
      <c r="A7" s="6">
        <v>4</v>
      </c>
      <c r="B7" s="19" t="s">
        <v>15</v>
      </c>
      <c r="C7" s="20"/>
      <c r="D7" s="19" t="s">
        <v>16</v>
      </c>
      <c r="E7" s="20"/>
      <c r="F7" s="2"/>
      <c r="G7" s="6">
        <v>1.0900000000000001</v>
      </c>
      <c r="H7" s="7" t="str">
        <f t="shared" si="0"/>
        <v>GB</v>
      </c>
      <c r="I7" s="6"/>
      <c r="K7" s="9">
        <f t="shared" si="1"/>
        <v>1</v>
      </c>
      <c r="L7" s="10">
        <f t="shared" si="2"/>
        <v>1.0900000000000001</v>
      </c>
      <c r="M7" s="7" t="s">
        <v>0</v>
      </c>
      <c r="N7" s="4"/>
      <c r="O7" s="4"/>
      <c r="P7" s="12">
        <v>5</v>
      </c>
      <c r="Q7" s="14" t="str">
        <f t="shared" si="3"/>
        <v>I Am Setsuna</v>
      </c>
      <c r="R7" s="13">
        <v>1.4</v>
      </c>
      <c r="S7" s="13">
        <f t="shared" si="4"/>
        <v>3.3419439999999998</v>
      </c>
    </row>
    <row r="8" spans="1:25" ht="27" customHeight="1" x14ac:dyDescent="0.15">
      <c r="A8" s="6">
        <v>5</v>
      </c>
      <c r="B8" s="21" t="s">
        <v>17</v>
      </c>
      <c r="C8" s="22"/>
      <c r="D8" s="21" t="s">
        <v>18</v>
      </c>
      <c r="E8" s="22"/>
      <c r="F8" s="2"/>
      <c r="G8" s="6">
        <v>1.4</v>
      </c>
      <c r="H8" s="7" t="str">
        <f t="shared" si="0"/>
        <v>GB</v>
      </c>
      <c r="I8" s="6"/>
      <c r="K8" s="9">
        <f t="shared" si="1"/>
        <v>1</v>
      </c>
      <c r="L8" s="10">
        <f t="shared" si="2"/>
        <v>1.4</v>
      </c>
      <c r="M8" s="7" t="s">
        <v>0</v>
      </c>
      <c r="N8" s="4"/>
      <c r="O8" s="4"/>
      <c r="P8" s="12">
        <v>7</v>
      </c>
      <c r="Q8" s="14" t="str">
        <f t="shared" si="3"/>
        <v>Nobunaga’s Ambition</v>
      </c>
      <c r="R8" s="13">
        <v>1.4</v>
      </c>
      <c r="S8" s="13">
        <f t="shared" si="4"/>
        <v>4.7419440000000002</v>
      </c>
      <c r="T8" s="4"/>
    </row>
    <row r="9" spans="1:25" ht="26" customHeight="1" x14ac:dyDescent="0.15">
      <c r="A9" s="6">
        <v>6</v>
      </c>
      <c r="B9" s="19" t="s">
        <v>19</v>
      </c>
      <c r="C9" s="20"/>
      <c r="D9" s="19" t="s">
        <v>20</v>
      </c>
      <c r="E9" s="20"/>
      <c r="F9" s="2"/>
      <c r="G9" s="6">
        <v>3.0517600000000001E-5</v>
      </c>
      <c r="H9" s="7" t="str">
        <f t="shared" si="0"/>
        <v>PB</v>
      </c>
      <c r="I9" s="6"/>
      <c r="K9" s="9">
        <f t="shared" si="1"/>
        <v>1048575.86</v>
      </c>
      <c r="L9" s="10">
        <f t="shared" si="2"/>
        <v>32.000018665135997</v>
      </c>
      <c r="M9" s="7" t="s">
        <v>0</v>
      </c>
      <c r="N9" s="4"/>
      <c r="O9" s="4"/>
      <c r="P9" s="12">
        <v>1</v>
      </c>
      <c r="Q9" s="14" t="str">
        <f t="shared" si="3"/>
        <v>Mario Kart 8 Deluxe</v>
      </c>
      <c r="R9" s="13">
        <v>1.5005122559999999</v>
      </c>
      <c r="S9" s="13">
        <f t="shared" si="4"/>
        <v>6.2424562560000005</v>
      </c>
      <c r="T9" s="4"/>
    </row>
    <row r="10" spans="1:25" ht="26" customHeight="1" x14ac:dyDescent="0.15">
      <c r="A10" s="6">
        <v>7</v>
      </c>
      <c r="B10" s="21" t="s">
        <v>21</v>
      </c>
      <c r="C10" s="22"/>
      <c r="D10" s="21" t="s">
        <v>22</v>
      </c>
      <c r="E10" s="22"/>
      <c r="F10" s="2"/>
      <c r="G10" s="6">
        <v>5</v>
      </c>
      <c r="H10" s="7" t="str">
        <f t="shared" si="0"/>
        <v>GB</v>
      </c>
      <c r="I10" s="6"/>
      <c r="K10" s="9">
        <f t="shared" si="1"/>
        <v>1</v>
      </c>
      <c r="L10" s="10">
        <f t="shared" si="2"/>
        <v>5</v>
      </c>
      <c r="M10" s="7" t="s">
        <v>0</v>
      </c>
      <c r="N10" s="4"/>
      <c r="O10" s="4"/>
      <c r="P10" s="12">
        <v>14</v>
      </c>
      <c r="Q10" s="14" t="str">
        <f t="shared" si="3"/>
        <v>Istanbul: Digital Edition</v>
      </c>
      <c r="R10" s="13">
        <v>1.6</v>
      </c>
      <c r="S10" s="13">
        <f t="shared" si="4"/>
        <v>7.8424562560000002</v>
      </c>
      <c r="T10" s="4"/>
    </row>
    <row r="11" spans="1:25" ht="26" customHeight="1" x14ac:dyDescent="0.15">
      <c r="A11" s="6">
        <v>8</v>
      </c>
      <c r="B11" s="19" t="s">
        <v>23</v>
      </c>
      <c r="C11" s="20"/>
      <c r="D11" s="19" t="s">
        <v>24</v>
      </c>
      <c r="E11" s="20"/>
      <c r="F11" s="2"/>
      <c r="G11" s="6">
        <v>1572864</v>
      </c>
      <c r="H11" s="7" t="str">
        <f t="shared" si="0"/>
        <v>KB</v>
      </c>
      <c r="I11" s="6"/>
      <c r="K11" s="9">
        <f>X6</f>
        <v>9.5399999999999989E-7</v>
      </c>
      <c r="L11" s="10">
        <f t="shared" si="2"/>
        <v>1.5005122559999999</v>
      </c>
      <c r="M11" s="7" t="s">
        <v>0</v>
      </c>
      <c r="N11" s="4"/>
      <c r="O11" s="4"/>
      <c r="P11" s="12">
        <v>9</v>
      </c>
      <c r="Q11" s="14" t="str">
        <f t="shared" si="3"/>
        <v>Air Conﬂicts: Paciﬁc Carriers</v>
      </c>
      <c r="R11" s="13">
        <v>1.7</v>
      </c>
      <c r="S11" s="13">
        <f t="shared" si="4"/>
        <v>9.5424562559999995</v>
      </c>
      <c r="T11" s="4"/>
    </row>
    <row r="12" spans="1:25" ht="26" customHeight="1" x14ac:dyDescent="0.15">
      <c r="A12" s="6">
        <v>9</v>
      </c>
      <c r="B12" s="21" t="s">
        <v>25</v>
      </c>
      <c r="C12" s="22"/>
      <c r="D12" s="21" t="s">
        <v>26</v>
      </c>
      <c r="E12" s="22"/>
      <c r="F12" s="2"/>
      <c r="G12" s="6">
        <v>1.4</v>
      </c>
      <c r="H12" s="7" t="str">
        <f t="shared" si="0"/>
        <v>GB</v>
      </c>
      <c r="I12" s="6"/>
      <c r="K12" s="9">
        <f t="shared" ref="K12:K17" si="5">VLOOKUP(H12,$W$3:$X$6,2)</f>
        <v>1</v>
      </c>
      <c r="L12" s="10">
        <f t="shared" si="2"/>
        <v>1.4</v>
      </c>
      <c r="M12" s="7" t="s">
        <v>0</v>
      </c>
      <c r="N12" s="4"/>
      <c r="O12" s="4"/>
      <c r="P12" s="12">
        <v>12</v>
      </c>
      <c r="Q12" s="14" t="str">
        <f t="shared" si="3"/>
        <v>Gems of War</v>
      </c>
      <c r="R12" s="13">
        <v>3.3</v>
      </c>
      <c r="S12" s="13">
        <f t="shared" si="4"/>
        <v>12.842456255999998</v>
      </c>
      <c r="T12" s="4"/>
    </row>
    <row r="13" spans="1:25" ht="27" customHeight="1" x14ac:dyDescent="0.15">
      <c r="A13" s="6">
        <v>10</v>
      </c>
      <c r="B13" s="19" t="s">
        <v>27</v>
      </c>
      <c r="C13" s="20"/>
      <c r="D13" s="23" t="s">
        <v>28</v>
      </c>
      <c r="E13" s="24"/>
      <c r="F13" s="2"/>
      <c r="G13" s="6">
        <v>84</v>
      </c>
      <c r="H13" s="7" t="str">
        <f t="shared" si="0"/>
        <v>MB</v>
      </c>
      <c r="I13" s="6"/>
      <c r="K13" s="9">
        <f t="shared" si="5"/>
        <v>9.77E-4</v>
      </c>
      <c r="L13" s="10">
        <f t="shared" si="2"/>
        <v>8.2068000000000002E-2</v>
      </c>
      <c r="M13" s="7" t="s">
        <v>0</v>
      </c>
      <c r="N13" s="4"/>
      <c r="O13" s="4"/>
      <c r="P13" s="12">
        <v>10</v>
      </c>
      <c r="Q13" s="14" t="str">
        <f t="shared" si="3"/>
        <v>Block-a-Pix Deluxe</v>
      </c>
      <c r="R13" s="13">
        <v>5</v>
      </c>
      <c r="S13" s="13">
        <f t="shared" si="4"/>
        <v>17.842456255999998</v>
      </c>
      <c r="T13" s="4"/>
    </row>
    <row r="14" spans="1:25" ht="25.5" customHeight="1" x14ac:dyDescent="0.15">
      <c r="A14" s="6">
        <v>11</v>
      </c>
      <c r="B14" s="21" t="s">
        <v>29</v>
      </c>
      <c r="C14" s="22"/>
      <c r="D14" s="21" t="s">
        <v>30</v>
      </c>
      <c r="E14" s="22"/>
      <c r="F14" s="2"/>
      <c r="G14" s="6">
        <v>3.3</v>
      </c>
      <c r="H14" s="7" t="str">
        <f t="shared" si="0"/>
        <v>GB</v>
      </c>
      <c r="I14" s="6"/>
      <c r="K14" s="9">
        <f t="shared" si="5"/>
        <v>1</v>
      </c>
      <c r="L14" s="10">
        <f t="shared" si="2"/>
        <v>3.3</v>
      </c>
      <c r="M14" s="7" t="s">
        <v>0</v>
      </c>
      <c r="N14" s="4"/>
      <c r="O14" s="4"/>
      <c r="P14" s="12">
        <v>11</v>
      </c>
      <c r="Q14" s="14" t="str">
        <f t="shared" si="3"/>
        <v>Cuphead</v>
      </c>
      <c r="R14" s="13">
        <v>5.92</v>
      </c>
      <c r="S14" s="13">
        <f t="shared" si="4"/>
        <v>23.762456256</v>
      </c>
      <c r="T14" s="4"/>
    </row>
    <row r="15" spans="1:25" ht="26" customHeight="1" x14ac:dyDescent="0.15">
      <c r="A15" s="6">
        <v>12</v>
      </c>
      <c r="B15" s="19" t="s">
        <v>31</v>
      </c>
      <c r="C15" s="20"/>
      <c r="D15" s="19" t="s">
        <v>32</v>
      </c>
      <c r="E15" s="20"/>
      <c r="F15" s="2"/>
      <c r="G15" s="6">
        <v>458</v>
      </c>
      <c r="H15" s="7" t="str">
        <f t="shared" si="0"/>
        <v>MB</v>
      </c>
      <c r="I15" s="6"/>
      <c r="K15" s="9">
        <f t="shared" si="5"/>
        <v>9.77E-4</v>
      </c>
      <c r="L15" s="10">
        <f t="shared" si="2"/>
        <v>0.44746599999999997</v>
      </c>
      <c r="M15" s="7" t="s">
        <v>0</v>
      </c>
      <c r="N15" s="4"/>
      <c r="O15" s="4"/>
      <c r="P15" s="12">
        <v>13</v>
      </c>
      <c r="Q15" s="14" t="str">
        <f t="shared" si="3"/>
        <v>Inferno Climber: Reborn</v>
      </c>
      <c r="R15" s="13">
        <v>7.0031359999999996</v>
      </c>
      <c r="S15" s="13">
        <f t="shared" si="4"/>
        <v>30.765592255999998</v>
      </c>
      <c r="T15" s="4"/>
    </row>
    <row r="16" spans="1:25" ht="26" customHeight="1" x14ac:dyDescent="0.15">
      <c r="A16" s="6">
        <v>13</v>
      </c>
      <c r="B16" s="21" t="s">
        <v>33</v>
      </c>
      <c r="C16" s="22"/>
      <c r="D16" s="21" t="s">
        <v>34</v>
      </c>
      <c r="E16" s="22"/>
      <c r="F16" s="2"/>
      <c r="G16" s="6">
        <v>1.7</v>
      </c>
      <c r="H16" s="7" t="str">
        <f t="shared" si="0"/>
        <v>GB</v>
      </c>
      <c r="I16" s="6"/>
      <c r="K16" s="9">
        <f t="shared" si="5"/>
        <v>1</v>
      </c>
      <c r="L16" s="10">
        <f t="shared" si="2"/>
        <v>1.7</v>
      </c>
      <c r="M16" s="7" t="s">
        <v>0</v>
      </c>
      <c r="N16" s="4"/>
      <c r="O16" s="4"/>
      <c r="P16" s="6">
        <v>0</v>
      </c>
      <c r="Q16" s="11" t="str">
        <f t="shared" si="3"/>
        <v>The Legend of Zelda: Breath of the Wild</v>
      </c>
      <c r="R16" s="10">
        <v>13.4</v>
      </c>
      <c r="S16" s="10">
        <f t="shared" si="4"/>
        <v>44.165592255999996</v>
      </c>
      <c r="T16" s="4"/>
    </row>
    <row r="17" spans="1:20" ht="28.25" customHeight="1" x14ac:dyDescent="0.15">
      <c r="A17" s="6">
        <v>14</v>
      </c>
      <c r="B17" s="19" t="s">
        <v>35</v>
      </c>
      <c r="C17" s="20"/>
      <c r="D17" s="19" t="s">
        <v>36</v>
      </c>
      <c r="E17" s="20"/>
      <c r="F17" s="2"/>
      <c r="G17" s="6">
        <v>330</v>
      </c>
      <c r="H17" s="6" t="str">
        <f t="shared" si="0"/>
        <v>MB</v>
      </c>
      <c r="I17" s="6"/>
      <c r="K17" s="9">
        <f t="shared" si="5"/>
        <v>9.77E-4</v>
      </c>
      <c r="L17" s="10">
        <f t="shared" si="2"/>
        <v>0.32240999999999997</v>
      </c>
      <c r="M17" s="7" t="s">
        <v>0</v>
      </c>
      <c r="N17" s="4"/>
      <c r="O17" s="4"/>
      <c r="P17" s="6">
        <v>6</v>
      </c>
      <c r="Q17" s="11" t="str">
        <f t="shared" si="3"/>
        <v>Dragon Quest Heroes I·II</v>
      </c>
      <c r="R17" s="10">
        <v>32.000018665135997</v>
      </c>
      <c r="S17" s="10">
        <f t="shared" si="4"/>
        <v>76.165610921135993</v>
      </c>
      <c r="T17" s="4"/>
    </row>
    <row r="18" spans="1:20" ht="35" customHeight="1" x14ac:dyDescent="0.15">
      <c r="P18" s="25" t="s">
        <v>43</v>
      </c>
      <c r="Q18" s="25"/>
      <c r="R18" s="25"/>
      <c r="S18" s="25"/>
    </row>
  </sheetData>
  <sortState xmlns:xlrd2="http://schemas.microsoft.com/office/spreadsheetml/2017/richdata2" ref="P3:R17">
    <sortCondition ref="R3:R17"/>
  </sortState>
  <mergeCells count="37">
    <mergeCell ref="P18:S18"/>
    <mergeCell ref="B15:C15"/>
    <mergeCell ref="D15:E15"/>
    <mergeCell ref="B16:C16"/>
    <mergeCell ref="D16:E16"/>
    <mergeCell ref="B17:C17"/>
    <mergeCell ref="D17:E17"/>
    <mergeCell ref="B12:C12"/>
    <mergeCell ref="D12:E12"/>
    <mergeCell ref="B13:C13"/>
    <mergeCell ref="D13:E13"/>
    <mergeCell ref="B14:C14"/>
    <mergeCell ref="D14:E14"/>
    <mergeCell ref="B9:C9"/>
    <mergeCell ref="D9:E9"/>
    <mergeCell ref="B10:C10"/>
    <mergeCell ref="D10:E10"/>
    <mergeCell ref="B11:C11"/>
    <mergeCell ref="D11:E11"/>
    <mergeCell ref="B6:C6"/>
    <mergeCell ref="D6:E6"/>
    <mergeCell ref="B7:C7"/>
    <mergeCell ref="D7:E7"/>
    <mergeCell ref="B8:C8"/>
    <mergeCell ref="D8:E8"/>
    <mergeCell ref="B3:C3"/>
    <mergeCell ref="D3:E3"/>
    <mergeCell ref="B4:C4"/>
    <mergeCell ref="D4:E4"/>
    <mergeCell ref="B5:C5"/>
    <mergeCell ref="D5:E5"/>
    <mergeCell ref="J2:L2"/>
    <mergeCell ref="V2:Y2"/>
    <mergeCell ref="G2:H2"/>
    <mergeCell ref="A1:F1"/>
    <mergeCell ref="B2:C2"/>
    <mergeCell ref="D2:E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Practica virtual juegos de memoria.docx</dc:title>
  <cp:lastModifiedBy>Microsoft Office User</cp:lastModifiedBy>
  <dcterms:created xsi:type="dcterms:W3CDTF">2022-06-01T01:26:27Z</dcterms:created>
  <dcterms:modified xsi:type="dcterms:W3CDTF">2022-06-05T21:24:52Z</dcterms:modified>
</cp:coreProperties>
</file>