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lisahu\TelerikVPSWorkspace\VPS_Web\Data\"/>
    </mc:Choice>
  </mc:AlternateContent>
  <bookViews>
    <workbookView xWindow="0" yWindow="0" windowWidth="28800" windowHeight="14145" tabRatio="756" firstSheet="3" activeTab="6"/>
  </bookViews>
  <sheets>
    <sheet name="ALL" sheetId="5" r:id="rId1"/>
    <sheet name="ALL2" sheetId="28" r:id="rId2"/>
    <sheet name="NG_AddAirData" sheetId="21" r:id="rId3"/>
    <sheet name="FX_AddAirData" sheetId="20" r:id="rId4"/>
    <sheet name="ErikM3" sheetId="29" r:id="rId5"/>
    <sheet name="ErikM2" sheetId="22" r:id="rId6"/>
    <sheet name="ErikM" sheetId="1" r:id="rId7"/>
    <sheet name="JeffKr" sheetId="6" r:id="rId8"/>
    <sheet name="AnnaW" sheetId="2" r:id="rId9"/>
    <sheet name="AnnaW2" sheetId="26" r:id="rId10"/>
    <sheet name="LoadPrimarySchedule" sheetId="27" r:id="rId11"/>
    <sheet name="Blairb" sheetId="11" r:id="rId12"/>
    <sheet name="DeniseH" sheetId="3" r:id="rId13"/>
    <sheet name="Attributes" sheetId="25" r:id="rId14"/>
    <sheet name="DeniseH2" sheetId="23" r:id="rId15"/>
    <sheet name="KathW" sheetId="4" r:id="rId16"/>
    <sheet name="Episodes" sheetId="7" r:id="rId17"/>
    <sheet name="EpisodesFX" sheetId="9" r:id="rId18"/>
    <sheet name="EpisodesNG" sheetId="14" r:id="rId19"/>
    <sheet name="FX_CreateNL" sheetId="8" r:id="rId20"/>
    <sheet name="FX_Targets" sheetId="18" r:id="rId21"/>
    <sheet name="NatG_CreateNL" sheetId="12" r:id="rId22"/>
    <sheet name="MEA_Fields" sheetId="24" r:id="rId23"/>
    <sheet name="NatG_Targets4" sheetId="19" r:id="rId24"/>
    <sheet name="NatG_Targets" sheetId="17" r:id="rId25"/>
    <sheet name="NatG_CreateNL1" sheetId="16" r:id="rId26"/>
    <sheet name="NatG_CreateNL3" sheetId="15" r:id="rId27"/>
    <sheet name="NatG_CreateNL2" sheetId="13" r:id="rId28"/>
    <sheet name="UserSettings" sheetId="10" r:id="rId29"/>
  </sheets>
  <calcPr calcId="171027"/>
</workbook>
</file>

<file path=xl/calcChain.xml><?xml version="1.0" encoding="utf-8"?>
<calcChain xmlns="http://schemas.openxmlformats.org/spreadsheetml/2006/main">
  <c r="AB2" i="22" l="1"/>
  <c r="AA2" i="22"/>
  <c r="BD2" i="3" l="1"/>
  <c r="BK2" i="8" l="1"/>
  <c r="BJ2" i="8"/>
  <c r="BI2" i="8"/>
  <c r="AZ2" i="8"/>
  <c r="AT2" i="8"/>
  <c r="AR2" i="8"/>
  <c r="AN2" i="8"/>
  <c r="W2" i="8"/>
  <c r="V2" i="8"/>
  <c r="U2" i="8"/>
  <c r="T2" i="8"/>
</calcChain>
</file>

<file path=xl/sharedStrings.xml><?xml version="1.0" encoding="utf-8"?>
<sst xmlns="http://schemas.openxmlformats.org/spreadsheetml/2006/main" count="2227" uniqueCount="615">
  <si>
    <t>UserID</t>
  </si>
  <si>
    <t>User Name</t>
  </si>
  <si>
    <t>Company</t>
  </si>
  <si>
    <t>Function</t>
  </si>
  <si>
    <t>ErikMart</t>
  </si>
  <si>
    <t>Erik Martin</t>
  </si>
  <si>
    <t>FBC</t>
  </si>
  <si>
    <t>Scheduling</t>
  </si>
  <si>
    <t>Password</t>
  </si>
  <si>
    <t>hhhh</t>
  </si>
  <si>
    <t>Trgt Sched</t>
  </si>
  <si>
    <t>SchedSDate</t>
  </si>
  <si>
    <t>SchedEDate</t>
  </si>
  <si>
    <t>AnnaW</t>
  </si>
  <si>
    <t>Anna W</t>
  </si>
  <si>
    <t>RSN</t>
  </si>
  <si>
    <t>FOX SPORTS NET</t>
  </si>
  <si>
    <t>DeniseHar</t>
  </si>
  <si>
    <t>Denise H</t>
  </si>
  <si>
    <t>FX</t>
  </si>
  <si>
    <t>FX NETWORK</t>
  </si>
  <si>
    <t>KatherineWE</t>
  </si>
  <si>
    <t>Katherine W</t>
  </si>
  <si>
    <t>FoxNet</t>
  </si>
  <si>
    <t>FOX NET</t>
  </si>
  <si>
    <t>FOX</t>
  </si>
  <si>
    <t>erik</t>
  </si>
  <si>
    <t>anna</t>
  </si>
  <si>
    <t>deni</t>
  </si>
  <si>
    <t>kath</t>
  </si>
  <si>
    <t>DispSDate</t>
  </si>
  <si>
    <t>DispEDate</t>
  </si>
  <si>
    <t>12/25/2017</t>
  </si>
  <si>
    <t>8/28/2017</t>
  </si>
  <si>
    <t>12/31/2017</t>
  </si>
  <si>
    <t>9/1/2017</t>
  </si>
  <si>
    <t>9/4/2017</t>
  </si>
  <si>
    <t>PrgrmSrch</t>
  </si>
  <si>
    <t>X</t>
  </si>
  <si>
    <t>NetWrk</t>
  </si>
  <si>
    <t>12/18/2017</t>
  </si>
  <si>
    <t>PrdCycle</t>
  </si>
  <si>
    <t>AirSDate</t>
  </si>
  <si>
    <t>AirEDate</t>
  </si>
  <si>
    <t>3/3/2018</t>
  </si>
  <si>
    <t>SrchEpis</t>
  </si>
  <si>
    <t>NLEDate</t>
  </si>
  <si>
    <t>ShowTitle</t>
  </si>
  <si>
    <t>Cycle 7</t>
  </si>
  <si>
    <t>Thelma &amp; Louise</t>
  </si>
  <si>
    <t>1/24/2017</t>
  </si>
  <si>
    <t>3/3/2019</t>
  </si>
  <si>
    <t>Jeff Krish</t>
  </si>
  <si>
    <t>JeffKr</t>
  </si>
  <si>
    <t>FX Netw</t>
  </si>
  <si>
    <t>Bones</t>
  </si>
  <si>
    <t>BOB'S BURGERS</t>
  </si>
  <si>
    <t>AdminMod</t>
  </si>
  <si>
    <t>FBC Rating Estimates Interface</t>
  </si>
  <si>
    <t>NtwrkIndx</t>
  </si>
  <si>
    <t>EpisodeName</t>
  </si>
  <si>
    <t>Finding A Millionaire</t>
  </si>
  <si>
    <t>Creating the Link</t>
  </si>
  <si>
    <t>Millionaire Introduction</t>
  </si>
  <si>
    <t>Stalking the Millionaire</t>
  </si>
  <si>
    <t>Keeping up Appearances</t>
  </si>
  <si>
    <t>Better Luck Next Time</t>
  </si>
  <si>
    <t>Meeting Family</t>
  </si>
  <si>
    <t>First Date</t>
  </si>
  <si>
    <t>Second Date</t>
  </si>
  <si>
    <t>Research The Family</t>
  </si>
  <si>
    <t>Third Date's The Charm</t>
  </si>
  <si>
    <t>Personal Make Over</t>
  </si>
  <si>
    <t>CntntRating</t>
  </si>
  <si>
    <t>NewPrgrm</t>
  </si>
  <si>
    <t>How to Date A Millionaire</t>
  </si>
  <si>
    <t>SeriesTy</t>
  </si>
  <si>
    <t>COMEDY</t>
  </si>
  <si>
    <t>Episodes</t>
  </si>
  <si>
    <t>LastEpisode</t>
  </si>
  <si>
    <t>But I Want to Dance</t>
  </si>
  <si>
    <t>Mom Was a Tyrant</t>
  </si>
  <si>
    <t>First Audition</t>
  </si>
  <si>
    <t>Networking</t>
  </si>
  <si>
    <t>Finding A Teacher</t>
  </si>
  <si>
    <t>Second Audition Diss</t>
  </si>
  <si>
    <t>The Dance Circuit</t>
  </si>
  <si>
    <t>Third Audition</t>
  </si>
  <si>
    <t>Working the Room</t>
  </si>
  <si>
    <t>Dressing the Part</t>
  </si>
  <si>
    <t>Romantic Interlude</t>
  </si>
  <si>
    <t>Back to the Drawing Board</t>
  </si>
  <si>
    <t>Still Can't Dance</t>
  </si>
  <si>
    <t>Cycle 1</t>
  </si>
  <si>
    <t>Network_index</t>
  </si>
  <si>
    <t>Type_index</t>
  </si>
  <si>
    <t>ProgramName_text</t>
  </si>
  <si>
    <t>EpisodeName_text</t>
  </si>
  <si>
    <t>ShortEpisodeTitle_text</t>
  </si>
  <si>
    <t>EpisodeCode</t>
  </si>
  <si>
    <t>PrimaryCat_index</t>
  </si>
  <si>
    <t>AlternateCategories</t>
  </si>
  <si>
    <t>CategoryTarget_index</t>
  </si>
  <si>
    <t>Description</t>
  </si>
  <si>
    <t>RunTimeDuration</t>
  </si>
  <si>
    <t>Structure_index</t>
  </si>
  <si>
    <t>ParentCompany_index</t>
  </si>
  <si>
    <t>ContentRating_index</t>
  </si>
  <si>
    <t>SAP_index</t>
  </si>
  <si>
    <t>ClosedCaptioning_checkbox</t>
  </si>
  <si>
    <t>Status_index</t>
  </si>
  <si>
    <t>Language_index</t>
  </si>
  <si>
    <t>ThreeDigitEpisodeNum_checkbox</t>
  </si>
  <si>
    <t>Format_index</t>
  </si>
  <si>
    <t>ProductionCompany_index</t>
  </si>
  <si>
    <t>UpdatedAsOf_text</t>
  </si>
  <si>
    <t>ProdCyclesSelection_text</t>
  </si>
  <si>
    <t>ProductionCompany_text</t>
  </si>
  <si>
    <t>Description_checkbox</t>
  </si>
  <si>
    <t>ProdCycleName</t>
  </si>
  <si>
    <t>ProdCycleStatus_index</t>
  </si>
  <si>
    <t>EpisodeTitle_text</t>
  </si>
  <si>
    <t>NumberOfRuns_input</t>
  </si>
  <si>
    <t>Rights_StartDate_input</t>
  </si>
  <si>
    <t>Rights_EndDate_input</t>
  </si>
  <si>
    <t>NEW PRODUCTION CYCLE</t>
  </si>
  <si>
    <t>ProdNumber_value</t>
  </si>
  <si>
    <t>ProdCycleName_text</t>
  </si>
  <si>
    <t>ProductionCycleStatus_index</t>
  </si>
  <si>
    <t>ProdCycleNonLinearStatus_index</t>
  </si>
  <si>
    <t>ProdCycleFiscalYr_index</t>
  </si>
  <si>
    <t>ProdCycleBroadcastSeason_index</t>
  </si>
  <si>
    <t>ProdCycleNotes_text</t>
  </si>
  <si>
    <t>ProdCycCategoryTarget_index</t>
  </si>
  <si>
    <t>ProdCycPrimCat_index</t>
  </si>
  <si>
    <t>AddNetwork_dropdown_text</t>
  </si>
  <si>
    <t>NewCycStatDate</t>
  </si>
  <si>
    <t>NewCycEndDate</t>
  </si>
  <si>
    <t>ProgSchedName_text</t>
  </si>
  <si>
    <t>Mon_chkbx</t>
  </si>
  <si>
    <t>Tues_chkbx</t>
  </si>
  <si>
    <t>Wed_chkbx</t>
  </si>
  <si>
    <t>Thurs_chkbx</t>
  </si>
  <si>
    <t>Fri_chkbx</t>
  </si>
  <si>
    <t>Sat_chkbx</t>
  </si>
  <si>
    <t>Sun_chkbx</t>
  </si>
  <si>
    <t>Guild_index</t>
  </si>
  <si>
    <t>NonLinearComments_text</t>
  </si>
  <si>
    <t>BEGIN USAGE RIGHTS - NON-LINEAR RIGHTS TAB</t>
  </si>
  <si>
    <t>Eligibility_chkbx</t>
  </si>
  <si>
    <t>NonLinRights_StartDate</t>
  </si>
  <si>
    <t>NonLinRights_EndDate</t>
  </si>
  <si>
    <t>MinDaysPastLinAirDate</t>
  </si>
  <si>
    <t>MaxDaysPastLinAirDate</t>
  </si>
  <si>
    <t>MaxConcurrentStream</t>
  </si>
  <si>
    <t>NonLinRules_Status_index</t>
  </si>
  <si>
    <t>NonLinRules_RuleType_index</t>
  </si>
  <si>
    <t>NonLinRules_WindowGroup_index</t>
  </si>
  <si>
    <t>NonLinRules_EndDate1</t>
  </si>
  <si>
    <t>NonLinRules_EndDate2</t>
  </si>
  <si>
    <t>NonLinRules_RunType_index</t>
  </si>
  <si>
    <t>BEGIN ADD EPISODES</t>
  </si>
  <si>
    <t>StartEpisNum_value</t>
  </si>
  <si>
    <t>NumOfEpisod_value</t>
  </si>
  <si>
    <t>gggg</t>
  </si>
  <si>
    <t>This is the description text.</t>
  </si>
  <si>
    <t>010000</t>
  </si>
  <si>
    <t>4</t>
  </si>
  <si>
    <t>0</t>
  </si>
  <si>
    <t>1</t>
  </si>
  <si>
    <t>2016-17</t>
  </si>
  <si>
    <t>ABC</t>
  </si>
  <si>
    <t>01/01/2017</t>
  </si>
  <si>
    <t>These are production cycle notes.</t>
  </si>
  <si>
    <t>Fox</t>
  </si>
  <si>
    <t>Non-linear comment here.</t>
  </si>
  <si>
    <t>PrdCycCntrct</t>
  </si>
  <si>
    <t>Cycle1_Contract1</t>
  </si>
  <si>
    <t>Cy1CntNm</t>
  </si>
  <si>
    <t>Cy1CntStat</t>
  </si>
  <si>
    <t>Cy1CntCmt</t>
  </si>
  <si>
    <t>Cn1CntTy</t>
  </si>
  <si>
    <t>Active</t>
  </si>
  <si>
    <t>Contract Info</t>
  </si>
  <si>
    <t>Original Production</t>
  </si>
  <si>
    <t>PrgDrpOptns</t>
  </si>
  <si>
    <t>ShwTpGrd</t>
  </si>
  <si>
    <t>DefNwAD</t>
  </si>
  <si>
    <t>SAPDspInd</t>
  </si>
  <si>
    <t>LvPrgDspIn</t>
  </si>
  <si>
    <t>CntdHorScr</t>
  </si>
  <si>
    <t>EpidLngPrmpt</t>
  </si>
  <si>
    <t>ShdADrmlDf</t>
  </si>
  <si>
    <t>ShdADWrkg</t>
  </si>
  <si>
    <t>TItleTrgt</t>
  </si>
  <si>
    <t>CatTrgt</t>
  </si>
  <si>
    <t>ToolTip</t>
  </si>
  <si>
    <t>ToolTipTm</t>
  </si>
  <si>
    <t>SpnshWks</t>
  </si>
  <si>
    <t>RTPrgUsgVD</t>
  </si>
  <si>
    <t>GrpCnfltsTit</t>
  </si>
  <si>
    <t>NwADUncd</t>
  </si>
  <si>
    <t>GrdRldonSv</t>
  </si>
  <si>
    <t>GrdLines</t>
  </si>
  <si>
    <t>MsngCntntRtgSv</t>
  </si>
  <si>
    <t>VPSshtdnRtrn</t>
  </si>
  <si>
    <t>SvRmdr</t>
  </si>
  <si>
    <t>SvrRmdrTm</t>
  </si>
  <si>
    <t>xxx</t>
  </si>
  <si>
    <t>KatherineWe</t>
  </si>
  <si>
    <t>Blairb</t>
  </si>
  <si>
    <t>Blair B</t>
  </si>
  <si>
    <t>NatGeo</t>
  </si>
  <si>
    <t>Ex-Pats in South America</t>
  </si>
  <si>
    <t>National Geographic US</t>
  </si>
  <si>
    <t>Ex-Pats in Mexico</t>
  </si>
  <si>
    <t>PROGRAM43034.3104546296</t>
  </si>
  <si>
    <t>EPISODE43034.3104546296</t>
  </si>
  <si>
    <t>ShortProgram43034.3104546296</t>
  </si>
  <si>
    <t>TSCode43034.3104546296</t>
  </si>
  <si>
    <t>PRODUCTIONCYCLE43034.3104546296</t>
  </si>
  <si>
    <t>ProdCycle 43034.3104546296</t>
  </si>
  <si>
    <t>ProgSched 43034.3104546296</t>
  </si>
  <si>
    <t>GabrielleF</t>
  </si>
  <si>
    <t>PROGRAM43034.31211875</t>
  </si>
  <si>
    <t>EPISODE43034.31211875</t>
  </si>
  <si>
    <t>ShortProgram43034.31211875</t>
  </si>
  <si>
    <t>TSCode43034.31211875</t>
  </si>
  <si>
    <t>PRODUCTIONCYCLE43034.31211875</t>
  </si>
  <si>
    <t>ProdCycle 43034.31211875</t>
  </si>
  <si>
    <t>ProgSched 43034.31211875</t>
  </si>
  <si>
    <t>The Mexican Vacation</t>
  </si>
  <si>
    <t>Meeting the Ex-Pats</t>
  </si>
  <si>
    <t>Exploring The Life</t>
  </si>
  <si>
    <t>What Have We Done?</t>
  </si>
  <si>
    <t>Meeting the Neighbors</t>
  </si>
  <si>
    <t>The Mugging</t>
  </si>
  <si>
    <t>Home to Sell it All</t>
  </si>
  <si>
    <t>Mexican Real Estate</t>
  </si>
  <si>
    <t>Mexican Real Estate II</t>
  </si>
  <si>
    <t>Finally Home</t>
  </si>
  <si>
    <t>The Move - What to Take?</t>
  </si>
  <si>
    <t>AirClock</t>
  </si>
  <si>
    <t>Rating</t>
  </si>
  <si>
    <t>Not Rated</t>
  </si>
  <si>
    <t>TV-14</t>
  </si>
  <si>
    <t>TV-G</t>
  </si>
  <si>
    <t>TV-MA</t>
  </si>
  <si>
    <t>TV-PG</t>
  </si>
  <si>
    <t>BlairB</t>
  </si>
  <si>
    <t>BlairD</t>
  </si>
  <si>
    <t>CRDescr</t>
  </si>
  <si>
    <t>CRDescrTxt</t>
  </si>
  <si>
    <t>D</t>
  </si>
  <si>
    <t>FV</t>
  </si>
  <si>
    <t>L</t>
  </si>
  <si>
    <t>S</t>
  </si>
  <si>
    <t>V</t>
  </si>
  <si>
    <t>CRD4</t>
  </si>
  <si>
    <t>CRDescr1</t>
  </si>
  <si>
    <t>CRDescr2</t>
  </si>
  <si>
    <t>CRDescr3</t>
  </si>
  <si>
    <t>CRDescr4</t>
  </si>
  <si>
    <t>GenTrue</t>
  </si>
  <si>
    <t>GenFalse</t>
  </si>
  <si>
    <t>NLinRules_NtwrkTrget_index</t>
  </si>
  <si>
    <t>NLinRules_Status_index</t>
  </si>
  <si>
    <t>Single</t>
  </si>
  <si>
    <t>DVD</t>
  </si>
  <si>
    <t>NLinRules_PrePrem_True</t>
  </si>
  <si>
    <t>NL_Days</t>
  </si>
  <si>
    <t>11/02/2017</t>
  </si>
  <si>
    <t>12/31/2019</t>
  </si>
  <si>
    <t>Target</t>
  </si>
  <si>
    <t>EST</t>
  </si>
  <si>
    <t>HULU - RETURNING</t>
  </si>
  <si>
    <t>VOD &amp; TVE</t>
  </si>
  <si>
    <t>TagIndex</t>
  </si>
  <si>
    <t>datagridrow:2</t>
  </si>
  <si>
    <t>datagridrow:6</t>
  </si>
  <si>
    <t>datagridrow:9</t>
  </si>
  <si>
    <t>Stacked</t>
  </si>
  <si>
    <t>Streaming</t>
  </si>
  <si>
    <t>EST ND</t>
  </si>
  <si>
    <t>VOD&amp;TVE1</t>
  </si>
  <si>
    <t>NL_TakeDn</t>
  </si>
  <si>
    <t>Finale + X Days</t>
  </si>
  <si>
    <t>NLinRules_NtwrkTrget_index1</t>
  </si>
  <si>
    <t>NLinRules_NtwrkTrget_index2</t>
  </si>
  <si>
    <t>NLinRules_NtwrkTrget_index3</t>
  </si>
  <si>
    <t>NonLinRule_Targ</t>
  </si>
  <si>
    <t>Rolling</t>
  </si>
  <si>
    <t>VOD Full</t>
  </si>
  <si>
    <t>NonLinRules_RolngCnt</t>
  </si>
  <si>
    <t>NonLinRules_SunstRl</t>
  </si>
  <si>
    <t>None</t>
  </si>
  <si>
    <t>But I Want</t>
  </si>
  <si>
    <t>NewPrgrmShort</t>
  </si>
  <si>
    <t>Series</t>
  </si>
  <si>
    <t>NewPrgrmCode</t>
  </si>
  <si>
    <t>112</t>
  </si>
  <si>
    <t>NewPrgrmType</t>
  </si>
  <si>
    <t>Trgt Sched1</t>
  </si>
  <si>
    <t>MediaTime</t>
  </si>
  <si>
    <t>001700</t>
  </si>
  <si>
    <t>001600</t>
  </si>
  <si>
    <t>001500</t>
  </si>
  <si>
    <t>001400</t>
  </si>
  <si>
    <t>StdTrue</t>
  </si>
  <si>
    <t>StdFalse</t>
  </si>
  <si>
    <t>1MoSDate</t>
  </si>
  <si>
    <t>1MoEDate</t>
  </si>
  <si>
    <t>9/1/2016</t>
  </si>
  <si>
    <t>10/1/2016</t>
  </si>
  <si>
    <t>OptionsGrid</t>
  </si>
  <si>
    <t>Multi-Network #1</t>
  </si>
  <si>
    <t>9/5/2016</t>
  </si>
  <si>
    <t>NetWrk1</t>
  </si>
  <si>
    <t>FX Network</t>
  </si>
  <si>
    <t>NetWrk2</t>
  </si>
  <si>
    <t>FXM/FMC</t>
  </si>
  <si>
    <t>NetWrk3</t>
  </si>
  <si>
    <t>FXX</t>
  </si>
  <si>
    <t>OptionsGrid2</t>
  </si>
  <si>
    <t>Single-Network #1</t>
  </si>
  <si>
    <t>9/11/2016</t>
  </si>
  <si>
    <t>NLSDate</t>
  </si>
  <si>
    <t>FX Original Series Amortization</t>
  </si>
  <si>
    <t>AdmnTy</t>
  </si>
  <si>
    <t>Budget</t>
  </si>
  <si>
    <t>AdmSdate</t>
  </si>
  <si>
    <t>AdmnEdate</t>
  </si>
  <si>
    <t>AdmnFsclYr</t>
  </si>
  <si>
    <t>AdmnCreBy</t>
  </si>
  <si>
    <t>AdmnStatus</t>
  </si>
  <si>
    <t>Woolsey, Andrew</t>
  </si>
  <si>
    <t>06/15/2017</t>
  </si>
  <si>
    <t>07/15/2018</t>
  </si>
  <si>
    <t>AdmnPrgrm</t>
  </si>
  <si>
    <t>American Horror Story: Murder House</t>
  </si>
  <si>
    <t>SetTrue</t>
  </si>
  <si>
    <t>SetFalse</t>
  </si>
  <si>
    <t>TopGridNetwrk</t>
  </si>
  <si>
    <t>Fx Season Stack</t>
  </si>
  <si>
    <t>Fx Streaming</t>
  </si>
  <si>
    <t>datagridrow:1</t>
  </si>
  <si>
    <t>stacked</t>
  </si>
  <si>
    <t>Fx Season</t>
  </si>
  <si>
    <t>Fx Stream</t>
  </si>
  <si>
    <t>NL_BrdCstSesns</t>
  </si>
  <si>
    <t>none</t>
  </si>
  <si>
    <t>FOX Net</t>
  </si>
  <si>
    <t>hulu</t>
  </si>
  <si>
    <t>datagridrow:3</t>
  </si>
  <si>
    <t>NLinRules_NtwrkTrget_index4</t>
  </si>
  <si>
    <t>datagridrow:5</t>
  </si>
  <si>
    <t>AirDate</t>
  </si>
  <si>
    <t>StartTime</t>
  </si>
  <si>
    <t>Status</t>
  </si>
  <si>
    <t>LogType</t>
  </si>
  <si>
    <t>Type</t>
  </si>
  <si>
    <t>JoinInProgress_chkbx</t>
  </si>
  <si>
    <t>LeaveInProgress_chkbx</t>
  </si>
  <si>
    <t>Marathon_chkbx</t>
  </si>
  <si>
    <t>ExcludeRights_chkbx</t>
  </si>
  <si>
    <t>DisplayEpisLogLine_chkbx</t>
  </si>
  <si>
    <t>DisplayOrigAirDate_chkbx</t>
  </si>
  <si>
    <t>DisplayEventDate_chkbx</t>
  </si>
  <si>
    <t>DisplayEventTime_chkbx</t>
  </si>
  <si>
    <t>Announced_chkbx</t>
  </si>
  <si>
    <t>OverrideLimAccess_chkbx</t>
  </si>
  <si>
    <t>OverrideLimAcess_selection</t>
  </si>
  <si>
    <t>EndAiringPattern_chkbx</t>
  </si>
  <si>
    <t>OutOfPattern_chkbx</t>
  </si>
  <si>
    <t>DisplayDetails_chkbx</t>
  </si>
  <si>
    <t>ForcedScheLgnth__chkbx</t>
  </si>
  <si>
    <t>ClosedCaption_value</t>
  </si>
  <si>
    <t>SAP_value</t>
  </si>
  <si>
    <t>Territory_text</t>
  </si>
  <si>
    <t>1:00PM</t>
  </si>
  <si>
    <t>Repeat</t>
  </si>
  <si>
    <t>Has Captioning</t>
  </si>
  <si>
    <t>English</t>
  </si>
  <si>
    <t>Spanish</t>
  </si>
  <si>
    <t>Primary</t>
  </si>
  <si>
    <t>EpisodeNo</t>
  </si>
  <si>
    <t>SeriesSeason</t>
  </si>
  <si>
    <t>ProgramNoEpis</t>
  </si>
  <si>
    <t>ShowCode</t>
  </si>
  <si>
    <t>9/18/2017</t>
  </si>
  <si>
    <t>1_MoSDate</t>
  </si>
  <si>
    <t>1_MoEDate</t>
  </si>
  <si>
    <t>10/2/2016</t>
  </si>
  <si>
    <t>Working</t>
  </si>
  <si>
    <t>Status2</t>
  </si>
  <si>
    <t>9/19/2017</t>
  </si>
  <si>
    <t>9/20/2017</t>
  </si>
  <si>
    <t>9/21/2017</t>
  </si>
  <si>
    <t>9/22/2017</t>
  </si>
  <si>
    <t>9/25/2017</t>
  </si>
  <si>
    <t>12/24/2017</t>
  </si>
  <si>
    <t>12/26/2017</t>
  </si>
  <si>
    <t>12/27/2017</t>
  </si>
  <si>
    <t>12/30/2017</t>
  </si>
  <si>
    <t>PrgrmEpisNAirDates</t>
  </si>
  <si>
    <t>Cycle 1a</t>
  </si>
  <si>
    <t>Scode</t>
  </si>
  <si>
    <t>112a</t>
  </si>
  <si>
    <t>The One And Only</t>
  </si>
  <si>
    <t>CntntRtg</t>
  </si>
  <si>
    <t>CRD_5</t>
  </si>
  <si>
    <t>CRD_6</t>
  </si>
  <si>
    <t>CRD_7</t>
  </si>
  <si>
    <t>CRD_8</t>
  </si>
  <si>
    <t>CRD_9</t>
  </si>
  <si>
    <t>CDR_10</t>
  </si>
  <si>
    <t>CDR_11</t>
  </si>
  <si>
    <t>EpisType</t>
  </si>
  <si>
    <t>Miniseries</t>
  </si>
  <si>
    <t>Documentary</t>
  </si>
  <si>
    <t>ShowTy</t>
  </si>
  <si>
    <t>PrgrmDur</t>
  </si>
  <si>
    <t>003000</t>
  </si>
  <si>
    <t>PrgrmCat</t>
  </si>
  <si>
    <t>Movie</t>
  </si>
  <si>
    <t>TrgtStrtHrs</t>
  </si>
  <si>
    <t>TrgtEndHrs</t>
  </si>
  <si>
    <t>Attribs</t>
  </si>
  <si>
    <t>AutomationAttributes</t>
  </si>
  <si>
    <t>Standard View</t>
  </si>
  <si>
    <t>Attribs2</t>
  </si>
  <si>
    <t>Traffic Grid</t>
  </si>
  <si>
    <t>TrgtStime</t>
  </si>
  <si>
    <t>TrgtEtime</t>
  </si>
  <si>
    <t>7:</t>
  </si>
  <si>
    <t>10:</t>
  </si>
  <si>
    <t>ExcelSaveAsPath</t>
  </si>
  <si>
    <t>Air Date</t>
  </si>
  <si>
    <t>Day</t>
  </si>
  <si>
    <t>Network</t>
  </si>
  <si>
    <t>Start Time</t>
  </si>
  <si>
    <t>Ep #</t>
  </si>
  <si>
    <t>Pgm EP #</t>
  </si>
  <si>
    <t>Ver</t>
  </si>
  <si>
    <t>Ep Code</t>
  </si>
  <si>
    <t>Episode Title</t>
  </si>
  <si>
    <t>AD_AirDate</t>
  </si>
  <si>
    <t>AD_Day</t>
  </si>
  <si>
    <t>AD_Network</t>
  </si>
  <si>
    <t>AD_StartTime</t>
  </si>
  <si>
    <t>AD_Ep#</t>
  </si>
  <si>
    <t>AD_PgmEP#</t>
  </si>
  <si>
    <t>AD_Ver</t>
  </si>
  <si>
    <t>AD_EpisodeTitle</t>
  </si>
  <si>
    <t>AD_EpCode</t>
  </si>
  <si>
    <t>AD_Traffic#</t>
  </si>
  <si>
    <t>Traffic #</t>
  </si>
  <si>
    <t>AD_Length</t>
  </si>
  <si>
    <t>Length</t>
  </si>
  <si>
    <t>AD_EventDate</t>
  </si>
  <si>
    <t>Event Date</t>
  </si>
  <si>
    <t>AD_ProgramTitle</t>
  </si>
  <si>
    <t>Program Title</t>
  </si>
  <si>
    <t>AD_Seq#</t>
  </si>
  <si>
    <t>Seq #</t>
  </si>
  <si>
    <t>Format #</t>
  </si>
  <si>
    <t>AD_AiringCount</t>
  </si>
  <si>
    <t>Airing Count</t>
  </si>
  <si>
    <t>AD_LDR</t>
  </si>
  <si>
    <t>AD_Format#</t>
  </si>
  <si>
    <t>L/D/R</t>
  </si>
  <si>
    <t>AD_LastAirDate</t>
  </si>
  <si>
    <t>Last Air Date</t>
  </si>
  <si>
    <t>E_Ep#</t>
  </si>
  <si>
    <t>E_PgmEp#</t>
  </si>
  <si>
    <t>Pgm Ep #</t>
  </si>
  <si>
    <t>E_ProductionCycle</t>
  </si>
  <si>
    <t>Production Cycle</t>
  </si>
  <si>
    <t>E_Traffic#</t>
  </si>
  <si>
    <t>E_MVVer</t>
  </si>
  <si>
    <t>MV Ver</t>
  </si>
  <si>
    <t>E_MVVersionName</t>
  </si>
  <si>
    <t>MV Version Name</t>
  </si>
  <si>
    <t>E_EpisodeTitle</t>
  </si>
  <si>
    <t>E_Length</t>
  </si>
  <si>
    <t>E_EventDate</t>
  </si>
  <si>
    <t>E_ProgramTitle</t>
  </si>
  <si>
    <t>E_Seq#</t>
  </si>
  <si>
    <t>E_ContractedRuns</t>
  </si>
  <si>
    <t>Contracted Runs</t>
  </si>
  <si>
    <t>E_Runs</t>
  </si>
  <si>
    <t>Runs</t>
  </si>
  <si>
    <t>E_LastAirDate</t>
  </si>
  <si>
    <t>E_Holiday</t>
  </si>
  <si>
    <t>E_EpisodeCode</t>
  </si>
  <si>
    <t>Episode Code</t>
  </si>
  <si>
    <t>E_RemainingRuns</t>
  </si>
  <si>
    <t>Remaining Runs</t>
  </si>
  <si>
    <t>Holidays</t>
  </si>
  <si>
    <t>EpisTitle</t>
  </si>
  <si>
    <t>Top 6 Perform</t>
  </si>
  <si>
    <t>EpisTtlGrid1</t>
  </si>
  <si>
    <t>EpisTtlGrid2</t>
  </si>
  <si>
    <t>EpisTtlLoc1</t>
  </si>
  <si>
    <t>EpisTtlLoc2</t>
  </si>
  <si>
    <t>EpisCode</t>
  </si>
  <si>
    <t>DAN-1501</t>
  </si>
  <si>
    <t>EpisCdLoc1</t>
  </si>
  <si>
    <t>EpisCdLoc2</t>
  </si>
  <si>
    <t>MEAEpisTtl</t>
  </si>
  <si>
    <t>Vegas Callbacks</t>
  </si>
  <si>
    <t>NL_SchTarget</t>
  </si>
  <si>
    <t>VOD Full Stack (DAI)</t>
  </si>
  <si>
    <t>ExcelSaveAsPath2</t>
  </si>
  <si>
    <t>TODAY</t>
  </si>
  <si>
    <t>PM</t>
  </si>
  <si>
    <t>TrgtEAmPm</t>
  </si>
  <si>
    <t>TrgtSAmPm</t>
  </si>
  <si>
    <t>TrgtFullStm1</t>
  </si>
  <si>
    <t>TrgtFullStm2</t>
  </si>
  <si>
    <t>7</t>
  </si>
  <si>
    <t>10</t>
  </si>
  <si>
    <t>TrgtFullEtm1</t>
  </si>
  <si>
    <t>TrgtFullEtm2</t>
  </si>
  <si>
    <t>attribs</t>
  </si>
  <si>
    <t>attribs2</t>
  </si>
  <si>
    <t>Program Short Title</t>
  </si>
  <si>
    <t>AttribsM</t>
  </si>
  <si>
    <t>C:\Reports</t>
  </si>
  <si>
    <t>SearchFor</t>
  </si>
  <si>
    <t>Attributes_AvailItem</t>
  </si>
  <si>
    <t>Target_List_Item</t>
  </si>
  <si>
    <t>Schedule_Name</t>
  </si>
  <si>
    <t>Network_Index</t>
  </si>
  <si>
    <t>gifted</t>
  </si>
  <si>
    <t>A1849 C7 Upfront CPM</t>
  </si>
  <si>
    <t>taraj</t>
  </si>
  <si>
    <t>AutomationSchedule3</t>
  </si>
  <si>
    <t>Attributes_name</t>
  </si>
  <si>
    <t>TGT_Network</t>
  </si>
  <si>
    <t>StartDate</t>
  </si>
  <si>
    <t>EndDate</t>
  </si>
  <si>
    <t>SelectedNetworksCheckbox</t>
  </si>
  <si>
    <t>FOX SPORTS NET NETWORK</t>
  </si>
  <si>
    <t>Dsoto</t>
  </si>
  <si>
    <t>FS1</t>
  </si>
  <si>
    <t>Fox Sports</t>
  </si>
  <si>
    <t>MQStatus1</t>
  </si>
  <si>
    <t>MQStatus2</t>
  </si>
  <si>
    <t>Elec Sent</t>
  </si>
  <si>
    <t>Sent</t>
  </si>
  <si>
    <t>FoundCnt</t>
  </si>
  <si>
    <t>MQEpis</t>
  </si>
  <si>
    <t>Women's Special</t>
  </si>
  <si>
    <t>6:</t>
  </si>
  <si>
    <t>11/31/2017</t>
  </si>
  <si>
    <t>11:</t>
  </si>
  <si>
    <t>5:</t>
  </si>
  <si>
    <t>7/15/2016</t>
  </si>
  <si>
    <t>Fox Net</t>
  </si>
  <si>
    <t>Episode Short Title</t>
  </si>
  <si>
    <t>VOD (DAI)</t>
  </si>
  <si>
    <t>SVOD</t>
  </si>
  <si>
    <t>NL_SchTrgtChkbx</t>
  </si>
  <si>
    <t>NL_SchTrgtChkbx1</t>
  </si>
  <si>
    <t>NL_SchTrgtChkbx0</t>
  </si>
  <si>
    <t>NL_SchTarget0</t>
  </si>
  <si>
    <t>NL_SchTarget1</t>
  </si>
  <si>
    <t>FOX VOD</t>
  </si>
  <si>
    <t>NLEDate1</t>
  </si>
  <si>
    <t>11/20/2016</t>
  </si>
  <si>
    <t>Flu-ouise</t>
  </si>
  <si>
    <t>SrchEpisCode</t>
  </si>
  <si>
    <t>BOB-611</t>
  </si>
  <si>
    <t>12/20/2016</t>
  </si>
  <si>
    <t>FX Streaming</t>
  </si>
  <si>
    <t>7/5/2017</t>
  </si>
  <si>
    <t>8/5/2017</t>
  </si>
  <si>
    <t>Snowfall</t>
  </si>
  <si>
    <t>NL_SchTarget2</t>
  </si>
  <si>
    <t>FX Season Stack</t>
  </si>
  <si>
    <t>ShowTitle2</t>
  </si>
  <si>
    <t>Fargo</t>
  </si>
  <si>
    <t>NL_SchTarget3</t>
  </si>
  <si>
    <t>FX Acquired</t>
  </si>
  <si>
    <t>EpisSrchTitle</t>
  </si>
  <si>
    <t>Gotham</t>
  </si>
  <si>
    <t>Cycle 3</t>
  </si>
  <si>
    <t>Better to Reign in Hell</t>
  </si>
  <si>
    <t>GridList</t>
  </si>
  <si>
    <t>Grid View</t>
  </si>
  <si>
    <t>NewPrgrmRN</t>
  </si>
  <si>
    <t>NewPrgrmSRN</t>
  </si>
  <si>
    <t>BaseUrl</t>
  </si>
  <si>
    <t>https://portalqa1.vps.foxinc.com/Login</t>
  </si>
  <si>
    <t>Simpsons</t>
  </si>
  <si>
    <t>PriCat</t>
  </si>
  <si>
    <t>ANIMATION</t>
  </si>
  <si>
    <t>CatTrget</t>
  </si>
  <si>
    <t>SI</t>
  </si>
  <si>
    <t>PrgrmType</t>
  </si>
  <si>
    <t>Mr. Lisa's Opus</t>
  </si>
  <si>
    <t>Cycle 29</t>
  </si>
  <si>
    <t>PrdCycleNm</t>
  </si>
  <si>
    <t>29</t>
  </si>
  <si>
    <t>Descrip</t>
  </si>
  <si>
    <t>Zany Springfield family antics</t>
  </si>
  <si>
    <t>ParentCo</t>
  </si>
  <si>
    <t>ProdCo</t>
  </si>
  <si>
    <t>21st Century F</t>
  </si>
  <si>
    <t>TCFTV</t>
  </si>
  <si>
    <t>SAP</t>
  </si>
  <si>
    <t>BrdcstSsn</t>
  </si>
  <si>
    <t>3</t>
  </si>
  <si>
    <t>AUDIO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</si>
</sst>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1" fillId="2" borderId="0" xfId="0" applyFont="1" applyFill="1"/>
    <xf numFmtId="14" fontId="0" fillId="0" borderId="0" xfId="0" applyNumberFormat="1"/>
    <xf numFmtId="0" fontId="0" fillId="0" borderId="0" xfId="0" applyNumberFormat="1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portalqa1.vps.foxinc.com/Logi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A5" sqref="A5:J5"/>
    </sheetView>
  </sheetViews>
  <sheetFormatPr defaultRowHeight="15" x14ac:dyDescent="0.25"/>
  <cols>
    <col min="1" max="1" width="13.42578125" customWidth="1"/>
  </cols>
  <sheetData>
    <row r="1" spans="1:10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</row>
    <row r="2" spans="1:10" x14ac:dyDescent="0.25">
      <c r="A2" t="s">
        <v>4</v>
      </c>
      <c r="B2" t="s">
        <v>26</v>
      </c>
      <c r="C2" t="s">
        <v>5</v>
      </c>
      <c r="D2" t="s">
        <v>6</v>
      </c>
      <c r="E2" t="s">
        <v>7</v>
      </c>
      <c r="F2" t="s">
        <v>25</v>
      </c>
      <c r="G2" s="2" t="s">
        <v>36</v>
      </c>
      <c r="H2" s="2" t="s">
        <v>34</v>
      </c>
      <c r="I2" s="2" t="s">
        <v>36</v>
      </c>
      <c r="J2" s="2" t="s">
        <v>32</v>
      </c>
    </row>
    <row r="3" spans="1:10" x14ac:dyDescent="0.25">
      <c r="A3" t="s">
        <v>13</v>
      </c>
      <c r="B3" t="s">
        <v>27</v>
      </c>
      <c r="C3" t="s">
        <v>14</v>
      </c>
      <c r="D3" t="s">
        <v>15</v>
      </c>
      <c r="E3" t="s">
        <v>7</v>
      </c>
      <c r="F3" t="s">
        <v>16</v>
      </c>
      <c r="G3" s="2" t="s">
        <v>35</v>
      </c>
      <c r="H3" s="2" t="s">
        <v>34</v>
      </c>
      <c r="I3" s="2" t="s">
        <v>33</v>
      </c>
      <c r="J3" s="2" t="s">
        <v>32</v>
      </c>
    </row>
    <row r="4" spans="1:10" x14ac:dyDescent="0.25">
      <c r="A4" t="s">
        <v>17</v>
      </c>
      <c r="B4" t="s">
        <v>28</v>
      </c>
      <c r="C4" t="s">
        <v>18</v>
      </c>
      <c r="D4" t="s">
        <v>19</v>
      </c>
      <c r="E4" t="s">
        <v>7</v>
      </c>
      <c r="F4" t="s">
        <v>20</v>
      </c>
      <c r="G4" s="2" t="s">
        <v>35</v>
      </c>
      <c r="H4" s="2" t="s">
        <v>34</v>
      </c>
      <c r="I4" s="2" t="s">
        <v>33</v>
      </c>
      <c r="J4" s="2" t="s">
        <v>32</v>
      </c>
    </row>
    <row r="5" spans="1:10" x14ac:dyDescent="0.25">
      <c r="A5" t="s">
        <v>21</v>
      </c>
      <c r="B5" t="s">
        <v>29</v>
      </c>
      <c r="C5" t="s">
        <v>22</v>
      </c>
      <c r="D5" t="s">
        <v>23</v>
      </c>
      <c r="E5" t="s">
        <v>7</v>
      </c>
      <c r="F5" t="s">
        <v>24</v>
      </c>
      <c r="G5" s="2" t="s">
        <v>35</v>
      </c>
      <c r="H5" s="2" t="s">
        <v>34</v>
      </c>
      <c r="I5" s="2" t="s">
        <v>33</v>
      </c>
      <c r="J5" s="2" t="s">
        <v>32</v>
      </c>
    </row>
  </sheetData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sqref="A1:M2"/>
    </sheetView>
  </sheetViews>
  <sheetFormatPr defaultRowHeight="15" x14ac:dyDescent="0.25"/>
  <cols>
    <col min="8" max="8" width="11.42578125" bestFit="1" customWidth="1"/>
    <col min="12" max="12" width="21" bestFit="1" customWidth="1"/>
    <col min="13" max="13" width="14.85546875" bestFit="1" customWidth="1"/>
  </cols>
  <sheetData>
    <row r="1" spans="1:13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t="s">
        <v>11</v>
      </c>
      <c r="H1" t="s">
        <v>12</v>
      </c>
      <c r="I1" t="s">
        <v>529</v>
      </c>
      <c r="J1" t="s">
        <v>530</v>
      </c>
      <c r="K1" t="s">
        <v>531</v>
      </c>
      <c r="L1" t="s">
        <v>532</v>
      </c>
      <c r="M1" t="s">
        <v>533</v>
      </c>
    </row>
    <row r="2" spans="1:13" x14ac:dyDescent="0.25">
      <c r="A2" t="s">
        <v>13</v>
      </c>
      <c r="B2" t="s">
        <v>9</v>
      </c>
      <c r="C2" t="s">
        <v>14</v>
      </c>
      <c r="D2" t="s">
        <v>15</v>
      </c>
      <c r="E2" t="s">
        <v>7</v>
      </c>
      <c r="F2" t="s">
        <v>16</v>
      </c>
      <c r="G2" s="6">
        <v>42979</v>
      </c>
      <c r="H2" s="6">
        <v>43100</v>
      </c>
      <c r="I2" t="s">
        <v>534</v>
      </c>
      <c r="J2" t="s">
        <v>535</v>
      </c>
      <c r="K2" t="s">
        <v>536</v>
      </c>
      <c r="L2" t="s">
        <v>537</v>
      </c>
      <c r="M2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4" sqref="A4:XFD4"/>
    </sheetView>
  </sheetViews>
  <sheetFormatPr defaultRowHeight="15" x14ac:dyDescent="0.25"/>
  <cols>
    <col min="8" max="8" width="26.42578125" bestFit="1" customWidth="1"/>
  </cols>
  <sheetData>
    <row r="1" spans="1:12" x14ac:dyDescent="0.25">
      <c r="A1" t="s">
        <v>0</v>
      </c>
      <c r="B1" t="s">
        <v>8</v>
      </c>
      <c r="C1" t="s">
        <v>538</v>
      </c>
      <c r="D1" t="s">
        <v>439</v>
      </c>
      <c r="E1" t="s">
        <v>539</v>
      </c>
      <c r="F1" t="s">
        <v>540</v>
      </c>
      <c r="G1" t="s">
        <v>541</v>
      </c>
      <c r="H1" t="s">
        <v>542</v>
      </c>
      <c r="I1" t="s">
        <v>547</v>
      </c>
      <c r="J1" t="s">
        <v>548</v>
      </c>
      <c r="K1" t="s">
        <v>551</v>
      </c>
      <c r="L1" t="s">
        <v>552</v>
      </c>
    </row>
    <row r="2" spans="1:12" x14ac:dyDescent="0.25">
      <c r="A2" t="s">
        <v>4</v>
      </c>
      <c r="B2" t="s">
        <v>164</v>
      </c>
      <c r="C2" t="s">
        <v>428</v>
      </c>
      <c r="D2" t="s">
        <v>174</v>
      </c>
      <c r="E2" t="s">
        <v>174</v>
      </c>
      <c r="F2" s="6">
        <v>42370</v>
      </c>
      <c r="G2" s="6">
        <v>42430</v>
      </c>
      <c r="H2" t="b">
        <v>1</v>
      </c>
    </row>
    <row r="3" spans="1:12" x14ac:dyDescent="0.25">
      <c r="A3" t="s">
        <v>17</v>
      </c>
      <c r="B3" t="s">
        <v>164</v>
      </c>
      <c r="C3" t="s">
        <v>428</v>
      </c>
      <c r="D3" t="s">
        <v>19</v>
      </c>
      <c r="E3" t="s">
        <v>318</v>
      </c>
      <c r="F3" s="6">
        <v>42736</v>
      </c>
      <c r="G3" s="6">
        <v>42795</v>
      </c>
      <c r="H3" t="b">
        <v>1</v>
      </c>
    </row>
    <row r="4" spans="1:12" x14ac:dyDescent="0.25">
      <c r="A4" t="s">
        <v>13</v>
      </c>
      <c r="B4" t="s">
        <v>164</v>
      </c>
      <c r="C4" t="s">
        <v>428</v>
      </c>
      <c r="D4" t="s">
        <v>15</v>
      </c>
      <c r="E4" t="s">
        <v>543</v>
      </c>
      <c r="F4" s="6">
        <v>43101</v>
      </c>
      <c r="G4" s="6">
        <v>43160</v>
      </c>
      <c r="H4" t="b">
        <v>0</v>
      </c>
      <c r="I4" t="s">
        <v>549</v>
      </c>
      <c r="J4" t="s">
        <v>550</v>
      </c>
      <c r="K4">
        <v>6433</v>
      </c>
      <c r="L4" t="s">
        <v>553</v>
      </c>
    </row>
    <row r="5" spans="1:12" x14ac:dyDescent="0.25">
      <c r="A5" t="s">
        <v>209</v>
      </c>
      <c r="B5" t="s">
        <v>164</v>
      </c>
      <c r="C5" t="s">
        <v>428</v>
      </c>
      <c r="D5" t="s">
        <v>23</v>
      </c>
      <c r="E5" t="s">
        <v>23</v>
      </c>
      <c r="F5" s="6">
        <v>43466</v>
      </c>
      <c r="G5" s="6">
        <v>43525</v>
      </c>
      <c r="H5" t="b">
        <v>1</v>
      </c>
    </row>
    <row r="6" spans="1:12" x14ac:dyDescent="0.25">
      <c r="A6" t="s">
        <v>544</v>
      </c>
      <c r="B6" t="s">
        <v>164</v>
      </c>
      <c r="C6" t="s">
        <v>428</v>
      </c>
      <c r="D6" t="s">
        <v>545</v>
      </c>
      <c r="E6" t="s">
        <v>546</v>
      </c>
      <c r="F6" s="6">
        <v>44197</v>
      </c>
      <c r="G6" s="6">
        <v>44256</v>
      </c>
      <c r="H6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U2" sqref="U2"/>
    </sheetView>
  </sheetViews>
  <sheetFormatPr defaultRowHeight="15" x14ac:dyDescent="0.25"/>
  <sheetData>
    <row r="1" spans="1:24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47</v>
      </c>
      <c r="N1" t="s">
        <v>41</v>
      </c>
      <c r="O1" t="s">
        <v>45</v>
      </c>
      <c r="P1" t="s">
        <v>42</v>
      </c>
      <c r="Q1" t="s">
        <v>43</v>
      </c>
      <c r="R1" t="s">
        <v>46</v>
      </c>
      <c r="S1" t="s">
        <v>57</v>
      </c>
      <c r="T1" t="s">
        <v>59</v>
      </c>
      <c r="U1" t="s">
        <v>74</v>
      </c>
      <c r="V1" t="s">
        <v>76</v>
      </c>
      <c r="W1" t="s">
        <v>78</v>
      </c>
      <c r="X1" t="s">
        <v>79</v>
      </c>
    </row>
    <row r="2" spans="1:24" x14ac:dyDescent="0.25">
      <c r="A2" t="s">
        <v>210</v>
      </c>
      <c r="B2" t="s">
        <v>9</v>
      </c>
      <c r="C2" t="s">
        <v>211</v>
      </c>
      <c r="D2" t="s">
        <v>212</v>
      </c>
      <c r="E2" t="s">
        <v>7</v>
      </c>
      <c r="F2" t="s">
        <v>212</v>
      </c>
      <c r="G2" s="2" t="s">
        <v>36</v>
      </c>
      <c r="H2" s="2" t="s">
        <v>34</v>
      </c>
      <c r="I2" s="2" t="s">
        <v>36</v>
      </c>
      <c r="J2" s="2" t="s">
        <v>32</v>
      </c>
      <c r="K2" s="2" t="s">
        <v>56</v>
      </c>
      <c r="L2" s="2" t="s">
        <v>214</v>
      </c>
      <c r="M2" s="2" t="s">
        <v>56</v>
      </c>
      <c r="N2" s="2" t="s">
        <v>93</v>
      </c>
      <c r="O2" s="2" t="s">
        <v>49</v>
      </c>
      <c r="P2" s="2" t="s">
        <v>50</v>
      </c>
      <c r="Q2" s="2" t="s">
        <v>44</v>
      </c>
      <c r="R2" s="2" t="s">
        <v>51</v>
      </c>
      <c r="S2" s="2" t="s">
        <v>58</v>
      </c>
      <c r="T2">
        <v>18</v>
      </c>
      <c r="U2" s="2" t="s">
        <v>213</v>
      </c>
      <c r="V2" s="2" t="s">
        <v>77</v>
      </c>
      <c r="W2">
        <v>12</v>
      </c>
      <c r="X2" s="2" t="s">
        <v>234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activeCell="W1" sqref="W1"/>
    </sheetView>
  </sheetViews>
  <sheetFormatPr defaultRowHeight="15" x14ac:dyDescent="0.25"/>
  <cols>
    <col min="11" max="12" width="10.7109375" bestFit="1" customWidth="1"/>
    <col min="56" max="56" width="14.85546875" bestFit="1" customWidth="1"/>
  </cols>
  <sheetData>
    <row r="1" spans="1:58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302</v>
      </c>
      <c r="G1" t="s">
        <v>10</v>
      </c>
      <c r="H1" t="s">
        <v>511</v>
      </c>
      <c r="I1" t="s">
        <v>579</v>
      </c>
      <c r="J1" t="s">
        <v>583</v>
      </c>
      <c r="K1" t="s">
        <v>326</v>
      </c>
      <c r="L1" t="s">
        <v>46</v>
      </c>
      <c r="M1" s="1" t="s">
        <v>11</v>
      </c>
      <c r="N1" s="1" t="s">
        <v>12</v>
      </c>
      <c r="O1" t="s">
        <v>30</v>
      </c>
      <c r="P1" t="s">
        <v>31</v>
      </c>
      <c r="Q1" t="s">
        <v>37</v>
      </c>
      <c r="R1" t="s">
        <v>39</v>
      </c>
      <c r="S1" t="s">
        <v>317</v>
      </c>
      <c r="T1" t="s">
        <v>319</v>
      </c>
      <c r="U1" t="s">
        <v>321</v>
      </c>
      <c r="V1" t="s">
        <v>47</v>
      </c>
      <c r="W1" t="s">
        <v>581</v>
      </c>
      <c r="X1" t="s">
        <v>41</v>
      </c>
      <c r="Y1" t="s">
        <v>45</v>
      </c>
      <c r="Z1" t="s">
        <v>42</v>
      </c>
      <c r="AA1" t="s">
        <v>43</v>
      </c>
      <c r="AB1" t="s">
        <v>46</v>
      </c>
      <c r="AC1" t="s">
        <v>57</v>
      </c>
      <c r="AD1" t="s">
        <v>59</v>
      </c>
      <c r="AE1" t="s">
        <v>301</v>
      </c>
      <c r="AF1" t="s">
        <v>74</v>
      </c>
      <c r="AG1" t="s">
        <v>297</v>
      </c>
      <c r="AH1" t="s">
        <v>299</v>
      </c>
      <c r="AI1" t="s">
        <v>76</v>
      </c>
      <c r="AJ1" t="s">
        <v>78</v>
      </c>
      <c r="AK1" t="s">
        <v>79</v>
      </c>
      <c r="AL1" t="s">
        <v>308</v>
      </c>
      <c r="AM1" t="s">
        <v>309</v>
      </c>
      <c r="AN1" t="s">
        <v>423</v>
      </c>
      <c r="AO1" t="s">
        <v>390</v>
      </c>
      <c r="AP1" t="s">
        <v>391</v>
      </c>
      <c r="AQ1" t="s">
        <v>310</v>
      </c>
      <c r="AR1" t="s">
        <v>311</v>
      </c>
      <c r="AS1" t="s">
        <v>314</v>
      </c>
      <c r="AT1" t="s">
        <v>323</v>
      </c>
      <c r="AU1" t="s">
        <v>57</v>
      </c>
      <c r="AV1" t="s">
        <v>330</v>
      </c>
      <c r="AW1" t="s">
        <v>331</v>
      </c>
      <c r="AX1" t="s">
        <v>328</v>
      </c>
      <c r="AY1" t="s">
        <v>332</v>
      </c>
      <c r="AZ1" t="s">
        <v>333</v>
      </c>
      <c r="BA1" t="s">
        <v>334</v>
      </c>
      <c r="BB1" t="s">
        <v>338</v>
      </c>
      <c r="BC1" t="s">
        <v>436</v>
      </c>
      <c r="BD1" t="s">
        <v>514</v>
      </c>
      <c r="BE1" t="s">
        <v>524</v>
      </c>
      <c r="BF1" t="s">
        <v>525</v>
      </c>
    </row>
    <row r="2" spans="1:58" x14ac:dyDescent="0.25">
      <c r="A2" t="s">
        <v>17</v>
      </c>
      <c r="B2" t="s">
        <v>9</v>
      </c>
      <c r="C2" t="s">
        <v>18</v>
      </c>
      <c r="D2" t="s">
        <v>19</v>
      </c>
      <c r="E2" t="s">
        <v>7</v>
      </c>
      <c r="F2" t="s">
        <v>20</v>
      </c>
      <c r="G2" t="s">
        <v>318</v>
      </c>
      <c r="H2" t="s">
        <v>575</v>
      </c>
      <c r="I2" t="s">
        <v>580</v>
      </c>
      <c r="J2" t="s">
        <v>584</v>
      </c>
      <c r="K2" s="2" t="s">
        <v>576</v>
      </c>
      <c r="L2" s="2" t="s">
        <v>577</v>
      </c>
      <c r="M2" s="2" t="s">
        <v>35</v>
      </c>
      <c r="N2" s="2" t="s">
        <v>34</v>
      </c>
      <c r="O2" s="2" t="s">
        <v>33</v>
      </c>
      <c r="P2" s="2" t="s">
        <v>40</v>
      </c>
      <c r="Q2" s="2" t="s">
        <v>38</v>
      </c>
      <c r="R2" s="2" t="s">
        <v>19</v>
      </c>
      <c r="S2" s="2" t="s">
        <v>318</v>
      </c>
      <c r="T2" s="2" t="s">
        <v>320</v>
      </c>
      <c r="U2" s="2" t="s">
        <v>322</v>
      </c>
      <c r="V2" s="2" t="s">
        <v>578</v>
      </c>
      <c r="W2" s="2" t="s">
        <v>582</v>
      </c>
      <c r="X2" s="2" t="s">
        <v>93</v>
      </c>
      <c r="Z2" s="2" t="s">
        <v>50</v>
      </c>
      <c r="AA2" s="2" t="s">
        <v>44</v>
      </c>
      <c r="AB2" s="2" t="s">
        <v>51</v>
      </c>
      <c r="AE2" s="2" t="s">
        <v>298</v>
      </c>
      <c r="AF2" s="2" t="s">
        <v>80</v>
      </c>
      <c r="AG2" s="2" t="s">
        <v>296</v>
      </c>
      <c r="AH2" s="2" t="s">
        <v>300</v>
      </c>
      <c r="AI2" s="2" t="s">
        <v>77</v>
      </c>
      <c r="AJ2">
        <v>12</v>
      </c>
      <c r="AK2" s="2" t="s">
        <v>91</v>
      </c>
      <c r="AL2" t="b">
        <v>1</v>
      </c>
      <c r="AM2" t="b">
        <v>0</v>
      </c>
      <c r="AN2" t="s">
        <v>424</v>
      </c>
      <c r="AO2" s="2" t="s">
        <v>316</v>
      </c>
      <c r="AP2" s="2" t="s">
        <v>392</v>
      </c>
      <c r="AQ2" s="2" t="s">
        <v>316</v>
      </c>
      <c r="AR2" s="2" t="s">
        <v>325</v>
      </c>
      <c r="AS2" s="2" t="s">
        <v>315</v>
      </c>
      <c r="AT2" s="2" t="s">
        <v>324</v>
      </c>
      <c r="AU2" s="2" t="s">
        <v>327</v>
      </c>
      <c r="AV2" s="2" t="s">
        <v>336</v>
      </c>
      <c r="AW2" s="2" t="s">
        <v>337</v>
      </c>
      <c r="AX2" s="2" t="s">
        <v>329</v>
      </c>
      <c r="AY2">
        <v>8</v>
      </c>
      <c r="AZ2" s="2" t="s">
        <v>335</v>
      </c>
      <c r="BA2" s="2" t="s">
        <v>182</v>
      </c>
      <c r="BB2" s="2" t="s">
        <v>339</v>
      </c>
      <c r="BC2" s="2" t="s">
        <v>528</v>
      </c>
      <c r="BD2" s="8">
        <f ca="1">NOW()</f>
        <v>43216.599371064818</v>
      </c>
      <c r="BE2" s="2" t="s">
        <v>462</v>
      </c>
      <c r="BF2" s="2" t="s">
        <v>526</v>
      </c>
    </row>
  </sheetData>
  <pageMargins left="0.7" right="0.7" top="0.75" bottom="0.75" header="0.3" footer="0.3"/>
  <pageSetup orientation="portrait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6:XFD6"/>
    </sheetView>
  </sheetViews>
  <sheetFormatPr defaultRowHeight="15" x14ac:dyDescent="0.25"/>
  <sheetData>
    <row r="1" spans="1:1" x14ac:dyDescent="0.25">
      <c r="A1" t="s">
        <v>527</v>
      </c>
    </row>
    <row r="2" spans="1:1" x14ac:dyDescent="0.25">
      <c r="A2" t="s">
        <v>445</v>
      </c>
    </row>
    <row r="3" spans="1:1" x14ac:dyDescent="0.25">
      <c r="A3" t="s">
        <v>462</v>
      </c>
    </row>
    <row r="4" spans="1:1" x14ac:dyDescent="0.25">
      <c r="A4" t="s">
        <v>526</v>
      </c>
    </row>
    <row r="5" spans="1:1" x14ac:dyDescent="0.25">
      <c r="A5" t="s">
        <v>560</v>
      </c>
    </row>
    <row r="6" spans="1:1" x14ac:dyDescent="0.25">
      <c r="A6" t="s">
        <v>495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"/>
  <sheetViews>
    <sheetView topLeftCell="AQ1" workbookViewId="0">
      <selection activeCell="AQ3" sqref="A3:XFD3"/>
    </sheetView>
  </sheetViews>
  <sheetFormatPr defaultRowHeight="15" x14ac:dyDescent="0.25"/>
  <sheetData>
    <row r="1" spans="1:52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302</v>
      </c>
      <c r="G1" t="s">
        <v>425</v>
      </c>
      <c r="H1" t="s">
        <v>426</v>
      </c>
      <c r="I1" s="1" t="s">
        <v>11</v>
      </c>
      <c r="J1" s="1" t="s">
        <v>12</v>
      </c>
      <c r="K1" t="s">
        <v>30</v>
      </c>
      <c r="L1" t="s">
        <v>31</v>
      </c>
      <c r="M1" t="s">
        <v>37</v>
      </c>
      <c r="N1" t="s">
        <v>39</v>
      </c>
      <c r="O1" t="s">
        <v>317</v>
      </c>
      <c r="P1" t="s">
        <v>319</v>
      </c>
      <c r="Q1" t="s">
        <v>321</v>
      </c>
      <c r="R1" t="s">
        <v>47</v>
      </c>
      <c r="S1" t="s">
        <v>41</v>
      </c>
      <c r="T1" t="s">
        <v>45</v>
      </c>
      <c r="U1" t="s">
        <v>42</v>
      </c>
      <c r="V1" t="s">
        <v>43</v>
      </c>
      <c r="W1" t="s">
        <v>46</v>
      </c>
      <c r="X1" t="s">
        <v>57</v>
      </c>
      <c r="Y1" t="s">
        <v>59</v>
      </c>
      <c r="Z1" t="s">
        <v>301</v>
      </c>
      <c r="AA1" t="s">
        <v>74</v>
      </c>
      <c r="AB1" t="s">
        <v>297</v>
      </c>
      <c r="AC1" t="s">
        <v>299</v>
      </c>
      <c r="AD1" t="s">
        <v>76</v>
      </c>
      <c r="AE1" t="s">
        <v>78</v>
      </c>
      <c r="AF1" t="s">
        <v>79</v>
      </c>
      <c r="AG1" t="s">
        <v>308</v>
      </c>
      <c r="AH1" t="s">
        <v>309</v>
      </c>
      <c r="AI1" t="s">
        <v>423</v>
      </c>
      <c r="AJ1" t="s">
        <v>390</v>
      </c>
      <c r="AK1" t="s">
        <v>391</v>
      </c>
      <c r="AL1" t="s">
        <v>310</v>
      </c>
      <c r="AM1" t="s">
        <v>311</v>
      </c>
      <c r="AN1" t="s">
        <v>314</v>
      </c>
      <c r="AO1" t="s">
        <v>323</v>
      </c>
      <c r="AP1" t="s">
        <v>57</v>
      </c>
      <c r="AQ1" t="s">
        <v>330</v>
      </c>
      <c r="AR1" t="s">
        <v>331</v>
      </c>
      <c r="AS1" t="s">
        <v>328</v>
      </c>
      <c r="AT1" t="s">
        <v>332</v>
      </c>
      <c r="AU1" t="s">
        <v>333</v>
      </c>
      <c r="AV1" t="s">
        <v>334</v>
      </c>
      <c r="AW1" t="s">
        <v>338</v>
      </c>
      <c r="AX1" t="s">
        <v>427</v>
      </c>
      <c r="AY1" t="s">
        <v>430</v>
      </c>
      <c r="AZ1" t="s">
        <v>589</v>
      </c>
    </row>
    <row r="2" spans="1:52" x14ac:dyDescent="0.25">
      <c r="A2" t="s">
        <v>17</v>
      </c>
      <c r="B2" t="s">
        <v>9</v>
      </c>
      <c r="C2" t="s">
        <v>18</v>
      </c>
      <c r="D2" t="s">
        <v>19</v>
      </c>
      <c r="E2" t="s">
        <v>7</v>
      </c>
      <c r="F2" t="s">
        <v>20</v>
      </c>
      <c r="G2">
        <v>7</v>
      </c>
      <c r="H2">
        <v>10</v>
      </c>
      <c r="I2" s="2" t="s">
        <v>35</v>
      </c>
      <c r="J2" s="2" t="s">
        <v>34</v>
      </c>
      <c r="K2" s="2" t="s">
        <v>33</v>
      </c>
      <c r="L2" s="2" t="s">
        <v>40</v>
      </c>
      <c r="M2" s="2" t="s">
        <v>38</v>
      </c>
      <c r="N2" s="2" t="s">
        <v>19</v>
      </c>
      <c r="O2" s="2" t="s">
        <v>318</v>
      </c>
      <c r="P2" s="2" t="s">
        <v>320</v>
      </c>
      <c r="Q2" s="2" t="s">
        <v>322</v>
      </c>
      <c r="S2" s="2" t="s">
        <v>93</v>
      </c>
      <c r="U2" s="2" t="s">
        <v>50</v>
      </c>
      <c r="V2" s="2" t="s">
        <v>44</v>
      </c>
      <c r="W2" s="2" t="s">
        <v>51</v>
      </c>
      <c r="Z2" s="2" t="s">
        <v>298</v>
      </c>
      <c r="AA2" s="2" t="s">
        <v>80</v>
      </c>
      <c r="AB2" s="2" t="s">
        <v>296</v>
      </c>
      <c r="AC2" s="2" t="s">
        <v>300</v>
      </c>
      <c r="AD2" s="2" t="s">
        <v>77</v>
      </c>
      <c r="AE2">
        <v>12</v>
      </c>
      <c r="AF2" s="2" t="s">
        <v>91</v>
      </c>
      <c r="AG2" t="b">
        <v>1</v>
      </c>
      <c r="AH2" t="b">
        <v>0</v>
      </c>
      <c r="AI2" t="s">
        <v>424</v>
      </c>
      <c r="AJ2" s="2" t="s">
        <v>316</v>
      </c>
      <c r="AK2" s="2" t="s">
        <v>392</v>
      </c>
      <c r="AL2" s="2" t="s">
        <v>316</v>
      </c>
      <c r="AM2" s="2" t="s">
        <v>325</v>
      </c>
      <c r="AN2" s="2" t="s">
        <v>315</v>
      </c>
      <c r="AO2" s="2" t="s">
        <v>324</v>
      </c>
      <c r="AP2" s="2" t="s">
        <v>327</v>
      </c>
      <c r="AQ2" s="2" t="s">
        <v>336</v>
      </c>
      <c r="AR2" s="2" t="s">
        <v>337</v>
      </c>
      <c r="AS2" s="2" t="s">
        <v>329</v>
      </c>
      <c r="AT2">
        <v>8</v>
      </c>
      <c r="AU2" s="2" t="s">
        <v>335</v>
      </c>
      <c r="AV2" s="2" t="s">
        <v>182</v>
      </c>
      <c r="AW2" s="2" t="s">
        <v>339</v>
      </c>
      <c r="AX2" s="2" t="s">
        <v>428</v>
      </c>
      <c r="AY2" s="2" t="s">
        <v>431</v>
      </c>
      <c r="AZ2" s="2" t="s">
        <v>590</v>
      </c>
    </row>
    <row r="3" spans="1:52" x14ac:dyDescent="0.25">
      <c r="A3" t="s">
        <v>17</v>
      </c>
      <c r="B3" t="s">
        <v>9</v>
      </c>
      <c r="C3" t="s">
        <v>18</v>
      </c>
      <c r="D3" t="s">
        <v>19</v>
      </c>
      <c r="E3" t="s">
        <v>7</v>
      </c>
      <c r="F3" t="s">
        <v>20</v>
      </c>
      <c r="G3">
        <v>4</v>
      </c>
      <c r="H3">
        <v>10</v>
      </c>
      <c r="I3" s="2" t="s">
        <v>35</v>
      </c>
      <c r="J3" s="2" t="s">
        <v>34</v>
      </c>
      <c r="K3" s="2" t="s">
        <v>33</v>
      </c>
      <c r="L3" s="2" t="s">
        <v>40</v>
      </c>
      <c r="M3" s="2" t="s">
        <v>38</v>
      </c>
      <c r="N3" s="2" t="s">
        <v>19</v>
      </c>
      <c r="O3" s="2" t="s">
        <v>318</v>
      </c>
      <c r="P3" s="2" t="s">
        <v>320</v>
      </c>
      <c r="Q3" s="2" t="s">
        <v>322</v>
      </c>
      <c r="S3" s="2" t="s">
        <v>93</v>
      </c>
      <c r="U3" s="2" t="s">
        <v>50</v>
      </c>
      <c r="V3" s="2" t="s">
        <v>44</v>
      </c>
      <c r="W3" s="2" t="s">
        <v>51</v>
      </c>
      <c r="Z3" s="2" t="s">
        <v>298</v>
      </c>
      <c r="AA3" s="2" t="s">
        <v>80</v>
      </c>
      <c r="AB3" s="2" t="s">
        <v>296</v>
      </c>
      <c r="AC3" s="2" t="s">
        <v>300</v>
      </c>
      <c r="AD3" s="2" t="s">
        <v>77</v>
      </c>
      <c r="AE3">
        <v>12</v>
      </c>
      <c r="AF3" s="2" t="s">
        <v>91</v>
      </c>
      <c r="AG3" t="b">
        <v>1</v>
      </c>
      <c r="AH3" t="b">
        <v>0</v>
      </c>
      <c r="AI3" t="s">
        <v>424</v>
      </c>
      <c r="AJ3" s="2" t="s">
        <v>316</v>
      </c>
      <c r="AK3" s="2" t="s">
        <v>392</v>
      </c>
      <c r="AL3" s="2" t="s">
        <v>316</v>
      </c>
      <c r="AM3" s="2" t="s">
        <v>325</v>
      </c>
      <c r="AN3" s="2" t="s">
        <v>315</v>
      </c>
      <c r="AO3" s="2" t="s">
        <v>324</v>
      </c>
      <c r="AP3" s="2" t="s">
        <v>327</v>
      </c>
      <c r="AQ3" s="2" t="s">
        <v>336</v>
      </c>
      <c r="AR3" s="2" t="s">
        <v>337</v>
      </c>
      <c r="AS3" s="2" t="s">
        <v>329</v>
      </c>
      <c r="AT3">
        <v>8</v>
      </c>
      <c r="AU3" s="2" t="s">
        <v>335</v>
      </c>
      <c r="AV3" s="2" t="s">
        <v>182</v>
      </c>
      <c r="AW3" s="2" t="s">
        <v>339</v>
      </c>
      <c r="AX3" s="2" t="s">
        <v>429</v>
      </c>
      <c r="AY3" s="2" t="s">
        <v>431</v>
      </c>
      <c r="AZ3" s="2" t="s">
        <v>590</v>
      </c>
    </row>
  </sheetData>
  <pageMargins left="0.7" right="0.7" top="0.75" bottom="0.75" header="0.3" footer="0.3"/>
  <pageSetup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:XFD2"/>
    </sheetView>
  </sheetViews>
  <sheetFormatPr defaultRowHeight="15" x14ac:dyDescent="0.25"/>
  <sheetData>
    <row r="1" spans="1:16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186</v>
      </c>
      <c r="N1" t="s">
        <v>340</v>
      </c>
      <c r="O1" t="s">
        <v>341</v>
      </c>
      <c r="P1" t="s">
        <v>342</v>
      </c>
    </row>
    <row r="2" spans="1:16" x14ac:dyDescent="0.25">
      <c r="A2" t="s">
        <v>21</v>
      </c>
      <c r="B2" t="s">
        <v>9</v>
      </c>
      <c r="C2" t="s">
        <v>22</v>
      </c>
      <c r="D2" t="s">
        <v>23</v>
      </c>
      <c r="E2" t="s">
        <v>7</v>
      </c>
      <c r="F2" t="s">
        <v>24</v>
      </c>
      <c r="G2" s="2" t="s">
        <v>35</v>
      </c>
      <c r="H2" s="2" t="s">
        <v>34</v>
      </c>
      <c r="I2" s="2" t="s">
        <v>33</v>
      </c>
      <c r="J2" s="2" t="s">
        <v>40</v>
      </c>
      <c r="K2" s="2" t="s">
        <v>38</v>
      </c>
      <c r="L2" s="2" t="s">
        <v>19</v>
      </c>
      <c r="M2" t="b">
        <v>1</v>
      </c>
      <c r="N2" t="b">
        <v>1</v>
      </c>
      <c r="O2" t="b">
        <v>0</v>
      </c>
      <c r="P2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C13" sqref="C13"/>
    </sheetView>
  </sheetViews>
  <sheetFormatPr defaultRowHeight="15" x14ac:dyDescent="0.25"/>
  <cols>
    <col min="1" max="1" width="23.28515625" bestFit="1" customWidth="1"/>
    <col min="2" max="2" width="11.42578125" bestFit="1" customWidth="1"/>
  </cols>
  <sheetData>
    <row r="1" spans="1:2" x14ac:dyDescent="0.25">
      <c r="A1" t="s">
        <v>60</v>
      </c>
      <c r="B1" t="s">
        <v>73</v>
      </c>
    </row>
    <row r="2" spans="1:2" x14ac:dyDescent="0.25">
      <c r="A2" t="s">
        <v>61</v>
      </c>
      <c r="B2">
        <v>2</v>
      </c>
    </row>
    <row r="3" spans="1:2" x14ac:dyDescent="0.25">
      <c r="A3" t="s">
        <v>64</v>
      </c>
      <c r="B3">
        <v>6</v>
      </c>
    </row>
    <row r="4" spans="1:2" x14ac:dyDescent="0.25">
      <c r="A4" t="s">
        <v>72</v>
      </c>
      <c r="B4">
        <v>2</v>
      </c>
    </row>
    <row r="5" spans="1:2" x14ac:dyDescent="0.25">
      <c r="A5" t="s">
        <v>62</v>
      </c>
      <c r="B5">
        <v>4</v>
      </c>
    </row>
    <row r="6" spans="1:2" x14ac:dyDescent="0.25">
      <c r="A6" t="s">
        <v>63</v>
      </c>
      <c r="B6">
        <v>4</v>
      </c>
    </row>
    <row r="7" spans="1:2" x14ac:dyDescent="0.25">
      <c r="A7" t="s">
        <v>68</v>
      </c>
      <c r="B7">
        <v>4</v>
      </c>
    </row>
    <row r="8" spans="1:2" x14ac:dyDescent="0.25">
      <c r="A8" t="s">
        <v>69</v>
      </c>
      <c r="B8">
        <v>6</v>
      </c>
    </row>
    <row r="9" spans="1:2" x14ac:dyDescent="0.25">
      <c r="A9" t="s">
        <v>71</v>
      </c>
      <c r="B9">
        <v>6</v>
      </c>
    </row>
    <row r="10" spans="1:2" x14ac:dyDescent="0.25">
      <c r="A10" t="s">
        <v>70</v>
      </c>
      <c r="B10">
        <v>2</v>
      </c>
    </row>
    <row r="11" spans="1:2" x14ac:dyDescent="0.25">
      <c r="A11" t="s">
        <v>67</v>
      </c>
      <c r="B11">
        <v>2</v>
      </c>
    </row>
    <row r="12" spans="1:2" x14ac:dyDescent="0.25">
      <c r="A12" t="s">
        <v>65</v>
      </c>
      <c r="B12">
        <v>6</v>
      </c>
    </row>
    <row r="13" spans="1:2" x14ac:dyDescent="0.25">
      <c r="A13" t="s">
        <v>66</v>
      </c>
      <c r="B13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A13"/>
    </sheetView>
  </sheetViews>
  <sheetFormatPr defaultRowHeight="15" x14ac:dyDescent="0.25"/>
  <cols>
    <col min="1" max="1" width="23.28515625" customWidth="1"/>
    <col min="2" max="2" width="11.42578125" customWidth="1"/>
  </cols>
  <sheetData>
    <row r="1" spans="1:3" x14ac:dyDescent="0.25">
      <c r="A1" t="s">
        <v>60</v>
      </c>
      <c r="B1" t="s">
        <v>73</v>
      </c>
      <c r="C1" t="s">
        <v>303</v>
      </c>
    </row>
    <row r="2" spans="1:3" x14ac:dyDescent="0.25">
      <c r="A2" t="s">
        <v>81</v>
      </c>
      <c r="B2">
        <v>2</v>
      </c>
      <c r="C2" s="2" t="s">
        <v>304</v>
      </c>
    </row>
    <row r="3" spans="1:3" x14ac:dyDescent="0.25">
      <c r="A3" t="s">
        <v>84</v>
      </c>
      <c r="B3">
        <v>6</v>
      </c>
      <c r="C3" s="2" t="s">
        <v>305</v>
      </c>
    </row>
    <row r="4" spans="1:3" x14ac:dyDescent="0.25">
      <c r="A4" t="s">
        <v>82</v>
      </c>
      <c r="B4">
        <v>2</v>
      </c>
      <c r="C4" s="2" t="s">
        <v>306</v>
      </c>
    </row>
    <row r="5" spans="1:3" x14ac:dyDescent="0.25">
      <c r="A5" t="s">
        <v>89</v>
      </c>
      <c r="B5">
        <v>3</v>
      </c>
      <c r="C5" s="2" t="s">
        <v>307</v>
      </c>
    </row>
    <row r="6" spans="1:3" x14ac:dyDescent="0.25">
      <c r="A6" t="s">
        <v>83</v>
      </c>
      <c r="B6">
        <v>4</v>
      </c>
      <c r="C6" s="2" t="s">
        <v>304</v>
      </c>
    </row>
    <row r="7" spans="1:3" x14ac:dyDescent="0.25">
      <c r="A7" t="s">
        <v>85</v>
      </c>
      <c r="B7">
        <v>4</v>
      </c>
      <c r="C7" s="2" t="s">
        <v>305</v>
      </c>
    </row>
    <row r="8" spans="1:3" x14ac:dyDescent="0.25">
      <c r="A8" t="s">
        <v>86</v>
      </c>
      <c r="B8">
        <v>4</v>
      </c>
      <c r="C8" s="2" t="s">
        <v>306</v>
      </c>
    </row>
    <row r="9" spans="1:3" x14ac:dyDescent="0.25">
      <c r="A9" t="s">
        <v>87</v>
      </c>
      <c r="B9">
        <v>6</v>
      </c>
      <c r="C9" s="2" t="s">
        <v>307</v>
      </c>
    </row>
    <row r="10" spans="1:3" x14ac:dyDescent="0.25">
      <c r="A10" t="s">
        <v>88</v>
      </c>
      <c r="B10">
        <v>6</v>
      </c>
      <c r="C10" s="2" t="s">
        <v>304</v>
      </c>
    </row>
    <row r="11" spans="1:3" x14ac:dyDescent="0.25">
      <c r="A11" t="s">
        <v>90</v>
      </c>
      <c r="B11">
        <v>2</v>
      </c>
      <c r="C11" s="2" t="s">
        <v>305</v>
      </c>
    </row>
    <row r="12" spans="1:3" x14ac:dyDescent="0.25">
      <c r="A12" t="s">
        <v>92</v>
      </c>
      <c r="B12">
        <v>2</v>
      </c>
      <c r="C12" s="2" t="s">
        <v>306</v>
      </c>
    </row>
    <row r="13" spans="1:3" x14ac:dyDescent="0.25">
      <c r="A13" t="s">
        <v>91</v>
      </c>
      <c r="B13">
        <v>6</v>
      </c>
      <c r="C13" s="2" t="s">
        <v>307</v>
      </c>
    </row>
  </sheetData>
  <pageMargins left="0.7" right="0.7" top="0.75" bottom="0.75" header="0.3" footer="0.3"/>
  <pageSetup orientation="portrait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B1" sqref="B1:O3"/>
    </sheetView>
  </sheetViews>
  <sheetFormatPr defaultRowHeight="15" x14ac:dyDescent="0.25"/>
  <cols>
    <col min="1" max="1" width="24.42578125" bestFit="1" customWidth="1"/>
    <col min="4" max="4" width="8.28515625" bestFit="1" customWidth="1"/>
    <col min="5" max="9" width="8.85546875" customWidth="1"/>
    <col min="10" max="10" width="6.140625" bestFit="1" customWidth="1"/>
    <col min="11" max="14" width="6.140625" customWidth="1"/>
  </cols>
  <sheetData>
    <row r="1" spans="1:15" x14ac:dyDescent="0.25">
      <c r="A1" t="s">
        <v>60</v>
      </c>
      <c r="B1" t="s">
        <v>73</v>
      </c>
      <c r="C1" t="s">
        <v>243</v>
      </c>
      <c r="D1" t="s">
        <v>242</v>
      </c>
      <c r="E1" t="s">
        <v>251</v>
      </c>
      <c r="F1" t="s">
        <v>259</v>
      </c>
      <c r="G1" t="s">
        <v>260</v>
      </c>
      <c r="H1" t="s">
        <v>261</v>
      </c>
      <c r="I1" t="s">
        <v>262</v>
      </c>
      <c r="J1" t="s">
        <v>258</v>
      </c>
      <c r="K1" t="s">
        <v>258</v>
      </c>
      <c r="L1" t="s">
        <v>258</v>
      </c>
      <c r="M1" t="s">
        <v>258</v>
      </c>
      <c r="N1" t="s">
        <v>258</v>
      </c>
      <c r="O1" t="s">
        <v>252</v>
      </c>
    </row>
    <row r="2" spans="1:15" x14ac:dyDescent="0.25">
      <c r="A2" t="s">
        <v>231</v>
      </c>
      <c r="B2">
        <v>1</v>
      </c>
      <c r="C2" t="s">
        <v>244</v>
      </c>
      <c r="D2">
        <v>11</v>
      </c>
      <c r="E2">
        <v>0</v>
      </c>
      <c r="F2">
        <v>1</v>
      </c>
      <c r="G2">
        <v>2</v>
      </c>
      <c r="H2">
        <v>3</v>
      </c>
      <c r="I2">
        <v>4</v>
      </c>
      <c r="J2" t="b">
        <v>1</v>
      </c>
      <c r="K2" t="b">
        <v>0</v>
      </c>
      <c r="L2" t="b">
        <v>0</v>
      </c>
      <c r="M2" t="b">
        <v>0</v>
      </c>
      <c r="N2" t="b">
        <v>0</v>
      </c>
      <c r="O2" t="s">
        <v>253</v>
      </c>
    </row>
    <row r="3" spans="1:15" x14ac:dyDescent="0.25">
      <c r="A3" t="s">
        <v>232</v>
      </c>
      <c r="B3">
        <v>2</v>
      </c>
      <c r="C3" t="s">
        <v>245</v>
      </c>
      <c r="D3">
        <v>10</v>
      </c>
      <c r="E3">
        <v>0</v>
      </c>
      <c r="F3">
        <v>1</v>
      </c>
      <c r="G3">
        <v>2</v>
      </c>
      <c r="H3">
        <v>3</v>
      </c>
      <c r="I3">
        <v>4</v>
      </c>
      <c r="J3" t="b">
        <v>0</v>
      </c>
      <c r="K3" t="b">
        <v>1</v>
      </c>
      <c r="L3" t="b">
        <v>0</v>
      </c>
      <c r="M3" t="b">
        <v>0</v>
      </c>
      <c r="N3" t="b">
        <v>0</v>
      </c>
      <c r="O3" t="s">
        <v>254</v>
      </c>
    </row>
    <row r="4" spans="1:15" x14ac:dyDescent="0.25">
      <c r="A4" t="s">
        <v>233</v>
      </c>
      <c r="B4">
        <v>3</v>
      </c>
      <c r="C4" t="s">
        <v>246</v>
      </c>
      <c r="D4">
        <v>11</v>
      </c>
      <c r="E4">
        <v>0</v>
      </c>
      <c r="F4">
        <v>1</v>
      </c>
      <c r="G4">
        <v>2</v>
      </c>
      <c r="H4">
        <v>3</v>
      </c>
      <c r="I4">
        <v>4</v>
      </c>
      <c r="J4" t="b">
        <v>0</v>
      </c>
      <c r="K4" t="b">
        <v>0</v>
      </c>
      <c r="L4" t="b">
        <v>1</v>
      </c>
      <c r="M4" t="b">
        <v>0</v>
      </c>
      <c r="N4" t="b">
        <v>0</v>
      </c>
      <c r="O4" t="s">
        <v>255</v>
      </c>
    </row>
    <row r="5" spans="1:15" x14ac:dyDescent="0.25">
      <c r="A5" t="s">
        <v>89</v>
      </c>
      <c r="B5">
        <v>4</v>
      </c>
      <c r="C5" t="s">
        <v>247</v>
      </c>
      <c r="D5">
        <v>10</v>
      </c>
      <c r="E5">
        <v>0</v>
      </c>
      <c r="F5">
        <v>1</v>
      </c>
      <c r="G5">
        <v>2</v>
      </c>
      <c r="H5">
        <v>3</v>
      </c>
      <c r="I5">
        <v>4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256</v>
      </c>
    </row>
    <row r="6" spans="1:15" x14ac:dyDescent="0.25">
      <c r="A6" t="s">
        <v>237</v>
      </c>
      <c r="B6">
        <v>5</v>
      </c>
      <c r="C6" t="s">
        <v>248</v>
      </c>
      <c r="D6">
        <v>11</v>
      </c>
      <c r="E6">
        <v>0</v>
      </c>
      <c r="F6">
        <v>1</v>
      </c>
      <c r="G6">
        <v>2</v>
      </c>
      <c r="H6">
        <v>3</v>
      </c>
      <c r="I6">
        <v>4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s">
        <v>257</v>
      </c>
    </row>
    <row r="7" spans="1:15" x14ac:dyDescent="0.25">
      <c r="A7" t="s">
        <v>238</v>
      </c>
      <c r="B7">
        <v>1</v>
      </c>
      <c r="C7" t="s">
        <v>244</v>
      </c>
      <c r="D7">
        <v>10</v>
      </c>
      <c r="E7">
        <v>0</v>
      </c>
      <c r="F7">
        <v>1</v>
      </c>
      <c r="G7">
        <v>2</v>
      </c>
      <c r="H7">
        <v>3</v>
      </c>
      <c r="I7">
        <v>4</v>
      </c>
      <c r="J7" t="b">
        <v>1</v>
      </c>
      <c r="K7" t="b">
        <v>0</v>
      </c>
      <c r="L7" t="b">
        <v>0</v>
      </c>
      <c r="M7" t="b">
        <v>0</v>
      </c>
      <c r="N7" t="b">
        <v>0</v>
      </c>
      <c r="O7" t="s">
        <v>253</v>
      </c>
    </row>
    <row r="8" spans="1:15" x14ac:dyDescent="0.25">
      <c r="A8" t="s">
        <v>239</v>
      </c>
      <c r="B8">
        <v>2</v>
      </c>
      <c r="C8" t="s">
        <v>245</v>
      </c>
      <c r="D8">
        <v>11</v>
      </c>
      <c r="E8">
        <v>0</v>
      </c>
      <c r="F8">
        <v>1</v>
      </c>
      <c r="G8">
        <v>2</v>
      </c>
      <c r="H8">
        <v>3</v>
      </c>
      <c r="I8">
        <v>4</v>
      </c>
      <c r="J8" t="b">
        <v>0</v>
      </c>
      <c r="K8" t="b">
        <v>1</v>
      </c>
      <c r="L8" t="b">
        <v>0</v>
      </c>
      <c r="M8" t="b">
        <v>0</v>
      </c>
      <c r="N8" t="b">
        <v>0</v>
      </c>
      <c r="O8" t="s">
        <v>254</v>
      </c>
    </row>
    <row r="9" spans="1:15" x14ac:dyDescent="0.25">
      <c r="A9" t="s">
        <v>240</v>
      </c>
      <c r="B9">
        <v>3</v>
      </c>
      <c r="C9" t="s">
        <v>246</v>
      </c>
      <c r="D9">
        <v>10</v>
      </c>
      <c r="E9">
        <v>0</v>
      </c>
      <c r="F9">
        <v>1</v>
      </c>
      <c r="G9">
        <v>2</v>
      </c>
      <c r="H9">
        <v>3</v>
      </c>
      <c r="I9">
        <v>4</v>
      </c>
      <c r="J9" t="b">
        <v>0</v>
      </c>
      <c r="K9" t="b">
        <v>0</v>
      </c>
      <c r="L9" t="b">
        <v>1</v>
      </c>
      <c r="M9" t="b">
        <v>0</v>
      </c>
      <c r="N9" t="b">
        <v>0</v>
      </c>
      <c r="O9" t="s">
        <v>255</v>
      </c>
    </row>
    <row r="10" spans="1:15" x14ac:dyDescent="0.25">
      <c r="A10" t="s">
        <v>241</v>
      </c>
      <c r="B10">
        <v>4</v>
      </c>
      <c r="C10" t="s">
        <v>247</v>
      </c>
      <c r="D10">
        <v>11</v>
      </c>
      <c r="E10">
        <v>0</v>
      </c>
      <c r="F10">
        <v>1</v>
      </c>
      <c r="G10">
        <v>2</v>
      </c>
      <c r="H10">
        <v>3</v>
      </c>
      <c r="I10">
        <v>4</v>
      </c>
      <c r="J10" t="b">
        <v>0</v>
      </c>
      <c r="K10" t="b">
        <v>0</v>
      </c>
      <c r="L10" t="b">
        <v>0</v>
      </c>
      <c r="M10" t="b">
        <v>1</v>
      </c>
      <c r="N10" t="b">
        <v>0</v>
      </c>
      <c r="O10" t="s">
        <v>256</v>
      </c>
    </row>
    <row r="11" spans="1:15" x14ac:dyDescent="0.25">
      <c r="A11" t="s">
        <v>235</v>
      </c>
      <c r="B11">
        <v>5</v>
      </c>
      <c r="C11" t="s">
        <v>248</v>
      </c>
      <c r="D11">
        <v>10</v>
      </c>
      <c r="E11">
        <v>0</v>
      </c>
      <c r="F11">
        <v>1</v>
      </c>
      <c r="G11">
        <v>2</v>
      </c>
      <c r="H11">
        <v>3</v>
      </c>
      <c r="I11">
        <v>4</v>
      </c>
      <c r="J11" t="b">
        <v>0</v>
      </c>
      <c r="K11" t="b">
        <v>0</v>
      </c>
      <c r="L11" t="b">
        <v>0</v>
      </c>
      <c r="M11" t="b">
        <v>0</v>
      </c>
      <c r="N11" t="b">
        <v>1</v>
      </c>
      <c r="O11" t="s">
        <v>257</v>
      </c>
    </row>
    <row r="12" spans="1:15" x14ac:dyDescent="0.25">
      <c r="A12" t="s">
        <v>236</v>
      </c>
      <c r="B12">
        <v>1</v>
      </c>
      <c r="C12" t="s">
        <v>244</v>
      </c>
      <c r="D12">
        <v>11</v>
      </c>
      <c r="E12">
        <v>0</v>
      </c>
      <c r="F12">
        <v>1</v>
      </c>
      <c r="G12">
        <v>2</v>
      </c>
      <c r="H12">
        <v>3</v>
      </c>
      <c r="I12">
        <v>4</v>
      </c>
      <c r="J12" t="b">
        <v>1</v>
      </c>
      <c r="K12" t="b">
        <v>0</v>
      </c>
      <c r="L12" t="b">
        <v>0</v>
      </c>
      <c r="M12" t="b">
        <v>0</v>
      </c>
      <c r="N12" t="b">
        <v>0</v>
      </c>
      <c r="O12" t="s">
        <v>253</v>
      </c>
    </row>
    <row r="13" spans="1:15" x14ac:dyDescent="0.25">
      <c r="A13" t="s">
        <v>234</v>
      </c>
      <c r="B13">
        <v>2</v>
      </c>
      <c r="C13" t="s">
        <v>245</v>
      </c>
      <c r="D13">
        <v>10</v>
      </c>
      <c r="E13">
        <v>0</v>
      </c>
      <c r="F13">
        <v>1</v>
      </c>
      <c r="G13">
        <v>2</v>
      </c>
      <c r="H13">
        <v>3</v>
      </c>
      <c r="I13">
        <v>4</v>
      </c>
      <c r="J13" t="b">
        <v>0</v>
      </c>
      <c r="K13" t="b">
        <v>1</v>
      </c>
      <c r="L13" t="b">
        <v>0</v>
      </c>
      <c r="M13" t="b">
        <v>0</v>
      </c>
      <c r="N13" t="b">
        <v>0</v>
      </c>
      <c r="O13" t="s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5" sqref="C5"/>
    </sheetView>
  </sheetViews>
  <sheetFormatPr defaultRowHeight="15" x14ac:dyDescent="0.25"/>
  <cols>
    <col min="1" max="1" width="14.7109375" customWidth="1"/>
    <col min="4" max="4" width="10.140625" customWidth="1"/>
    <col min="5" max="6" width="11.42578125" style="1" customWidth="1"/>
  </cols>
  <sheetData>
    <row r="1" spans="1:14" x14ac:dyDescent="0.25">
      <c r="A1" t="s">
        <v>0</v>
      </c>
      <c r="B1" t="s">
        <v>8</v>
      </c>
      <c r="C1" t="s">
        <v>2</v>
      </c>
      <c r="D1" t="s">
        <v>10</v>
      </c>
      <c r="E1" s="1" t="s">
        <v>11</v>
      </c>
      <c r="F1" s="1" t="s">
        <v>12</v>
      </c>
      <c r="G1" t="s">
        <v>39</v>
      </c>
      <c r="H1" t="s">
        <v>47</v>
      </c>
      <c r="I1" t="s">
        <v>432</v>
      </c>
      <c r="J1" t="s">
        <v>517</v>
      </c>
      <c r="K1" t="s">
        <v>433</v>
      </c>
      <c r="L1" t="s">
        <v>516</v>
      </c>
      <c r="M1" t="s">
        <v>308</v>
      </c>
      <c r="N1" t="s">
        <v>309</v>
      </c>
    </row>
    <row r="2" spans="1:14" x14ac:dyDescent="0.25">
      <c r="A2" t="s">
        <v>4</v>
      </c>
      <c r="B2" t="s">
        <v>9</v>
      </c>
      <c r="C2" t="s">
        <v>6</v>
      </c>
      <c r="D2" t="s">
        <v>25</v>
      </c>
      <c r="E2" s="2" t="s">
        <v>36</v>
      </c>
      <c r="F2" s="2" t="s">
        <v>34</v>
      </c>
      <c r="G2" s="2" t="s">
        <v>25</v>
      </c>
      <c r="H2" s="2" t="s">
        <v>56</v>
      </c>
      <c r="I2" s="2" t="s">
        <v>434</v>
      </c>
      <c r="J2" s="2" t="s">
        <v>515</v>
      </c>
      <c r="K2" s="2" t="s">
        <v>435</v>
      </c>
      <c r="L2" s="2" t="s">
        <v>515</v>
      </c>
      <c r="M2" t="b">
        <v>1</v>
      </c>
      <c r="N2" t="b">
        <v>0</v>
      </c>
    </row>
    <row r="3" spans="1:14" x14ac:dyDescent="0.25">
      <c r="A3" t="s">
        <v>13</v>
      </c>
      <c r="B3" t="s">
        <v>9</v>
      </c>
      <c r="C3" t="s">
        <v>15</v>
      </c>
      <c r="D3" t="s">
        <v>16</v>
      </c>
      <c r="E3" s="2" t="s">
        <v>35</v>
      </c>
      <c r="F3" s="2" t="s">
        <v>34</v>
      </c>
      <c r="G3" t="s">
        <v>16</v>
      </c>
      <c r="H3" s="2" t="s">
        <v>55</v>
      </c>
      <c r="I3" s="2" t="s">
        <v>554</v>
      </c>
      <c r="J3" s="2" t="s">
        <v>515</v>
      </c>
      <c r="K3" s="2" t="s">
        <v>556</v>
      </c>
      <c r="L3" s="2" t="s">
        <v>515</v>
      </c>
      <c r="M3" t="b">
        <v>1</v>
      </c>
      <c r="N3" t="b">
        <v>0</v>
      </c>
    </row>
    <row r="4" spans="1:14" x14ac:dyDescent="0.25">
      <c r="A4" t="s">
        <v>17</v>
      </c>
      <c r="B4" t="s">
        <v>9</v>
      </c>
      <c r="C4" t="s">
        <v>19</v>
      </c>
      <c r="D4" t="s">
        <v>19</v>
      </c>
      <c r="E4" s="2" t="s">
        <v>558</v>
      </c>
      <c r="F4" s="2" t="s">
        <v>555</v>
      </c>
      <c r="G4" t="s">
        <v>20</v>
      </c>
      <c r="H4" s="2" t="s">
        <v>318</v>
      </c>
      <c r="I4" s="2" t="s">
        <v>557</v>
      </c>
      <c r="J4" s="2" t="s">
        <v>515</v>
      </c>
      <c r="K4" s="2" t="s">
        <v>435</v>
      </c>
      <c r="L4" s="2" t="s">
        <v>515</v>
      </c>
      <c r="M4" t="b">
        <v>1</v>
      </c>
      <c r="N4" t="b">
        <v>0</v>
      </c>
    </row>
    <row r="5" spans="1:14" x14ac:dyDescent="0.25">
      <c r="A5" t="s">
        <v>21</v>
      </c>
      <c r="B5" t="s">
        <v>29</v>
      </c>
      <c r="C5" t="s">
        <v>23</v>
      </c>
      <c r="D5" t="s">
        <v>24</v>
      </c>
      <c r="E5" s="2" t="s">
        <v>558</v>
      </c>
      <c r="F5" s="2" t="s">
        <v>555</v>
      </c>
      <c r="G5" t="s">
        <v>24</v>
      </c>
      <c r="H5" s="2" t="s">
        <v>559</v>
      </c>
      <c r="I5" s="2" t="s">
        <v>557</v>
      </c>
      <c r="J5" s="2" t="s">
        <v>515</v>
      </c>
      <c r="K5" s="2" t="s">
        <v>435</v>
      </c>
      <c r="L5" s="2" t="s">
        <v>515</v>
      </c>
      <c r="M5" t="b">
        <v>1</v>
      </c>
      <c r="N5" t="b">
        <v>0</v>
      </c>
    </row>
  </sheetData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"/>
  <sheetViews>
    <sheetView topLeftCell="BO1" workbookViewId="0">
      <selection activeCell="CE1" sqref="CE1:CJ2"/>
    </sheetView>
  </sheetViews>
  <sheetFormatPr defaultRowHeight="15" x14ac:dyDescent="0.25"/>
  <sheetData>
    <row r="1" spans="1:91" x14ac:dyDescent="0.25">
      <c r="A1" s="3" t="s">
        <v>0</v>
      </c>
      <c r="B1" s="3" t="s">
        <v>8</v>
      </c>
      <c r="C1" t="s">
        <v>39</v>
      </c>
      <c r="D1" t="s">
        <v>10</v>
      </c>
      <c r="E1" t="s">
        <v>41</v>
      </c>
      <c r="F1" t="s">
        <v>176</v>
      </c>
      <c r="G1" t="s">
        <v>178</v>
      </c>
      <c r="H1" t="s">
        <v>179</v>
      </c>
      <c r="I1" t="s">
        <v>180</v>
      </c>
      <c r="J1" t="s">
        <v>181</v>
      </c>
      <c r="K1" t="s">
        <v>74</v>
      </c>
      <c r="L1" t="s">
        <v>76</v>
      </c>
      <c r="M1" t="s">
        <v>78</v>
      </c>
      <c r="N1" t="s">
        <v>79</v>
      </c>
      <c r="O1" t="s">
        <v>10</v>
      </c>
      <c r="P1" s="1" t="s">
        <v>11</v>
      </c>
      <c r="Q1" s="1" t="s">
        <v>12</v>
      </c>
      <c r="R1" s="3" t="s">
        <v>94</v>
      </c>
      <c r="S1" s="3" t="s">
        <v>95</v>
      </c>
      <c r="T1" s="3" t="s">
        <v>96</v>
      </c>
      <c r="U1" s="3" t="s">
        <v>97</v>
      </c>
      <c r="V1" s="3" t="s">
        <v>98</v>
      </c>
      <c r="W1" s="3" t="s">
        <v>99</v>
      </c>
      <c r="X1" s="3" t="s">
        <v>100</v>
      </c>
      <c r="Y1" s="3" t="s">
        <v>101</v>
      </c>
      <c r="Z1" s="3" t="s">
        <v>102</v>
      </c>
      <c r="AA1" s="3" t="s">
        <v>103</v>
      </c>
      <c r="AB1" s="3" t="s">
        <v>104</v>
      </c>
      <c r="AC1" s="3" t="s">
        <v>105</v>
      </c>
      <c r="AD1" s="3" t="s">
        <v>106</v>
      </c>
      <c r="AE1" s="3" t="s">
        <v>107</v>
      </c>
      <c r="AF1" s="3" t="s">
        <v>108</v>
      </c>
      <c r="AG1" s="3" t="s">
        <v>109</v>
      </c>
      <c r="AH1" s="3" t="s">
        <v>110</v>
      </c>
      <c r="AI1" s="3" t="s">
        <v>111</v>
      </c>
      <c r="AJ1" s="3" t="s">
        <v>112</v>
      </c>
      <c r="AK1" s="3" t="s">
        <v>113</v>
      </c>
      <c r="AL1" s="3" t="s">
        <v>114</v>
      </c>
      <c r="AM1" s="3" t="s">
        <v>99</v>
      </c>
      <c r="AN1" s="3" t="s">
        <v>115</v>
      </c>
      <c r="AO1" s="3" t="s">
        <v>116</v>
      </c>
      <c r="AP1" s="3" t="s">
        <v>117</v>
      </c>
      <c r="AQ1" s="3" t="s">
        <v>118</v>
      </c>
      <c r="AR1" s="3" t="s">
        <v>119</v>
      </c>
      <c r="AS1" s="3" t="s">
        <v>120</v>
      </c>
      <c r="AT1" s="3" t="s">
        <v>121</v>
      </c>
      <c r="AU1" s="3" t="s">
        <v>122</v>
      </c>
      <c r="AV1" s="4" t="s">
        <v>123</v>
      </c>
      <c r="AW1" s="4" t="s">
        <v>124</v>
      </c>
      <c r="AX1" s="3" t="s">
        <v>125</v>
      </c>
      <c r="AY1" s="3" t="s">
        <v>126</v>
      </c>
      <c r="AZ1" s="3" t="s">
        <v>127</v>
      </c>
      <c r="BA1" s="3" t="s">
        <v>128</v>
      </c>
      <c r="BB1" s="3" t="s">
        <v>129</v>
      </c>
      <c r="BC1" s="3" t="s">
        <v>130</v>
      </c>
      <c r="BD1" s="3" t="s">
        <v>131</v>
      </c>
      <c r="BE1" s="3" t="s">
        <v>132</v>
      </c>
      <c r="BF1" s="3" t="s">
        <v>133</v>
      </c>
      <c r="BG1" s="3" t="s">
        <v>134</v>
      </c>
      <c r="BH1" s="3" t="s">
        <v>135</v>
      </c>
      <c r="BI1" s="3" t="s">
        <v>136</v>
      </c>
      <c r="BJ1" s="3" t="s">
        <v>137</v>
      </c>
      <c r="BK1" s="3" t="s">
        <v>138</v>
      </c>
      <c r="BL1" s="3" t="s">
        <v>139</v>
      </c>
      <c r="BM1" s="3" t="s">
        <v>140</v>
      </c>
      <c r="BN1" s="3" t="s">
        <v>141</v>
      </c>
      <c r="BO1" s="3" t="s">
        <v>142</v>
      </c>
      <c r="BP1" s="3" t="s">
        <v>143</v>
      </c>
      <c r="BQ1" s="3" t="s">
        <v>144</v>
      </c>
      <c r="BR1" s="3" t="s">
        <v>145</v>
      </c>
      <c r="BS1" s="3" t="s">
        <v>146</v>
      </c>
      <c r="BT1" s="3" t="s">
        <v>147</v>
      </c>
      <c r="BU1" s="5" t="s">
        <v>148</v>
      </c>
      <c r="BV1" s="3" t="s">
        <v>149</v>
      </c>
      <c r="BW1" s="3" t="s">
        <v>150</v>
      </c>
      <c r="BX1" s="3" t="s">
        <v>151</v>
      </c>
      <c r="BY1" s="3" t="s">
        <v>152</v>
      </c>
      <c r="BZ1" s="3" t="s">
        <v>153</v>
      </c>
      <c r="CA1" s="3" t="s">
        <v>154</v>
      </c>
      <c r="CB1" s="3" t="s">
        <v>155</v>
      </c>
      <c r="CC1" s="3" t="s">
        <v>290</v>
      </c>
      <c r="CD1" s="3" t="s">
        <v>156</v>
      </c>
      <c r="CE1" s="3" t="s">
        <v>157</v>
      </c>
      <c r="CF1" s="3" t="s">
        <v>293</v>
      </c>
      <c r="CG1" s="3" t="s">
        <v>294</v>
      </c>
      <c r="CH1" s="4" t="s">
        <v>158</v>
      </c>
      <c r="CI1" s="4" t="s">
        <v>159</v>
      </c>
      <c r="CJ1" s="3" t="s">
        <v>160</v>
      </c>
      <c r="CK1" s="5" t="s">
        <v>161</v>
      </c>
      <c r="CL1" s="3" t="s">
        <v>162</v>
      </c>
      <c r="CM1" s="3" t="s">
        <v>163</v>
      </c>
    </row>
    <row r="2" spans="1:91" x14ac:dyDescent="0.25">
      <c r="A2" t="s">
        <v>17</v>
      </c>
      <c r="B2" t="s">
        <v>164</v>
      </c>
      <c r="C2" s="2" t="s">
        <v>19</v>
      </c>
      <c r="D2" t="s">
        <v>20</v>
      </c>
      <c r="E2" s="2" t="s">
        <v>93</v>
      </c>
      <c r="F2" s="2" t="s">
        <v>177</v>
      </c>
      <c r="G2" s="2" t="s">
        <v>169</v>
      </c>
      <c r="H2" s="2" t="s">
        <v>182</v>
      </c>
      <c r="I2" s="2" t="s">
        <v>183</v>
      </c>
      <c r="J2" s="2" t="s">
        <v>184</v>
      </c>
      <c r="K2" s="2" t="s">
        <v>80</v>
      </c>
      <c r="L2" s="2" t="s">
        <v>77</v>
      </c>
      <c r="M2">
        <v>12</v>
      </c>
      <c r="N2" s="2" t="s">
        <v>91</v>
      </c>
      <c r="O2" t="s">
        <v>20</v>
      </c>
      <c r="P2" s="2" t="s">
        <v>35</v>
      </c>
      <c r="Q2" s="2" t="s">
        <v>34</v>
      </c>
      <c r="R2">
        <v>3</v>
      </c>
      <c r="S2">
        <v>1</v>
      </c>
      <c r="T2" s="6" t="str">
        <f ca="1" xml:space="preserve"> "PROGRAM" &amp; NOW()</f>
        <v>PROGRAM43216.5993710648</v>
      </c>
      <c r="U2" s="6" t="str">
        <f ca="1" xml:space="preserve"> "EPISODE" &amp; NOW()</f>
        <v>EPISODE43216.5993710648</v>
      </c>
      <c r="V2" s="6" t="str">
        <f ca="1" xml:space="preserve"> "ShortProgram" &amp; NOW()</f>
        <v>ShortProgram43216.5993710648</v>
      </c>
      <c r="W2" s="6" t="str">
        <f ca="1" xml:space="preserve"> "TSCode" &amp; NOW()</f>
        <v>TSCode43216.5993710648</v>
      </c>
      <c r="X2">
        <v>4</v>
      </c>
      <c r="Z2">
        <v>0</v>
      </c>
      <c r="AA2" t="s">
        <v>165</v>
      </c>
      <c r="AB2" s="2" t="s">
        <v>166</v>
      </c>
      <c r="AC2" s="2" t="s">
        <v>167</v>
      </c>
      <c r="AD2" s="2" t="s">
        <v>168</v>
      </c>
      <c r="AE2" s="2" t="s">
        <v>169</v>
      </c>
      <c r="AF2">
        <v>1</v>
      </c>
      <c r="AG2" t="b">
        <v>1</v>
      </c>
      <c r="AH2">
        <v>0</v>
      </c>
      <c r="AI2">
        <v>1</v>
      </c>
      <c r="AJ2" t="b">
        <v>1</v>
      </c>
      <c r="AK2">
        <v>1</v>
      </c>
      <c r="AL2">
        <v>1</v>
      </c>
      <c r="AM2" t="b">
        <v>1</v>
      </c>
      <c r="AN2" s="6">
        <f ca="1">TODAY()</f>
        <v>43216</v>
      </c>
      <c r="AO2" t="s">
        <v>170</v>
      </c>
      <c r="AP2" t="s">
        <v>171</v>
      </c>
      <c r="AR2" s="6" t="str">
        <f ca="1" xml:space="preserve"> "PRODUCTIONCYCLE" &amp; NOW()</f>
        <v>PRODUCTIONCYCLE43216.5993710648</v>
      </c>
      <c r="AS2">
        <v>0</v>
      </c>
      <c r="AT2" s="6" t="str">
        <f ca="1" xml:space="preserve"> "EPISODE" &amp; NOW()</f>
        <v>EPISODE43216.5993710648</v>
      </c>
      <c r="AU2">
        <v>5</v>
      </c>
      <c r="AV2" s="2" t="s">
        <v>172</v>
      </c>
      <c r="AW2" s="2" t="s">
        <v>34</v>
      </c>
      <c r="AY2">
        <v>1</v>
      </c>
      <c r="AZ2" s="6" t="str">
        <f ca="1" xml:space="preserve"> "ProdCycle " &amp; NOW()</f>
        <v>ProdCycle 43216.5993710648</v>
      </c>
      <c r="BA2">
        <v>0</v>
      </c>
      <c r="BB2">
        <v>0</v>
      </c>
      <c r="BC2">
        <v>1</v>
      </c>
      <c r="BD2">
        <v>0</v>
      </c>
      <c r="BE2" t="s">
        <v>173</v>
      </c>
      <c r="BF2">
        <v>0</v>
      </c>
      <c r="BG2">
        <v>0</v>
      </c>
      <c r="BH2" t="s">
        <v>174</v>
      </c>
      <c r="BI2" s="6">
        <f ca="1">TODAY()</f>
        <v>43216</v>
      </c>
      <c r="BJ2" s="6">
        <f ca="1">TODAY()+31</f>
        <v>43247</v>
      </c>
      <c r="BK2" s="6" t="str">
        <f ca="1" xml:space="preserve"> "ProgSched " &amp; NOW()</f>
        <v>ProgSched 43216.5993710648</v>
      </c>
      <c r="BL2" t="b">
        <v>1</v>
      </c>
      <c r="BM2" t="b">
        <v>1</v>
      </c>
      <c r="BN2" t="b">
        <v>1</v>
      </c>
      <c r="BO2" t="b">
        <v>1</v>
      </c>
      <c r="BP2" t="b">
        <v>1</v>
      </c>
      <c r="BQ2" t="b">
        <v>0</v>
      </c>
      <c r="BR2" t="b">
        <v>0</v>
      </c>
      <c r="BS2">
        <v>0</v>
      </c>
      <c r="BT2" t="s">
        <v>175</v>
      </c>
      <c r="BV2" t="b">
        <v>1</v>
      </c>
      <c r="BW2" s="2" t="s">
        <v>172</v>
      </c>
      <c r="BX2" s="2" t="s">
        <v>272</v>
      </c>
      <c r="BY2">
        <v>10</v>
      </c>
      <c r="BZ2">
        <v>30</v>
      </c>
      <c r="CA2">
        <v>5</v>
      </c>
      <c r="CB2">
        <v>0</v>
      </c>
      <c r="CC2">
        <v>0</v>
      </c>
      <c r="CD2" t="s">
        <v>291</v>
      </c>
      <c r="CE2" t="s">
        <v>292</v>
      </c>
      <c r="CF2">
        <v>5</v>
      </c>
      <c r="CG2" t="s">
        <v>295</v>
      </c>
      <c r="CH2" s="2" t="s">
        <v>272</v>
      </c>
      <c r="CI2" s="2" t="s">
        <v>272</v>
      </c>
      <c r="CJ2">
        <v>1</v>
      </c>
      <c r="CL2">
        <v>1</v>
      </c>
      <c r="CM2">
        <v>7</v>
      </c>
    </row>
  </sheetData>
  <pageMargins left="0.7" right="0.7" top="0.75" bottom="0.75" header="0.3" footer="0.3"/>
  <pageSetup orientation="portrait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S1" sqref="S1:S1048576"/>
    </sheetView>
  </sheetViews>
  <sheetFormatPr defaultRowHeight="15" x14ac:dyDescent="0.25"/>
  <sheetData>
    <row r="1" spans="1:22" x14ac:dyDescent="0.25">
      <c r="A1" t="s">
        <v>273</v>
      </c>
      <c r="B1" t="s">
        <v>277</v>
      </c>
      <c r="C1" t="s">
        <v>150</v>
      </c>
      <c r="D1" t="s">
        <v>151</v>
      </c>
      <c r="E1" t="s">
        <v>266</v>
      </c>
      <c r="F1" t="s">
        <v>287</v>
      </c>
      <c r="G1" t="s">
        <v>288</v>
      </c>
      <c r="H1" t="s">
        <v>289</v>
      </c>
      <c r="I1" t="s">
        <v>156</v>
      </c>
      <c r="J1" t="s">
        <v>157</v>
      </c>
      <c r="K1" t="s">
        <v>158</v>
      </c>
      <c r="L1" t="s">
        <v>159</v>
      </c>
      <c r="M1" t="s">
        <v>269</v>
      </c>
      <c r="N1" t="s">
        <v>270</v>
      </c>
      <c r="O1" t="s">
        <v>285</v>
      </c>
      <c r="P1" t="s">
        <v>349</v>
      </c>
      <c r="Q1" s="3" t="s">
        <v>157</v>
      </c>
      <c r="R1" s="3" t="s">
        <v>293</v>
      </c>
      <c r="S1" s="3" t="s">
        <v>294</v>
      </c>
      <c r="T1" s="4" t="s">
        <v>158</v>
      </c>
      <c r="U1" s="4" t="s">
        <v>159</v>
      </c>
      <c r="V1" s="3" t="s">
        <v>160</v>
      </c>
    </row>
    <row r="2" spans="1:22" x14ac:dyDescent="0.25">
      <c r="A2" t="s">
        <v>343</v>
      </c>
      <c r="B2" t="s">
        <v>345</v>
      </c>
      <c r="C2" s="2" t="s">
        <v>172</v>
      </c>
      <c r="D2" s="2" t="s">
        <v>272</v>
      </c>
      <c r="E2">
        <v>0</v>
      </c>
      <c r="F2" t="b">
        <v>1</v>
      </c>
      <c r="G2" t="b">
        <v>0</v>
      </c>
      <c r="H2" t="b">
        <v>0</v>
      </c>
      <c r="I2" t="s">
        <v>291</v>
      </c>
      <c r="J2" t="s">
        <v>347</v>
      </c>
      <c r="K2" s="2" t="s">
        <v>272</v>
      </c>
      <c r="L2" s="2" t="s">
        <v>272</v>
      </c>
      <c r="M2" t="b">
        <v>0</v>
      </c>
      <c r="N2">
        <v>90</v>
      </c>
      <c r="P2" t="b">
        <v>1</v>
      </c>
      <c r="Q2" t="s">
        <v>292</v>
      </c>
      <c r="R2">
        <v>5</v>
      </c>
      <c r="S2" t="s">
        <v>295</v>
      </c>
      <c r="T2" s="2" t="s">
        <v>272</v>
      </c>
      <c r="U2" s="2" t="s">
        <v>272</v>
      </c>
      <c r="V2">
        <v>1</v>
      </c>
    </row>
    <row r="3" spans="1:22" x14ac:dyDescent="0.25">
      <c r="A3" t="s">
        <v>344</v>
      </c>
      <c r="B3" t="s">
        <v>278</v>
      </c>
      <c r="C3" s="2" t="s">
        <v>172</v>
      </c>
      <c r="D3" s="2" t="s">
        <v>272</v>
      </c>
      <c r="E3">
        <v>0</v>
      </c>
      <c r="F3" t="b">
        <v>0</v>
      </c>
      <c r="G3" t="b">
        <v>1</v>
      </c>
      <c r="H3" t="b">
        <v>0</v>
      </c>
      <c r="I3" t="s">
        <v>346</v>
      </c>
      <c r="J3" t="s">
        <v>348</v>
      </c>
      <c r="K3" s="2" t="s">
        <v>272</v>
      </c>
      <c r="L3" s="2" t="s">
        <v>272</v>
      </c>
      <c r="M3" t="b">
        <v>0</v>
      </c>
      <c r="N3">
        <v>90</v>
      </c>
      <c r="O3" t="s">
        <v>350</v>
      </c>
      <c r="P3" t="b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"/>
  <sheetViews>
    <sheetView topLeftCell="BI1" workbookViewId="0">
      <selection activeCell="BZ2" sqref="BZ2"/>
    </sheetView>
  </sheetViews>
  <sheetFormatPr defaultRowHeight="15" x14ac:dyDescent="0.25"/>
  <cols>
    <col min="20" max="20" width="11.42578125" bestFit="1" customWidth="1"/>
    <col min="78" max="78" width="22.42578125" bestFit="1" customWidth="1"/>
    <col min="79" max="79" width="21.5703125" bestFit="1" customWidth="1"/>
  </cols>
  <sheetData>
    <row r="1" spans="1:85" x14ac:dyDescent="0.25">
      <c r="A1" t="s">
        <v>0</v>
      </c>
      <c r="B1" t="s">
        <v>8</v>
      </c>
      <c r="C1" t="s">
        <v>39</v>
      </c>
      <c r="D1" t="s">
        <v>10</v>
      </c>
      <c r="E1" t="s">
        <v>39</v>
      </c>
      <c r="F1" t="s">
        <v>263</v>
      </c>
      <c r="G1" t="s">
        <v>264</v>
      </c>
      <c r="H1" t="s">
        <v>41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74</v>
      </c>
      <c r="O1" t="s">
        <v>76</v>
      </c>
      <c r="P1" t="s">
        <v>78</v>
      </c>
      <c r="Q1" t="s">
        <v>79</v>
      </c>
      <c r="R1" t="s">
        <v>10</v>
      </c>
      <c r="S1" t="s">
        <v>11</v>
      </c>
      <c r="T1" t="s">
        <v>12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99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  <c r="CE1" t="s">
        <v>161</v>
      </c>
      <c r="CF1" t="s">
        <v>162</v>
      </c>
      <c r="CG1" t="s">
        <v>163</v>
      </c>
    </row>
    <row r="2" spans="1:85" x14ac:dyDescent="0.25">
      <c r="A2" t="s">
        <v>250</v>
      </c>
      <c r="B2" t="s">
        <v>164</v>
      </c>
      <c r="C2" t="s">
        <v>19</v>
      </c>
      <c r="D2" t="s">
        <v>212</v>
      </c>
      <c r="E2" t="s">
        <v>214</v>
      </c>
      <c r="F2" t="b">
        <v>1</v>
      </c>
      <c r="G2" t="b">
        <v>0</v>
      </c>
      <c r="H2" t="s">
        <v>93</v>
      </c>
      <c r="I2" t="s">
        <v>177</v>
      </c>
      <c r="J2">
        <v>1</v>
      </c>
      <c r="K2" t="s">
        <v>182</v>
      </c>
      <c r="L2" t="s">
        <v>183</v>
      </c>
      <c r="M2">
        <v>5</v>
      </c>
      <c r="N2" t="s">
        <v>215</v>
      </c>
      <c r="O2" t="s">
        <v>77</v>
      </c>
      <c r="P2">
        <v>12</v>
      </c>
      <c r="Q2" t="s">
        <v>234</v>
      </c>
      <c r="R2" t="s">
        <v>212</v>
      </c>
      <c r="S2" s="6">
        <v>42979</v>
      </c>
      <c r="T2" s="6">
        <v>43100</v>
      </c>
      <c r="U2">
        <v>3</v>
      </c>
      <c r="V2">
        <v>1</v>
      </c>
      <c r="W2" t="s">
        <v>216</v>
      </c>
      <c r="X2" t="s">
        <v>217</v>
      </c>
      <c r="Y2" t="s">
        <v>218</v>
      </c>
      <c r="Z2" t="s">
        <v>219</v>
      </c>
      <c r="AA2">
        <v>4</v>
      </c>
      <c r="AC2">
        <v>0</v>
      </c>
      <c r="AD2" t="s">
        <v>165</v>
      </c>
      <c r="AE2">
        <v>10000</v>
      </c>
      <c r="AF2">
        <v>4</v>
      </c>
      <c r="AG2">
        <v>0</v>
      </c>
      <c r="AH2">
        <v>1</v>
      </c>
      <c r="AI2">
        <v>1</v>
      </c>
      <c r="AJ2" t="b">
        <v>1</v>
      </c>
      <c r="AK2">
        <v>0</v>
      </c>
      <c r="AL2">
        <v>1</v>
      </c>
      <c r="AM2" t="b">
        <v>1</v>
      </c>
      <c r="AN2">
        <v>1</v>
      </c>
      <c r="AO2">
        <v>1</v>
      </c>
      <c r="AP2" t="b">
        <v>1</v>
      </c>
      <c r="AQ2" s="6">
        <v>43034</v>
      </c>
      <c r="AR2" t="s">
        <v>170</v>
      </c>
      <c r="AS2" t="s">
        <v>171</v>
      </c>
      <c r="AU2" t="s">
        <v>220</v>
      </c>
      <c r="AV2">
        <v>0</v>
      </c>
      <c r="AW2" t="s">
        <v>217</v>
      </c>
      <c r="AX2">
        <v>5</v>
      </c>
      <c r="AY2" s="6">
        <v>42736</v>
      </c>
      <c r="AZ2" s="6">
        <v>43100</v>
      </c>
      <c r="BB2">
        <v>1</v>
      </c>
      <c r="BC2" t="s">
        <v>221</v>
      </c>
      <c r="BD2">
        <v>0</v>
      </c>
      <c r="BE2">
        <v>0</v>
      </c>
      <c r="BF2">
        <v>1</v>
      </c>
      <c r="BG2">
        <v>0</v>
      </c>
      <c r="BH2" t="s">
        <v>173</v>
      </c>
      <c r="BI2">
        <v>0</v>
      </c>
      <c r="BJ2">
        <v>0</v>
      </c>
      <c r="BK2" t="s">
        <v>174</v>
      </c>
      <c r="BL2" s="6">
        <v>43034</v>
      </c>
      <c r="BM2" s="6">
        <v>43065</v>
      </c>
      <c r="BN2" t="s">
        <v>222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0</v>
      </c>
      <c r="BU2" t="b">
        <v>0</v>
      </c>
      <c r="BV2">
        <v>0</v>
      </c>
      <c r="BW2" t="s">
        <v>175</v>
      </c>
      <c r="BY2" t="b">
        <v>1</v>
      </c>
      <c r="BZ2" s="2" t="s">
        <v>172</v>
      </c>
      <c r="CA2" s="2" t="s">
        <v>272</v>
      </c>
      <c r="CB2">
        <v>10</v>
      </c>
      <c r="CC2">
        <v>30</v>
      </c>
      <c r="CD2">
        <v>5</v>
      </c>
      <c r="CF2">
        <v>1</v>
      </c>
      <c r="CG2">
        <v>7</v>
      </c>
    </row>
  </sheetData>
  <pageMargins left="0.7" right="0.7" top="0.75" bottom="0.75" header="0.3" footer="0.3"/>
  <pageSetup orientation="portrait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"/>
  <sheetViews>
    <sheetView topLeftCell="AD1" workbookViewId="0">
      <selection activeCell="AQ6" sqref="AQ6"/>
    </sheetView>
  </sheetViews>
  <sheetFormatPr defaultRowHeight="15" x14ac:dyDescent="0.25"/>
  <cols>
    <col min="6" max="6" width="11.5703125" bestFit="1" customWidth="1"/>
    <col min="8" max="8" width="10.7109375" bestFit="1" customWidth="1"/>
    <col min="9" max="9" width="15.7109375" bestFit="1" customWidth="1"/>
    <col min="12" max="12" width="13.85546875" bestFit="1" customWidth="1"/>
  </cols>
  <sheetData>
    <row r="1" spans="1:43" x14ac:dyDescent="0.25">
      <c r="A1" t="s">
        <v>446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454</v>
      </c>
      <c r="I1" t="s">
        <v>453</v>
      </c>
      <c r="J1" t="s">
        <v>455</v>
      </c>
      <c r="K1" t="s">
        <v>457</v>
      </c>
      <c r="L1" t="s">
        <v>459</v>
      </c>
      <c r="M1" t="s">
        <v>461</v>
      </c>
      <c r="N1" t="s">
        <v>463</v>
      </c>
      <c r="O1" t="s">
        <v>469</v>
      </c>
      <c r="P1" t="s">
        <v>466</v>
      </c>
      <c r="Q1" t="s">
        <v>468</v>
      </c>
      <c r="R1" t="s">
        <v>471</v>
      </c>
      <c r="S1" t="s">
        <v>473</v>
      </c>
      <c r="T1" t="s">
        <v>474</v>
      </c>
      <c r="U1" t="s">
        <v>476</v>
      </c>
      <c r="V1" t="s">
        <v>494</v>
      </c>
      <c r="W1" t="s">
        <v>478</v>
      </c>
      <c r="X1" t="s">
        <v>479</v>
      </c>
      <c r="Y1" t="s">
        <v>481</v>
      </c>
      <c r="Z1" t="s">
        <v>483</v>
      </c>
      <c r="AA1" t="s">
        <v>484</v>
      </c>
      <c r="AB1" t="s">
        <v>485</v>
      </c>
      <c r="AC1" t="s">
        <v>486</v>
      </c>
      <c r="AD1" t="s">
        <v>487</v>
      </c>
      <c r="AE1" t="s">
        <v>488</v>
      </c>
      <c r="AF1" t="s">
        <v>490</v>
      </c>
      <c r="AG1" t="s">
        <v>496</v>
      </c>
      <c r="AH1" t="s">
        <v>492</v>
      </c>
      <c r="AI1" t="s">
        <v>493</v>
      </c>
      <c r="AJ1" t="s">
        <v>499</v>
      </c>
      <c r="AK1" t="s">
        <v>502</v>
      </c>
      <c r="AL1" t="s">
        <v>501</v>
      </c>
      <c r="AM1" t="s">
        <v>503</v>
      </c>
      <c r="AN1" t="s">
        <v>504</v>
      </c>
      <c r="AO1" t="s">
        <v>505</v>
      </c>
      <c r="AP1" t="s">
        <v>507</v>
      </c>
      <c r="AQ1" t="s">
        <v>508</v>
      </c>
    </row>
    <row r="2" spans="1:43" x14ac:dyDescent="0.25">
      <c r="A2" t="s">
        <v>437</v>
      </c>
      <c r="B2" t="s">
        <v>438</v>
      </c>
      <c r="C2" t="s">
        <v>439</v>
      </c>
      <c r="D2" t="s">
        <v>440</v>
      </c>
      <c r="E2" t="s">
        <v>441</v>
      </c>
      <c r="F2" t="s">
        <v>442</v>
      </c>
      <c r="G2" t="s">
        <v>443</v>
      </c>
      <c r="H2" t="s">
        <v>444</v>
      </c>
      <c r="I2" t="s">
        <v>445</v>
      </c>
      <c r="J2" t="s">
        <v>456</v>
      </c>
      <c r="K2" t="s">
        <v>458</v>
      </c>
      <c r="L2" t="s">
        <v>460</v>
      </c>
      <c r="M2" t="s">
        <v>462</v>
      </c>
      <c r="N2" t="s">
        <v>464</v>
      </c>
      <c r="O2" t="s">
        <v>465</v>
      </c>
      <c r="P2" t="s">
        <v>467</v>
      </c>
      <c r="Q2" t="s">
        <v>470</v>
      </c>
      <c r="R2" t="s">
        <v>472</v>
      </c>
      <c r="S2" t="s">
        <v>441</v>
      </c>
      <c r="T2" t="s">
        <v>475</v>
      </c>
      <c r="U2" t="s">
        <v>477</v>
      </c>
      <c r="V2" t="s">
        <v>495</v>
      </c>
      <c r="W2" t="s">
        <v>456</v>
      </c>
      <c r="X2" t="s">
        <v>480</v>
      </c>
      <c r="Y2" t="s">
        <v>482</v>
      </c>
      <c r="Z2" t="s">
        <v>445</v>
      </c>
      <c r="AA2" t="s">
        <v>458</v>
      </c>
      <c r="AB2" t="s">
        <v>460</v>
      </c>
      <c r="AC2" t="s">
        <v>462</v>
      </c>
      <c r="AD2" t="s">
        <v>464</v>
      </c>
      <c r="AE2" t="s">
        <v>489</v>
      </c>
      <c r="AF2" t="s">
        <v>491</v>
      </c>
      <c r="AG2" t="s">
        <v>497</v>
      </c>
      <c r="AH2" t="s">
        <v>472</v>
      </c>
      <c r="AI2" t="s">
        <v>498</v>
      </c>
      <c r="AJ2" t="s">
        <v>500</v>
      </c>
      <c r="AK2">
        <v>8</v>
      </c>
      <c r="AL2">
        <v>10</v>
      </c>
      <c r="AM2">
        <v>425</v>
      </c>
      <c r="AN2">
        <v>529</v>
      </c>
      <c r="AO2" t="s">
        <v>506</v>
      </c>
      <c r="AP2">
        <v>1209</v>
      </c>
      <c r="AQ2">
        <v>1323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A2" sqref="A2:XFD2"/>
    </sheetView>
  </sheetViews>
  <sheetFormatPr defaultRowHeight="15" x14ac:dyDescent="0.25"/>
  <cols>
    <col min="1" max="1" width="17.85546875" customWidth="1"/>
    <col min="2" max="2" width="13.42578125" customWidth="1"/>
    <col min="3" max="3" width="22.42578125" customWidth="1"/>
    <col min="4" max="4" width="21.5703125" customWidth="1"/>
    <col min="14" max="14" width="9.7109375" customWidth="1"/>
    <col min="15" max="15" width="22" customWidth="1"/>
  </cols>
  <sheetData>
    <row r="1" spans="1:18" x14ac:dyDescent="0.25">
      <c r="A1" t="s">
        <v>273</v>
      </c>
      <c r="B1" t="s">
        <v>277</v>
      </c>
      <c r="C1" t="s">
        <v>150</v>
      </c>
      <c r="D1" t="s">
        <v>151</v>
      </c>
      <c r="E1" t="s">
        <v>266</v>
      </c>
      <c r="F1" t="s">
        <v>287</v>
      </c>
      <c r="G1" t="s">
        <v>288</v>
      </c>
      <c r="H1" t="s">
        <v>289</v>
      </c>
      <c r="I1" t="s">
        <v>354</v>
      </c>
      <c r="J1" t="s">
        <v>156</v>
      </c>
      <c r="K1" t="s">
        <v>157</v>
      </c>
      <c r="L1" s="3" t="s">
        <v>293</v>
      </c>
      <c r="M1" s="3" t="s">
        <v>294</v>
      </c>
      <c r="N1" t="s">
        <v>158</v>
      </c>
      <c r="O1" t="s">
        <v>159</v>
      </c>
      <c r="P1" t="s">
        <v>269</v>
      </c>
      <c r="Q1" t="s">
        <v>270</v>
      </c>
      <c r="R1" t="s">
        <v>285</v>
      </c>
    </row>
    <row r="2" spans="1:18" x14ac:dyDescent="0.25">
      <c r="A2" t="s">
        <v>274</v>
      </c>
      <c r="B2" t="s">
        <v>278</v>
      </c>
      <c r="C2" s="2" t="s">
        <v>172</v>
      </c>
      <c r="D2" s="2" t="s">
        <v>272</v>
      </c>
      <c r="E2">
        <v>0</v>
      </c>
      <c r="F2" t="b">
        <v>1</v>
      </c>
      <c r="G2" t="b">
        <v>0</v>
      </c>
      <c r="H2" t="b">
        <v>0</v>
      </c>
      <c r="I2" t="b">
        <v>0</v>
      </c>
      <c r="J2" t="s">
        <v>281</v>
      </c>
      <c r="K2" t="s">
        <v>283</v>
      </c>
      <c r="N2" s="2" t="s">
        <v>272</v>
      </c>
      <c r="P2" t="b">
        <v>0</v>
      </c>
      <c r="R2" t="s">
        <v>274</v>
      </c>
    </row>
    <row r="3" spans="1:18" x14ac:dyDescent="0.25">
      <c r="A3" t="s">
        <v>352</v>
      </c>
      <c r="B3" t="s">
        <v>353</v>
      </c>
      <c r="C3" s="2" t="s">
        <v>172</v>
      </c>
      <c r="D3" s="2" t="s">
        <v>272</v>
      </c>
      <c r="E3">
        <v>0</v>
      </c>
      <c r="F3" t="b">
        <v>0</v>
      </c>
      <c r="G3" t="b">
        <v>0</v>
      </c>
      <c r="H3" t="b">
        <v>1</v>
      </c>
      <c r="I3" t="b">
        <v>0</v>
      </c>
      <c r="J3" t="s">
        <v>291</v>
      </c>
      <c r="K3" t="s">
        <v>283</v>
      </c>
      <c r="L3">
        <v>5</v>
      </c>
      <c r="M3" t="s">
        <v>295</v>
      </c>
      <c r="N3" s="2" t="s">
        <v>272</v>
      </c>
      <c r="O3" s="2" t="s">
        <v>272</v>
      </c>
    </row>
    <row r="4" spans="1:18" x14ac:dyDescent="0.25">
      <c r="A4" t="s">
        <v>275</v>
      </c>
      <c r="B4" t="s">
        <v>279</v>
      </c>
      <c r="C4" s="2" t="s">
        <v>172</v>
      </c>
      <c r="D4" s="2" t="s">
        <v>272</v>
      </c>
      <c r="E4">
        <v>0</v>
      </c>
      <c r="F4" t="b">
        <v>0</v>
      </c>
      <c r="G4" t="b">
        <v>0</v>
      </c>
      <c r="H4" t="b">
        <v>0</v>
      </c>
      <c r="I4" t="b">
        <v>1</v>
      </c>
      <c r="J4" t="s">
        <v>281</v>
      </c>
      <c r="K4" t="s">
        <v>275</v>
      </c>
      <c r="N4" s="2" t="s">
        <v>272</v>
      </c>
      <c r="O4" s="2" t="s">
        <v>272</v>
      </c>
      <c r="P4" t="b">
        <v>0</v>
      </c>
      <c r="Q4">
        <v>90</v>
      </c>
      <c r="R4" t="s">
        <v>286</v>
      </c>
    </row>
    <row r="5" spans="1:18" x14ac:dyDescent="0.25">
      <c r="A5" t="s">
        <v>276</v>
      </c>
      <c r="B5" t="s">
        <v>280</v>
      </c>
      <c r="C5" s="2" t="s">
        <v>172</v>
      </c>
      <c r="D5" s="2" t="s">
        <v>272</v>
      </c>
      <c r="E5">
        <v>0</v>
      </c>
      <c r="F5" t="b">
        <v>0</v>
      </c>
      <c r="G5" t="b">
        <v>1</v>
      </c>
      <c r="H5" t="b">
        <v>0</v>
      </c>
      <c r="I5" t="b">
        <v>0</v>
      </c>
      <c r="J5" t="s">
        <v>282</v>
      </c>
      <c r="K5" t="s">
        <v>284</v>
      </c>
      <c r="N5" s="2" t="s">
        <v>272</v>
      </c>
      <c r="P5" t="b">
        <v>0</v>
      </c>
    </row>
  </sheetData>
  <pageMargins left="0.7" right="0.7" top="0.75" bottom="0.75" header="0.3" footer="0.3"/>
  <pageSetup orientation="portrait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2"/>
    </sheetView>
  </sheetViews>
  <sheetFormatPr defaultRowHeight="15" x14ac:dyDescent="0.25"/>
  <cols>
    <col min="1" max="1" width="17.85546875" bestFit="1" customWidth="1"/>
    <col min="2" max="2" width="13.42578125" bestFit="1" customWidth="1"/>
    <col min="3" max="3" width="22.42578125" customWidth="1"/>
    <col min="4" max="4" width="21.5703125" customWidth="1"/>
    <col min="14" max="14" width="9.7109375" customWidth="1"/>
    <col min="15" max="15" width="22" customWidth="1"/>
  </cols>
  <sheetData>
    <row r="1" spans="1:18" x14ac:dyDescent="0.25">
      <c r="A1" t="s">
        <v>273</v>
      </c>
      <c r="B1" t="s">
        <v>277</v>
      </c>
      <c r="C1" t="s">
        <v>150</v>
      </c>
      <c r="D1" t="s">
        <v>151</v>
      </c>
      <c r="E1" t="s">
        <v>266</v>
      </c>
      <c r="F1" t="s">
        <v>287</v>
      </c>
      <c r="G1" t="s">
        <v>288</v>
      </c>
      <c r="H1" t="s">
        <v>289</v>
      </c>
      <c r="I1" t="s">
        <v>354</v>
      </c>
      <c r="J1" t="s">
        <v>156</v>
      </c>
      <c r="K1" t="s">
        <v>157</v>
      </c>
      <c r="L1" s="3" t="s">
        <v>293</v>
      </c>
      <c r="M1" s="3" t="s">
        <v>294</v>
      </c>
      <c r="N1" t="s">
        <v>158</v>
      </c>
      <c r="O1" t="s">
        <v>159</v>
      </c>
      <c r="P1" t="s">
        <v>269</v>
      </c>
      <c r="Q1" t="s">
        <v>270</v>
      </c>
      <c r="R1" t="s">
        <v>285</v>
      </c>
    </row>
    <row r="2" spans="1:18" x14ac:dyDescent="0.25">
      <c r="A2" t="s">
        <v>274</v>
      </c>
      <c r="B2" t="s">
        <v>345</v>
      </c>
      <c r="C2" s="2" t="s">
        <v>172</v>
      </c>
      <c r="D2" s="2" t="s">
        <v>272</v>
      </c>
      <c r="E2">
        <v>0</v>
      </c>
      <c r="F2" t="b">
        <v>1</v>
      </c>
      <c r="G2" t="b">
        <v>0</v>
      </c>
      <c r="H2" t="b">
        <v>0</v>
      </c>
      <c r="J2" t="s">
        <v>281</v>
      </c>
      <c r="K2" t="s">
        <v>283</v>
      </c>
      <c r="N2" s="2" t="s">
        <v>272</v>
      </c>
      <c r="P2" t="b">
        <v>0</v>
      </c>
      <c r="R2" t="s">
        <v>274</v>
      </c>
    </row>
    <row r="3" spans="1:18" x14ac:dyDescent="0.25">
      <c r="A3" t="s">
        <v>352</v>
      </c>
      <c r="B3" t="s">
        <v>278</v>
      </c>
      <c r="C3" s="2" t="s">
        <v>172</v>
      </c>
      <c r="D3" s="2" t="s">
        <v>272</v>
      </c>
      <c r="E3">
        <v>0</v>
      </c>
      <c r="F3" t="b">
        <v>0</v>
      </c>
      <c r="G3" t="b">
        <v>1</v>
      </c>
      <c r="H3" t="b">
        <v>0</v>
      </c>
      <c r="J3" t="s">
        <v>291</v>
      </c>
      <c r="K3" t="s">
        <v>283</v>
      </c>
      <c r="L3">
        <v>5</v>
      </c>
      <c r="M3" t="s">
        <v>295</v>
      </c>
      <c r="N3" s="2" t="s">
        <v>272</v>
      </c>
      <c r="O3" s="2" t="s">
        <v>272</v>
      </c>
    </row>
    <row r="4" spans="1:18" x14ac:dyDescent="0.25">
      <c r="A4" t="s">
        <v>275</v>
      </c>
      <c r="B4" t="s">
        <v>355</v>
      </c>
      <c r="C4" s="2" t="s">
        <v>172</v>
      </c>
      <c r="D4" s="2" t="s">
        <v>272</v>
      </c>
      <c r="E4">
        <v>0</v>
      </c>
      <c r="F4" t="b">
        <v>0</v>
      </c>
      <c r="G4" t="b">
        <v>0</v>
      </c>
      <c r="H4" t="b">
        <v>1</v>
      </c>
      <c r="J4" t="s">
        <v>281</v>
      </c>
      <c r="K4" t="s">
        <v>275</v>
      </c>
      <c r="N4" s="2" t="s">
        <v>272</v>
      </c>
      <c r="O4" s="2" t="s">
        <v>272</v>
      </c>
      <c r="P4" t="b">
        <v>0</v>
      </c>
      <c r="Q4">
        <v>90</v>
      </c>
      <c r="R4" t="s">
        <v>286</v>
      </c>
    </row>
  </sheetData>
  <pageMargins left="0.7" right="0.7" top="0.75" bottom="0.75" header="0.3" footer="0.3"/>
  <pageSetup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"/>
  <sheetViews>
    <sheetView topLeftCell="BR1" workbookViewId="0">
      <selection activeCell="CA2" sqref="CA2"/>
    </sheetView>
  </sheetViews>
  <sheetFormatPr defaultRowHeight="15" x14ac:dyDescent="0.25"/>
  <cols>
    <col min="5" max="5" width="22.140625" bestFit="1" customWidth="1"/>
    <col min="20" max="20" width="11.42578125" customWidth="1"/>
    <col min="64" max="64" width="15.85546875" bestFit="1" customWidth="1"/>
    <col min="65" max="65" width="15.7109375" bestFit="1" customWidth="1"/>
    <col min="78" max="78" width="22.42578125" customWidth="1"/>
    <col min="79" max="79" width="21.5703125" customWidth="1"/>
    <col min="87" max="87" width="9.7109375" customWidth="1"/>
    <col min="88" max="88" width="22" customWidth="1"/>
  </cols>
  <sheetData>
    <row r="1" spans="1:93" x14ac:dyDescent="0.25">
      <c r="A1" t="s">
        <v>0</v>
      </c>
      <c r="B1" t="s">
        <v>8</v>
      </c>
      <c r="C1" t="s">
        <v>39</v>
      </c>
      <c r="D1" t="s">
        <v>10</v>
      </c>
      <c r="E1" t="s">
        <v>39</v>
      </c>
      <c r="F1" t="s">
        <v>263</v>
      </c>
      <c r="G1" t="s">
        <v>264</v>
      </c>
      <c r="H1" t="s">
        <v>41</v>
      </c>
      <c r="I1" t="s">
        <v>176</v>
      </c>
      <c r="J1" t="s">
        <v>178</v>
      </c>
      <c r="K1" t="s">
        <v>179</v>
      </c>
      <c r="L1" t="s">
        <v>180</v>
      </c>
      <c r="M1" t="s">
        <v>181</v>
      </c>
      <c r="N1" t="s">
        <v>74</v>
      </c>
      <c r="O1" t="s">
        <v>76</v>
      </c>
      <c r="P1" t="s">
        <v>78</v>
      </c>
      <c r="Q1" t="s">
        <v>79</v>
      </c>
      <c r="R1" t="s">
        <v>10</v>
      </c>
      <c r="S1" t="s">
        <v>11</v>
      </c>
      <c r="T1" t="s">
        <v>12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99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  <c r="BL1" t="s">
        <v>136</v>
      </c>
      <c r="BM1" t="s">
        <v>137</v>
      </c>
      <c r="BN1" t="s">
        <v>138</v>
      </c>
      <c r="BO1" t="s">
        <v>139</v>
      </c>
      <c r="BP1" t="s">
        <v>140</v>
      </c>
      <c r="BQ1" t="s">
        <v>141</v>
      </c>
      <c r="BR1" t="s">
        <v>142</v>
      </c>
      <c r="BS1" t="s">
        <v>143</v>
      </c>
      <c r="BT1" t="s">
        <v>144</v>
      </c>
      <c r="BU1" t="s">
        <v>145</v>
      </c>
      <c r="BV1" t="s">
        <v>146</v>
      </c>
      <c r="BW1" t="s">
        <v>147</v>
      </c>
      <c r="BX1" t="s">
        <v>148</v>
      </c>
      <c r="BY1" t="s">
        <v>149</v>
      </c>
      <c r="BZ1" t="s">
        <v>150</v>
      </c>
      <c r="CA1" t="s">
        <v>151</v>
      </c>
      <c r="CB1" t="s">
        <v>152</v>
      </c>
      <c r="CC1" t="s">
        <v>153</v>
      </c>
      <c r="CD1" t="s">
        <v>154</v>
      </c>
      <c r="CE1" t="s">
        <v>266</v>
      </c>
      <c r="CF1" t="s">
        <v>265</v>
      </c>
      <c r="CG1" t="s">
        <v>156</v>
      </c>
      <c r="CH1" t="s">
        <v>157</v>
      </c>
      <c r="CI1" t="s">
        <v>158</v>
      </c>
      <c r="CJ1" t="s">
        <v>159</v>
      </c>
      <c r="CK1" t="s">
        <v>269</v>
      </c>
      <c r="CL1" t="s">
        <v>270</v>
      </c>
      <c r="CM1" t="s">
        <v>161</v>
      </c>
      <c r="CN1" t="s">
        <v>162</v>
      </c>
      <c r="CO1" t="s">
        <v>163</v>
      </c>
    </row>
    <row r="2" spans="1:93" x14ac:dyDescent="0.25">
      <c r="A2" t="s">
        <v>250</v>
      </c>
      <c r="B2" t="s">
        <v>164</v>
      </c>
      <c r="C2" t="s">
        <v>19</v>
      </c>
      <c r="D2" t="s">
        <v>212</v>
      </c>
      <c r="E2" t="s">
        <v>214</v>
      </c>
      <c r="F2" t="b">
        <v>1</v>
      </c>
      <c r="G2" t="b">
        <v>0</v>
      </c>
      <c r="H2" t="s">
        <v>93</v>
      </c>
      <c r="I2" t="s">
        <v>177</v>
      </c>
      <c r="J2">
        <v>1</v>
      </c>
      <c r="K2" t="s">
        <v>182</v>
      </c>
      <c r="L2" t="s">
        <v>183</v>
      </c>
      <c r="M2">
        <v>5</v>
      </c>
      <c r="N2" t="s">
        <v>215</v>
      </c>
      <c r="O2" t="s">
        <v>77</v>
      </c>
      <c r="P2">
        <v>12</v>
      </c>
      <c r="Q2" t="s">
        <v>234</v>
      </c>
      <c r="R2" t="s">
        <v>212</v>
      </c>
      <c r="S2" s="6">
        <v>42979</v>
      </c>
      <c r="T2" s="6">
        <v>43100</v>
      </c>
      <c r="U2">
        <v>3</v>
      </c>
      <c r="V2">
        <v>1</v>
      </c>
      <c r="W2" t="s">
        <v>216</v>
      </c>
      <c r="X2" t="s">
        <v>217</v>
      </c>
      <c r="Y2" t="s">
        <v>218</v>
      </c>
      <c r="Z2" t="s">
        <v>219</v>
      </c>
      <c r="AA2">
        <v>4</v>
      </c>
      <c r="AC2">
        <v>0</v>
      </c>
      <c r="AD2" t="s">
        <v>165</v>
      </c>
      <c r="AE2">
        <v>10000</v>
      </c>
      <c r="AF2">
        <v>4</v>
      </c>
      <c r="AG2">
        <v>0</v>
      </c>
      <c r="AH2">
        <v>1</v>
      </c>
      <c r="AI2">
        <v>1</v>
      </c>
      <c r="AJ2" t="b">
        <v>1</v>
      </c>
      <c r="AK2">
        <v>0</v>
      </c>
      <c r="AL2">
        <v>1</v>
      </c>
      <c r="AM2" t="b">
        <v>1</v>
      </c>
      <c r="AN2">
        <v>1</v>
      </c>
      <c r="AO2">
        <v>1</v>
      </c>
      <c r="AP2" t="b">
        <v>1</v>
      </c>
      <c r="AQ2" s="6">
        <v>43034</v>
      </c>
      <c r="AR2" t="s">
        <v>170</v>
      </c>
      <c r="AS2" t="s">
        <v>171</v>
      </c>
      <c r="AU2" t="s">
        <v>220</v>
      </c>
      <c r="AV2">
        <v>0</v>
      </c>
      <c r="AW2" t="s">
        <v>217</v>
      </c>
      <c r="AX2">
        <v>5</v>
      </c>
      <c r="AY2" s="6">
        <v>42736</v>
      </c>
      <c r="AZ2" s="6">
        <v>43100</v>
      </c>
      <c r="BB2">
        <v>1</v>
      </c>
      <c r="BC2" t="s">
        <v>221</v>
      </c>
      <c r="BD2">
        <v>0</v>
      </c>
      <c r="BE2">
        <v>0</v>
      </c>
      <c r="BF2">
        <v>1</v>
      </c>
      <c r="BG2">
        <v>0</v>
      </c>
      <c r="BH2" t="s">
        <v>173</v>
      </c>
      <c r="BI2">
        <v>0</v>
      </c>
      <c r="BJ2">
        <v>0</v>
      </c>
      <c r="BK2" t="s">
        <v>174</v>
      </c>
      <c r="BL2" s="6">
        <v>43034</v>
      </c>
      <c r="BM2" s="6">
        <v>43065</v>
      </c>
      <c r="BN2" t="s">
        <v>222</v>
      </c>
      <c r="BO2" t="b">
        <v>1</v>
      </c>
      <c r="BP2" t="b">
        <v>1</v>
      </c>
      <c r="BQ2" t="b">
        <v>1</v>
      </c>
      <c r="BR2" t="b">
        <v>1</v>
      </c>
      <c r="BS2" t="b">
        <v>1</v>
      </c>
      <c r="BT2" t="b">
        <v>0</v>
      </c>
      <c r="BU2" t="b">
        <v>0</v>
      </c>
      <c r="BV2">
        <v>0</v>
      </c>
      <c r="BW2" t="s">
        <v>175</v>
      </c>
      <c r="BY2" t="b">
        <v>1</v>
      </c>
      <c r="BZ2" s="2" t="s">
        <v>172</v>
      </c>
      <c r="CA2" s="2" t="s">
        <v>272</v>
      </c>
      <c r="CB2">
        <v>10</v>
      </c>
      <c r="CC2">
        <v>30</v>
      </c>
      <c r="CD2">
        <v>5</v>
      </c>
      <c r="CE2">
        <v>0</v>
      </c>
      <c r="CF2">
        <v>0</v>
      </c>
      <c r="CG2" t="s">
        <v>267</v>
      </c>
      <c r="CH2" t="s">
        <v>268</v>
      </c>
      <c r="CI2" s="2" t="s">
        <v>271</v>
      </c>
      <c r="CJ2" s="2" t="s">
        <v>272</v>
      </c>
      <c r="CK2" t="b">
        <v>1</v>
      </c>
      <c r="CL2">
        <v>1</v>
      </c>
      <c r="CN2">
        <v>1</v>
      </c>
      <c r="CO2">
        <v>7</v>
      </c>
    </row>
  </sheetData>
  <pageMargins left="0.7" right="0.7" top="0.75" bottom="0.75" header="0.3" footer="0.3"/>
  <pageSetup orientation="portrait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workbookViewId="0">
      <selection activeCell="A2" sqref="A2"/>
    </sheetView>
  </sheetViews>
  <sheetFormatPr defaultRowHeight="15" x14ac:dyDescent="0.25"/>
  <cols>
    <col min="18" max="18" width="11.42578125" customWidth="1"/>
  </cols>
  <sheetData>
    <row r="1" spans="1:89" x14ac:dyDescent="0.25">
      <c r="A1" t="s">
        <v>0</v>
      </c>
      <c r="B1" t="s">
        <v>8</v>
      </c>
      <c r="C1" t="s">
        <v>39</v>
      </c>
      <c r="D1" t="s">
        <v>10</v>
      </c>
      <c r="E1" t="s">
        <v>39</v>
      </c>
      <c r="F1" t="s">
        <v>41</v>
      </c>
      <c r="G1" t="s">
        <v>176</v>
      </c>
      <c r="H1" t="s">
        <v>178</v>
      </c>
      <c r="I1" t="s">
        <v>179</v>
      </c>
      <c r="J1" t="s">
        <v>180</v>
      </c>
      <c r="K1" t="s">
        <v>181</v>
      </c>
      <c r="L1" t="s">
        <v>74</v>
      </c>
      <c r="M1" t="s">
        <v>76</v>
      </c>
      <c r="N1" t="s">
        <v>78</v>
      </c>
      <c r="O1" t="s">
        <v>79</v>
      </c>
      <c r="P1" t="s">
        <v>10</v>
      </c>
      <c r="Q1" t="s">
        <v>11</v>
      </c>
      <c r="R1" t="s">
        <v>12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99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147</v>
      </c>
      <c r="BV1" t="s">
        <v>148</v>
      </c>
      <c r="BW1" t="s">
        <v>149</v>
      </c>
      <c r="BX1" t="s">
        <v>150</v>
      </c>
      <c r="BY1" t="s">
        <v>151</v>
      </c>
      <c r="BZ1" t="s">
        <v>152</v>
      </c>
      <c r="CA1" t="s">
        <v>153</v>
      </c>
      <c r="CB1" t="s">
        <v>154</v>
      </c>
      <c r="CC1" t="s">
        <v>155</v>
      </c>
      <c r="CD1" t="s">
        <v>156</v>
      </c>
      <c r="CE1" t="s">
        <v>157</v>
      </c>
      <c r="CF1" t="s">
        <v>158</v>
      </c>
      <c r="CG1" t="s">
        <v>159</v>
      </c>
      <c r="CH1" t="s">
        <v>160</v>
      </c>
      <c r="CI1" t="s">
        <v>161</v>
      </c>
      <c r="CJ1" t="s">
        <v>162</v>
      </c>
      <c r="CK1" t="s">
        <v>163</v>
      </c>
    </row>
    <row r="2" spans="1:89" x14ac:dyDescent="0.25">
      <c r="A2" t="s">
        <v>249</v>
      </c>
      <c r="B2" t="s">
        <v>164</v>
      </c>
      <c r="C2" t="s">
        <v>19</v>
      </c>
      <c r="D2" t="s">
        <v>212</v>
      </c>
      <c r="E2" t="s">
        <v>214</v>
      </c>
      <c r="F2" t="s">
        <v>93</v>
      </c>
      <c r="G2" t="s">
        <v>177</v>
      </c>
      <c r="H2">
        <v>1</v>
      </c>
      <c r="I2" t="s">
        <v>182</v>
      </c>
      <c r="J2" t="s">
        <v>183</v>
      </c>
      <c r="K2">
        <v>5</v>
      </c>
      <c r="L2" t="s">
        <v>215</v>
      </c>
      <c r="M2" t="s">
        <v>77</v>
      </c>
      <c r="N2">
        <v>12</v>
      </c>
      <c r="O2" t="s">
        <v>234</v>
      </c>
      <c r="P2" t="s">
        <v>212</v>
      </c>
      <c r="Q2" s="6">
        <v>42979</v>
      </c>
      <c r="R2" s="6">
        <v>43100</v>
      </c>
      <c r="S2">
        <v>3</v>
      </c>
      <c r="T2">
        <v>1</v>
      </c>
      <c r="U2" t="s">
        <v>216</v>
      </c>
      <c r="V2" t="s">
        <v>217</v>
      </c>
      <c r="W2" t="s">
        <v>218</v>
      </c>
      <c r="X2" t="s">
        <v>219</v>
      </c>
      <c r="Y2">
        <v>4</v>
      </c>
      <c r="AA2">
        <v>0</v>
      </c>
      <c r="AB2" t="s">
        <v>165</v>
      </c>
      <c r="AC2">
        <v>10000</v>
      </c>
      <c r="AD2">
        <v>4</v>
      </c>
      <c r="AE2">
        <v>0</v>
      </c>
      <c r="AF2">
        <v>1</v>
      </c>
      <c r="AG2">
        <v>1</v>
      </c>
      <c r="AH2" t="b">
        <v>1</v>
      </c>
      <c r="AI2">
        <v>0</v>
      </c>
      <c r="AJ2">
        <v>1</v>
      </c>
      <c r="AK2" t="b">
        <v>1</v>
      </c>
      <c r="AL2">
        <v>1</v>
      </c>
      <c r="AM2">
        <v>1</v>
      </c>
      <c r="AN2" t="b">
        <v>1</v>
      </c>
      <c r="AO2" s="6">
        <v>43034</v>
      </c>
      <c r="AP2" t="s">
        <v>170</v>
      </c>
      <c r="AQ2" t="s">
        <v>171</v>
      </c>
      <c r="AS2" t="s">
        <v>220</v>
      </c>
      <c r="AT2">
        <v>0</v>
      </c>
      <c r="AU2" t="s">
        <v>217</v>
      </c>
      <c r="AV2">
        <v>5</v>
      </c>
      <c r="AW2" s="6">
        <v>42736</v>
      </c>
      <c r="AX2" s="6">
        <v>43100</v>
      </c>
      <c r="AZ2">
        <v>1</v>
      </c>
      <c r="BA2" t="s">
        <v>221</v>
      </c>
      <c r="BB2">
        <v>0</v>
      </c>
      <c r="BC2">
        <v>0</v>
      </c>
      <c r="BD2">
        <v>1</v>
      </c>
      <c r="BE2">
        <v>0</v>
      </c>
      <c r="BF2" t="s">
        <v>173</v>
      </c>
      <c r="BG2">
        <v>0</v>
      </c>
      <c r="BH2">
        <v>0</v>
      </c>
      <c r="BI2" t="s">
        <v>174</v>
      </c>
      <c r="BJ2" s="6">
        <v>43034</v>
      </c>
      <c r="BK2" s="6">
        <v>43065</v>
      </c>
      <c r="BL2" t="s">
        <v>222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0</v>
      </c>
      <c r="BS2" t="b">
        <v>0</v>
      </c>
      <c r="BT2">
        <v>0</v>
      </c>
      <c r="BU2" t="s">
        <v>175</v>
      </c>
      <c r="BW2" t="b">
        <v>1</v>
      </c>
      <c r="BX2" s="6">
        <v>42736</v>
      </c>
      <c r="BY2" s="6">
        <v>43100</v>
      </c>
      <c r="BZ2">
        <v>10</v>
      </c>
      <c r="CA2">
        <v>30</v>
      </c>
      <c r="CB2">
        <v>5</v>
      </c>
      <c r="CC2">
        <v>0</v>
      </c>
      <c r="CD2">
        <v>3</v>
      </c>
      <c r="CE2">
        <v>2</v>
      </c>
      <c r="CF2" s="6">
        <v>43101</v>
      </c>
      <c r="CG2" s="6">
        <v>43465</v>
      </c>
      <c r="CH2">
        <v>1</v>
      </c>
      <c r="CJ2">
        <v>1</v>
      </c>
      <c r="CK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"/>
  <sheetViews>
    <sheetView workbookViewId="0">
      <selection activeCell="P1" sqref="P1:P65536"/>
    </sheetView>
  </sheetViews>
  <sheetFormatPr defaultRowHeight="15" x14ac:dyDescent="0.25"/>
  <sheetData>
    <row r="1" spans="1:89" x14ac:dyDescent="0.25">
      <c r="A1" t="s">
        <v>0</v>
      </c>
      <c r="B1" t="s">
        <v>8</v>
      </c>
      <c r="C1" t="s">
        <v>39</v>
      </c>
      <c r="D1" t="s">
        <v>10</v>
      </c>
      <c r="E1" t="s">
        <v>39</v>
      </c>
      <c r="F1" t="s">
        <v>41</v>
      </c>
      <c r="G1" t="s">
        <v>176</v>
      </c>
      <c r="H1" t="s">
        <v>178</v>
      </c>
      <c r="I1" t="s">
        <v>179</v>
      </c>
      <c r="J1" t="s">
        <v>180</v>
      </c>
      <c r="K1" t="s">
        <v>181</v>
      </c>
      <c r="L1" t="s">
        <v>74</v>
      </c>
      <c r="M1" t="s">
        <v>76</v>
      </c>
      <c r="N1" t="s">
        <v>78</v>
      </c>
      <c r="O1" t="s">
        <v>79</v>
      </c>
      <c r="P1" t="s">
        <v>10</v>
      </c>
      <c r="Q1" t="s">
        <v>11</v>
      </c>
      <c r="R1" t="s">
        <v>12</v>
      </c>
      <c r="S1" t="s">
        <v>94</v>
      </c>
      <c r="T1" t="s">
        <v>95</v>
      </c>
      <c r="U1" t="s">
        <v>96</v>
      </c>
      <c r="V1" t="s">
        <v>97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t="s">
        <v>105</v>
      </c>
      <c r="AE1" t="s">
        <v>106</v>
      </c>
      <c r="AF1" t="s">
        <v>107</v>
      </c>
      <c r="AG1" t="s">
        <v>108</v>
      </c>
      <c r="AH1" t="s">
        <v>109</v>
      </c>
      <c r="AI1" t="s">
        <v>110</v>
      </c>
      <c r="AJ1" t="s">
        <v>111</v>
      </c>
      <c r="AK1" t="s">
        <v>112</v>
      </c>
      <c r="AL1" t="s">
        <v>113</v>
      </c>
      <c r="AM1" t="s">
        <v>114</v>
      </c>
      <c r="AN1" t="s">
        <v>99</v>
      </c>
      <c r="AO1" t="s">
        <v>115</v>
      </c>
      <c r="AP1" t="s">
        <v>116</v>
      </c>
      <c r="AQ1" t="s">
        <v>117</v>
      </c>
      <c r="AR1" t="s">
        <v>118</v>
      </c>
      <c r="AS1" t="s">
        <v>119</v>
      </c>
      <c r="AT1" t="s">
        <v>120</v>
      </c>
      <c r="AU1" t="s">
        <v>121</v>
      </c>
      <c r="AV1" t="s">
        <v>122</v>
      </c>
      <c r="AW1" t="s">
        <v>123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  <c r="BN1" t="s">
        <v>140</v>
      </c>
      <c r="BO1" t="s">
        <v>141</v>
      </c>
      <c r="BP1" t="s">
        <v>142</v>
      </c>
      <c r="BQ1" t="s">
        <v>143</v>
      </c>
      <c r="BR1" t="s">
        <v>144</v>
      </c>
      <c r="BS1" t="s">
        <v>145</v>
      </c>
      <c r="BT1" t="s">
        <v>146</v>
      </c>
      <c r="BU1" t="s">
        <v>147</v>
      </c>
      <c r="BV1" t="s">
        <v>148</v>
      </c>
      <c r="BW1" t="s">
        <v>149</v>
      </c>
      <c r="BX1" t="s">
        <v>150</v>
      </c>
      <c r="BY1" t="s">
        <v>151</v>
      </c>
      <c r="BZ1" t="s">
        <v>152</v>
      </c>
      <c r="CA1" t="s">
        <v>153</v>
      </c>
      <c r="CB1" t="s">
        <v>154</v>
      </c>
      <c r="CC1" t="s">
        <v>155</v>
      </c>
      <c r="CD1" t="s">
        <v>156</v>
      </c>
      <c r="CE1" t="s">
        <v>157</v>
      </c>
      <c r="CF1" t="s">
        <v>158</v>
      </c>
      <c r="CG1" t="s">
        <v>159</v>
      </c>
      <c r="CH1" t="s">
        <v>160</v>
      </c>
      <c r="CI1" t="s">
        <v>161</v>
      </c>
      <c r="CJ1" t="s">
        <v>162</v>
      </c>
      <c r="CK1" t="s">
        <v>163</v>
      </c>
    </row>
    <row r="2" spans="1:89" x14ac:dyDescent="0.25">
      <c r="A2" t="s">
        <v>223</v>
      </c>
      <c r="B2" t="s">
        <v>164</v>
      </c>
      <c r="C2" t="s">
        <v>19</v>
      </c>
      <c r="D2" t="s">
        <v>212</v>
      </c>
      <c r="E2" t="s">
        <v>214</v>
      </c>
      <c r="F2" t="s">
        <v>93</v>
      </c>
      <c r="G2" t="s">
        <v>177</v>
      </c>
      <c r="H2">
        <v>1</v>
      </c>
      <c r="I2" t="s">
        <v>182</v>
      </c>
      <c r="J2" t="s">
        <v>183</v>
      </c>
      <c r="K2" t="s">
        <v>184</v>
      </c>
      <c r="L2" t="s">
        <v>215</v>
      </c>
      <c r="M2" t="s">
        <v>77</v>
      </c>
      <c r="N2">
        <v>12</v>
      </c>
      <c r="O2" t="s">
        <v>91</v>
      </c>
      <c r="P2" t="s">
        <v>212</v>
      </c>
      <c r="Q2" s="6">
        <v>42979</v>
      </c>
      <c r="R2" s="6">
        <v>43100</v>
      </c>
      <c r="S2">
        <v>3</v>
      </c>
      <c r="T2">
        <v>1</v>
      </c>
      <c r="U2" t="s">
        <v>224</v>
      </c>
      <c r="V2" t="s">
        <v>225</v>
      </c>
      <c r="W2" t="s">
        <v>226</v>
      </c>
      <c r="X2" t="s">
        <v>227</v>
      </c>
      <c r="Y2">
        <v>4</v>
      </c>
      <c r="AA2">
        <v>0</v>
      </c>
      <c r="AB2" t="s">
        <v>165</v>
      </c>
      <c r="AC2">
        <v>10000</v>
      </c>
      <c r="AD2">
        <v>4</v>
      </c>
      <c r="AE2">
        <v>0</v>
      </c>
      <c r="AF2">
        <v>1</v>
      </c>
      <c r="AG2">
        <v>1</v>
      </c>
      <c r="AH2" t="b">
        <v>1</v>
      </c>
      <c r="AI2">
        <v>0</v>
      </c>
      <c r="AJ2">
        <v>1</v>
      </c>
      <c r="AK2" t="b">
        <v>1</v>
      </c>
      <c r="AL2">
        <v>1</v>
      </c>
      <c r="AM2">
        <v>1</v>
      </c>
      <c r="AN2" t="b">
        <v>1</v>
      </c>
      <c r="AO2" s="6">
        <v>43034</v>
      </c>
      <c r="AP2" t="s">
        <v>170</v>
      </c>
      <c r="AQ2" t="s">
        <v>171</v>
      </c>
      <c r="AS2" t="s">
        <v>228</v>
      </c>
      <c r="AT2">
        <v>0</v>
      </c>
      <c r="AU2" t="s">
        <v>225</v>
      </c>
      <c r="AV2">
        <v>5</v>
      </c>
      <c r="AW2" s="6">
        <v>42736</v>
      </c>
      <c r="AX2" s="6">
        <v>43100</v>
      </c>
      <c r="AZ2">
        <v>1</v>
      </c>
      <c r="BA2" t="s">
        <v>229</v>
      </c>
      <c r="BB2">
        <v>0</v>
      </c>
      <c r="BC2">
        <v>0</v>
      </c>
      <c r="BD2">
        <v>1</v>
      </c>
      <c r="BE2">
        <v>0</v>
      </c>
      <c r="BF2" t="s">
        <v>173</v>
      </c>
      <c r="BG2">
        <v>0</v>
      </c>
      <c r="BH2">
        <v>0</v>
      </c>
      <c r="BI2" t="s">
        <v>174</v>
      </c>
      <c r="BJ2" s="6">
        <v>43034</v>
      </c>
      <c r="BK2" s="6">
        <v>43065</v>
      </c>
      <c r="BL2" t="s">
        <v>230</v>
      </c>
      <c r="BM2" t="b">
        <v>1</v>
      </c>
      <c r="BN2" t="b">
        <v>1</v>
      </c>
      <c r="BO2" t="b">
        <v>1</v>
      </c>
      <c r="BP2" t="b">
        <v>1</v>
      </c>
      <c r="BQ2" t="b">
        <v>1</v>
      </c>
      <c r="BR2" t="b">
        <v>0</v>
      </c>
      <c r="BS2" t="b">
        <v>0</v>
      </c>
      <c r="BT2">
        <v>0</v>
      </c>
      <c r="BU2" t="s">
        <v>175</v>
      </c>
      <c r="BW2" t="b">
        <v>1</v>
      </c>
      <c r="BX2" s="6">
        <v>42736</v>
      </c>
      <c r="BY2" s="6">
        <v>43100</v>
      </c>
      <c r="BZ2">
        <v>10</v>
      </c>
      <c r="CA2">
        <v>30</v>
      </c>
      <c r="CB2">
        <v>5</v>
      </c>
      <c r="CC2">
        <v>0</v>
      </c>
      <c r="CD2">
        <v>3</v>
      </c>
      <c r="CE2">
        <v>2</v>
      </c>
      <c r="CF2" s="6">
        <v>43101</v>
      </c>
      <c r="CG2" s="6">
        <v>43465</v>
      </c>
      <c r="CH2">
        <v>1</v>
      </c>
      <c r="CJ2">
        <v>1</v>
      </c>
      <c r="CK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D1" sqref="D1"/>
    </sheetView>
  </sheetViews>
  <sheetFormatPr defaultRowHeight="15" x14ac:dyDescent="0.25"/>
  <cols>
    <col min="1" max="1" width="15" customWidth="1"/>
  </cols>
  <sheetData>
    <row r="1" spans="1:25" x14ac:dyDescent="0.25">
      <c r="A1" t="s">
        <v>0</v>
      </c>
      <c r="B1" t="s">
        <v>8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  <c r="H1" t="s">
        <v>190</v>
      </c>
      <c r="I1" t="s">
        <v>191</v>
      </c>
      <c r="J1" t="s">
        <v>192</v>
      </c>
      <c r="K1" t="s">
        <v>193</v>
      </c>
      <c r="L1" t="s">
        <v>194</v>
      </c>
      <c r="M1" t="s">
        <v>195</v>
      </c>
      <c r="N1" t="s">
        <v>196</v>
      </c>
      <c r="O1" t="s">
        <v>197</v>
      </c>
      <c r="P1" t="s">
        <v>198</v>
      </c>
      <c r="Q1" t="s">
        <v>199</v>
      </c>
      <c r="R1" t="s">
        <v>200</v>
      </c>
      <c r="S1" t="s">
        <v>201</v>
      </c>
      <c r="T1" t="s">
        <v>202</v>
      </c>
      <c r="U1" t="s">
        <v>203</v>
      </c>
      <c r="V1" t="s">
        <v>204</v>
      </c>
      <c r="W1" t="s">
        <v>205</v>
      </c>
      <c r="X1" t="s">
        <v>206</v>
      </c>
      <c r="Y1" t="s">
        <v>207</v>
      </c>
    </row>
    <row r="2" spans="1:25" x14ac:dyDescent="0.25">
      <c r="A2" t="s">
        <v>4</v>
      </c>
      <c r="B2" t="s">
        <v>208</v>
      </c>
      <c r="C2">
        <v>0</v>
      </c>
      <c r="D2" t="b">
        <v>0</v>
      </c>
      <c r="E2">
        <v>0</v>
      </c>
      <c r="F2" t="b">
        <v>0</v>
      </c>
      <c r="G2" t="b">
        <v>0</v>
      </c>
      <c r="H2" t="b">
        <v>0</v>
      </c>
      <c r="I2" t="b">
        <v>0</v>
      </c>
      <c r="J2">
        <v>0</v>
      </c>
      <c r="K2">
        <v>0</v>
      </c>
      <c r="L2">
        <v>0</v>
      </c>
      <c r="M2">
        <v>0</v>
      </c>
      <c r="N2" t="b">
        <v>1</v>
      </c>
      <c r="O2">
        <v>15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 t="b">
        <v>0</v>
      </c>
      <c r="X2" t="b">
        <v>0</v>
      </c>
      <c r="Y2">
        <v>30</v>
      </c>
    </row>
    <row r="3" spans="1:25" x14ac:dyDescent="0.25">
      <c r="A3" t="s">
        <v>13</v>
      </c>
      <c r="B3" t="s">
        <v>208</v>
      </c>
      <c r="C3">
        <v>2</v>
      </c>
      <c r="D3" t="b">
        <v>0</v>
      </c>
      <c r="E3">
        <v>1</v>
      </c>
      <c r="F3" t="b">
        <v>0</v>
      </c>
      <c r="G3" t="b">
        <v>0</v>
      </c>
      <c r="H3" t="b">
        <v>0</v>
      </c>
      <c r="I3" t="b">
        <v>1</v>
      </c>
      <c r="J3">
        <v>2</v>
      </c>
      <c r="K3">
        <v>1</v>
      </c>
      <c r="L3">
        <v>6</v>
      </c>
      <c r="M3">
        <v>0</v>
      </c>
      <c r="N3" t="b">
        <v>0</v>
      </c>
      <c r="O3">
        <v>0</v>
      </c>
      <c r="P3" t="b">
        <v>0</v>
      </c>
      <c r="Q3" t="b">
        <v>0</v>
      </c>
      <c r="R3" t="b">
        <v>0</v>
      </c>
      <c r="S3" t="b">
        <v>0</v>
      </c>
      <c r="T3" t="b">
        <v>1</v>
      </c>
      <c r="U3" t="b">
        <v>0</v>
      </c>
      <c r="V3" t="b">
        <v>0</v>
      </c>
      <c r="W3" t="b">
        <v>0</v>
      </c>
      <c r="X3" t="b">
        <v>0</v>
      </c>
      <c r="Y3">
        <v>30</v>
      </c>
    </row>
    <row r="4" spans="1:25" x14ac:dyDescent="0.25">
      <c r="A4" t="s">
        <v>209</v>
      </c>
      <c r="B4" t="s">
        <v>208</v>
      </c>
      <c r="C4">
        <v>0</v>
      </c>
      <c r="D4" t="b">
        <v>1</v>
      </c>
      <c r="E4">
        <v>0</v>
      </c>
      <c r="F4" t="b">
        <v>0</v>
      </c>
      <c r="G4" t="b">
        <v>0</v>
      </c>
      <c r="H4" t="b">
        <v>0</v>
      </c>
      <c r="I4" t="b">
        <v>0</v>
      </c>
      <c r="J4">
        <v>0</v>
      </c>
      <c r="K4">
        <v>0</v>
      </c>
      <c r="L4">
        <v>0</v>
      </c>
      <c r="M4">
        <v>0</v>
      </c>
      <c r="N4" t="b">
        <v>0</v>
      </c>
      <c r="O4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 t="b">
        <v>0</v>
      </c>
      <c r="X4" t="b">
        <v>0</v>
      </c>
      <c r="Y4">
        <v>30</v>
      </c>
    </row>
    <row r="5" spans="1:25" x14ac:dyDescent="0.25">
      <c r="A5" t="s">
        <v>17</v>
      </c>
      <c r="B5" t="s">
        <v>208</v>
      </c>
      <c r="C5">
        <v>0</v>
      </c>
      <c r="D5" t="b">
        <v>0</v>
      </c>
      <c r="E5">
        <v>0</v>
      </c>
      <c r="F5" t="b">
        <v>0</v>
      </c>
      <c r="G5" t="b">
        <v>1</v>
      </c>
      <c r="H5" t="b">
        <v>0</v>
      </c>
      <c r="I5" t="b">
        <v>0</v>
      </c>
      <c r="J5">
        <v>2</v>
      </c>
      <c r="K5">
        <v>1</v>
      </c>
      <c r="L5">
        <v>0</v>
      </c>
      <c r="M5">
        <v>0</v>
      </c>
      <c r="N5" t="b">
        <v>0</v>
      </c>
      <c r="O5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 t="b">
        <v>0</v>
      </c>
      <c r="X5" t="b">
        <v>0</v>
      </c>
      <c r="Y5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workbookViewId="0">
      <selection activeCell="A2" sqref="A2:XFD2"/>
    </sheetView>
  </sheetViews>
  <sheetFormatPr defaultRowHeight="15" x14ac:dyDescent="0.25"/>
  <cols>
    <col min="1" max="1" width="10.7109375" customWidth="1"/>
  </cols>
  <sheetData>
    <row r="1" spans="1:28" x14ac:dyDescent="0.25">
      <c r="A1" t="s">
        <v>356</v>
      </c>
      <c r="B1" t="s">
        <v>357</v>
      </c>
      <c r="C1" t="s">
        <v>104</v>
      </c>
      <c r="D1" t="s">
        <v>358</v>
      </c>
      <c r="E1" t="s">
        <v>359</v>
      </c>
      <c r="F1" t="s">
        <v>360</v>
      </c>
      <c r="G1" t="s">
        <v>361</v>
      </c>
      <c r="H1" t="s">
        <v>362</v>
      </c>
      <c r="I1" t="s">
        <v>363</v>
      </c>
      <c r="J1" t="s">
        <v>364</v>
      </c>
      <c r="K1" t="s">
        <v>365</v>
      </c>
      <c r="L1" t="s">
        <v>366</v>
      </c>
      <c r="M1" t="s">
        <v>367</v>
      </c>
      <c r="N1" t="s">
        <v>368</v>
      </c>
      <c r="O1" t="s">
        <v>369</v>
      </c>
      <c r="P1" t="s">
        <v>370</v>
      </c>
      <c r="Q1" t="s">
        <v>371</v>
      </c>
      <c r="R1" t="s">
        <v>372</v>
      </c>
      <c r="S1" t="s">
        <v>373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  <c r="Y1" t="s">
        <v>386</v>
      </c>
      <c r="Z1" t="s">
        <v>60</v>
      </c>
      <c r="AB1" t="s">
        <v>385</v>
      </c>
    </row>
    <row r="2" spans="1:28" x14ac:dyDescent="0.25">
      <c r="A2" s="2" t="s">
        <v>389</v>
      </c>
      <c r="B2" t="s">
        <v>379</v>
      </c>
      <c r="C2">
        <v>10000</v>
      </c>
      <c r="D2" t="s">
        <v>393</v>
      </c>
      <c r="E2" t="s">
        <v>384</v>
      </c>
      <c r="F2" t="s">
        <v>380</v>
      </c>
      <c r="G2" t="b">
        <v>1</v>
      </c>
      <c r="H2" t="b">
        <v>0</v>
      </c>
      <c r="I2" t="b">
        <v>1</v>
      </c>
      <c r="J2" t="b">
        <v>0</v>
      </c>
      <c r="K2" t="b">
        <v>1</v>
      </c>
      <c r="L2" t="b">
        <v>0</v>
      </c>
      <c r="M2" t="b">
        <v>1</v>
      </c>
      <c r="N2" t="b">
        <v>0</v>
      </c>
      <c r="O2" t="b">
        <v>1</v>
      </c>
      <c r="P2" t="b">
        <v>0</v>
      </c>
      <c r="Q2" t="b">
        <v>1</v>
      </c>
      <c r="R2" t="b">
        <v>0</v>
      </c>
      <c r="S2" t="b">
        <v>1</v>
      </c>
      <c r="T2" t="b">
        <v>0</v>
      </c>
      <c r="U2" t="b">
        <v>1</v>
      </c>
      <c r="V2" t="s">
        <v>381</v>
      </c>
      <c r="W2" t="s">
        <v>382</v>
      </c>
      <c r="Y2" t="s">
        <v>93</v>
      </c>
      <c r="Z2" t="s">
        <v>231</v>
      </c>
      <c r="AB2">
        <v>1</v>
      </c>
    </row>
    <row r="3" spans="1:28" x14ac:dyDescent="0.25">
      <c r="A3" s="2" t="s">
        <v>395</v>
      </c>
      <c r="B3" t="s">
        <v>379</v>
      </c>
      <c r="C3">
        <v>3000</v>
      </c>
      <c r="D3" t="s">
        <v>393</v>
      </c>
      <c r="E3" t="s">
        <v>384</v>
      </c>
      <c r="F3" t="s">
        <v>380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b">
        <v>1</v>
      </c>
      <c r="M3" t="b">
        <v>0</v>
      </c>
      <c r="N3" t="b">
        <v>1</v>
      </c>
      <c r="O3" t="b">
        <v>0</v>
      </c>
      <c r="P3" t="b">
        <v>1</v>
      </c>
      <c r="Q3" t="b">
        <v>0</v>
      </c>
      <c r="R3" t="b">
        <v>1</v>
      </c>
      <c r="S3" t="b">
        <v>0</v>
      </c>
      <c r="T3" t="b">
        <v>1</v>
      </c>
      <c r="U3" t="b">
        <v>0</v>
      </c>
      <c r="V3" t="s">
        <v>381</v>
      </c>
      <c r="W3" t="s">
        <v>383</v>
      </c>
      <c r="Y3" t="s">
        <v>93</v>
      </c>
      <c r="Z3" t="s">
        <v>232</v>
      </c>
      <c r="AB3">
        <v>2</v>
      </c>
    </row>
    <row r="4" spans="1:28" x14ac:dyDescent="0.25">
      <c r="A4" s="2" t="s">
        <v>396</v>
      </c>
      <c r="B4" t="s">
        <v>379</v>
      </c>
      <c r="C4">
        <v>10000</v>
      </c>
      <c r="D4" t="s">
        <v>393</v>
      </c>
      <c r="E4" t="s">
        <v>384</v>
      </c>
      <c r="F4" t="s">
        <v>380</v>
      </c>
      <c r="G4" t="b">
        <v>1</v>
      </c>
      <c r="H4" t="b">
        <v>0</v>
      </c>
      <c r="I4" t="b">
        <v>1</v>
      </c>
      <c r="J4" t="b">
        <v>0</v>
      </c>
      <c r="K4" t="b">
        <v>1</v>
      </c>
      <c r="L4" t="b">
        <v>0</v>
      </c>
      <c r="M4" t="b">
        <v>1</v>
      </c>
      <c r="N4" t="b">
        <v>0</v>
      </c>
      <c r="O4" t="b">
        <v>1</v>
      </c>
      <c r="P4" t="b">
        <v>0</v>
      </c>
      <c r="Q4" t="b">
        <v>1</v>
      </c>
      <c r="R4" t="b">
        <v>0</v>
      </c>
      <c r="S4" t="b">
        <v>1</v>
      </c>
      <c r="T4" t="b">
        <v>0</v>
      </c>
      <c r="U4" t="b">
        <v>1</v>
      </c>
      <c r="V4" t="s">
        <v>381</v>
      </c>
      <c r="W4" t="s">
        <v>382</v>
      </c>
      <c r="Y4" t="s">
        <v>93</v>
      </c>
      <c r="Z4" t="s">
        <v>233</v>
      </c>
      <c r="AB4">
        <v>3</v>
      </c>
    </row>
    <row r="5" spans="1:28" x14ac:dyDescent="0.25">
      <c r="A5" s="2" t="s">
        <v>397</v>
      </c>
      <c r="B5" t="s">
        <v>379</v>
      </c>
      <c r="C5">
        <v>3000</v>
      </c>
      <c r="D5" t="s">
        <v>393</v>
      </c>
      <c r="E5" t="s">
        <v>384</v>
      </c>
      <c r="F5" t="s">
        <v>380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b">
        <v>1</v>
      </c>
      <c r="M5" t="b">
        <v>0</v>
      </c>
      <c r="N5" t="b">
        <v>1</v>
      </c>
      <c r="O5" t="b">
        <v>0</v>
      </c>
      <c r="P5" t="b">
        <v>1</v>
      </c>
      <c r="Q5" t="b">
        <v>0</v>
      </c>
      <c r="R5" t="b">
        <v>1</v>
      </c>
      <c r="S5" t="b">
        <v>0</v>
      </c>
      <c r="T5" t="b">
        <v>1</v>
      </c>
      <c r="U5" t="b">
        <v>0</v>
      </c>
      <c r="V5" t="s">
        <v>381</v>
      </c>
      <c r="W5" t="s">
        <v>383</v>
      </c>
      <c r="Y5" t="s">
        <v>93</v>
      </c>
      <c r="Z5" t="s">
        <v>89</v>
      </c>
      <c r="AB5">
        <v>4</v>
      </c>
    </row>
    <row r="6" spans="1:28" x14ac:dyDescent="0.25">
      <c r="A6" s="2" t="s">
        <v>398</v>
      </c>
      <c r="B6" t="s">
        <v>379</v>
      </c>
      <c r="C6">
        <v>10000</v>
      </c>
      <c r="D6" t="s">
        <v>393</v>
      </c>
      <c r="E6" t="s">
        <v>384</v>
      </c>
      <c r="F6" t="s">
        <v>380</v>
      </c>
      <c r="G6" t="b">
        <v>1</v>
      </c>
      <c r="H6" t="b">
        <v>0</v>
      </c>
      <c r="I6" t="b">
        <v>1</v>
      </c>
      <c r="J6" t="b">
        <v>0</v>
      </c>
      <c r="K6" t="b">
        <v>1</v>
      </c>
      <c r="L6" t="b">
        <v>0</v>
      </c>
      <c r="M6" t="b">
        <v>1</v>
      </c>
      <c r="N6" t="b">
        <v>0</v>
      </c>
      <c r="O6" t="b">
        <v>1</v>
      </c>
      <c r="P6" t="b">
        <v>0</v>
      </c>
      <c r="Q6" t="b">
        <v>1</v>
      </c>
      <c r="R6" t="b">
        <v>0</v>
      </c>
      <c r="S6" t="b">
        <v>1</v>
      </c>
      <c r="T6" t="b">
        <v>0</v>
      </c>
      <c r="U6" t="b">
        <v>1</v>
      </c>
      <c r="V6" t="s">
        <v>381</v>
      </c>
      <c r="W6" t="s">
        <v>382</v>
      </c>
      <c r="Y6" t="s">
        <v>93</v>
      </c>
      <c r="Z6" t="s">
        <v>237</v>
      </c>
      <c r="AB6">
        <v>5</v>
      </c>
    </row>
    <row r="7" spans="1:28" x14ac:dyDescent="0.25">
      <c r="A7" s="2" t="s">
        <v>399</v>
      </c>
      <c r="B7" t="s">
        <v>379</v>
      </c>
      <c r="C7">
        <v>3000</v>
      </c>
      <c r="D7" t="s">
        <v>393</v>
      </c>
      <c r="E7" t="s">
        <v>384</v>
      </c>
      <c r="F7" t="s">
        <v>380</v>
      </c>
      <c r="G7" t="b">
        <v>0</v>
      </c>
      <c r="H7" t="b">
        <v>1</v>
      </c>
      <c r="I7" t="b">
        <v>0</v>
      </c>
      <c r="J7" t="b">
        <v>1</v>
      </c>
      <c r="K7" t="b">
        <v>0</v>
      </c>
      <c r="L7" t="b">
        <v>1</v>
      </c>
      <c r="M7" t="b">
        <v>0</v>
      </c>
      <c r="N7" t="b">
        <v>1</v>
      </c>
      <c r="O7" t="b">
        <v>0</v>
      </c>
      <c r="P7" t="b">
        <v>1</v>
      </c>
      <c r="Q7" t="b">
        <v>0</v>
      </c>
      <c r="R7" t="b">
        <v>1</v>
      </c>
      <c r="S7" t="b">
        <v>0</v>
      </c>
      <c r="T7" t="b">
        <v>1</v>
      </c>
      <c r="U7" t="b">
        <v>0</v>
      </c>
      <c r="V7" t="s">
        <v>381</v>
      </c>
      <c r="W7" t="s">
        <v>383</v>
      </c>
      <c r="Y7" t="s">
        <v>93</v>
      </c>
      <c r="Z7" t="s">
        <v>238</v>
      </c>
      <c r="AB7">
        <v>6</v>
      </c>
    </row>
    <row r="8" spans="1:28" x14ac:dyDescent="0.25">
      <c r="A8" s="2" t="s">
        <v>400</v>
      </c>
      <c r="B8" t="s">
        <v>379</v>
      </c>
      <c r="C8">
        <v>10000</v>
      </c>
      <c r="D8" t="s">
        <v>393</v>
      </c>
      <c r="E8" t="s">
        <v>384</v>
      </c>
      <c r="F8" t="s">
        <v>380</v>
      </c>
      <c r="G8" t="b">
        <v>1</v>
      </c>
      <c r="H8" t="b">
        <v>0</v>
      </c>
      <c r="I8" t="b">
        <v>1</v>
      </c>
      <c r="J8" t="b">
        <v>0</v>
      </c>
      <c r="K8" t="b">
        <v>1</v>
      </c>
      <c r="L8" t="b">
        <v>0</v>
      </c>
      <c r="M8" t="b">
        <v>1</v>
      </c>
      <c r="N8" t="b">
        <v>0</v>
      </c>
      <c r="O8" t="b">
        <v>1</v>
      </c>
      <c r="P8" t="b">
        <v>0</v>
      </c>
      <c r="Q8" t="b">
        <v>1</v>
      </c>
      <c r="R8" t="b">
        <v>0</v>
      </c>
      <c r="S8" t="b">
        <v>1</v>
      </c>
      <c r="T8" t="b">
        <v>0</v>
      </c>
      <c r="U8" t="b">
        <v>1</v>
      </c>
      <c r="V8" t="s">
        <v>381</v>
      </c>
      <c r="W8" t="s">
        <v>382</v>
      </c>
      <c r="Y8" t="s">
        <v>93</v>
      </c>
      <c r="Z8" t="s">
        <v>239</v>
      </c>
      <c r="AB8">
        <v>7</v>
      </c>
    </row>
    <row r="9" spans="1:28" x14ac:dyDescent="0.25">
      <c r="A9" s="2" t="s">
        <v>32</v>
      </c>
      <c r="B9" t="s">
        <v>379</v>
      </c>
      <c r="C9">
        <v>10000</v>
      </c>
      <c r="D9" t="s">
        <v>393</v>
      </c>
      <c r="E9" t="s">
        <v>384</v>
      </c>
      <c r="F9" t="s">
        <v>380</v>
      </c>
      <c r="G9" t="b">
        <v>1</v>
      </c>
      <c r="H9" t="b">
        <v>0</v>
      </c>
      <c r="I9" t="b">
        <v>1</v>
      </c>
      <c r="J9" t="b">
        <v>0</v>
      </c>
      <c r="K9" t="b">
        <v>1</v>
      </c>
      <c r="L9" t="b">
        <v>0</v>
      </c>
      <c r="M9" t="b">
        <v>1</v>
      </c>
      <c r="N9" t="b">
        <v>0</v>
      </c>
      <c r="O9" t="b">
        <v>1</v>
      </c>
      <c r="P9" t="b">
        <v>0</v>
      </c>
      <c r="Q9" t="b">
        <v>1</v>
      </c>
      <c r="R9" t="b">
        <v>0</v>
      </c>
      <c r="S9" t="b">
        <v>1</v>
      </c>
      <c r="T9" t="b">
        <v>0</v>
      </c>
      <c r="U9" t="b">
        <v>1</v>
      </c>
      <c r="V9" t="s">
        <v>381</v>
      </c>
      <c r="W9" t="s">
        <v>382</v>
      </c>
      <c r="Y9" t="s">
        <v>93</v>
      </c>
      <c r="Z9" t="s">
        <v>240</v>
      </c>
      <c r="AB9">
        <v>8</v>
      </c>
    </row>
    <row r="10" spans="1:28" x14ac:dyDescent="0.25">
      <c r="A10" s="2" t="s">
        <v>401</v>
      </c>
      <c r="B10" t="s">
        <v>379</v>
      </c>
      <c r="C10">
        <v>3000</v>
      </c>
      <c r="D10" t="s">
        <v>393</v>
      </c>
      <c r="E10" t="s">
        <v>384</v>
      </c>
      <c r="F10" t="s">
        <v>380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b">
        <v>1</v>
      </c>
      <c r="M10" t="b">
        <v>0</v>
      </c>
      <c r="N10" t="b">
        <v>1</v>
      </c>
      <c r="O10" t="b">
        <v>0</v>
      </c>
      <c r="P10" t="b">
        <v>1</v>
      </c>
      <c r="Q10" t="b">
        <v>0</v>
      </c>
      <c r="R10" t="b">
        <v>1</v>
      </c>
      <c r="S10" t="b">
        <v>0</v>
      </c>
      <c r="T10" t="b">
        <v>1</v>
      </c>
      <c r="U10" t="b">
        <v>0</v>
      </c>
      <c r="V10" t="s">
        <v>381</v>
      </c>
      <c r="W10" t="s">
        <v>383</v>
      </c>
      <c r="Y10" t="s">
        <v>93</v>
      </c>
      <c r="Z10" t="s">
        <v>241</v>
      </c>
      <c r="AB10">
        <v>9</v>
      </c>
    </row>
    <row r="11" spans="1:28" x14ac:dyDescent="0.25">
      <c r="A11" s="2" t="s">
        <v>402</v>
      </c>
      <c r="B11" t="s">
        <v>379</v>
      </c>
      <c r="C11">
        <v>10000</v>
      </c>
      <c r="D11" t="s">
        <v>393</v>
      </c>
      <c r="E11" t="s">
        <v>384</v>
      </c>
      <c r="F11" t="s">
        <v>380</v>
      </c>
      <c r="G11" t="b">
        <v>1</v>
      </c>
      <c r="H11" t="b">
        <v>0</v>
      </c>
      <c r="I11" t="b">
        <v>1</v>
      </c>
      <c r="J11" t="b">
        <v>0</v>
      </c>
      <c r="K11" t="b">
        <v>1</v>
      </c>
      <c r="L11" t="b">
        <v>0</v>
      </c>
      <c r="M11" t="b">
        <v>1</v>
      </c>
      <c r="N11" t="b">
        <v>0</v>
      </c>
      <c r="O11" t="b">
        <v>1</v>
      </c>
      <c r="P11" t="b">
        <v>0</v>
      </c>
      <c r="Q11" t="b">
        <v>1</v>
      </c>
      <c r="R11" t="b">
        <v>0</v>
      </c>
      <c r="S11" t="b">
        <v>1</v>
      </c>
      <c r="T11" t="b">
        <v>0</v>
      </c>
      <c r="U11" t="b">
        <v>1</v>
      </c>
      <c r="V11" t="s">
        <v>381</v>
      </c>
      <c r="W11" t="s">
        <v>382</v>
      </c>
      <c r="Y11" t="s">
        <v>93</v>
      </c>
      <c r="Z11" t="s">
        <v>235</v>
      </c>
      <c r="AB11">
        <v>10</v>
      </c>
    </row>
    <row r="12" spans="1:28" x14ac:dyDescent="0.25">
      <c r="A12" s="2" t="s">
        <v>403</v>
      </c>
      <c r="B12" t="s">
        <v>379</v>
      </c>
      <c r="C12">
        <v>3000</v>
      </c>
      <c r="D12" t="s">
        <v>393</v>
      </c>
      <c r="E12" t="s">
        <v>384</v>
      </c>
      <c r="F12" t="s">
        <v>380</v>
      </c>
      <c r="G12" t="b">
        <v>0</v>
      </c>
      <c r="H12" t="b">
        <v>1</v>
      </c>
      <c r="I12" t="b">
        <v>0</v>
      </c>
      <c r="J12" t="b">
        <v>1</v>
      </c>
      <c r="K12" t="b">
        <v>0</v>
      </c>
      <c r="L12" t="b">
        <v>1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 t="b">
        <v>1</v>
      </c>
      <c r="S12" t="b">
        <v>0</v>
      </c>
      <c r="T12" t="b">
        <v>1</v>
      </c>
      <c r="U12" t="b">
        <v>0</v>
      </c>
      <c r="V12" t="s">
        <v>381</v>
      </c>
      <c r="W12" t="s">
        <v>383</v>
      </c>
      <c r="Y12" t="s">
        <v>93</v>
      </c>
      <c r="Z12" t="s">
        <v>236</v>
      </c>
      <c r="AB12">
        <v>11</v>
      </c>
    </row>
    <row r="13" spans="1:28" x14ac:dyDescent="0.25">
      <c r="A13" s="2" t="s">
        <v>34</v>
      </c>
      <c r="B13" t="s">
        <v>379</v>
      </c>
      <c r="C13">
        <v>10000</v>
      </c>
      <c r="D13" t="s">
        <v>393</v>
      </c>
      <c r="E13" t="s">
        <v>384</v>
      </c>
      <c r="F13" t="s">
        <v>380</v>
      </c>
      <c r="G13" t="b">
        <v>1</v>
      </c>
      <c r="H13" t="b">
        <v>0</v>
      </c>
      <c r="I13" t="b">
        <v>1</v>
      </c>
      <c r="J13" t="b">
        <v>0</v>
      </c>
      <c r="K13" t="b">
        <v>1</v>
      </c>
      <c r="L13" t="b">
        <v>0</v>
      </c>
      <c r="M13" t="b">
        <v>1</v>
      </c>
      <c r="N13" t="b">
        <v>0</v>
      </c>
      <c r="O13" t="b">
        <v>1</v>
      </c>
      <c r="P13" t="b">
        <v>0</v>
      </c>
      <c r="Q13" t="b">
        <v>1</v>
      </c>
      <c r="R13" t="b">
        <v>0</v>
      </c>
      <c r="S13" t="b">
        <v>1</v>
      </c>
      <c r="T13" t="b">
        <v>0</v>
      </c>
      <c r="U13" t="b">
        <v>1</v>
      </c>
      <c r="V13" t="s">
        <v>381</v>
      </c>
      <c r="W13" t="s">
        <v>382</v>
      </c>
      <c r="Y13" t="s">
        <v>93</v>
      </c>
      <c r="Z13" t="s">
        <v>234</v>
      </c>
      <c r="AB13">
        <v>12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selection activeCell="L1" sqref="L1"/>
    </sheetView>
  </sheetViews>
  <sheetFormatPr defaultRowHeight="15" x14ac:dyDescent="0.25"/>
  <cols>
    <col min="1" max="1" width="10.7109375" style="2" bestFit="1" customWidth="1"/>
    <col min="3" max="3" width="10.7109375" bestFit="1" customWidth="1"/>
  </cols>
  <sheetData>
    <row r="1" spans="1:29" x14ac:dyDescent="0.25">
      <c r="A1" s="2" t="s">
        <v>356</v>
      </c>
      <c r="B1" t="s">
        <v>74</v>
      </c>
      <c r="C1" t="s">
        <v>357</v>
      </c>
      <c r="D1" t="s">
        <v>104</v>
      </c>
      <c r="E1" t="s">
        <v>358</v>
      </c>
      <c r="F1" t="s">
        <v>359</v>
      </c>
      <c r="G1" t="s">
        <v>360</v>
      </c>
      <c r="H1" t="s">
        <v>361</v>
      </c>
      <c r="I1" t="s">
        <v>362</v>
      </c>
      <c r="J1" t="s">
        <v>363</v>
      </c>
      <c r="K1" t="s">
        <v>364</v>
      </c>
      <c r="L1" t="s">
        <v>365</v>
      </c>
      <c r="M1" t="s">
        <v>366</v>
      </c>
      <c r="N1" t="s">
        <v>367</v>
      </c>
      <c r="O1" t="s">
        <v>368</v>
      </c>
      <c r="P1" t="s">
        <v>369</v>
      </c>
      <c r="Q1" t="s">
        <v>370</v>
      </c>
      <c r="R1" t="s">
        <v>371</v>
      </c>
      <c r="S1" t="s">
        <v>372</v>
      </c>
      <c r="T1" t="s">
        <v>373</v>
      </c>
      <c r="U1" t="s">
        <v>374</v>
      </c>
      <c r="V1" t="s">
        <v>375</v>
      </c>
      <c r="W1" t="s">
        <v>376</v>
      </c>
      <c r="X1" t="s">
        <v>377</v>
      </c>
      <c r="Y1" t="s">
        <v>378</v>
      </c>
      <c r="Z1" t="s">
        <v>386</v>
      </c>
      <c r="AA1" t="s">
        <v>60</v>
      </c>
      <c r="AC1" t="s">
        <v>385</v>
      </c>
    </row>
    <row r="2" spans="1:29" x14ac:dyDescent="0.25">
      <c r="A2" s="2" t="s">
        <v>389</v>
      </c>
      <c r="B2" s="2" t="s">
        <v>404</v>
      </c>
      <c r="C2" t="s">
        <v>379</v>
      </c>
      <c r="D2">
        <v>10000</v>
      </c>
      <c r="E2" t="s">
        <v>393</v>
      </c>
      <c r="F2" t="s">
        <v>384</v>
      </c>
      <c r="G2" t="s">
        <v>380</v>
      </c>
      <c r="H2" t="b">
        <v>1</v>
      </c>
      <c r="I2" t="b">
        <v>0</v>
      </c>
      <c r="J2" t="b">
        <v>1</v>
      </c>
      <c r="K2" t="b">
        <v>0</v>
      </c>
      <c r="L2" t="b">
        <v>1</v>
      </c>
      <c r="M2" t="b">
        <v>0</v>
      </c>
      <c r="N2" t="b">
        <v>1</v>
      </c>
      <c r="O2" t="b">
        <v>0</v>
      </c>
      <c r="P2" t="b">
        <v>1</v>
      </c>
      <c r="Q2" t="b">
        <v>0</v>
      </c>
      <c r="R2" t="b">
        <v>1</v>
      </c>
      <c r="S2" t="b">
        <v>0</v>
      </c>
      <c r="T2" t="b">
        <v>1</v>
      </c>
      <c r="U2" t="b">
        <v>0</v>
      </c>
      <c r="V2" t="b">
        <v>1</v>
      </c>
      <c r="W2" t="s">
        <v>381</v>
      </c>
      <c r="X2" t="s">
        <v>382</v>
      </c>
      <c r="Z2" t="s">
        <v>93</v>
      </c>
      <c r="AA2" t="s">
        <v>81</v>
      </c>
      <c r="AC2">
        <v>1</v>
      </c>
    </row>
    <row r="3" spans="1:29" x14ac:dyDescent="0.25">
      <c r="A3" s="2" t="s">
        <v>395</v>
      </c>
      <c r="B3" s="2" t="s">
        <v>404</v>
      </c>
      <c r="C3" t="s">
        <v>379</v>
      </c>
      <c r="D3">
        <v>3000</v>
      </c>
      <c r="E3" t="s">
        <v>393</v>
      </c>
      <c r="F3" t="s">
        <v>384</v>
      </c>
      <c r="G3" t="s">
        <v>380</v>
      </c>
      <c r="H3" t="b">
        <v>0</v>
      </c>
      <c r="I3" t="b">
        <v>1</v>
      </c>
      <c r="J3" t="b">
        <v>0</v>
      </c>
      <c r="K3" t="b">
        <v>1</v>
      </c>
      <c r="L3" t="b">
        <v>0</v>
      </c>
      <c r="M3" t="b">
        <v>1</v>
      </c>
      <c r="N3" t="b">
        <v>0</v>
      </c>
      <c r="O3" t="b">
        <v>1</v>
      </c>
      <c r="P3" t="b">
        <v>0</v>
      </c>
      <c r="Q3" t="b">
        <v>1</v>
      </c>
      <c r="R3" t="b">
        <v>0</v>
      </c>
      <c r="S3" t="b">
        <v>1</v>
      </c>
      <c r="T3" t="b">
        <v>0</v>
      </c>
      <c r="U3" t="b">
        <v>1</v>
      </c>
      <c r="V3" t="b">
        <v>0</v>
      </c>
      <c r="W3" t="s">
        <v>381</v>
      </c>
      <c r="X3" t="s">
        <v>383</v>
      </c>
      <c r="Z3" t="s">
        <v>93</v>
      </c>
      <c r="AA3" t="s">
        <v>84</v>
      </c>
      <c r="AC3">
        <v>2</v>
      </c>
    </row>
    <row r="4" spans="1:29" x14ac:dyDescent="0.25">
      <c r="A4" s="2" t="s">
        <v>396</v>
      </c>
      <c r="B4" s="2" t="s">
        <v>404</v>
      </c>
      <c r="C4" t="s">
        <v>379</v>
      </c>
      <c r="D4">
        <v>10000</v>
      </c>
      <c r="E4" t="s">
        <v>393</v>
      </c>
      <c r="F4" t="s">
        <v>384</v>
      </c>
      <c r="G4" t="s">
        <v>380</v>
      </c>
      <c r="H4" t="b">
        <v>1</v>
      </c>
      <c r="I4" t="b">
        <v>0</v>
      </c>
      <c r="J4" t="b">
        <v>1</v>
      </c>
      <c r="K4" t="b">
        <v>0</v>
      </c>
      <c r="L4" t="b">
        <v>1</v>
      </c>
      <c r="M4" t="b">
        <v>0</v>
      </c>
      <c r="N4" t="b">
        <v>1</v>
      </c>
      <c r="O4" t="b">
        <v>0</v>
      </c>
      <c r="P4" t="b">
        <v>1</v>
      </c>
      <c r="Q4" t="b">
        <v>0</v>
      </c>
      <c r="R4" t="b">
        <v>1</v>
      </c>
      <c r="S4" t="b">
        <v>0</v>
      </c>
      <c r="T4" t="b">
        <v>1</v>
      </c>
      <c r="U4" t="b">
        <v>0</v>
      </c>
      <c r="V4" t="b">
        <v>1</v>
      </c>
      <c r="W4" t="s">
        <v>381</v>
      </c>
      <c r="X4" t="s">
        <v>382</v>
      </c>
      <c r="Z4" t="s">
        <v>93</v>
      </c>
      <c r="AA4" t="s">
        <v>82</v>
      </c>
      <c r="AC4">
        <v>3</v>
      </c>
    </row>
    <row r="5" spans="1:29" x14ac:dyDescent="0.25">
      <c r="A5" s="2" t="s">
        <v>397</v>
      </c>
      <c r="B5" s="2" t="s">
        <v>404</v>
      </c>
      <c r="C5" t="s">
        <v>379</v>
      </c>
      <c r="D5">
        <v>3000</v>
      </c>
      <c r="E5" t="s">
        <v>393</v>
      </c>
      <c r="F5" t="s">
        <v>384</v>
      </c>
      <c r="G5" t="s">
        <v>380</v>
      </c>
      <c r="H5" t="b">
        <v>0</v>
      </c>
      <c r="I5" t="b">
        <v>1</v>
      </c>
      <c r="J5" t="b">
        <v>0</v>
      </c>
      <c r="K5" t="b">
        <v>1</v>
      </c>
      <c r="L5" t="b">
        <v>0</v>
      </c>
      <c r="M5" t="b">
        <v>1</v>
      </c>
      <c r="N5" t="b">
        <v>0</v>
      </c>
      <c r="O5" t="b">
        <v>1</v>
      </c>
      <c r="P5" t="b">
        <v>0</v>
      </c>
      <c r="Q5" t="b">
        <v>1</v>
      </c>
      <c r="R5" t="b">
        <v>0</v>
      </c>
      <c r="S5" t="b">
        <v>1</v>
      </c>
      <c r="T5" t="b">
        <v>0</v>
      </c>
      <c r="U5" t="b">
        <v>1</v>
      </c>
      <c r="V5" t="b">
        <v>0</v>
      </c>
      <c r="W5" t="s">
        <v>381</v>
      </c>
      <c r="X5" t="s">
        <v>383</v>
      </c>
      <c r="Z5" t="s">
        <v>93</v>
      </c>
      <c r="AA5" t="s">
        <v>89</v>
      </c>
      <c r="AC5">
        <v>4</v>
      </c>
    </row>
    <row r="6" spans="1:29" x14ac:dyDescent="0.25">
      <c r="A6" s="2" t="s">
        <v>398</v>
      </c>
      <c r="B6" s="2" t="s">
        <v>404</v>
      </c>
      <c r="C6" t="s">
        <v>379</v>
      </c>
      <c r="D6">
        <v>10000</v>
      </c>
      <c r="E6" t="s">
        <v>393</v>
      </c>
      <c r="F6" t="s">
        <v>384</v>
      </c>
      <c r="G6" t="s">
        <v>380</v>
      </c>
      <c r="H6" t="b">
        <v>1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1</v>
      </c>
      <c r="O6" t="b">
        <v>0</v>
      </c>
      <c r="P6" t="b">
        <v>1</v>
      </c>
      <c r="Q6" t="b">
        <v>0</v>
      </c>
      <c r="R6" t="b">
        <v>1</v>
      </c>
      <c r="S6" t="b">
        <v>0</v>
      </c>
      <c r="T6" t="b">
        <v>1</v>
      </c>
      <c r="U6" t="b">
        <v>0</v>
      </c>
      <c r="V6" t="b">
        <v>1</v>
      </c>
      <c r="W6" t="s">
        <v>381</v>
      </c>
      <c r="X6" t="s">
        <v>382</v>
      </c>
      <c r="Z6" t="s">
        <v>93</v>
      </c>
      <c r="AA6" t="s">
        <v>83</v>
      </c>
      <c r="AC6">
        <v>5</v>
      </c>
    </row>
    <row r="7" spans="1:29" x14ac:dyDescent="0.25">
      <c r="A7" s="2" t="s">
        <v>399</v>
      </c>
      <c r="B7" s="2" t="s">
        <v>404</v>
      </c>
      <c r="C7" t="s">
        <v>379</v>
      </c>
      <c r="D7">
        <v>3000</v>
      </c>
      <c r="E7" t="s">
        <v>393</v>
      </c>
      <c r="F7" t="s">
        <v>384</v>
      </c>
      <c r="G7" t="s">
        <v>380</v>
      </c>
      <c r="H7" t="b">
        <v>0</v>
      </c>
      <c r="I7" t="b">
        <v>1</v>
      </c>
      <c r="J7" t="b">
        <v>0</v>
      </c>
      <c r="K7" t="b">
        <v>1</v>
      </c>
      <c r="L7" t="b">
        <v>0</v>
      </c>
      <c r="M7" t="b">
        <v>1</v>
      </c>
      <c r="N7" t="b">
        <v>0</v>
      </c>
      <c r="O7" t="b">
        <v>1</v>
      </c>
      <c r="P7" t="b">
        <v>0</v>
      </c>
      <c r="Q7" t="b">
        <v>1</v>
      </c>
      <c r="R7" t="b">
        <v>0</v>
      </c>
      <c r="S7" t="b">
        <v>1</v>
      </c>
      <c r="T7" t="b">
        <v>0</v>
      </c>
      <c r="U7" t="b">
        <v>1</v>
      </c>
      <c r="V7" t="b">
        <v>0</v>
      </c>
      <c r="W7" t="s">
        <v>381</v>
      </c>
      <c r="X7" t="s">
        <v>383</v>
      </c>
      <c r="Z7" t="s">
        <v>93</v>
      </c>
      <c r="AA7" t="s">
        <v>85</v>
      </c>
      <c r="AC7">
        <v>6</v>
      </c>
    </row>
    <row r="8" spans="1:29" x14ac:dyDescent="0.25">
      <c r="A8" s="2" t="s">
        <v>400</v>
      </c>
      <c r="B8" s="2" t="s">
        <v>404</v>
      </c>
      <c r="C8" t="s">
        <v>379</v>
      </c>
      <c r="D8">
        <v>10000</v>
      </c>
      <c r="E8" t="s">
        <v>393</v>
      </c>
      <c r="F8" t="s">
        <v>384</v>
      </c>
      <c r="G8" t="s">
        <v>380</v>
      </c>
      <c r="H8" t="b">
        <v>1</v>
      </c>
      <c r="I8" t="b">
        <v>0</v>
      </c>
      <c r="J8" t="b">
        <v>1</v>
      </c>
      <c r="K8" t="b">
        <v>0</v>
      </c>
      <c r="L8" t="b">
        <v>1</v>
      </c>
      <c r="M8" t="b">
        <v>0</v>
      </c>
      <c r="N8" t="b">
        <v>1</v>
      </c>
      <c r="O8" t="b">
        <v>0</v>
      </c>
      <c r="P8" t="b">
        <v>1</v>
      </c>
      <c r="Q8" t="b">
        <v>0</v>
      </c>
      <c r="R8" t="b">
        <v>1</v>
      </c>
      <c r="S8" t="b">
        <v>0</v>
      </c>
      <c r="T8" t="b">
        <v>1</v>
      </c>
      <c r="U8" t="b">
        <v>0</v>
      </c>
      <c r="V8" t="b">
        <v>1</v>
      </c>
      <c r="W8" t="s">
        <v>381</v>
      </c>
      <c r="X8" t="s">
        <v>382</v>
      </c>
      <c r="Z8" t="s">
        <v>93</v>
      </c>
      <c r="AA8" t="s">
        <v>86</v>
      </c>
      <c r="AC8">
        <v>7</v>
      </c>
    </row>
    <row r="9" spans="1:29" x14ac:dyDescent="0.25">
      <c r="A9" s="2" t="s">
        <v>32</v>
      </c>
      <c r="B9" s="2" t="s">
        <v>404</v>
      </c>
      <c r="C9" t="s">
        <v>379</v>
      </c>
      <c r="D9">
        <v>10000</v>
      </c>
      <c r="E9" t="s">
        <v>393</v>
      </c>
      <c r="F9" t="s">
        <v>384</v>
      </c>
      <c r="G9" t="s">
        <v>380</v>
      </c>
      <c r="H9" t="b">
        <v>1</v>
      </c>
      <c r="I9" t="b">
        <v>0</v>
      </c>
      <c r="J9" t="b">
        <v>1</v>
      </c>
      <c r="K9" t="b">
        <v>0</v>
      </c>
      <c r="L9" t="b">
        <v>1</v>
      </c>
      <c r="M9" t="b">
        <v>0</v>
      </c>
      <c r="N9" t="b">
        <v>1</v>
      </c>
      <c r="O9" t="b">
        <v>0</v>
      </c>
      <c r="P9" t="b">
        <v>1</v>
      </c>
      <c r="Q9" t="b">
        <v>0</v>
      </c>
      <c r="R9" t="b">
        <v>1</v>
      </c>
      <c r="S9" t="b">
        <v>0</v>
      </c>
      <c r="T9" t="b">
        <v>1</v>
      </c>
      <c r="U9" t="b">
        <v>0</v>
      </c>
      <c r="V9" t="b">
        <v>1</v>
      </c>
      <c r="W9" t="s">
        <v>381</v>
      </c>
      <c r="X9" t="s">
        <v>382</v>
      </c>
      <c r="Z9" t="s">
        <v>93</v>
      </c>
      <c r="AA9" t="s">
        <v>87</v>
      </c>
      <c r="AC9">
        <v>8</v>
      </c>
    </row>
    <row r="10" spans="1:29" x14ac:dyDescent="0.25">
      <c r="A10" s="2" t="s">
        <v>401</v>
      </c>
      <c r="B10" s="2" t="s">
        <v>404</v>
      </c>
      <c r="C10" t="s">
        <v>379</v>
      </c>
      <c r="D10">
        <v>3000</v>
      </c>
      <c r="E10" t="s">
        <v>393</v>
      </c>
      <c r="F10" t="s">
        <v>384</v>
      </c>
      <c r="G10" t="s">
        <v>380</v>
      </c>
      <c r="H10" t="b">
        <v>0</v>
      </c>
      <c r="I10" t="b">
        <v>1</v>
      </c>
      <c r="J10" t="b">
        <v>0</v>
      </c>
      <c r="K10" t="b">
        <v>1</v>
      </c>
      <c r="L10" t="b">
        <v>0</v>
      </c>
      <c r="M10" t="b">
        <v>1</v>
      </c>
      <c r="N10" t="b">
        <v>0</v>
      </c>
      <c r="O10" t="b">
        <v>1</v>
      </c>
      <c r="P10" t="b">
        <v>0</v>
      </c>
      <c r="Q10" t="b">
        <v>1</v>
      </c>
      <c r="R10" t="b">
        <v>0</v>
      </c>
      <c r="S10" t="b">
        <v>1</v>
      </c>
      <c r="T10" t="b">
        <v>0</v>
      </c>
      <c r="U10" t="b">
        <v>1</v>
      </c>
      <c r="V10" t="b">
        <v>0</v>
      </c>
      <c r="W10" t="s">
        <v>381</v>
      </c>
      <c r="X10" t="s">
        <v>383</v>
      </c>
      <c r="Z10" t="s">
        <v>93</v>
      </c>
      <c r="AA10" t="s">
        <v>88</v>
      </c>
      <c r="AC10">
        <v>9</v>
      </c>
    </row>
    <row r="11" spans="1:29" x14ac:dyDescent="0.25">
      <c r="A11" s="2" t="s">
        <v>402</v>
      </c>
      <c r="B11" s="2" t="s">
        <v>404</v>
      </c>
      <c r="C11" t="s">
        <v>379</v>
      </c>
      <c r="D11">
        <v>10000</v>
      </c>
      <c r="E11" t="s">
        <v>393</v>
      </c>
      <c r="F11" t="s">
        <v>384</v>
      </c>
      <c r="G11" t="s">
        <v>380</v>
      </c>
      <c r="H11" t="b">
        <v>1</v>
      </c>
      <c r="I11" t="b">
        <v>0</v>
      </c>
      <c r="J11" t="b">
        <v>1</v>
      </c>
      <c r="K11" t="b">
        <v>0</v>
      </c>
      <c r="L11" t="b">
        <v>1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 t="b">
        <v>1</v>
      </c>
      <c r="S11" t="b">
        <v>0</v>
      </c>
      <c r="T11" t="b">
        <v>1</v>
      </c>
      <c r="U11" t="b">
        <v>0</v>
      </c>
      <c r="V11" t="b">
        <v>1</v>
      </c>
      <c r="W11" t="s">
        <v>381</v>
      </c>
      <c r="X11" t="s">
        <v>382</v>
      </c>
      <c r="Z11" t="s">
        <v>93</v>
      </c>
      <c r="AA11" t="s">
        <v>90</v>
      </c>
      <c r="AC11">
        <v>10</v>
      </c>
    </row>
    <row r="12" spans="1:29" x14ac:dyDescent="0.25">
      <c r="A12" s="2" t="s">
        <v>403</v>
      </c>
      <c r="B12" s="2" t="s">
        <v>404</v>
      </c>
      <c r="C12" t="s">
        <v>379</v>
      </c>
      <c r="D12">
        <v>3000</v>
      </c>
      <c r="E12" t="s">
        <v>393</v>
      </c>
      <c r="F12" t="s">
        <v>384</v>
      </c>
      <c r="G12" t="s">
        <v>380</v>
      </c>
      <c r="H12" t="b">
        <v>0</v>
      </c>
      <c r="I12" t="b">
        <v>1</v>
      </c>
      <c r="J12" t="b">
        <v>0</v>
      </c>
      <c r="K12" t="b">
        <v>1</v>
      </c>
      <c r="L12" t="b">
        <v>0</v>
      </c>
      <c r="M12" t="b">
        <v>1</v>
      </c>
      <c r="N12" t="b">
        <v>0</v>
      </c>
      <c r="O12" t="b">
        <v>1</v>
      </c>
      <c r="P12" t="b">
        <v>0</v>
      </c>
      <c r="Q12" t="b">
        <v>1</v>
      </c>
      <c r="R12" t="b">
        <v>0</v>
      </c>
      <c r="S12" t="b">
        <v>1</v>
      </c>
      <c r="T12" t="b">
        <v>0</v>
      </c>
      <c r="U12" t="b">
        <v>1</v>
      </c>
      <c r="V12" t="b">
        <v>0</v>
      </c>
      <c r="W12" t="s">
        <v>381</v>
      </c>
      <c r="X12" t="s">
        <v>383</v>
      </c>
      <c r="Z12" t="s">
        <v>93</v>
      </c>
      <c r="AA12" t="s">
        <v>92</v>
      </c>
      <c r="AC12">
        <v>11</v>
      </c>
    </row>
    <row r="13" spans="1:29" x14ac:dyDescent="0.25">
      <c r="A13" s="2" t="s">
        <v>34</v>
      </c>
      <c r="B13" s="2" t="s">
        <v>404</v>
      </c>
      <c r="C13" t="s">
        <v>379</v>
      </c>
      <c r="D13">
        <v>10000</v>
      </c>
      <c r="E13" t="s">
        <v>393</v>
      </c>
      <c r="F13" t="s">
        <v>384</v>
      </c>
      <c r="G13" t="s">
        <v>380</v>
      </c>
      <c r="H13" t="b">
        <v>1</v>
      </c>
      <c r="I13" t="b">
        <v>0</v>
      </c>
      <c r="J13" t="b">
        <v>1</v>
      </c>
      <c r="K13" t="b">
        <v>0</v>
      </c>
      <c r="L13" t="b">
        <v>1</v>
      </c>
      <c r="M13" t="b">
        <v>0</v>
      </c>
      <c r="N13" t="b">
        <v>1</v>
      </c>
      <c r="O13" t="b">
        <v>0</v>
      </c>
      <c r="P13" t="b">
        <v>1</v>
      </c>
      <c r="Q13" t="b">
        <v>0</v>
      </c>
      <c r="R13" t="b">
        <v>1</v>
      </c>
      <c r="S13" t="b">
        <v>0</v>
      </c>
      <c r="T13" t="b">
        <v>1</v>
      </c>
      <c r="U13" t="b">
        <v>0</v>
      </c>
      <c r="V13" t="b">
        <v>1</v>
      </c>
      <c r="W13" t="s">
        <v>381</v>
      </c>
      <c r="X13" t="s">
        <v>382</v>
      </c>
      <c r="Z13" t="s">
        <v>93</v>
      </c>
      <c r="AA13" t="s">
        <v>91</v>
      </c>
      <c r="AC13">
        <v>12</v>
      </c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"/>
  <sheetViews>
    <sheetView topLeftCell="W1" workbookViewId="0">
      <selection activeCell="AM2" sqref="AM2"/>
    </sheetView>
  </sheetViews>
  <sheetFormatPr defaultRowHeight="15" x14ac:dyDescent="0.25"/>
  <cols>
    <col min="1" max="1" width="14.7109375" customWidth="1"/>
    <col min="3" max="3" width="10" customWidth="1"/>
    <col min="5" max="5" width="10.7109375" customWidth="1"/>
    <col min="6" max="6" width="10.140625" customWidth="1"/>
    <col min="7" max="8" width="11.42578125" style="1" customWidth="1"/>
    <col min="9" max="9" width="10.7109375" customWidth="1"/>
    <col min="10" max="10" width="10.85546875" customWidth="1"/>
    <col min="38" max="39" width="10.7109375" customWidth="1"/>
  </cols>
  <sheetData>
    <row r="1" spans="1:48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47</v>
      </c>
      <c r="N1" t="s">
        <v>41</v>
      </c>
      <c r="O1" t="s">
        <v>45</v>
      </c>
      <c r="P1" t="s">
        <v>572</v>
      </c>
      <c r="Q1" t="s">
        <v>432</v>
      </c>
      <c r="R1" t="s">
        <v>517</v>
      </c>
      <c r="S1" t="s">
        <v>518</v>
      </c>
      <c r="T1" t="s">
        <v>519</v>
      </c>
      <c r="U1" t="s">
        <v>433</v>
      </c>
      <c r="V1" t="s">
        <v>516</v>
      </c>
      <c r="W1" t="s">
        <v>522</v>
      </c>
      <c r="X1" t="s">
        <v>523</v>
      </c>
      <c r="Y1" t="s">
        <v>42</v>
      </c>
      <c r="Z1" t="s">
        <v>43</v>
      </c>
      <c r="AA1" t="s">
        <v>46</v>
      </c>
      <c r="AB1" t="s">
        <v>57</v>
      </c>
      <c r="AC1" t="s">
        <v>59</v>
      </c>
      <c r="AD1" t="s">
        <v>74</v>
      </c>
      <c r="AE1" t="s">
        <v>76</v>
      </c>
      <c r="AF1" t="s">
        <v>78</v>
      </c>
      <c r="AG1" t="s">
        <v>79</v>
      </c>
      <c r="AH1" t="s">
        <v>308</v>
      </c>
      <c r="AI1" t="s">
        <v>309</v>
      </c>
      <c r="AJ1" t="s">
        <v>310</v>
      </c>
      <c r="AK1" t="s">
        <v>311</v>
      </c>
      <c r="AL1" t="s">
        <v>326</v>
      </c>
      <c r="AM1" t="s">
        <v>569</v>
      </c>
      <c r="AN1" t="s">
        <v>186</v>
      </c>
      <c r="AO1" t="s">
        <v>511</v>
      </c>
      <c r="AP1" t="s">
        <v>563</v>
      </c>
      <c r="AQ1" t="s">
        <v>567</v>
      </c>
      <c r="AR1" t="s">
        <v>564</v>
      </c>
      <c r="AS1" t="s">
        <v>566</v>
      </c>
      <c r="AT1" t="s">
        <v>565</v>
      </c>
      <c r="AU1" t="s">
        <v>436</v>
      </c>
      <c r="AV1" t="s">
        <v>513</v>
      </c>
    </row>
    <row r="2" spans="1:48" x14ac:dyDescent="0.25">
      <c r="A2" t="s">
        <v>4</v>
      </c>
      <c r="B2" t="s">
        <v>9</v>
      </c>
      <c r="C2" t="s">
        <v>5</v>
      </c>
      <c r="D2" t="s">
        <v>6</v>
      </c>
      <c r="E2" t="s">
        <v>7</v>
      </c>
      <c r="F2" t="s">
        <v>25</v>
      </c>
      <c r="G2" s="2" t="s">
        <v>36</v>
      </c>
      <c r="H2" s="2" t="s">
        <v>34</v>
      </c>
      <c r="I2" s="2" t="s">
        <v>36</v>
      </c>
      <c r="J2" s="2" t="s">
        <v>32</v>
      </c>
      <c r="K2" s="2" t="s">
        <v>56</v>
      </c>
      <c r="L2" s="2" t="s">
        <v>25</v>
      </c>
      <c r="M2" s="2" t="s">
        <v>56</v>
      </c>
      <c r="N2" s="2" t="s">
        <v>48</v>
      </c>
      <c r="O2" s="2" t="s">
        <v>571</v>
      </c>
      <c r="P2" s="2" t="s">
        <v>573</v>
      </c>
      <c r="Q2" s="2" t="s">
        <v>434</v>
      </c>
      <c r="R2" s="2" t="s">
        <v>515</v>
      </c>
      <c r="S2" s="2" t="s">
        <v>520</v>
      </c>
      <c r="T2" s="2" t="s">
        <v>168</v>
      </c>
      <c r="U2" s="2" t="s">
        <v>435</v>
      </c>
      <c r="V2" s="2" t="s">
        <v>515</v>
      </c>
      <c r="W2" s="2" t="s">
        <v>521</v>
      </c>
      <c r="X2" s="2" t="s">
        <v>168</v>
      </c>
      <c r="Y2" s="2" t="s">
        <v>50</v>
      </c>
      <c r="Z2" s="2" t="s">
        <v>44</v>
      </c>
      <c r="AA2" s="2" t="s">
        <v>51</v>
      </c>
      <c r="AB2" s="2" t="s">
        <v>58</v>
      </c>
      <c r="AC2">
        <v>18</v>
      </c>
      <c r="AD2" s="2" t="s">
        <v>75</v>
      </c>
      <c r="AE2" s="2" t="s">
        <v>77</v>
      </c>
      <c r="AF2">
        <v>12</v>
      </c>
      <c r="AG2" s="2" t="s">
        <v>66</v>
      </c>
      <c r="AH2" t="b">
        <v>1</v>
      </c>
      <c r="AI2" t="b">
        <v>0</v>
      </c>
      <c r="AJ2" s="2" t="s">
        <v>312</v>
      </c>
      <c r="AK2" s="2" t="s">
        <v>313</v>
      </c>
      <c r="AL2" s="2" t="s">
        <v>570</v>
      </c>
      <c r="AM2" s="2" t="s">
        <v>574</v>
      </c>
      <c r="AN2" t="b">
        <v>1</v>
      </c>
      <c r="AO2" t="s">
        <v>568</v>
      </c>
      <c r="AP2">
        <v>2</v>
      </c>
      <c r="AQ2" t="s">
        <v>561</v>
      </c>
      <c r="AR2">
        <v>1</v>
      </c>
      <c r="AS2" t="s">
        <v>562</v>
      </c>
      <c r="AT2">
        <v>0</v>
      </c>
      <c r="AU2" s="7" t="s">
        <v>528</v>
      </c>
      <c r="AV2" s="7" t="s">
        <v>528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"/>
  <sheetViews>
    <sheetView topLeftCell="H1" workbookViewId="0">
      <selection activeCell="AB2" sqref="AB2"/>
    </sheetView>
  </sheetViews>
  <sheetFormatPr defaultRowHeight="15" x14ac:dyDescent="0.25"/>
  <cols>
    <col min="1" max="1" width="14.7109375" customWidth="1"/>
    <col min="3" max="3" width="10" customWidth="1"/>
    <col min="5" max="5" width="10.7109375" customWidth="1"/>
    <col min="6" max="6" width="10.140625" customWidth="1"/>
    <col min="7" max="8" width="11.42578125" style="1" customWidth="1"/>
    <col min="9" max="9" width="10.7109375" customWidth="1"/>
    <col min="10" max="10" width="10.85546875" customWidth="1"/>
    <col min="26" max="28" width="16" customWidth="1"/>
    <col min="37" max="38" width="10.7109375" customWidth="1"/>
    <col min="41" max="41" width="9.7109375" style="2" bestFit="1" customWidth="1"/>
  </cols>
  <sheetData>
    <row r="1" spans="1:86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47</v>
      </c>
      <c r="N1" t="s">
        <v>585</v>
      </c>
      <c r="O1" t="s">
        <v>41</v>
      </c>
      <c r="P1" t="s">
        <v>406</v>
      </c>
      <c r="Q1" t="s">
        <v>432</v>
      </c>
      <c r="R1" t="s">
        <v>433</v>
      </c>
      <c r="S1" t="s">
        <v>45</v>
      </c>
      <c r="T1" t="s">
        <v>42</v>
      </c>
      <c r="U1" t="s">
        <v>43</v>
      </c>
      <c r="V1" t="s">
        <v>46</v>
      </c>
      <c r="W1" t="s">
        <v>57</v>
      </c>
      <c r="X1" t="s">
        <v>59</v>
      </c>
      <c r="Y1" t="s">
        <v>420</v>
      </c>
      <c r="Z1" t="s">
        <v>74</v>
      </c>
      <c r="AA1" t="s">
        <v>591</v>
      </c>
      <c r="AB1" t="s">
        <v>592</v>
      </c>
      <c r="AC1" t="s">
        <v>76</v>
      </c>
      <c r="AD1" t="s">
        <v>421</v>
      </c>
      <c r="AE1" t="s">
        <v>78</v>
      </c>
      <c r="AF1" t="s">
        <v>79</v>
      </c>
      <c r="AG1" t="s">
        <v>308</v>
      </c>
      <c r="AH1" t="s">
        <v>309</v>
      </c>
      <c r="AI1" t="s">
        <v>310</v>
      </c>
      <c r="AJ1" t="s">
        <v>311</v>
      </c>
      <c r="AK1" t="s">
        <v>326</v>
      </c>
      <c r="AL1" t="s">
        <v>46</v>
      </c>
      <c r="AM1" t="s">
        <v>186</v>
      </c>
      <c r="AN1" t="s">
        <v>388</v>
      </c>
      <c r="AO1" s="2" t="s">
        <v>356</v>
      </c>
      <c r="AP1" t="s">
        <v>357</v>
      </c>
      <c r="AQ1" t="s">
        <v>104</v>
      </c>
      <c r="AR1" t="s">
        <v>358</v>
      </c>
      <c r="AS1" t="s">
        <v>394</v>
      </c>
      <c r="AT1" t="s">
        <v>359</v>
      </c>
      <c r="AU1" t="s">
        <v>360</v>
      </c>
      <c r="AV1" t="s">
        <v>361</v>
      </c>
      <c r="AW1" t="s">
        <v>362</v>
      </c>
      <c r="AX1" t="s">
        <v>363</v>
      </c>
      <c r="AY1" t="s">
        <v>364</v>
      </c>
      <c r="AZ1" t="s">
        <v>365</v>
      </c>
      <c r="BA1" t="s">
        <v>366</v>
      </c>
      <c r="BB1" t="s">
        <v>367</v>
      </c>
      <c r="BC1" t="s">
        <v>368</v>
      </c>
      <c r="BD1" t="s">
        <v>369</v>
      </c>
      <c r="BE1" t="s">
        <v>370</v>
      </c>
      <c r="BF1" t="s">
        <v>371</v>
      </c>
      <c r="BG1" t="s">
        <v>372</v>
      </c>
      <c r="BH1" t="s">
        <v>373</v>
      </c>
      <c r="BI1" t="s">
        <v>374</v>
      </c>
      <c r="BJ1" t="s">
        <v>375</v>
      </c>
      <c r="BK1" t="s">
        <v>376</v>
      </c>
      <c r="BL1" t="s">
        <v>377</v>
      </c>
      <c r="BM1" t="s">
        <v>378</v>
      </c>
      <c r="BN1" t="s">
        <v>386</v>
      </c>
      <c r="BO1" t="s">
        <v>60</v>
      </c>
      <c r="BP1" t="s">
        <v>385</v>
      </c>
      <c r="BQ1" t="s">
        <v>409</v>
      </c>
      <c r="BR1" t="s">
        <v>73</v>
      </c>
      <c r="BS1" t="s">
        <v>243</v>
      </c>
      <c r="BT1" t="s">
        <v>242</v>
      </c>
      <c r="BU1" t="s">
        <v>251</v>
      </c>
      <c r="BV1" t="s">
        <v>259</v>
      </c>
      <c r="BW1" t="s">
        <v>260</v>
      </c>
      <c r="BX1" t="s">
        <v>261</v>
      </c>
      <c r="BY1" t="s">
        <v>262</v>
      </c>
      <c r="BZ1" t="s">
        <v>410</v>
      </c>
      <c r="CA1" t="s">
        <v>411</v>
      </c>
      <c r="CB1" t="s">
        <v>412</v>
      </c>
      <c r="CC1" t="s">
        <v>413</v>
      </c>
      <c r="CD1" t="s">
        <v>414</v>
      </c>
      <c r="CE1" t="s">
        <v>415</v>
      </c>
      <c r="CF1" t="s">
        <v>416</v>
      </c>
      <c r="CG1" t="s">
        <v>417</v>
      </c>
      <c r="CH1" t="s">
        <v>509</v>
      </c>
    </row>
    <row r="2" spans="1:86" x14ac:dyDescent="0.25">
      <c r="A2" t="s">
        <v>4</v>
      </c>
      <c r="B2" t="s">
        <v>9</v>
      </c>
      <c r="C2" t="s">
        <v>5</v>
      </c>
      <c r="D2" t="s">
        <v>6</v>
      </c>
      <c r="E2" t="s">
        <v>7</v>
      </c>
      <c r="F2" t="s">
        <v>25</v>
      </c>
      <c r="G2" s="2" t="s">
        <v>36</v>
      </c>
      <c r="H2" s="2" t="s">
        <v>34</v>
      </c>
      <c r="I2" s="2" t="s">
        <v>36</v>
      </c>
      <c r="J2" s="2" t="s">
        <v>32</v>
      </c>
      <c r="K2" s="2" t="s">
        <v>56</v>
      </c>
      <c r="L2" s="2" t="s">
        <v>25</v>
      </c>
      <c r="M2" s="2" t="s">
        <v>56</v>
      </c>
      <c r="N2" s="2" t="s">
        <v>49</v>
      </c>
      <c r="O2" s="2" t="s">
        <v>93</v>
      </c>
      <c r="P2" s="2" t="s">
        <v>300</v>
      </c>
      <c r="Q2" s="2" t="s">
        <v>434</v>
      </c>
      <c r="R2" s="2" t="s">
        <v>435</v>
      </c>
      <c r="S2" s="2" t="s">
        <v>49</v>
      </c>
      <c r="T2" s="2" t="s">
        <v>50</v>
      </c>
      <c r="U2" s="2" t="s">
        <v>44</v>
      </c>
      <c r="V2" s="2" t="s">
        <v>51</v>
      </c>
      <c r="W2" s="2" t="s">
        <v>58</v>
      </c>
      <c r="X2">
        <v>18</v>
      </c>
      <c r="Y2" s="2" t="s">
        <v>298</v>
      </c>
      <c r="Z2" s="2" t="s">
        <v>387</v>
      </c>
      <c r="AA2" s="6" t="str">
        <f ca="1" xml:space="preserve"> "PNE" &amp; RANDBETWEEN(0,9999999)</f>
        <v>PNE278356</v>
      </c>
      <c r="AB2" s="6" t="str">
        <f ca="1" xml:space="preserve"> "PNES" &amp; RANDBETWEEN(0,9999999)</f>
        <v>PNES2963369</v>
      </c>
      <c r="AC2" s="2" t="s">
        <v>77</v>
      </c>
      <c r="AD2" s="2" t="s">
        <v>422</v>
      </c>
      <c r="AE2">
        <v>12</v>
      </c>
      <c r="AF2" s="2" t="s">
        <v>79</v>
      </c>
      <c r="AG2" t="b">
        <v>1</v>
      </c>
      <c r="AH2" t="b">
        <v>0</v>
      </c>
      <c r="AI2" s="2" t="s">
        <v>312</v>
      </c>
      <c r="AJ2" s="2" t="s">
        <v>313</v>
      </c>
      <c r="AK2" s="6">
        <v>42694</v>
      </c>
      <c r="AL2" s="6">
        <v>42724</v>
      </c>
      <c r="AM2" t="b">
        <v>1</v>
      </c>
      <c r="AN2">
        <v>115</v>
      </c>
      <c r="AO2" s="2" t="s">
        <v>389</v>
      </c>
      <c r="AP2" t="s">
        <v>379</v>
      </c>
      <c r="AQ2">
        <v>10000</v>
      </c>
      <c r="AR2" t="s">
        <v>182</v>
      </c>
      <c r="AS2" t="s">
        <v>393</v>
      </c>
      <c r="AT2" t="s">
        <v>384</v>
      </c>
      <c r="AU2" t="s">
        <v>380</v>
      </c>
      <c r="AV2" t="b">
        <v>1</v>
      </c>
      <c r="AW2" t="b">
        <v>0</v>
      </c>
      <c r="AX2" t="b">
        <v>1</v>
      </c>
      <c r="AY2" t="b">
        <v>0</v>
      </c>
      <c r="AZ2" t="b">
        <v>1</v>
      </c>
      <c r="BA2" t="b">
        <v>0</v>
      </c>
      <c r="BB2" t="b">
        <v>1</v>
      </c>
      <c r="BC2" t="b">
        <v>0</v>
      </c>
      <c r="BD2" t="b">
        <v>1</v>
      </c>
      <c r="BE2" t="b">
        <v>0</v>
      </c>
      <c r="BF2" t="b">
        <v>1</v>
      </c>
      <c r="BG2" t="b">
        <v>0</v>
      </c>
      <c r="BH2" t="b">
        <v>1</v>
      </c>
      <c r="BI2" t="b">
        <v>0</v>
      </c>
      <c r="BJ2" t="b">
        <v>1</v>
      </c>
      <c r="BK2" t="s">
        <v>381</v>
      </c>
      <c r="BL2" t="s">
        <v>382</v>
      </c>
      <c r="BN2" t="s">
        <v>93</v>
      </c>
      <c r="BO2" t="s">
        <v>81</v>
      </c>
      <c r="BP2">
        <v>1</v>
      </c>
      <c r="BQ2" t="s">
        <v>248</v>
      </c>
      <c r="BR2">
        <v>1</v>
      </c>
      <c r="BS2" t="s">
        <v>244</v>
      </c>
      <c r="BT2">
        <v>11</v>
      </c>
      <c r="BU2">
        <v>0</v>
      </c>
      <c r="BV2">
        <v>1</v>
      </c>
      <c r="BW2">
        <v>2</v>
      </c>
      <c r="BX2">
        <v>3</v>
      </c>
      <c r="BY2">
        <v>4</v>
      </c>
      <c r="BZ2" t="b">
        <v>1</v>
      </c>
      <c r="CA2" t="b">
        <v>0</v>
      </c>
      <c r="CB2" t="b">
        <v>0</v>
      </c>
      <c r="CC2" t="b">
        <v>0</v>
      </c>
      <c r="CD2" t="b">
        <v>0</v>
      </c>
      <c r="CE2" t="b">
        <v>1</v>
      </c>
      <c r="CF2" t="b">
        <v>0</v>
      </c>
      <c r="CG2" t="s">
        <v>418</v>
      </c>
      <c r="CH2" t="s">
        <v>510</v>
      </c>
    </row>
    <row r="3" spans="1:86" x14ac:dyDescent="0.25">
      <c r="A3" t="s">
        <v>4</v>
      </c>
      <c r="B3" t="s">
        <v>9</v>
      </c>
      <c r="C3" t="s">
        <v>5</v>
      </c>
      <c r="D3" t="s">
        <v>6</v>
      </c>
      <c r="E3" t="s">
        <v>7</v>
      </c>
      <c r="F3" t="s">
        <v>25</v>
      </c>
      <c r="G3" s="2" t="s">
        <v>36</v>
      </c>
      <c r="H3" s="2" t="s">
        <v>34</v>
      </c>
      <c r="I3" s="2" t="s">
        <v>36</v>
      </c>
      <c r="J3" s="2" t="s">
        <v>32</v>
      </c>
      <c r="K3" s="2" t="s">
        <v>56</v>
      </c>
      <c r="L3" s="2" t="s">
        <v>25</v>
      </c>
      <c r="M3" s="2" t="s">
        <v>56</v>
      </c>
      <c r="N3" s="2" t="s">
        <v>49</v>
      </c>
      <c r="O3" s="2" t="s">
        <v>405</v>
      </c>
      <c r="P3" s="2" t="s">
        <v>407</v>
      </c>
      <c r="Q3" s="2" t="s">
        <v>434</v>
      </c>
      <c r="R3" s="2" t="s">
        <v>435</v>
      </c>
      <c r="S3" s="2" t="s">
        <v>49</v>
      </c>
      <c r="T3" s="2" t="s">
        <v>50</v>
      </c>
      <c r="U3" s="2" t="s">
        <v>44</v>
      </c>
      <c r="V3" s="2" t="s">
        <v>51</v>
      </c>
      <c r="W3" s="2" t="s">
        <v>58</v>
      </c>
      <c r="X3">
        <v>18</v>
      </c>
      <c r="Y3" s="2" t="s">
        <v>298</v>
      </c>
      <c r="Z3" s="2" t="s">
        <v>404</v>
      </c>
      <c r="AA3" s="2" t="s">
        <v>404</v>
      </c>
      <c r="AB3" s="2" t="s">
        <v>404</v>
      </c>
      <c r="AC3" s="2" t="s">
        <v>77</v>
      </c>
      <c r="AD3" s="2" t="s">
        <v>422</v>
      </c>
      <c r="AE3">
        <v>1</v>
      </c>
      <c r="AF3" s="2" t="s">
        <v>79</v>
      </c>
      <c r="AG3" t="b">
        <v>1</v>
      </c>
      <c r="AH3" t="b">
        <v>0</v>
      </c>
      <c r="AI3" s="2" t="s">
        <v>312</v>
      </c>
      <c r="AJ3" s="2" t="s">
        <v>313</v>
      </c>
      <c r="AK3" s="6">
        <v>42694</v>
      </c>
      <c r="AL3" s="6">
        <v>42724</v>
      </c>
      <c r="AM3" t="b">
        <v>1</v>
      </c>
      <c r="AN3">
        <v>115</v>
      </c>
      <c r="AO3" s="2" t="s">
        <v>389</v>
      </c>
      <c r="AP3" t="s">
        <v>379</v>
      </c>
      <c r="AQ3">
        <v>10000</v>
      </c>
      <c r="AR3" t="s">
        <v>182</v>
      </c>
      <c r="AS3" t="s">
        <v>393</v>
      </c>
      <c r="AT3" t="s">
        <v>384</v>
      </c>
      <c r="AU3" t="s">
        <v>380</v>
      </c>
      <c r="AV3" t="b">
        <v>1</v>
      </c>
      <c r="AW3" t="b">
        <v>0</v>
      </c>
      <c r="AX3" t="b">
        <v>1</v>
      </c>
      <c r="AY3" t="b">
        <v>0</v>
      </c>
      <c r="AZ3" t="b">
        <v>1</v>
      </c>
      <c r="BA3" t="b">
        <v>0</v>
      </c>
      <c r="BB3" t="b">
        <v>1</v>
      </c>
      <c r="BC3" t="b">
        <v>0</v>
      </c>
      <c r="BD3" t="b">
        <v>1</v>
      </c>
      <c r="BE3" t="b">
        <v>0</v>
      </c>
      <c r="BF3" t="b">
        <v>1</v>
      </c>
      <c r="BG3" t="b">
        <v>0</v>
      </c>
      <c r="BH3" t="b">
        <v>1</v>
      </c>
      <c r="BI3" t="b">
        <v>0</v>
      </c>
      <c r="BJ3" t="b">
        <v>1</v>
      </c>
      <c r="BK3" t="s">
        <v>381</v>
      </c>
      <c r="BL3" t="s">
        <v>382</v>
      </c>
      <c r="BN3" t="s">
        <v>93</v>
      </c>
      <c r="BO3" t="s">
        <v>408</v>
      </c>
      <c r="BP3">
        <v>1</v>
      </c>
      <c r="BQ3" t="s">
        <v>248</v>
      </c>
      <c r="BR3">
        <v>2</v>
      </c>
      <c r="BS3" t="s">
        <v>245</v>
      </c>
      <c r="BT3">
        <v>10</v>
      </c>
      <c r="BU3">
        <v>0</v>
      </c>
      <c r="BV3">
        <v>1</v>
      </c>
      <c r="BW3">
        <v>2</v>
      </c>
      <c r="BX3">
        <v>3</v>
      </c>
      <c r="BY3">
        <v>4</v>
      </c>
      <c r="BZ3" t="b">
        <v>1</v>
      </c>
      <c r="CA3" t="b">
        <v>1</v>
      </c>
      <c r="CB3" t="b">
        <v>1</v>
      </c>
      <c r="CC3" t="b">
        <v>1</v>
      </c>
      <c r="CD3" t="b">
        <v>1</v>
      </c>
      <c r="CE3" t="b">
        <v>1</v>
      </c>
      <c r="CF3" t="b">
        <v>1</v>
      </c>
      <c r="CG3" t="s">
        <v>419</v>
      </c>
      <c r="CH3" t="s">
        <v>510</v>
      </c>
    </row>
    <row r="4" spans="1:86" x14ac:dyDescent="0.25">
      <c r="A4" t="s">
        <v>4</v>
      </c>
      <c r="B4" t="s">
        <v>9</v>
      </c>
      <c r="C4" t="s">
        <v>5</v>
      </c>
      <c r="D4" t="s">
        <v>6</v>
      </c>
      <c r="E4" t="s">
        <v>7</v>
      </c>
      <c r="F4" t="s">
        <v>25</v>
      </c>
      <c r="G4" s="2" t="s">
        <v>36</v>
      </c>
      <c r="H4" s="2" t="s">
        <v>34</v>
      </c>
      <c r="I4" s="2" t="s">
        <v>36</v>
      </c>
      <c r="J4" s="2" t="s">
        <v>32</v>
      </c>
      <c r="K4" s="2" t="s">
        <v>586</v>
      </c>
      <c r="L4" s="2" t="s">
        <v>25</v>
      </c>
      <c r="M4" s="2" t="s">
        <v>586</v>
      </c>
      <c r="N4" s="2" t="s">
        <v>588</v>
      </c>
      <c r="O4" s="2" t="s">
        <v>587</v>
      </c>
      <c r="P4" s="2" t="s">
        <v>407</v>
      </c>
      <c r="Q4" s="2" t="s">
        <v>434</v>
      </c>
      <c r="R4" s="2" t="s">
        <v>435</v>
      </c>
      <c r="S4" s="2" t="s">
        <v>49</v>
      </c>
      <c r="T4" s="2" t="s">
        <v>50</v>
      </c>
      <c r="U4" s="2" t="s">
        <v>44</v>
      </c>
      <c r="V4" s="2" t="s">
        <v>51</v>
      </c>
      <c r="W4" s="2" t="s">
        <v>58</v>
      </c>
      <c r="X4">
        <v>18</v>
      </c>
      <c r="Y4" s="2" t="s">
        <v>298</v>
      </c>
      <c r="Z4" s="2" t="s">
        <v>404</v>
      </c>
      <c r="AA4" s="2" t="s">
        <v>404</v>
      </c>
      <c r="AB4" s="2" t="s">
        <v>404</v>
      </c>
      <c r="AC4" s="2" t="s">
        <v>77</v>
      </c>
      <c r="AD4" s="2" t="s">
        <v>422</v>
      </c>
      <c r="AE4">
        <v>1</v>
      </c>
      <c r="AF4" s="2" t="s">
        <v>79</v>
      </c>
      <c r="AG4" t="b">
        <v>1</v>
      </c>
      <c r="AH4" t="b">
        <v>0</v>
      </c>
      <c r="AI4" s="2" t="s">
        <v>312</v>
      </c>
      <c r="AJ4" s="2" t="s">
        <v>313</v>
      </c>
      <c r="AK4" s="6">
        <v>42694</v>
      </c>
      <c r="AL4" s="6">
        <v>42724</v>
      </c>
      <c r="AM4" t="b">
        <v>1</v>
      </c>
      <c r="AN4">
        <v>115</v>
      </c>
      <c r="AO4" s="2" t="s">
        <v>389</v>
      </c>
      <c r="AP4" t="s">
        <v>379</v>
      </c>
      <c r="AQ4">
        <v>10000</v>
      </c>
      <c r="AR4" t="s">
        <v>182</v>
      </c>
      <c r="AS4" t="s">
        <v>393</v>
      </c>
      <c r="AT4" t="s">
        <v>384</v>
      </c>
      <c r="AU4" t="s">
        <v>380</v>
      </c>
      <c r="AV4" t="b">
        <v>1</v>
      </c>
      <c r="AW4" t="b">
        <v>0</v>
      </c>
      <c r="AX4" t="b">
        <v>1</v>
      </c>
      <c r="AY4" t="b">
        <v>0</v>
      </c>
      <c r="AZ4" t="b">
        <v>1</v>
      </c>
      <c r="BA4" t="b">
        <v>0</v>
      </c>
      <c r="BB4" t="b">
        <v>1</v>
      </c>
      <c r="BC4" t="b">
        <v>0</v>
      </c>
      <c r="BD4" t="b">
        <v>1</v>
      </c>
      <c r="BE4" t="b">
        <v>0</v>
      </c>
      <c r="BF4" t="b">
        <v>1</v>
      </c>
      <c r="BG4" t="b">
        <v>0</v>
      </c>
      <c r="BH4" t="b">
        <v>1</v>
      </c>
      <c r="BI4" t="b">
        <v>0</v>
      </c>
      <c r="BJ4" t="b">
        <v>1</v>
      </c>
      <c r="BK4" t="s">
        <v>381</v>
      </c>
      <c r="BL4" t="s">
        <v>382</v>
      </c>
      <c r="BN4" t="s">
        <v>93</v>
      </c>
      <c r="BO4" t="s">
        <v>408</v>
      </c>
      <c r="BP4">
        <v>1</v>
      </c>
      <c r="BQ4" t="s">
        <v>248</v>
      </c>
      <c r="BR4">
        <v>2</v>
      </c>
      <c r="BS4" t="s">
        <v>245</v>
      </c>
      <c r="BT4">
        <v>10</v>
      </c>
      <c r="BU4">
        <v>0</v>
      </c>
      <c r="BV4">
        <v>1</v>
      </c>
      <c r="BW4">
        <v>2</v>
      </c>
      <c r="BX4">
        <v>3</v>
      </c>
      <c r="BY4">
        <v>4</v>
      </c>
      <c r="BZ4" t="b">
        <v>1</v>
      </c>
      <c r="CA4" t="b">
        <v>1</v>
      </c>
      <c r="CB4" t="b">
        <v>1</v>
      </c>
      <c r="CC4" t="b">
        <v>1</v>
      </c>
      <c r="CD4" t="b">
        <v>1</v>
      </c>
      <c r="CE4" t="b">
        <v>1</v>
      </c>
      <c r="CF4" t="b">
        <v>1</v>
      </c>
      <c r="CG4" t="s">
        <v>419</v>
      </c>
      <c r="CH4" t="s">
        <v>510</v>
      </c>
    </row>
  </sheetData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abSelected="1" topLeftCell="H1" workbookViewId="0">
      <selection activeCell="P3" sqref="P3"/>
    </sheetView>
  </sheetViews>
  <sheetFormatPr defaultRowHeight="15" x14ac:dyDescent="0.25"/>
  <cols>
    <col min="1" max="1" width="14.7109375" customWidth="1"/>
    <col min="4" max="4" width="10" bestFit="1" customWidth="1"/>
    <col min="6" max="6" width="10.7109375" bestFit="1" customWidth="1"/>
    <col min="7" max="7" width="10.140625" bestFit="1" customWidth="1"/>
    <col min="8" max="9" width="11.42578125" style="1" bestFit="1" customWidth="1"/>
    <col min="10" max="10" width="10.7109375" bestFit="1" customWidth="1"/>
    <col min="11" max="11" width="10.85546875" bestFit="1" customWidth="1"/>
    <col min="49" max="50" width="10.7109375" bestFit="1" customWidth="1"/>
  </cols>
  <sheetData>
    <row r="1" spans="1:59" x14ac:dyDescent="0.25">
      <c r="A1" t="s">
        <v>0</v>
      </c>
      <c r="B1" t="s">
        <v>8</v>
      </c>
      <c r="C1" t="s">
        <v>593</v>
      </c>
      <c r="D1" t="s">
        <v>1</v>
      </c>
      <c r="E1" t="s">
        <v>2</v>
      </c>
      <c r="F1" t="s">
        <v>3</v>
      </c>
      <c r="G1" t="s">
        <v>10</v>
      </c>
      <c r="H1" s="1" t="s">
        <v>11</v>
      </c>
      <c r="I1" s="1" t="s">
        <v>12</v>
      </c>
      <c r="J1" t="s">
        <v>30</v>
      </c>
      <c r="K1" t="s">
        <v>31</v>
      </c>
      <c r="L1" t="s">
        <v>37</v>
      </c>
      <c r="M1" t="s">
        <v>39</v>
      </c>
      <c r="N1" t="s">
        <v>600</v>
      </c>
      <c r="O1" t="s">
        <v>596</v>
      </c>
      <c r="P1" t="s">
        <v>598</v>
      </c>
      <c r="Q1" t="s">
        <v>388</v>
      </c>
      <c r="R1" t="s">
        <v>47</v>
      </c>
      <c r="S1" t="s">
        <v>585</v>
      </c>
      <c r="T1" t="s">
        <v>41</v>
      </c>
      <c r="U1" t="s">
        <v>603</v>
      </c>
      <c r="V1" t="s">
        <v>605</v>
      </c>
      <c r="W1" t="s">
        <v>607</v>
      </c>
      <c r="X1" t="s">
        <v>608</v>
      </c>
      <c r="Y1" t="s">
        <v>611</v>
      </c>
      <c r="Z1" t="s">
        <v>612</v>
      </c>
      <c r="AA1" t="s">
        <v>45</v>
      </c>
      <c r="AB1" t="s">
        <v>432</v>
      </c>
      <c r="AC1" t="s">
        <v>517</v>
      </c>
      <c r="AD1" t="s">
        <v>518</v>
      </c>
      <c r="AE1" t="s">
        <v>519</v>
      </c>
      <c r="AF1" t="s">
        <v>433</v>
      </c>
      <c r="AG1" t="s">
        <v>516</v>
      </c>
      <c r="AH1" t="s">
        <v>522</v>
      </c>
      <c r="AI1" t="s">
        <v>523</v>
      </c>
      <c r="AJ1" t="s">
        <v>42</v>
      </c>
      <c r="AK1" t="s">
        <v>43</v>
      </c>
      <c r="AL1" t="s">
        <v>46</v>
      </c>
      <c r="AM1" t="s">
        <v>57</v>
      </c>
      <c r="AN1" t="s">
        <v>59</v>
      </c>
      <c r="AO1" t="s">
        <v>74</v>
      </c>
      <c r="AP1" t="s">
        <v>76</v>
      </c>
      <c r="AQ1" t="s">
        <v>78</v>
      </c>
      <c r="AR1" t="s">
        <v>79</v>
      </c>
      <c r="AS1" t="s">
        <v>308</v>
      </c>
      <c r="AT1" t="s">
        <v>309</v>
      </c>
      <c r="AU1" t="s">
        <v>310</v>
      </c>
      <c r="AV1" t="s">
        <v>311</v>
      </c>
      <c r="AW1" t="s">
        <v>326</v>
      </c>
      <c r="AX1" t="s">
        <v>46</v>
      </c>
      <c r="AY1" t="s">
        <v>186</v>
      </c>
      <c r="AZ1" t="s">
        <v>511</v>
      </c>
      <c r="BA1" t="s">
        <v>563</v>
      </c>
      <c r="BB1" t="s">
        <v>567</v>
      </c>
      <c r="BC1" t="s">
        <v>564</v>
      </c>
      <c r="BD1" t="s">
        <v>566</v>
      </c>
      <c r="BE1" t="s">
        <v>565</v>
      </c>
      <c r="BF1" t="s">
        <v>436</v>
      </c>
      <c r="BG1" t="s">
        <v>513</v>
      </c>
    </row>
    <row r="2" spans="1:59" x14ac:dyDescent="0.25">
      <c r="A2" t="s">
        <v>4</v>
      </c>
      <c r="B2" t="s">
        <v>9</v>
      </c>
      <c r="C2" s="9" t="s">
        <v>594</v>
      </c>
      <c r="D2" t="s">
        <v>5</v>
      </c>
      <c r="E2" t="s">
        <v>6</v>
      </c>
      <c r="F2" t="s">
        <v>7</v>
      </c>
      <c r="G2" t="s">
        <v>25</v>
      </c>
      <c r="H2" s="2" t="s">
        <v>36</v>
      </c>
      <c r="I2" s="2" t="s">
        <v>34</v>
      </c>
      <c r="J2" s="2" t="s">
        <v>36</v>
      </c>
      <c r="K2" s="2" t="s">
        <v>32</v>
      </c>
      <c r="L2" s="2" t="s">
        <v>595</v>
      </c>
      <c r="M2" s="2" t="s">
        <v>25</v>
      </c>
      <c r="N2" s="2" t="s">
        <v>298</v>
      </c>
      <c r="O2" s="2" t="s">
        <v>597</v>
      </c>
      <c r="P2" s="2" t="s">
        <v>7</v>
      </c>
      <c r="Q2" s="2" t="s">
        <v>599</v>
      </c>
      <c r="R2" s="2" t="s">
        <v>56</v>
      </c>
      <c r="S2" s="2" t="s">
        <v>601</v>
      </c>
      <c r="T2" s="2" t="s">
        <v>602</v>
      </c>
      <c r="U2" s="2" t="s">
        <v>604</v>
      </c>
      <c r="V2" s="2" t="s">
        <v>606</v>
      </c>
      <c r="W2" s="2" t="s">
        <v>609</v>
      </c>
      <c r="X2" s="2" t="s">
        <v>610</v>
      </c>
      <c r="Y2" s="2" t="s">
        <v>614</v>
      </c>
      <c r="Z2" s="2" t="s">
        <v>613</v>
      </c>
      <c r="AA2" s="2" t="s">
        <v>49</v>
      </c>
      <c r="AB2" s="2" t="s">
        <v>434</v>
      </c>
      <c r="AC2" s="2" t="s">
        <v>515</v>
      </c>
      <c r="AD2" s="2" t="s">
        <v>520</v>
      </c>
      <c r="AE2" s="2" t="s">
        <v>168</v>
      </c>
      <c r="AF2" s="2" t="s">
        <v>435</v>
      </c>
      <c r="AG2" s="2" t="s">
        <v>515</v>
      </c>
      <c r="AH2" s="2" t="s">
        <v>521</v>
      </c>
      <c r="AI2" s="2" t="s">
        <v>168</v>
      </c>
      <c r="AJ2" s="2" t="s">
        <v>50</v>
      </c>
      <c r="AK2" s="2" t="s">
        <v>44</v>
      </c>
      <c r="AL2" s="2" t="s">
        <v>51</v>
      </c>
      <c r="AM2" s="2" t="s">
        <v>58</v>
      </c>
      <c r="AN2">
        <v>18</v>
      </c>
      <c r="AO2" s="2" t="s">
        <v>75</v>
      </c>
      <c r="AP2" s="2" t="s">
        <v>77</v>
      </c>
      <c r="AQ2">
        <v>12</v>
      </c>
      <c r="AR2" s="2" t="s">
        <v>66</v>
      </c>
      <c r="AS2" t="b">
        <v>1</v>
      </c>
      <c r="AT2" t="b">
        <v>0</v>
      </c>
      <c r="AU2" s="2" t="s">
        <v>312</v>
      </c>
      <c r="AV2" s="2" t="s">
        <v>313</v>
      </c>
      <c r="AW2" s="6">
        <v>42694</v>
      </c>
      <c r="AX2" s="6">
        <v>42724</v>
      </c>
      <c r="AY2" t="b">
        <v>1</v>
      </c>
      <c r="AZ2" t="s">
        <v>512</v>
      </c>
      <c r="BA2">
        <v>2</v>
      </c>
      <c r="BB2" t="s">
        <v>561</v>
      </c>
      <c r="BC2">
        <v>1</v>
      </c>
      <c r="BD2" t="s">
        <v>562</v>
      </c>
      <c r="BE2">
        <v>0</v>
      </c>
      <c r="BF2" s="7" t="s">
        <v>528</v>
      </c>
      <c r="BG2" s="7" t="s">
        <v>528</v>
      </c>
    </row>
  </sheetData>
  <hyperlinks>
    <hyperlink ref="C2" r:id="rId1"/>
  </hyperlinks>
  <pageMargins left="0.7" right="0.7" top="0.75" bottom="0.75" header="0.3" footer="0.3"/>
  <pageSetup orientation="portrait" verticalDpi="3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X2" sqref="X2"/>
    </sheetView>
  </sheetViews>
  <sheetFormatPr defaultRowHeight="15" x14ac:dyDescent="0.25"/>
  <sheetData>
    <row r="1" spans="1:24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47</v>
      </c>
      <c r="N1" t="s">
        <v>41</v>
      </c>
      <c r="O1" t="s">
        <v>45</v>
      </c>
      <c r="P1" t="s">
        <v>42</v>
      </c>
      <c r="Q1" t="s">
        <v>43</v>
      </c>
      <c r="R1" t="s">
        <v>46</v>
      </c>
      <c r="S1" t="s">
        <v>57</v>
      </c>
      <c r="T1" t="s">
        <v>59</v>
      </c>
      <c r="U1" t="s">
        <v>186</v>
      </c>
      <c r="V1" t="s">
        <v>340</v>
      </c>
      <c r="W1" t="s">
        <v>341</v>
      </c>
      <c r="X1" t="s">
        <v>342</v>
      </c>
    </row>
    <row r="2" spans="1:24" x14ac:dyDescent="0.25">
      <c r="A2" t="s">
        <v>53</v>
      </c>
      <c r="B2" t="s">
        <v>9</v>
      </c>
      <c r="C2" t="s">
        <v>52</v>
      </c>
      <c r="D2" t="s">
        <v>6</v>
      </c>
      <c r="E2" t="s">
        <v>7</v>
      </c>
      <c r="F2" t="s">
        <v>351</v>
      </c>
      <c r="G2" s="2" t="s">
        <v>36</v>
      </c>
      <c r="H2" s="2" t="s">
        <v>34</v>
      </c>
      <c r="I2" s="2" t="s">
        <v>36</v>
      </c>
      <c r="J2" s="2" t="s">
        <v>32</v>
      </c>
      <c r="K2" s="2" t="s">
        <v>55</v>
      </c>
      <c r="L2" s="2" t="s">
        <v>54</v>
      </c>
      <c r="M2" s="2" t="s">
        <v>55</v>
      </c>
      <c r="N2" s="2" t="s">
        <v>48</v>
      </c>
      <c r="O2" s="2" t="s">
        <v>49</v>
      </c>
      <c r="P2" s="2" t="s">
        <v>50</v>
      </c>
      <c r="Q2" s="2" t="s">
        <v>44</v>
      </c>
      <c r="R2" s="2" t="s">
        <v>51</v>
      </c>
      <c r="S2" s="2" t="s">
        <v>58</v>
      </c>
      <c r="T2" s="2" t="s">
        <v>25</v>
      </c>
      <c r="U2" t="b">
        <v>1</v>
      </c>
      <c r="V2" t="b">
        <v>1</v>
      </c>
      <c r="W2" t="b">
        <v>0</v>
      </c>
      <c r="X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A2" sqref="A2:XFD2"/>
    </sheetView>
  </sheetViews>
  <sheetFormatPr defaultRowHeight="15" x14ac:dyDescent="0.25"/>
  <cols>
    <col min="9" max="9" width="10.7109375" bestFit="1" customWidth="1"/>
    <col min="10" max="10" width="10.85546875" bestFit="1" customWidth="1"/>
  </cols>
  <sheetData>
    <row r="1" spans="1:20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10</v>
      </c>
      <c r="G1" s="1" t="s">
        <v>11</v>
      </c>
      <c r="H1" s="1" t="s">
        <v>12</v>
      </c>
      <c r="I1" t="s">
        <v>30</v>
      </c>
      <c r="J1" t="s">
        <v>31</v>
      </c>
      <c r="K1" t="s">
        <v>37</v>
      </c>
      <c r="L1" t="s">
        <v>39</v>
      </c>
      <c r="M1" t="s">
        <v>47</v>
      </c>
      <c r="N1" t="s">
        <v>41</v>
      </c>
      <c r="O1" t="s">
        <v>45</v>
      </c>
      <c r="P1" t="s">
        <v>42</v>
      </c>
      <c r="Q1" t="s">
        <v>43</v>
      </c>
      <c r="R1" t="s">
        <v>46</v>
      </c>
      <c r="S1" t="s">
        <v>57</v>
      </c>
      <c r="T1" t="s">
        <v>59</v>
      </c>
    </row>
    <row r="2" spans="1:20" x14ac:dyDescent="0.25">
      <c r="A2" t="s">
        <v>13</v>
      </c>
      <c r="B2" t="s">
        <v>9</v>
      </c>
      <c r="C2" t="s">
        <v>14</v>
      </c>
      <c r="D2" t="s">
        <v>15</v>
      </c>
      <c r="E2" t="s">
        <v>7</v>
      </c>
      <c r="F2" t="s">
        <v>16</v>
      </c>
      <c r="G2" s="2" t="s">
        <v>35</v>
      </c>
      <c r="H2" s="2" t="s">
        <v>34</v>
      </c>
      <c r="I2" s="2" t="s">
        <v>33</v>
      </c>
      <c r="J2" s="2" t="s">
        <v>40</v>
      </c>
      <c r="K2" s="2" t="s">
        <v>38</v>
      </c>
      <c r="L2" s="2" t="s">
        <v>19</v>
      </c>
      <c r="M2" s="2" t="s">
        <v>55</v>
      </c>
      <c r="N2" s="2" t="s">
        <v>48</v>
      </c>
      <c r="O2" s="2" t="s">
        <v>49</v>
      </c>
      <c r="P2" s="2" t="s">
        <v>50</v>
      </c>
      <c r="Q2" s="2" t="s">
        <v>44</v>
      </c>
      <c r="R2" s="2" t="s">
        <v>51</v>
      </c>
      <c r="S2" s="2" t="s">
        <v>58</v>
      </c>
      <c r="T2">
        <v>33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ALL</vt:lpstr>
      <vt:lpstr>ALL2</vt:lpstr>
      <vt:lpstr>NG_AddAirData</vt:lpstr>
      <vt:lpstr>FX_AddAirData</vt:lpstr>
      <vt:lpstr>ErikM3</vt:lpstr>
      <vt:lpstr>ErikM2</vt:lpstr>
      <vt:lpstr>ErikM</vt:lpstr>
      <vt:lpstr>JeffKr</vt:lpstr>
      <vt:lpstr>AnnaW</vt:lpstr>
      <vt:lpstr>AnnaW2</vt:lpstr>
      <vt:lpstr>LoadPrimarySchedule</vt:lpstr>
      <vt:lpstr>Blairb</vt:lpstr>
      <vt:lpstr>DeniseH</vt:lpstr>
      <vt:lpstr>Attributes</vt:lpstr>
      <vt:lpstr>DeniseH2</vt:lpstr>
      <vt:lpstr>KathW</vt:lpstr>
      <vt:lpstr>Episodes</vt:lpstr>
      <vt:lpstr>EpisodesFX</vt:lpstr>
      <vt:lpstr>EpisodesNG</vt:lpstr>
      <vt:lpstr>FX_CreateNL</vt:lpstr>
      <vt:lpstr>FX_Targets</vt:lpstr>
      <vt:lpstr>NatG_CreateNL</vt:lpstr>
      <vt:lpstr>MEA_Fields</vt:lpstr>
      <vt:lpstr>NatG_Targets4</vt:lpstr>
      <vt:lpstr>NatG_Targets</vt:lpstr>
      <vt:lpstr>NatG_CreateNL1</vt:lpstr>
      <vt:lpstr>NatG_CreateNL3</vt:lpstr>
      <vt:lpstr>NatG_CreateNL2</vt:lpstr>
      <vt:lpstr>UserSettings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Huber</dc:creator>
  <cp:lastModifiedBy>Lisa Huber</cp:lastModifiedBy>
  <dcterms:created xsi:type="dcterms:W3CDTF">2017-08-01T22:59:06Z</dcterms:created>
  <dcterms:modified xsi:type="dcterms:W3CDTF">2018-04-26T21:23:06Z</dcterms:modified>
</cp:coreProperties>
</file>