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2FA831B2-0A5D-414C-A624-B57E1DA37476}" xr6:coauthVersionLast="47" xr6:coauthVersionMax="47" xr10:uidLastSave="{00000000-0000-0000-0000-000000000000}"/>
  <bookViews>
    <workbookView xWindow="28800" yWindow="0" windowWidth="38400" windowHeight="21600" activeTab="2" xr2:uid="{002523F8-3822-354C-B811-E5101AE27165}"/>
  </bookViews>
  <sheets>
    <sheet name="Planilha2" sheetId="10" r:id="rId1"/>
    <sheet name="Status" sheetId="11" r:id="rId2"/>
    <sheet name="Base_Geral_Pagamentos" sheetId="6" r:id="rId3"/>
    <sheet name="Fluxo_Mensal" sheetId="8" r:id="rId4"/>
  </sheets>
  <definedNames>
    <definedName name="_xlnm._FilterDatabase" localSheetId="2" hidden="1">Base_Geral_Pagamentos!$A$1:$N$211</definedName>
  </definedNames>
  <calcPr calcId="191029"/>
  <pivotCaches>
    <pivotCache cacheId="230" r:id="rId5"/>
    <pivotCache cacheId="2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8" i="6" l="1"/>
  <c r="L145" i="6"/>
  <c r="L139" i="6" l="1"/>
  <c r="L130" i="6"/>
  <c r="L73" i="6"/>
  <c r="L136" i="6"/>
  <c r="L94" i="6"/>
  <c r="M2" i="6" l="1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l="1"/>
  <c r="M122" i="6" s="1"/>
  <c r="M123" i="6" l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</calcChain>
</file>

<file path=xl/sharedStrings.xml><?xml version="1.0" encoding="utf-8"?>
<sst xmlns="http://schemas.openxmlformats.org/spreadsheetml/2006/main" count="1788" uniqueCount="496">
  <si>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</si>
  <si>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</si>
  <si>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</si>
  <si>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</si>
  <si>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</si>
  <si>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</si>
  <si>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</si>
  <si>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</si>
  <si>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</si>
  <si>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</si>
  <si>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</si>
  <si>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</si>
  <si>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</si>
  <si>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</si>
  <si>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</si>
  <si>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</si>
  <si>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</si>
  <si>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</si>
  <si>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</si>
  <si>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</si>
  <si>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</si>
  <si>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</si>
  <si>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</si>
  <si>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</si>
  <si>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</si>
  <si>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</si>
  <si>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</si>
  <si>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</si>
  <si>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</si>
  <si>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</si>
  <si>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</si>
  <si>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</si>
  <si>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</si>
  <si>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</si>
  <si>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</si>
  <si>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</si>
  <si>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</si>
  <si>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</si>
  <si>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</si>
  <si>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</si>
  <si>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</si>
  <si>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</si>
  <si>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</si>
  <si>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</si>
  <si>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</si>
  <si>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</si>
  <si>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</si>
  <si>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</si>
  <si>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</si>
  <si>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</si>
  <si>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</si>
  <si>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</si>
  <si>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</si>
  <si>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</si>
  <si>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</si>
  <si>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</si>
  <si>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</si>
  <si>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</si>
  <si>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</si>
  <si>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</si>
  <si>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</si>
  <si>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</si>
  <si>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</si>
  <si>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</si>
  <si>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</si>
  <si>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</si>
  <si>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</si>
  <si>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</si>
  <si>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</si>
  <si>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</si>
  <si>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</si>
  <si>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</si>
  <si>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</si>
  <si>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</si>
  <si>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</si>
  <si>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</si>
  <si>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</si>
  <si>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</si>
  <si>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</si>
  <si>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</si>
  <si>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</si>
  <si>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</si>
  <si>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</si>
  <si>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</si>
  <si>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</si>
  <si>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</si>
  <si>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</si>
  <si>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</si>
  <si>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</si>
  <si>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</si>
  <si>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</si>
  <si>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</si>
  <si>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</si>
  <si>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</si>
  <si>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</si>
  <si>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</si>
  <si>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</si>
  <si>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</si>
  <si>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</si>
  <si>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</si>
  <si>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</si>
  <si>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</si>
  <si>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</si>
  <si>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</si>
  <si>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</si>
  <si>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</si>
  <si>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</si>
  <si>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</si>
  <si>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</si>
  <si>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</si>
  <si>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</si>
  <si>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</si>
  <si>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</si>
  <si>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</si>
  <si>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</si>
  <si>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</si>
  <si>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</si>
  <si>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</si>
  <si>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</si>
  <si>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</si>
  <si>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</si>
  <si>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</si>
  <si>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</si>
  <si>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</si>
  <si>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</si>
  <si>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</si>
  <si>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</si>
  <si>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</si>
  <si>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</si>
  <si>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</si>
  <si>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</si>
  <si>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</si>
  <si>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</si>
  <si>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</si>
  <si>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</si>
  <si>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</si>
  <si>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</si>
  <si>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</si>
  <si>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</si>
  <si>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</si>
  <si>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</si>
  <si>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</si>
  <si>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</si>
  <si>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</si>
  <si>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</si>
  <si>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</si>
  <si>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</si>
  <si>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</si>
  <si>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202409_05</t>
  </si>
  <si>
    <t>202409_06</t>
  </si>
  <si>
    <t>202409_09</t>
  </si>
  <si>
    <t>202409_10</t>
  </si>
  <si>
    <t>202409_12</t>
  </si>
  <si>
    <t>202409_16</t>
  </si>
  <si>
    <t>202409_24</t>
  </si>
  <si>
    <t>202409_26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</si>
  <si>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</si>
  <si>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</si>
  <si>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</si>
  <si>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</si>
  <si>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</si>
  <si>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</si>
  <si>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</si>
  <si>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</si>
  <si>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</si>
  <si>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</si>
  <si>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</si>
  <si>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</si>
  <si>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</si>
  <si>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</si>
  <si>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</si>
  <si>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</si>
  <si>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202408_16_PINTURA_PISO</t>
  </si>
  <si>
    <t>202408_18_MOBILIARIO</t>
  </si>
  <si>
    <t>202409_04_MOBILIARIO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</si>
  <si>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</si>
  <si>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</si>
  <si>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</si>
  <si>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</si>
  <si>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</si>
  <si>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</si>
  <si>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</si>
  <si>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</si>
  <si>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</si>
  <si>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</si>
  <si>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</si>
  <si>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</si>
  <si>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</si>
  <si>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</si>
  <si>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</si>
  <si>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</si>
  <si>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</si>
  <si>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</si>
  <si>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</si>
  <si>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Entrada - Utensílios</t>
  </si>
  <si>
    <t>Saldo - Utensílios</t>
  </si>
  <si>
    <t>Entrada - Mobiliário</t>
  </si>
  <si>
    <t>Saldo - Mobiliário</t>
  </si>
  <si>
    <t>Utensílios</t>
  </si>
  <si>
    <t>Gradil</t>
  </si>
  <si>
    <t>202408_20_EMPREITADA</t>
  </si>
  <si>
    <t>202408_73_PISOS</t>
  </si>
  <si>
    <t>202408_77_PISOS</t>
  </si>
  <si>
    <t>202408_12_PINTURA</t>
  </si>
  <si>
    <t>202408_19_PINTURA</t>
  </si>
  <si>
    <t>202408_69_PINTURA</t>
  </si>
  <si>
    <t>202409_15_PINTURA</t>
  </si>
  <si>
    <t>IEI João Paulo II</t>
  </si>
  <si>
    <t>Parcela 1/2 - Grades</t>
  </si>
  <si>
    <t>Serralheiro Cleber Silva Almeida</t>
  </si>
  <si>
    <t>202409_30_GRADIL</t>
  </si>
  <si>
    <t>Parcela 2/2 - Grades</t>
  </si>
  <si>
    <t>Parcela 1/2 - Instalação Piso Vinilico</t>
  </si>
  <si>
    <t>Mutte Instalação de Pisos Vinilicos</t>
  </si>
  <si>
    <t>Parcela 2/2 - Instalação Piso Vinilico</t>
  </si>
  <si>
    <t>202409_32_PISO</t>
  </si>
  <si>
    <t>202409_33_PISO</t>
  </si>
  <si>
    <t>Parcela 1/2 -  Piso Vinilico</t>
  </si>
  <si>
    <t>Parcela 2/2 - Piso Vinilico</t>
  </si>
  <si>
    <t>CASA DO PARQUET</t>
  </si>
  <si>
    <t>202409_34_PISO</t>
  </si>
  <si>
    <t>202409_35_PISO</t>
  </si>
  <si>
    <t>Parcela 1/2 -  Pintura Muro</t>
  </si>
  <si>
    <t>Parcela 2/2 - Pintura Muro</t>
  </si>
  <si>
    <t>José Kunkel</t>
  </si>
  <si>
    <t>202409_36_PINTURAMURO</t>
  </si>
  <si>
    <t>202409_37_PINTURAMURO</t>
  </si>
  <si>
    <t>Parcela 1/2 -  Ar-Condicionado</t>
  </si>
  <si>
    <t>Parcela 2/2 - Ar-Condicionado</t>
  </si>
  <si>
    <t>Ar-Condicionado</t>
  </si>
  <si>
    <t>Frigelar Comercio e industria LTDA</t>
  </si>
  <si>
    <t>Parcela 1/2 -  Ar-Condicionado Instalação</t>
  </si>
  <si>
    <t>Parcela 2/2 - Ar-Condicionado Instalação</t>
  </si>
  <si>
    <t>Ear Engenharia Termica</t>
  </si>
  <si>
    <t>202409_40_ARCONDICIOANDO</t>
  </si>
  <si>
    <t>202409_41_ARCONDICIOANDO</t>
  </si>
  <si>
    <t>202409_42_CONSTRUTORA</t>
  </si>
  <si>
    <t>202409_43_ELETROS</t>
  </si>
  <si>
    <t>202409_44_TELHADO</t>
  </si>
  <si>
    <t>202409_45_UTENSILIOS</t>
  </si>
  <si>
    <t>202409_46_MOBILIARIO</t>
  </si>
  <si>
    <t>202410_09_CONSTRUTORA</t>
  </si>
  <si>
    <t>202409_47_ELETRODOMESTICOS</t>
  </si>
  <si>
    <t>202411_05_TELHADO</t>
  </si>
  <si>
    <t>202409_48_UTENSILIOS</t>
  </si>
  <si>
    <t>202409_49_MOBILIARIO</t>
  </si>
  <si>
    <t>EEI PIMPONETA</t>
  </si>
  <si>
    <t>Pagamento Material Pedagógico</t>
  </si>
  <si>
    <t>Distribuidora Requinte</t>
  </si>
  <si>
    <t>Pagamento Vegetação</t>
  </si>
  <si>
    <t>Vegetação</t>
  </si>
  <si>
    <t>Natto Paisagismo</t>
  </si>
  <si>
    <t>Pagamento Utensilios</t>
  </si>
  <si>
    <t>Lojão do Restaurante Comercio de Equipamentos</t>
  </si>
  <si>
    <t>W Textil Comercial de Tecidos LTDA</t>
  </si>
  <si>
    <t>Pagamento Iluminação</t>
  </si>
  <si>
    <t>Iluminação</t>
  </si>
  <si>
    <t>Redemac</t>
  </si>
  <si>
    <t>Pagamento Piso Laminado</t>
  </si>
  <si>
    <t>Tumelero Materiais de Contrução LTDA</t>
  </si>
  <si>
    <t>Entrada Reforma Piso</t>
  </si>
  <si>
    <t>Saldo Reforma Piso</t>
  </si>
  <si>
    <t>Gerson Resolve</t>
  </si>
  <si>
    <t>Pagamento Itens Informática</t>
  </si>
  <si>
    <t>Computador</t>
  </si>
  <si>
    <t>Casa do Computador</t>
  </si>
  <si>
    <t>Pagamento Espelhos</t>
  </si>
  <si>
    <t>Espelhos</t>
  </si>
  <si>
    <t>Casa Crovato</t>
  </si>
  <si>
    <t>202409_50_MATERIALPEDAGOGICO</t>
  </si>
  <si>
    <t>202409_53_MATERIALPEDAGOGICO</t>
  </si>
  <si>
    <t>202409_51_VEGETACAO</t>
  </si>
  <si>
    <t>202409_52_UTENSILIOS</t>
  </si>
  <si>
    <t>202409_54_ILUMINACAO</t>
  </si>
  <si>
    <t>202409_55_PISO</t>
  </si>
  <si>
    <t>202409_56_MATERIALCONSTRUCAO</t>
  </si>
  <si>
    <t>202409_57_REFORMAPISO</t>
  </si>
  <si>
    <t>202410_10_REFORMAPISO</t>
  </si>
  <si>
    <t>202409_58_INFORMATICA</t>
  </si>
  <si>
    <t>202409_59_ESPELHOS</t>
  </si>
  <si>
    <t>202409_60_MATERIALCONSTRUCAO</t>
  </si>
  <si>
    <t xml:space="preserve">ECEI Brincando e Aprendendo </t>
  </si>
  <si>
    <t>AZ Livros e Brinquedos</t>
  </si>
  <si>
    <t>Parcela 1/2 - Piso e Pintura</t>
  </si>
  <si>
    <t>Parcela 2/2 - Piso e Pintura</t>
  </si>
  <si>
    <t>Rodrigo Borges ME</t>
  </si>
  <si>
    <t>Parcela 1/2 - Lixeiras</t>
  </si>
  <si>
    <t>Parcela 2/2 - Lixeiras</t>
  </si>
  <si>
    <t>202409_61_MOBILIARIO</t>
  </si>
  <si>
    <t>202409_62_MOBILIARIO</t>
  </si>
  <si>
    <t>202409_67_MOBILIARIO</t>
  </si>
  <si>
    <t>202409_68_MOBILIARIO</t>
  </si>
  <si>
    <t>202409_63_PISO</t>
  </si>
  <si>
    <t>202409_64_PINTURA</t>
  </si>
  <si>
    <t>202409_65_LIXEIRAS</t>
  </si>
  <si>
    <t>202409_66_LIXEIRAS</t>
  </si>
  <si>
    <t>Parcela 2/2 - Mão de Obra</t>
  </si>
  <si>
    <t>202409_69_PINTURA</t>
  </si>
  <si>
    <t>202409_70_SERRALHERIA</t>
  </si>
  <si>
    <t>202409_71_AV</t>
  </si>
  <si>
    <t>202409_72_AV</t>
  </si>
  <si>
    <t>202409_73_AV</t>
  </si>
  <si>
    <t>202409_74_AV</t>
  </si>
  <si>
    <t>Parcela 1/2 - MANUTENÇÃO AR CONDICIONADO</t>
  </si>
  <si>
    <t>Parcela 2/2 - MANUTENÇÃO AR CONDICIONADO</t>
  </si>
  <si>
    <t>CLIMA HEAT</t>
  </si>
  <si>
    <t>202409_75_ARCONDICIONADO</t>
  </si>
  <si>
    <t>202409_76_ARCONDICIONADO</t>
  </si>
  <si>
    <t>202409_77_FUNILARIA</t>
  </si>
  <si>
    <t>Parcela 1/2 - Funilaria</t>
  </si>
  <si>
    <t>Funilaria</t>
  </si>
  <si>
    <t>Funilaria Nery</t>
  </si>
  <si>
    <t>202409_78_FUNILARIA</t>
  </si>
  <si>
    <t>Parcela 2/2 - Funilaria</t>
  </si>
  <si>
    <t>202408_28_PINTURA</t>
  </si>
  <si>
    <t>202409_03_PISO</t>
  </si>
  <si>
    <t>202409_07_DIVISORIAS</t>
  </si>
  <si>
    <t>202409_08_DIVISORIAS</t>
  </si>
  <si>
    <t>202409_13_EMPREITADA</t>
  </si>
  <si>
    <t>202409_21_VITORIA</t>
  </si>
  <si>
    <t>202409_20_SAOVICENTE</t>
  </si>
  <si>
    <t>202409_19_MARIOFRIGO</t>
  </si>
  <si>
    <t>202409_18_NAVEGANTES</t>
  </si>
  <si>
    <t>IEI Trenzinho da Alegria</t>
  </si>
  <si>
    <t>1/2 - Utensílios/Eletros</t>
  </si>
  <si>
    <t>JC distribuidora</t>
  </si>
  <si>
    <t>2/2 - Utensílios/Eletros</t>
  </si>
  <si>
    <t>202410_11_</t>
  </si>
  <si>
    <t>202409_17_MOBILIARIO</t>
  </si>
  <si>
    <t>Acompar Santo Agostinho</t>
  </si>
  <si>
    <t>Parcela 1/2 - Conjunto Oitavado</t>
  </si>
  <si>
    <t>BOM TOQUE DISTRIBUIDORA DE PRODUTOS DOMESTICOS E PAPELARIA LTDA</t>
  </si>
  <si>
    <t>Parcela 2/2 - Conjunto Oitavado</t>
  </si>
  <si>
    <t>Parcela 1/2 - PORTAS</t>
  </si>
  <si>
    <t>Wilmar Toleda da Silva</t>
  </si>
  <si>
    <t>Parcela 2/2 - PORTAS</t>
  </si>
  <si>
    <t>Parcela 1/2 - Pintura</t>
  </si>
  <si>
    <t>Parcela 2/2 - Pintura</t>
  </si>
  <si>
    <t>Parcela 1/2 - Piso</t>
  </si>
  <si>
    <t>Parcela 2/2 - Piso</t>
  </si>
  <si>
    <t>Parcela 1/2 - Mão de Obra Gramado</t>
  </si>
  <si>
    <t>Parcela 2/2 - Mão de Obra Gramado</t>
  </si>
  <si>
    <t>Planalto Gramas</t>
  </si>
  <si>
    <t>Parcela 1/2 - Armários</t>
  </si>
  <si>
    <t>Parcela 2/2 - Armários</t>
  </si>
  <si>
    <t>FASE - industria e Comercio de Moveis EIRELI</t>
  </si>
  <si>
    <t>Parcela 1/2 - Batedeira</t>
  </si>
  <si>
    <t>Kniting</t>
  </si>
  <si>
    <t>Parcela 1/2 - Amassadeira</t>
  </si>
  <si>
    <t>12. Dezembro</t>
  </si>
  <si>
    <t>202410_12</t>
  </si>
  <si>
    <t>202409_81</t>
  </si>
  <si>
    <t>202409_82</t>
  </si>
  <si>
    <t>202409_83</t>
  </si>
  <si>
    <t>202409_84</t>
  </si>
  <si>
    <t>202409_85</t>
  </si>
  <si>
    <t>202412_01</t>
  </si>
  <si>
    <t>202410_13</t>
  </si>
  <si>
    <t>202410_14</t>
  </si>
  <si>
    <t>202410_15</t>
  </si>
  <si>
    <t>Geral</t>
  </si>
  <si>
    <t>Consultoria Pedagógica - Curadoria Bibliotecas</t>
  </si>
  <si>
    <t>Bibliotecas</t>
  </si>
  <si>
    <t xml:space="preserve">Leonardo Ismael </t>
  </si>
  <si>
    <t xml:space="preserve">Honorários Advocatícios </t>
  </si>
  <si>
    <t>Honorários Advocatícios</t>
  </si>
  <si>
    <t>Souto Correa</t>
  </si>
  <si>
    <t>Acervo de Livros - Reconstrução Biblioteca</t>
  </si>
  <si>
    <t>TBD</t>
  </si>
  <si>
    <t>Evento de Confraternização Escolas + Doadores</t>
  </si>
  <si>
    <t>Evento</t>
  </si>
  <si>
    <t>202409_91</t>
  </si>
  <si>
    <t>202409_92_SOUTOCORREA</t>
  </si>
  <si>
    <t>202410_33</t>
  </si>
  <si>
    <t>202410_34</t>
  </si>
  <si>
    <t>202410_35</t>
  </si>
  <si>
    <t>202410_36</t>
  </si>
  <si>
    <t>202410_37</t>
  </si>
  <si>
    <t>202410_38</t>
  </si>
  <si>
    <t>202410_39</t>
  </si>
  <si>
    <t>202410_40</t>
  </si>
  <si>
    <t>202410_41</t>
  </si>
  <si>
    <t>202410_42</t>
  </si>
  <si>
    <t>202409_79_UTENSILIOS</t>
  </si>
  <si>
    <t>202409_23_PINTURA</t>
  </si>
  <si>
    <t>202409_22_PINTURA</t>
  </si>
  <si>
    <t>1/2 - Troca das Portas</t>
  </si>
  <si>
    <t>Mãos a obra e Acabamentos</t>
  </si>
  <si>
    <t>2/2 - Troca das Portas</t>
  </si>
  <si>
    <t>1/2 - Troca do Piso</t>
  </si>
  <si>
    <t>2/2 - Troca do Piso</t>
  </si>
  <si>
    <t>1/2 - Forro</t>
  </si>
  <si>
    <t>2/2 - Forro</t>
  </si>
  <si>
    <t>Forro</t>
  </si>
  <si>
    <t>1/2 - Restauração do Jardim</t>
  </si>
  <si>
    <t>1/2 - Restauração de Portas</t>
  </si>
  <si>
    <t>2/2 - Restauração de Portas</t>
  </si>
  <si>
    <t>2/2 - Restauração do Jardim</t>
  </si>
  <si>
    <t>School Center Indústria de Móveis Escolares LTDA</t>
  </si>
  <si>
    <t>202410_43</t>
  </si>
  <si>
    <t>202410_44</t>
  </si>
  <si>
    <t>202410_45</t>
  </si>
  <si>
    <t>202410_46</t>
  </si>
  <si>
    <t>202410_47</t>
  </si>
  <si>
    <t>202410_48</t>
  </si>
  <si>
    <t>202410_49</t>
  </si>
  <si>
    <t>202410_50</t>
  </si>
  <si>
    <t>202410_51</t>
  </si>
  <si>
    <t>1/2 - Reforma Banheiro</t>
  </si>
  <si>
    <t>2/2 - Reforma Banheiro</t>
  </si>
  <si>
    <t>José Luiz Silva ME</t>
  </si>
  <si>
    <t>1/2 - Reforma Piso</t>
  </si>
  <si>
    <t>2/2 - Reforma Piso</t>
  </si>
  <si>
    <t>1/2 - Material Pedagógico</t>
  </si>
  <si>
    <t>2/2 - Material Pedagógico</t>
  </si>
  <si>
    <t>1/2 - Piso Vinílico</t>
  </si>
  <si>
    <t>2/2 - Piso Vinílico</t>
  </si>
  <si>
    <t>292409_106</t>
  </si>
  <si>
    <t>202410_52</t>
  </si>
  <si>
    <t>202410_53</t>
  </si>
  <si>
    <t>202410_54</t>
  </si>
  <si>
    <t>202410_55</t>
  </si>
  <si>
    <t>202410_56</t>
  </si>
  <si>
    <t>202410_57</t>
  </si>
  <si>
    <t>Rafael de Oliveira</t>
  </si>
  <si>
    <t>1/2 - Mão de Obra</t>
  </si>
  <si>
    <t>2/2 - Mão de Obra</t>
  </si>
  <si>
    <t>MDS Projetos e Consultoria</t>
  </si>
  <si>
    <t>1/2 - Eletrodomésticos</t>
  </si>
  <si>
    <t>2/2 - Eletrodomésticos</t>
  </si>
  <si>
    <t>202410_58</t>
  </si>
  <si>
    <t>202410_59</t>
  </si>
  <si>
    <t>202410_60</t>
  </si>
  <si>
    <t>(Tudo)</t>
  </si>
  <si>
    <t>dez</t>
  </si>
  <si>
    <t>Sistema de CFTV</t>
  </si>
  <si>
    <t>Informática</t>
  </si>
  <si>
    <t>DW Tech</t>
  </si>
  <si>
    <t>202409_14_MOBILIARIO</t>
  </si>
  <si>
    <t>202409_86_MOBILIARIO</t>
  </si>
  <si>
    <t>202409_87_ELETRODOMESTICOS</t>
  </si>
  <si>
    <t>202409_89_ELETRODOMESTICOS</t>
  </si>
  <si>
    <t>202409_80_MOBILIARIO</t>
  </si>
  <si>
    <t>Boleto 01 Ar-Condicionado</t>
  </si>
  <si>
    <t>Boleto 02 Ar-Condicionado</t>
  </si>
  <si>
    <t>Boleto 03 Ar-Condicionado</t>
  </si>
  <si>
    <t>Boleto 04 Ar-Condicionado</t>
  </si>
  <si>
    <t>202410_62</t>
  </si>
  <si>
    <t>202410_64</t>
  </si>
  <si>
    <t>202410_66</t>
  </si>
  <si>
    <t>Doação 1/2 - Doador 05</t>
  </si>
  <si>
    <t>(Vários itens)</t>
  </si>
  <si>
    <t>202409_102_REFORMA</t>
  </si>
  <si>
    <t>292409_103_REFORMA</t>
  </si>
  <si>
    <t>292409_104_PEDAGOGICO</t>
  </si>
  <si>
    <t>292409_105_MOBILIARIO</t>
  </si>
  <si>
    <t>292409_107_PEDAGOGICO</t>
  </si>
  <si>
    <t>202410_67_MOBILIARIO</t>
  </si>
  <si>
    <t>202410_68_MAODEOBRA</t>
  </si>
  <si>
    <t>202410_69_ELETRODOMESTICOS</t>
  </si>
  <si>
    <t>202410_70_DIVISORIAS</t>
  </si>
  <si>
    <t>202410_71_DIVISORIAS</t>
  </si>
  <si>
    <t>202410_72_GRADIL</t>
  </si>
  <si>
    <t>202410_73_ARCONDICIONADO</t>
  </si>
  <si>
    <t>202410_74_ARCONDICIONADO</t>
  </si>
  <si>
    <t>202410_75_PORTAS</t>
  </si>
  <si>
    <t>202410_76_PISO</t>
  </si>
  <si>
    <t>202410_77_FORRO</t>
  </si>
  <si>
    <t>202410_78_JARDIM</t>
  </si>
  <si>
    <t>202410_79_PORTAS</t>
  </si>
  <si>
    <t>202410_80_PORTAS</t>
  </si>
  <si>
    <t>202410_81_MOBILIARIO</t>
  </si>
  <si>
    <t>202410_82_MOBILIARIO</t>
  </si>
  <si>
    <t>202410_83_MOBILIARIO</t>
  </si>
  <si>
    <t>202410_84_MOBILIARIO</t>
  </si>
  <si>
    <t>202410_65_ARCONDICIONADO</t>
  </si>
  <si>
    <t>202411_06</t>
  </si>
  <si>
    <t>202411_07</t>
  </si>
  <si>
    <t>202411_08</t>
  </si>
  <si>
    <t>202411_09</t>
  </si>
  <si>
    <t>202411_10</t>
  </si>
  <si>
    <t>202411_11</t>
  </si>
  <si>
    <t>202411_12</t>
  </si>
  <si>
    <t>202411_13</t>
  </si>
  <si>
    <t>202411_14</t>
  </si>
  <si>
    <t>202411_15</t>
  </si>
  <si>
    <t>202411_16</t>
  </si>
  <si>
    <t>202411_17</t>
  </si>
  <si>
    <t>202411_18</t>
  </si>
  <si>
    <t>202411_19</t>
  </si>
  <si>
    <t>202411_20</t>
  </si>
  <si>
    <t>202411_21</t>
  </si>
  <si>
    <t>202411_22</t>
  </si>
  <si>
    <t>Paid</t>
  </si>
  <si>
    <t>Doador 06</t>
  </si>
  <si>
    <t>Doação 1/1 - Doador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</si>
</sst>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164" fontId="4" fillId="0" borderId="0" xfId="1" applyNumberFormat="1" applyFont="1" applyFill="1" applyAlignment="1">
      <alignment horizontal="center"/>
    </xf>
    <xf numFmtId="44" fontId="0" fillId="0" borderId="0" xfId="0" applyNumberForma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0" borderId="0" xfId="0" applyNumberFormat="1"/>
    <xf numFmtId="6" fontId="0" fillId="0" borderId="0" xfId="0" applyNumberFormat="1"/>
    <xf numFmtId="0" fontId="8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Normal 2" xfId="2" xr:uid="{E357BC79-0797-B54E-86B5-D7A9653100DC}"/>
  </cellStyles>
  <dxfs count="24"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font>
        <name val="Courier New"/>
        <family val="1"/>
        <scheme val="none"/>
      </font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_-&quot;R$&quot;\ * #,##0_-;\-&quot;R$&quot;\ * #,##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72.569163310189" createdVersion="8" refreshedVersion="8" minRefreshableVersion="3" recordCount="210" xr:uid="{E3A3870D-CAF3-A34B-9D5C-108AFCE2E354}">
  <cacheSource type="worksheet">
    <worksheetSource ref="A1:N211" sheet="Base_Geral_Pagamentos"/>
  </cacheSource>
  <cacheFields count="14">
    <cacheField name="#" numFmtId="0">
      <sharedItems containsString="0" containsBlank="1" containsNumber="1" containsInteger="1" minValue="1" maxValue="206"/>
    </cacheField>
    <cacheField name="ID" numFmtId="0">
      <sharedItems containsBlank="1"/>
    </cacheField>
    <cacheField name="ANO" numFmtId="0">
      <sharedItems containsSemiMixedTypes="0" containsString="0" containsNumber="1" containsInteger="1" minValue="2024" maxValue="2024"/>
    </cacheField>
    <cacheField name="MÊS" numFmtId="0">
      <sharedItems count="5">
        <s v="08. Agosto"/>
        <s v="09. Setembro"/>
        <s v="10. Outubro"/>
        <s v="11. Novembro"/>
        <s v="12. Dezembro"/>
      </sharedItems>
    </cacheField>
    <cacheField name="ESCOLA" numFmtId="0">
      <sharedItems/>
    </cacheField>
    <cacheField name="ITEM" numFmtId="0">
      <sharedItems/>
    </cacheField>
    <cacheField name="CATEGORIA" numFmtId="0">
      <sharedItems/>
    </cacheField>
    <cacheField name="PRESTADOR" numFmtId="0">
      <sharedItems/>
    </cacheField>
    <cacheField name="Tipo" numFmtId="0">
      <sharedItems count="2">
        <s v="Entrada"/>
        <s v="Saída"/>
      </sharedItems>
    </cacheField>
    <cacheField name="DATA_VENCIMENTO" numFmtId="14">
      <sharedItems containsSemiMixedTypes="0" containsNonDate="0" containsDate="1" containsString="0" minDate="2024-08-07T00:00:00" maxDate="2024-12-21T00:00:00"/>
    </cacheField>
    <cacheField name="DATA_PAGAMENTO" numFmtId="0">
      <sharedItems containsDate="1" containsString="0" containsBlank="1" containsMixedTypes="1" minDate="1899-12-31T12:55:12" maxDate="2024-08-17T00:00:00"/>
    </cacheField>
    <cacheField name="VALOR" numFmtId="164">
      <sharedItems containsSemiMixedTypes="0" containsString="0" containsNumber="1" minValue="-92974" maxValue="500000"/>
    </cacheField>
    <cacheField name="BALANÇO" numFmtId="164">
      <sharedItems containsSemiMixedTypes="0" containsString="0" containsNumber="1" minValue="-346488.72199999995" maxValue="1190381.7180000001"/>
    </cacheField>
    <cacheField name="STATUS" numFmtId="0">
      <sharedItems count="3">
        <s v="Pago"/>
        <s v="Paid"/>
        <s v="Forec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72.569304513891" createdVersion="8" refreshedVersion="8" minRefreshableVersion="3" recordCount="803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206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 count="6">
        <s v="08. Agosto"/>
        <s v="09. Setembro"/>
        <s v="10. Outubro"/>
        <s v="11. Novembro"/>
        <s v="12. Dezembro"/>
        <m/>
      </sharedItems>
    </cacheField>
    <cacheField name="ESCOLA" numFmtId="0">
      <sharedItems containsBlank="1" count="29">
        <s v="Doador 01"/>
        <s v="Doador 02"/>
        <s v="Doador 03"/>
        <s v="EEI Estrelinha do Céu"/>
        <s v="IEI Anjo das Flores"/>
        <s v="IEI MUNDO COLORIDO        "/>
        <s v="IEI Favo de Mel"/>
        <s v="CRECHE NOSSA SENHORA APARECIDA"/>
        <s v="IEI VILA UNIÃO"/>
        <s v="POPULAR NOVA GERAÇÃO"/>
        <s v="Doador 05"/>
        <s v="EEI NOSSA SENHORA DOS NAVEGANTES        "/>
        <s v="IEI IRMÃO MÁRIO FRIGO        "/>
        <s v="IEI SÃO VICENTE DE PAULO (CONSERVIR)      "/>
        <s v="IEI VITÓRIA"/>
        <s v="EEI PIMPONETA"/>
        <s v="ECEI Brincando e Aprendendo "/>
        <s v="Geral"/>
        <s v="IEI João Paulo II"/>
        <s v="Doador 04"/>
        <s v="IEI Trenzinho da Alegria"/>
        <s v="IEI TECNOBABY        "/>
        <s v="Acompar Santo Agostinho"/>
        <m/>
        <s v="EEI ABRASCE LOTEAMENTO PAMPA" u="1"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194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Parcela 1/4 - Construtora - Mão de Obra e Materiais"/>
        <s v="Parcela 1/2 - Mobiliário"/>
        <s v="Parcela 1/2 - Janelas e Portas"/>
        <s v="Pacelar 1/2 - Pisos"/>
        <s v="Parcela 1/2 - Pisos"/>
        <s v="Entrada 60% - Pintura 1º Pavimento"/>
        <s v="Entrada 60% - Pintura Refeitório e Salas"/>
        <s v="Pagamento Material de Construção "/>
        <s v="Parcela 1/2 - Pintura "/>
        <s v="Entrada - Doação - Doador 05 - 1/1"/>
        <s v="Parcela 1/2 - Mão de Obra"/>
        <s v="2/2 - Mobiliário"/>
        <s v="Parcela 1/4 - Arquitetos Voluntários"/>
        <s v="Parcela 2/2 - Serralheria - Algerosas"/>
        <s v="Saldo 1/2  20%  - Pintura Refeitório e Salas"/>
        <s v="Pagamento Material Pedagógico"/>
        <s v="Pagamento Vegetação"/>
        <s v="Pagamento Utensilios"/>
        <s v="Pagamento Iluminação"/>
        <s v="Pagamento Piso Laminado"/>
        <s v="Entrada Reforma Piso"/>
        <s v="Pagamento Itens Informática"/>
        <s v="Pagamento Espelhos"/>
        <s v="Pacelar 2/2 - Pisos"/>
        <s v="Parcela 2/2 - Material Pedagógico"/>
        <s v="Parcela 1/2 - Lixeiras"/>
        <s v="Parcela 2/2 - Janelas e Portas"/>
        <s v="Parcela 2/2 - Pisos"/>
        <s v="Parcela 1/2 - MANUTENÇÃO AR CONDICIONADO"/>
        <s v="Honorários Advocatícios "/>
        <s v="2/2 - Cobertura do Playground"/>
        <s v="Parcela 2/2 - Pintura Externa e Piso Vinílico"/>
        <s v="Parcela 2/3 - Mobiliário Cozinha e Salas de Aula"/>
        <s v="Entrada - Doação - Doador 01 - 2/2"/>
        <s v="Saldo 1/2  20%  - Pintura 1º Pavimento"/>
        <s v="Parcela 1/2 - Funilaria"/>
        <s v="Entrada 60% - Divisórias 1º Pavimento"/>
        <s v="Entrada - Doação - Doador 02 - 2/3"/>
        <s v="Entrada 60% - Divisórias 2º Pavimento"/>
        <s v="Parcela 2/4 - Construtora - Mão de Obra e Materiais"/>
        <s v="Parcela 2/2 - Lixeiras"/>
        <s v="Parcela 2/2 - Mobiliário"/>
        <s v="Parcela 2/4 - Arquitetos Voluntários"/>
        <s v="Parcela 1/2 -  Piso Vinilico"/>
        <s v="Entrada - Doação - Doador 04 - 1/1"/>
        <s v="Parcela 2/2 - MANUTENÇÃO AR CONDICIONADO"/>
        <s v="Saldo 2/2  20%  - Pintura 1º Pavimento"/>
        <s v="Saldo 2/2  20%  - Pintura Refeitório e Salas"/>
        <s v="1/2 - Utensílios/Eletros"/>
        <s v="Parcela 1/2 - Grades"/>
        <s v="Entrada Eletrodomésticos"/>
        <s v="Entrada - Reforma Telhado"/>
        <s v="Entrada - Mobiliário"/>
        <s v="Parcela 2/2 - Pintura "/>
        <s v="Parcela 1/2 - Armários"/>
        <s v="Parcela 1/2 - Batedeira"/>
        <s v="Parcela 1/2 - Amassadeira"/>
        <s v="Parcela 1/2 - Conjunto Oitavado"/>
        <s v="Consultoria Pedagógica - Curadoria Bibliotecas"/>
        <s v="Parcela 3/4 - Construtora - Mão de Obra e Materiais"/>
        <s v="Doação 1/2 - Doador 05"/>
        <s v="Parcela 1/2 - Piso e Pintura"/>
        <s v="Parcela 1/2 - Instalação Piso Vinilico"/>
        <s v="1/2 - Reforma Banheiro"/>
        <s v="1/2 - Reforma Piso"/>
        <s v="1/2 - Material Pedagógico"/>
        <s v="Parcela 2/2 - Piso e Pintura"/>
        <s v="1/2 - Mão de Obra"/>
        <s v="1/2 - Eletrodomésticos"/>
        <s v="Saldo 1/2  20%  - Divisórias 1º Pavimento"/>
        <s v="Saldo 1/2  20%  - Divisórias 2º Pavimento"/>
        <s v="Parcela 2/2 - Grades"/>
        <s v="Boleto 01 Ar-Condicionado"/>
        <s v="Parcela 1/2 -  Ar-Condicionado"/>
        <s v="1/2 - Troca das Portas"/>
        <s v="1/2 - Troca do Piso"/>
        <s v="1/2 - Forro"/>
        <s v="1/2 - Restauração do Jardim"/>
        <s v="1/2 - Restauração de Portas"/>
        <s v="Parcela 3/3 - Mobiliário Cozinha e Salas de Aula"/>
        <s v="Boleto 03 Ar-Condicionado"/>
        <s v="2/2 - Utensílios/Eletros"/>
        <s v="Parcela 2/2 - Mão de Obra"/>
        <s v="Entrada - Doação - Doador 02 - 3/3"/>
        <s v="Saldo Eletrodomésticos "/>
        <s v="Saldo - Utensílios"/>
        <s v="Parcela 1/2 - PORTAS"/>
        <s v="Parcela 1/2 - Pintura"/>
        <s v="Parcela 1/2 - Piso"/>
        <s v="Parcela 1/2 - Mão de Obra Gramado"/>
        <s v="Entrada - Utensílios"/>
        <s v="Parcela 2/2 - Funilaria"/>
        <s v="Parcela 1/2 -  Pintura Muro"/>
        <s v="Parcela 1/2 -  Ar-Condicionado Instalação"/>
        <s v="Parcela 2/2 - Pintura Muro"/>
        <s v="Parcela 2/2 - Instalação Piso Vinilico"/>
        <s v="Parcela 2/2 - Piso Vinilico"/>
        <s v="Parcela 2/2 - Ar-Condicionado Instalação"/>
        <s v="Parcela 2/2 - Mão de Obra Gramado"/>
        <s v="1/2 - Piso Vinílico"/>
        <s v="Saldo 2/2  20%  - Divisórias 1º Pavimento"/>
        <s v="Saldo 2/2  20%  - Divisórias 2º Pavimento"/>
        <s v="2/2 - Reforma Banheiro"/>
        <s v="2/2 - Reforma Piso"/>
        <s v="Parcela 4/4 - Construtora - Mão de Obra e Materiais"/>
        <s v="Parcela 2/2 - Playgroung"/>
        <s v="Parcela 2/2 - PORTAS"/>
        <s v="Parcela 2/2 - Pintura"/>
        <s v="Parcela 2/2 - Piso"/>
        <s v="Parcela 3/4 - Arquitetos Voluntários"/>
        <s v="Parcela 1/2 - Construtora - Mão de Obra e Materiais"/>
        <s v="Saldo - Mobiliário"/>
        <s v="Parcela 2/2 - Conjunto Oitavado"/>
        <s v="2/2 - Troca das Portas"/>
        <s v="2/2 - Troca do Piso"/>
        <s v="2/2 - Forro"/>
        <s v="2/2 - Restauração do Jardim"/>
        <s v="2/2 - Restauração de Portas"/>
        <s v="2/2 - Material Pedagógico"/>
        <s v="2/2 - Piso Vinílico"/>
        <s v="2/2 - Mão de Obra"/>
        <s v="2/2 - Eletrodomésticos"/>
        <s v="Boleto 02 Ar-Condicionado"/>
        <s v="Saldo Reforma Piso"/>
        <s v="Parcela 2/2 - Ar-Condicionado"/>
        <s v="Boleto 04 Ar-Condicionado"/>
        <s v="Evento de Confraternização Escolas + Doadores"/>
        <s v="Sistema de CFTV"/>
        <s v="Parcela 4/4 - Arquitetos Voluntários"/>
        <s v="Acervo de Livros - Reconstrução Biblioteca"/>
        <s v="Saldo - Reforma Telhado "/>
        <s v="Parcela 2/2 - Construtora - Mão de Obra e Materiais"/>
        <s v="Parcela 2/2 - Armários"/>
        <m/>
        <s v="Parcela 2/2 - Batedeira" u="1"/>
        <s v="Parcela 2/2 - Amassadeira" u="1"/>
        <s v="Pagamento - Laudo Estrutural" u="1"/>
        <s v="Parcela 1/3 - Gradil de Concreto" u="1"/>
        <s v="Parcela 1/3 - Serviços Elétricos" u="1"/>
        <s v="Parcela 1/2 - Madereira" u="1"/>
        <s v="Parcela 1/2 - Material Elétrico" u="1"/>
        <s v="Parcela 1/3 - Portas e Janelas" u="1"/>
        <s v="Parcela 1/3 - Mobiliário" u="1"/>
        <s v="Pagamento Vidros" u="1"/>
        <s v="Parcela 1/3 - Reforma Telhado" u="1"/>
        <s v="Pagamento Tintas" u="1"/>
        <s v="Parcela 1/3 - Pintura" u="1"/>
        <s v="Parcela 2/2 - Madereira" u="1"/>
        <s v="Parcela 2/2 - Material Elétrico" u="1"/>
        <s v="Parcela 2/3 - Portas e Janelas" u="1"/>
        <s v="Pagamento Limpeza Coifa" u="1"/>
        <s v="Parcela 2/3 - Reforma Telhado " u="1"/>
        <s v="Parcela 2/3 - Serviços Elétricos" u="1"/>
        <s v="Parcela 3/3 - Pintura" u="1"/>
        <s v="Parcela 2/3 - Gradil de Concreto" u="1"/>
        <s v="Parcela 3/3 - Gradil de Concreto" u="1"/>
        <s v="Parcela 3/3 - Portas e Janelas" u="1"/>
        <s v="Parcela 2/3 - Pintura" u="1"/>
        <s v="Pagamento Limpeza Caixa D'agua" u="1"/>
        <s v="Pagamento Desinsetização" u="1"/>
        <s v="Parcela 3/3 - Reforma Telhado " u="1"/>
        <s v="Parcela 2/3 - Mobiliário" u="1"/>
        <s v="Parcela 1/2 - Laudo Estrutural" u="1"/>
        <s v="Parcela 1/3 - Madereira" u="1"/>
        <s v="Parcela 2/3 - Madereira" u="1"/>
        <s v="Parcela 2/2 - Laudo Estrutural" u="1"/>
        <s v="Parcela 3/3 - Serviços Elétricos" u="1"/>
        <s v="Parcela 3/3 - Madereira" u="1"/>
        <s v="Parcela 3/3 - Mobiliário" u="1"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30">
        <s v="Entrada"/>
        <s v="Mobiliário"/>
        <s v="Material Pedagógico"/>
        <s v="Playground"/>
        <s v="Serralheria"/>
        <s v="Empreitada - Prestador Próprio"/>
        <s v="Empreitada - Prestador Parceiro"/>
        <s v="Portas e Janelas"/>
        <s v="Piso"/>
        <s v="Pintura"/>
        <s v="Material de Construção"/>
        <s v="Mão de Obra"/>
        <s v="Doação Direta"/>
        <s v="Vegetação"/>
        <s v="Utensílios"/>
        <s v="Iluminação"/>
        <s v="Computador"/>
        <s v="Espelhos"/>
        <s v="Ar-Condicionado"/>
        <s v="Honorários Advocatícios"/>
        <s v="Funilaria"/>
        <s v="Divisórias"/>
        <s v="Gradil"/>
        <s v="Eletrodomésticos "/>
        <s v="Telhado"/>
        <s v="Bibliotecas"/>
        <s v="Forro"/>
        <s v="Evento"/>
        <s v="Informática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14">
      <sharedItems containsNonDate="0" containsDate="1" containsString="0" containsBlank="1" minDate="2024-08-05T00:00:00" maxDate="3034-09-24T00:00:00" count="67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2T00:00:00"/>
        <d v="2024-08-28T00:00:00"/>
        <d v="2024-09-02T00:00:00"/>
        <d v="2024-09-03T00:00:00"/>
        <d v="2024-09-05T00:00:00"/>
        <d v="2024-09-06T00:00:00"/>
        <d v="2024-09-09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3T00:00:00"/>
        <d v="2024-09-24T00:00:00"/>
        <d v="2024-09-26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2T00:00:00"/>
        <d v="2024-10-15T00:00:00"/>
        <d v="2024-10-21T00:00:00"/>
        <d v="2024-10-22T00:00:00"/>
        <d v="2024-10-23T00:00:00"/>
        <d v="2024-10-30T00:00:00"/>
        <d v="2024-11-12T00:00:00"/>
        <d v="2024-11-15T00:00:00"/>
        <d v="2024-12-20T00:00:00"/>
        <m/>
        <d v="2024-09-30T00:00:00" u="1"/>
        <d v="2024-10-05T00:00:00" u="1"/>
        <d v="2024-10-06T00:00:00" u="1"/>
        <d v="2024-10-25T00:00:00" u="1"/>
        <d v="2024-09-25T00:00:00" u="1"/>
        <d v="2024-09-29T00:00:00" u="1"/>
        <d v="2024-09-20T00:00:00" u="1"/>
        <d v="2024-09-27T00:00:00" u="1"/>
        <d v="2024-09-15T00:00:00" u="1"/>
        <d v="2024-10-20T00:00:00" u="1"/>
        <d v="2024-08-23T00:00:00" u="1"/>
        <d v="2024-08-26T00:00:00" u="1"/>
        <d v="2024-08-27T00:00:00" u="1"/>
        <d v="2024-08-30T00:00:00" u="1"/>
        <d v="2024-08-31T00:00:00" u="1"/>
        <d v="2024-09-04T00:00:00" u="1"/>
        <d v="2024-09-07T00:00:00" u="1"/>
        <d v="2024-09-10T00:00:00" u="1"/>
        <d v="3034-08-30T00:00:00" u="1"/>
        <d v="3034-09-23T00:00:00" u="1"/>
        <d v="2024-08-15T00:00:00" u="1"/>
        <d v="2024-08-05T00:00:00" u="1"/>
        <d v="2024-08-29T00:00:00" u="1"/>
      </sharedItems>
      <fieldGroup par="15"/>
    </cacheField>
    <cacheField name="DATA_PAGAMENTO" numFmtId="0">
      <sharedItems containsDate="1" containsString="0" containsBlank="1" containsMixedTypes="1" minDate="1899-12-31T12:55:12" maxDate="2024-08-17T00:00:00"/>
    </cacheField>
    <cacheField name="VALOR" numFmtId="164">
      <sharedItems containsString="0" containsBlank="1" containsNumber="1" minValue="-92974" maxValue="500000"/>
    </cacheField>
    <cacheField name="BALANÇO" numFmtId="0">
      <sharedItems containsString="0" containsBlank="1" containsNumber="1" minValue="-346488.72199999995" maxValue="1190381.7180000001"/>
    </cacheField>
    <cacheField name="STATUS" numFmtId="0">
      <sharedItems containsBlank="1" count="4">
        <s v="Pago"/>
        <s v="Paid"/>
        <s v="Forecast"/>
        <m/>
      </sharedItems>
    </cacheField>
    <cacheField name="Dias (DATA_VENCIMENTO)" numFmtId="0" databaseField="0">
      <fieldGroup base="9">
        <rangePr groupBy="days" startDate="2024-08-07T00:00:00" endDate="2024-12-21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24"/>
        </groupItems>
      </fieldGroup>
    </cacheField>
    <cacheField name="Meses (DATA_VENCIMENTO)" numFmtId="0" databaseField="0">
      <fieldGroup base="9">
        <rangePr groupBy="months" startDate="2024-08-07T00:00:00" endDate="2024-12-21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1"/>
    <s v="202408_01"/>
    <n v="2024"/>
    <x v="0"/>
    <s v="Doador 01"/>
    <s v="Entrada - Doação - Doador 01 - 1/2"/>
    <s v="Entrada"/>
    <s v="Doador 01"/>
    <x v="0"/>
    <d v="2024-08-07T00:00:00"/>
    <d v="2024-08-07T00:00:00"/>
    <n v="150000"/>
    <n v="150000"/>
    <x v="0"/>
  </r>
  <r>
    <n v="2"/>
    <s v="202408_02"/>
    <n v="2024"/>
    <x v="0"/>
    <s v="Doador 02"/>
    <s v="Entrada - Doação - Doador 02 - 1/3"/>
    <s v="Entrada"/>
    <s v="Doador 02"/>
    <x v="0"/>
    <d v="2024-08-09T00:00:00"/>
    <d v="2024-08-09T00:00:00"/>
    <n v="333333.33"/>
    <n v="483333.33"/>
    <x v="0"/>
  </r>
  <r>
    <n v="3"/>
    <s v="202408_07"/>
    <n v="2024"/>
    <x v="0"/>
    <s v="Doador 03"/>
    <s v="Entrada - Doação - Doador 01 - 1/1"/>
    <s v="Entrada"/>
    <s v="Doador 03"/>
    <x v="0"/>
    <d v="2024-08-12T00:00:00"/>
    <d v="2024-08-12T00:00:00"/>
    <n v="500000"/>
    <n v="983333.33000000007"/>
    <x v="0"/>
  </r>
  <r>
    <n v="4"/>
    <s v="202408_22_MOBILIARIO"/>
    <n v="2024"/>
    <x v="0"/>
    <s v="EEI Estrelinha do Céu"/>
    <s v="1/2 - Mobiliário"/>
    <s v="Mobiliário"/>
    <s v="Divimobile Mobiliário Corporativo Eirele."/>
    <x v="1"/>
    <d v="2024-08-13T00:00:00"/>
    <d v="2024-08-13T00:00:00"/>
    <n v="-1028"/>
    <n v="982305.33000000007"/>
    <x v="0"/>
  </r>
  <r>
    <n v="5"/>
    <s v="202408_24_MOBILIARIO"/>
    <n v="2024"/>
    <x v="0"/>
    <s v="EEI Estrelinha do Céu"/>
    <s v="1/2 - Mobiliário"/>
    <s v="Mobiliário"/>
    <s v="Representação Fagundes"/>
    <x v="1"/>
    <d v="2024-08-13T00:00:00"/>
    <d v="2024-08-13T00:00:00"/>
    <n v="-14950"/>
    <n v="967355.33000000007"/>
    <x v="0"/>
  </r>
  <r>
    <n v="6"/>
    <s v="202408_05_MATERIAL_PEDAGOGICO"/>
    <n v="2024"/>
    <x v="0"/>
    <s v="IEI Anjo das Flores"/>
    <s v="Parcela 1/2 - Material Pedagógico"/>
    <s v="Material Pedagógico"/>
    <s v="Mega Sul Distribuidora"/>
    <x v="1"/>
    <d v="2024-08-13T00:00:00"/>
    <d v="2024-08-13T00:00:00"/>
    <n v="-9991.7950000000001"/>
    <n v="957363.53500000003"/>
    <x v="0"/>
  </r>
  <r>
    <n v="7"/>
    <s v="202408_06_MOBILIARIO"/>
    <n v="2024"/>
    <x v="0"/>
    <s v="IEI Anjo das Flores"/>
    <s v="1/2 - Mobiliário"/>
    <s v="Mobiliário"/>
    <s v="Representação Fagundes"/>
    <x v="1"/>
    <d v="2024-08-13T00:00:00"/>
    <d v="2024-08-13T00:00:00"/>
    <n v="-31412.5"/>
    <n v="925951.03500000003"/>
    <x v="0"/>
  </r>
  <r>
    <n v="8"/>
    <s v="202408_23_MOBILIARIO"/>
    <n v="2024"/>
    <x v="0"/>
    <s v="EEI Estrelinha do Céu"/>
    <s v="1/2 - Mobiliário"/>
    <s v="Mobiliário"/>
    <s v="FRANCIS OFFICE MÓVEIS E SERVIÇOS"/>
    <x v="1"/>
    <d v="2024-08-14T00:00:00"/>
    <d v="2024-08-14T00:00:00"/>
    <n v="-2175"/>
    <n v="923776.03500000003"/>
    <x v="0"/>
  </r>
  <r>
    <n v="9"/>
    <s v="202408_13_CAMAS"/>
    <n v="2024"/>
    <x v="0"/>
    <s v="IEI MUNDO COLORIDO        "/>
    <s v="Pagamento Camas Empilháveis"/>
    <s v="Mobiliário"/>
    <s v="CASA DO PULA PULA- MAURICIO GOULART CORREA"/>
    <x v="1"/>
    <d v="2024-08-16T00:00:00"/>
    <d v="2024-08-16T00:00:00"/>
    <n v="-10760"/>
    <n v="913016.03500000003"/>
    <x v="0"/>
  </r>
  <r>
    <n v="10"/>
    <s v="202408_14_COBERTURA_PLAYGROUND"/>
    <n v="2024"/>
    <x v="0"/>
    <s v="IEI MUNDO COLORIDO        "/>
    <s v="1/2 - Cobertura do Playground"/>
    <s v="Playground"/>
    <s v="DARCI ANTUNES DA SILVEIRA – MD REFORMAS E CONSTRUÇÃO"/>
    <x v="1"/>
    <d v="2024-08-16T00:00:00"/>
    <d v="2024-08-16T00:00:00"/>
    <n v="-7500"/>
    <n v="905516.03500000003"/>
    <x v="0"/>
  </r>
  <r>
    <n v="11"/>
    <s v="202408_15_SERRALHERIA"/>
    <n v="2024"/>
    <x v="0"/>
    <s v="IEI MUNDO COLORIDO        "/>
    <s v="Parcela 1/2 - Serralheria - Algerosas"/>
    <s v="Serralheria"/>
    <s v="FABIO FIUZA – SERRALHERIA"/>
    <x v="1"/>
    <d v="2024-08-16T00:00:00"/>
    <d v="2024-08-16T00:00:00"/>
    <n v="-1000"/>
    <n v="904516.03500000003"/>
    <x v="0"/>
  </r>
  <r>
    <n v="12"/>
    <s v="202408_16_PINTURA_PISO"/>
    <n v="2024"/>
    <x v="0"/>
    <s v="IEI MUNDO COLORIDO        "/>
    <s v="Parcela 1/2 - Pintura Externa e Piso Vinílico"/>
    <s v="Empreitada - Prestador Próprio"/>
    <s v="PAULO RENATO DE OLIVEIRA CAMPOS-REFORMAS E MANUTENÇÃO"/>
    <x v="1"/>
    <d v="2024-08-16T00:00:00"/>
    <d v="2024-08-16T00:00:00"/>
    <n v="-30760.800000000003"/>
    <n v="873755.23499999999"/>
    <x v="0"/>
  </r>
  <r>
    <n v="13"/>
    <s v="202408_18_MOBILIARIO"/>
    <n v="2024"/>
    <x v="0"/>
    <s v="IEI MUNDO COLORIDO        "/>
    <s v="Parcela 1/3 - Mobiliário Cozinha e Salas de Aula"/>
    <s v="Mobiliário"/>
    <s v="VIEIRA &amp; CAVALHEIRO PRESTADORA DE SERVICOS LTDA "/>
    <x v="1"/>
    <d v="2024-08-16T00:00:00"/>
    <d v="2024-08-16T00:00:00"/>
    <n v="-67669.36"/>
    <n v="806085.875"/>
    <x v="0"/>
  </r>
  <r>
    <n v="14"/>
    <s v="202408_17_PLAYGROUND"/>
    <n v="2024"/>
    <x v="0"/>
    <s v="IEI MUNDO COLORIDO        "/>
    <s v="Parcela 1/2 - Playgroung"/>
    <s v="Playground"/>
    <s v="VERONA INDUSTRIA DE PLÁSTICOS LTDA"/>
    <x v="1"/>
    <d v="2024-08-20T00:00:00"/>
    <m/>
    <n v="-4999.5"/>
    <n v="801086.375"/>
    <x v="0"/>
  </r>
  <r>
    <n v="15"/>
    <s v="202408_20_EMPREITADA"/>
    <n v="2024"/>
    <x v="0"/>
    <s v="IEI Favo de Mel"/>
    <s v="Parcela 1/4 - Construtora - Mão de Obra e Materiais"/>
    <s v="Empreitada - Prestador Parceiro"/>
    <s v="SIMIÃO E CARVALHO"/>
    <x v="1"/>
    <d v="2024-08-20T00:00:00"/>
    <m/>
    <n v="-85198"/>
    <n v="715888.375"/>
    <x v="0"/>
  </r>
  <r>
    <n v="16"/>
    <s v="202408_69_MOBILIARIO"/>
    <n v="2024"/>
    <x v="0"/>
    <s v="CRECHE NOSSA SENHORA APARECIDA"/>
    <s v="Parcela 1/2 - Mobiliário"/>
    <s v="Mobiliário"/>
    <s v="D&amp;D - Design de Interiores"/>
    <x v="1"/>
    <d v="2024-08-20T00:00:00"/>
    <m/>
    <n v="-7935"/>
    <n v="707953.375"/>
    <x v="0"/>
  </r>
  <r>
    <n v="17"/>
    <s v="202408_71_TELAS"/>
    <n v="2024"/>
    <x v="0"/>
    <s v="CRECHE NOSSA SENHORA APARECIDA"/>
    <s v="Parcela 1/2 - Janelas e Portas"/>
    <s v="Portas e Janelas"/>
    <s v="TELAS GAÚCHAS LTDA"/>
    <x v="1"/>
    <d v="2024-08-20T00:00:00"/>
    <m/>
    <n v="-5330"/>
    <n v="702623.375"/>
    <x v="0"/>
  </r>
  <r>
    <n v="18"/>
    <s v="202408_73_PISOS"/>
    <n v="2024"/>
    <x v="0"/>
    <s v="CRECHE NOSSA SENHORA APARECIDA"/>
    <s v="Pacelar 1/2 - Pisos"/>
    <s v="Piso"/>
    <s v="N2 EMPREITEIRA LTDA – NICOLE VARGAS "/>
    <x v="1"/>
    <d v="2024-08-20T00:00:00"/>
    <m/>
    <n v="-5825.95"/>
    <n v="696797.42500000005"/>
    <x v="0"/>
  </r>
  <r>
    <n v="19"/>
    <s v="202408_75_MOBILIARIO"/>
    <n v="2024"/>
    <x v="0"/>
    <s v="CRECHE NOSSA SENHORA APARECIDA"/>
    <s v="Parcela 1/2 - Mobiliário"/>
    <s v="Mobiliário"/>
    <s v="MAURICIO THOME HINTERHOLZ ME"/>
    <x v="1"/>
    <d v="2024-08-20T00:00:00"/>
    <m/>
    <n v="-11532.3"/>
    <n v="685265.125"/>
    <x v="0"/>
  </r>
  <r>
    <n v="20"/>
    <s v="202408_77_PISOS"/>
    <n v="2024"/>
    <x v="0"/>
    <s v="CRECHE NOSSA SENHORA APARECIDA"/>
    <s v="Parcela 1/2 - Pisos"/>
    <s v="Piso"/>
    <s v="PISO TECH REVESTIMENTOS CORPORATIVOS LTDA."/>
    <x v="1"/>
    <d v="2024-08-20T00:00:00"/>
    <m/>
    <n v="-5244.64"/>
    <n v="680020.48499999999"/>
    <x v="0"/>
  </r>
  <r>
    <n v="21"/>
    <s v="202408_12_PINTURA"/>
    <n v="2024"/>
    <x v="0"/>
    <s v="IEI VILA UNIÃO"/>
    <s v="Entrada 60% - Pintura 1º Pavimento"/>
    <s v="Pintura"/>
    <s v="VIEIRA &amp;CAVALHEIRO PRESTADORA ED SERVICOS LTDA"/>
    <x v="1"/>
    <d v="2024-08-21T00:00:00"/>
    <m/>
    <n v="-23412.49"/>
    <n v="656607.995"/>
    <x v="0"/>
  </r>
  <r>
    <n v="22"/>
    <s v="202408_19_PINTURA"/>
    <n v="2024"/>
    <x v="0"/>
    <s v="IEI VILA UNIÃO"/>
    <s v="Entrada 60% - Pintura Refeitório e Salas"/>
    <s v="Pintura"/>
    <s v="VIEIRA &amp;CAVALHEIRO PRESTADORA ED SERVICOS LTDA"/>
    <x v="1"/>
    <d v="2024-08-21T00:00:00"/>
    <m/>
    <n v="-23336.44"/>
    <n v="633271.55500000005"/>
    <x v="0"/>
  </r>
  <r>
    <n v="23"/>
    <s v="202408_04_MATERIAL_CONSTRUCAO"/>
    <n v="2024"/>
    <x v="0"/>
    <s v="EEI Estrelinha do Céu"/>
    <s v="Pagamento Material de Construção "/>
    <s v="Material de Construção"/>
    <s v="Madereira FerrAgem Francisco LTDA."/>
    <x v="1"/>
    <d v="2024-08-21T00:00:00"/>
    <m/>
    <n v="-14698"/>
    <n v="618573.55500000005"/>
    <x v="0"/>
  </r>
  <r>
    <n v="24"/>
    <s v="202408_69_PINTURA"/>
    <n v="2024"/>
    <x v="0"/>
    <s v="POPULAR NOVA GERAÇÃO"/>
    <s v="Parcela 1/2 - Pintura "/>
    <s v="Pintura"/>
    <s v="Empreiteira Martini"/>
    <x v="1"/>
    <d v="2024-08-22T00:00:00"/>
    <m/>
    <n v="-15225"/>
    <n v="603348.55500000005"/>
    <x v="0"/>
  </r>
  <r>
    <n v="25"/>
    <s v="202408_78_entrada"/>
    <n v="2024"/>
    <x v="0"/>
    <s v="Doador 05"/>
    <s v="Entrada - Doação - Doador 05 - 1/1"/>
    <s v="Entrada"/>
    <s v="Doador 04"/>
    <x v="0"/>
    <d v="2024-08-22T00:00:00"/>
    <m/>
    <n v="500000"/>
    <n v="1103348.5550000002"/>
    <x v="0"/>
  </r>
  <r>
    <n v="26"/>
    <s v="202408_03_MAO_DE_OBRA"/>
    <n v="2024"/>
    <x v="0"/>
    <s v="EEI Estrelinha do Céu"/>
    <s v="Parcela 1/2 - Mão de Obra"/>
    <s v="Mão de Obra"/>
    <s v="Julio Cesar da Silva Machado"/>
    <x v="1"/>
    <d v="2024-08-28T00:00:00"/>
    <m/>
    <n v="-8100"/>
    <n v="1095248.5550000002"/>
    <x v="0"/>
  </r>
  <r>
    <n v="27"/>
    <s v="202408_26_MOBILIARIO"/>
    <n v="2024"/>
    <x v="0"/>
    <s v="EEI Estrelinha do Céu"/>
    <s v="2/2 - Mobiliário"/>
    <s v="Mobiliário"/>
    <s v="FRANCIS OFFICE MÓVEIS E SERVIÇOS"/>
    <x v="1"/>
    <d v="2024-08-28T00:00:00"/>
    <m/>
    <n v="-2241.34"/>
    <n v="1093007.2150000001"/>
    <x v="0"/>
  </r>
  <r>
    <n v="28"/>
    <s v="202409_71_AV"/>
    <n v="2024"/>
    <x v="1"/>
    <s v="EEI NOSSA SENHORA DOS NAVEGANTES        "/>
    <s v="Parcela 1/4 - Arquitetos Voluntários"/>
    <s v="Doação Direta"/>
    <s v="Associação Arquitetos Voluntários"/>
    <x v="1"/>
    <d v="2024-09-02T00:00:00"/>
    <m/>
    <n v="-37500"/>
    <n v="1055507.2150000001"/>
    <x v="0"/>
  </r>
  <r>
    <n v="29"/>
    <s v="202409_72_AV"/>
    <n v="2024"/>
    <x v="1"/>
    <s v="IEI IRMÃO MÁRIO FRIGO        "/>
    <s v="Parcela 1/4 - Arquitetos Voluntários"/>
    <s v="Doação Direta"/>
    <s v="Associação Arquitetos Voluntários"/>
    <x v="1"/>
    <d v="2024-09-02T00:00:00"/>
    <m/>
    <n v="-50000"/>
    <n v="1005507.2150000001"/>
    <x v="0"/>
  </r>
  <r>
    <n v="30"/>
    <s v="202409_73_AV"/>
    <n v="2024"/>
    <x v="1"/>
    <s v="IEI SÃO VICENTE DE PAULO (CONSERVIR)      "/>
    <s v="Parcela 1/4 - Arquitetos Voluntários"/>
    <s v="Doação Direta"/>
    <s v="Associação Arquitetos Voluntários"/>
    <x v="1"/>
    <d v="2024-09-02T00:00:00"/>
    <m/>
    <n v="-50000"/>
    <n v="955507.21500000008"/>
    <x v="0"/>
  </r>
  <r>
    <n v="31"/>
    <s v="202409_74_AV"/>
    <n v="2024"/>
    <x v="1"/>
    <s v="IEI VITÓRIA"/>
    <s v="Parcela 1/4 - Arquitetos Voluntários"/>
    <s v="Doação Direta"/>
    <s v="Associação Arquitetos Voluntários"/>
    <x v="1"/>
    <d v="2024-09-02T00:00:00"/>
    <m/>
    <n v="-27731.75"/>
    <n v="927775.46500000008"/>
    <x v="0"/>
  </r>
  <r>
    <n v="32"/>
    <s v="202409_70_SERRALHERIA"/>
    <n v="2024"/>
    <x v="1"/>
    <s v="IEI MUNDO COLORIDO        "/>
    <s v="Parcela 2/2 - Serralheria - Algerosas"/>
    <s v="Serralheria"/>
    <s v="FABIO FIUZA – SERRALHERIA"/>
    <x v="1"/>
    <d v="2024-09-02T00:00:00"/>
    <m/>
    <n v="-1000"/>
    <n v="926775.46500000008"/>
    <x v="0"/>
  </r>
  <r>
    <n v="33"/>
    <s v="202409_69_PINTURA"/>
    <n v="2024"/>
    <x v="1"/>
    <s v="IEI VILA UNIÃO"/>
    <s v="Saldo 1/2  20%  - Pintura Refeitório e Salas"/>
    <s v="Pintura"/>
    <s v="VIEIRA &amp;CAVALHEIRO PRESTADORA ED SERVICOS LTDA"/>
    <x v="1"/>
    <d v="2024-09-02T00:00:00"/>
    <m/>
    <n v="-7779.4140000000007"/>
    <n v="918996.05100000009"/>
    <x v="0"/>
  </r>
  <r>
    <n v="34"/>
    <s v="202409_50_MATERIALPEDAGOGICO"/>
    <n v="2024"/>
    <x v="1"/>
    <s v="EEI PIMPONETA"/>
    <s v="Pagamento Material Pedagógico"/>
    <s v="Material Pedagógico"/>
    <s v="Distribuidora Requinte"/>
    <x v="1"/>
    <d v="2024-09-02T00:00:00"/>
    <m/>
    <n v="-747.6"/>
    <n v="918248.45100000012"/>
    <x v="0"/>
  </r>
  <r>
    <n v="35"/>
    <s v="202409_51_VEGETACAO"/>
    <n v="2024"/>
    <x v="1"/>
    <s v="EEI PIMPONETA"/>
    <s v="Pagamento Vegetação"/>
    <s v="Vegetação"/>
    <s v="Natto Paisagismo"/>
    <x v="1"/>
    <d v="2024-09-02T00:00:00"/>
    <m/>
    <n v="-900"/>
    <n v="917348.45100000012"/>
    <x v="0"/>
  </r>
  <r>
    <n v="36"/>
    <s v="202409_52_UTENSILIOS"/>
    <n v="2024"/>
    <x v="1"/>
    <s v="EEI PIMPONETA"/>
    <s v="Pagamento Utensilios"/>
    <s v="Utensílios"/>
    <s v="Lojão do Restaurante Comercio de Equipamentos"/>
    <x v="1"/>
    <d v="2024-09-02T00:00:00"/>
    <m/>
    <n v="-3491.5"/>
    <n v="913856.95100000012"/>
    <x v="0"/>
  </r>
  <r>
    <n v="37"/>
    <s v="202409_53_MATERIALPEDAGOGICO"/>
    <n v="2024"/>
    <x v="1"/>
    <s v="EEI PIMPONETA"/>
    <s v="Pagamento Material Pedagógico"/>
    <s v="Material Pedagógico"/>
    <s v="W Textil Comercial de Tecidos LTDA"/>
    <x v="1"/>
    <d v="2024-09-02T00:00:00"/>
    <m/>
    <n v="-894"/>
    <n v="912962.95100000012"/>
    <x v="0"/>
  </r>
  <r>
    <n v="38"/>
    <s v="202409_54_ILUMINACAO"/>
    <n v="2024"/>
    <x v="1"/>
    <s v="EEI PIMPONETA"/>
    <s v="Pagamento Iluminação"/>
    <s v="Iluminação"/>
    <s v="Redemac"/>
    <x v="1"/>
    <d v="2024-09-02T00:00:00"/>
    <m/>
    <n v="-227.4"/>
    <n v="912735.55100000009"/>
    <x v="0"/>
  </r>
  <r>
    <n v="39"/>
    <s v="202409_55_PISO"/>
    <n v="2024"/>
    <x v="1"/>
    <s v="EEI PIMPONETA"/>
    <s v="Pagamento Piso Laminado"/>
    <s v="Piso"/>
    <s v="Tumelero Materiais de Contrução LTDA"/>
    <x v="1"/>
    <d v="2024-09-02T00:00:00"/>
    <m/>
    <n v="-2797.12"/>
    <n v="909938.4310000001"/>
    <x v="0"/>
  </r>
  <r>
    <n v="40"/>
    <s v="202409_56_MATERIALCONSTRUCAO"/>
    <n v="2024"/>
    <x v="1"/>
    <s v="EEI PIMPONETA"/>
    <s v="Pagamento Material de Construção "/>
    <s v="Material de Construção"/>
    <s v="Redemac"/>
    <x v="1"/>
    <d v="2024-09-02T00:00:00"/>
    <m/>
    <n v="-1388.86"/>
    <n v="908549.57100000011"/>
    <x v="0"/>
  </r>
  <r>
    <n v="41"/>
    <s v="202409_57_REFORMAPISO"/>
    <n v="2024"/>
    <x v="1"/>
    <s v="EEI PIMPONETA"/>
    <s v="Entrada Reforma Piso"/>
    <s v="Mão de Obra"/>
    <s v="Gerson Resolve"/>
    <x v="1"/>
    <d v="2024-09-02T00:00:00"/>
    <m/>
    <n v="-7890"/>
    <n v="900659.57100000011"/>
    <x v="0"/>
  </r>
  <r>
    <n v="42"/>
    <s v="202409_58_INFORMATICA"/>
    <n v="2024"/>
    <x v="1"/>
    <s v="EEI PIMPONETA"/>
    <s v="Pagamento Itens Informática"/>
    <s v="Computador"/>
    <s v="Casa do Computador"/>
    <x v="1"/>
    <d v="2024-09-02T00:00:00"/>
    <m/>
    <n v="-3649"/>
    <n v="897010.57100000011"/>
    <x v="0"/>
  </r>
  <r>
    <n v="43"/>
    <s v="202409_59_ESPELHOS"/>
    <n v="2024"/>
    <x v="1"/>
    <s v="EEI PIMPONETA"/>
    <s v="Pagamento Espelhos"/>
    <s v="Espelhos"/>
    <s v="Casa Crovato"/>
    <x v="1"/>
    <d v="2024-09-02T00:00:00"/>
    <m/>
    <n v="-2310"/>
    <n v="894700.57100000011"/>
    <x v="0"/>
  </r>
  <r>
    <n v="44"/>
    <s v="202409_60_MATERIALCONSTRUCAO"/>
    <n v="2024"/>
    <x v="1"/>
    <s v="EEI PIMPONETA"/>
    <s v="Pagamento Material de Construção "/>
    <s v="Material de Construção"/>
    <s v="Redemac"/>
    <x v="1"/>
    <d v="2024-09-02T00:00:00"/>
    <m/>
    <n v="-12749.6"/>
    <n v="881950.97100000014"/>
    <x v="0"/>
  </r>
  <r>
    <n v="45"/>
    <s v="202409_12"/>
    <n v="2024"/>
    <x v="1"/>
    <s v="CRECHE NOSSA SENHORA APARECIDA"/>
    <s v="Pacelar 2/2 - Pisos"/>
    <s v="Piso"/>
    <s v="N2 EMPREITEIRA LTDA – NICOLE VARGAS "/>
    <x v="1"/>
    <d v="2024-09-03T00:00:00"/>
    <m/>
    <n v="-5825.95"/>
    <n v="876125.02100000018"/>
    <x v="0"/>
  </r>
  <r>
    <n v="46"/>
    <s v="202408_25_MATERIAL_PEDAGOGICO"/>
    <n v="2024"/>
    <x v="1"/>
    <s v="IEI Anjo das Flores"/>
    <s v="Parcela 2/2 - Material Pedagógico"/>
    <s v="Material Pedagógico"/>
    <s v="Mega Sul Distribuidora"/>
    <x v="1"/>
    <d v="2024-09-03T00:00:00"/>
    <m/>
    <n v="-9991.7950000000001"/>
    <n v="866133.22600000014"/>
    <x v="0"/>
  </r>
  <r>
    <n v="47"/>
    <s v="202409_61_MOBILIARIO"/>
    <n v="2024"/>
    <x v="1"/>
    <s v="ECEI Brincando e Aprendendo "/>
    <s v="Parcela 1/2 - Mobiliário"/>
    <s v="Mobiliário"/>
    <s v="AZ Livros e Brinquedos"/>
    <x v="1"/>
    <d v="2024-09-03T00:00:00"/>
    <m/>
    <n v="-14835"/>
    <n v="851298.22600000014"/>
    <x v="0"/>
  </r>
  <r>
    <n v="49"/>
    <s v="202409_65_LIXEIRAS"/>
    <n v="2024"/>
    <x v="1"/>
    <s v="ECEI Brincando e Aprendendo "/>
    <s v="Parcela 1/2 - Lixeiras"/>
    <s v="Mobiliário"/>
    <s v="AZ Livros e Brinquedos"/>
    <x v="1"/>
    <d v="2024-09-03T00:00:00"/>
    <m/>
    <n v="-3040"/>
    <n v="848258.22600000014"/>
    <x v="0"/>
  </r>
  <r>
    <n v="50"/>
    <s v="202409_67_MOBILIARIO"/>
    <n v="2024"/>
    <x v="1"/>
    <s v="ECEI Brincando e Aprendendo "/>
    <s v="Parcela 1/2 - Mobiliário"/>
    <s v="Mobiliário"/>
    <s v="Rodrigo Borges ME"/>
    <x v="1"/>
    <d v="2024-09-03T00:00:00"/>
    <m/>
    <n v="-4280"/>
    <n v="843978.22600000014"/>
    <x v="0"/>
  </r>
  <r>
    <n v="51"/>
    <s v="202409_11_TELAS"/>
    <n v="2024"/>
    <x v="1"/>
    <s v="CRECHE NOSSA SENHORA APARECIDA"/>
    <s v="Parcela 2/2 - Janelas e Portas"/>
    <s v="Portas e Janelas"/>
    <s v="TELAS GAÚCHAS LTDA"/>
    <x v="1"/>
    <d v="2024-09-03T00:00:00"/>
    <m/>
    <n v="-5330"/>
    <n v="838648.22600000014"/>
    <x v="0"/>
  </r>
  <r>
    <n v="52"/>
    <s v="202409_16"/>
    <n v="2024"/>
    <x v="1"/>
    <s v="CRECHE NOSSA SENHORA APARECIDA"/>
    <s v="Parcela 2/2 - Pisos"/>
    <s v="Piso"/>
    <s v="PISO TECH REVESTIMENTOS CORPORATIVOS LTDA."/>
    <x v="1"/>
    <d v="2024-09-03T00:00:00"/>
    <m/>
    <n v="-5244.64"/>
    <n v="833403.58600000013"/>
    <x v="0"/>
  </r>
  <r>
    <n v="53"/>
    <s v="202409_75_ARCONDICIONADO"/>
    <n v="2024"/>
    <x v="1"/>
    <s v="ECEI Brincando e Aprendendo "/>
    <s v="Parcela 1/2 - MANUTENÇÃO AR CONDICIONADO"/>
    <s v="Ar-Condicionado"/>
    <s v="CLIMA HEAT"/>
    <x v="1"/>
    <d v="2024-09-03T00:00:00"/>
    <m/>
    <n v="-4530"/>
    <n v="828873.58600000013"/>
    <x v="0"/>
  </r>
  <r>
    <n v="54"/>
    <s v="202409_92_SOUTOCORREA"/>
    <n v="2024"/>
    <x v="1"/>
    <s v="Geral"/>
    <s v="Honorários Advocatícios "/>
    <s v="Honorários Advocatícios"/>
    <s v="Souto Correa"/>
    <x v="1"/>
    <d v="2024-09-05T00:00:00"/>
    <m/>
    <n v="-41447.25"/>
    <n v="787426.33600000013"/>
    <x v="0"/>
  </r>
  <r>
    <n v="55"/>
    <s v="202409_01_MOBILIARIO"/>
    <n v="2024"/>
    <x v="1"/>
    <s v="EEI Estrelinha do Céu"/>
    <s v="2/2 - Mobiliário"/>
    <s v="Mobiliário"/>
    <s v="Divimobile Mobiliário Corporativo Eirele."/>
    <x v="1"/>
    <d v="2024-09-06T00:00:00"/>
    <m/>
    <n v="-1048.56"/>
    <n v="786377.77600000007"/>
    <x v="0"/>
  </r>
  <r>
    <n v="56"/>
    <s v="202409_02_COBERTURA_PLAYGROUND"/>
    <n v="2024"/>
    <x v="1"/>
    <s v="IEI MUNDO COLORIDO        "/>
    <s v="2/2 - Cobertura do Playground"/>
    <s v="Playground"/>
    <s v="DARCI ANTUNES DA SILVEIRA – MD REFORMAS E CONSTRUÇÃO"/>
    <x v="1"/>
    <d v="2024-09-06T00:00:00"/>
    <m/>
    <n v="-7500"/>
    <n v="778877.77600000007"/>
    <x v="0"/>
  </r>
  <r>
    <n v="57"/>
    <s v="202409_03_PISO"/>
    <n v="2024"/>
    <x v="1"/>
    <s v="IEI MUNDO COLORIDO        "/>
    <s v="Parcela 2/2 - Pintura Externa e Piso Vinílico"/>
    <s v="Empreitada - Prestador Próprio"/>
    <s v="PAULO RENATO DE OLIVEIRA CAMPOS-REFORMAS E MANUTENÇÃO"/>
    <x v="1"/>
    <d v="2024-09-06T00:00:00"/>
    <m/>
    <n v="-46141.2"/>
    <n v="732736.57600000012"/>
    <x v="0"/>
  </r>
  <r>
    <n v="58"/>
    <s v="202409_04_MOBILIARIO"/>
    <n v="2024"/>
    <x v="1"/>
    <s v="IEI MUNDO COLORIDO        "/>
    <s v="Parcela 2/3 - Mobiliário Cozinha e Salas de Aula"/>
    <s v="Mobiliário"/>
    <s v="VIEIRA &amp; CAVALHEIRO PRESTADORA DE SERVICOS LTDA "/>
    <x v="1"/>
    <d v="2024-09-06T00:00:00"/>
    <m/>
    <n v="-33834.68"/>
    <n v="698901.89600000007"/>
    <x v="0"/>
  </r>
  <r>
    <n v="59"/>
    <s v="202409_06"/>
    <n v="2024"/>
    <x v="1"/>
    <s v="Doador 01"/>
    <s v="Entrada - Doação - Doador 01 - 2/2"/>
    <s v="Entrada"/>
    <s v="Doador 01"/>
    <x v="0"/>
    <d v="2024-09-06T00:00:00"/>
    <m/>
    <n v="150000"/>
    <n v="848901.89600000007"/>
    <x v="0"/>
  </r>
  <r>
    <n v="60"/>
    <s v="202408_28_PINTURA"/>
    <n v="2024"/>
    <x v="1"/>
    <s v="IEI VILA UNIÃO"/>
    <s v="Saldo 1/2  20%  - Pintura 1º Pavimento"/>
    <s v="Pintura"/>
    <s v="VIEIRA &amp;CAVALHEIRO PRESTADORA ED SERVICOS LTDA"/>
    <x v="1"/>
    <d v="2024-09-06T00:00:00"/>
    <m/>
    <n v="-7804.1620000000003"/>
    <n v="841097.73400000005"/>
    <x v="0"/>
  </r>
  <r>
    <n v="61"/>
    <s v="202409_77_FUNILARIA"/>
    <n v="2024"/>
    <x v="1"/>
    <s v="IEI Favo de Mel"/>
    <s v="Parcela 1/2 - Funilaria"/>
    <s v="Funilaria"/>
    <s v="Funilaria Nery"/>
    <x v="1"/>
    <d v="2024-09-06T00:00:00"/>
    <m/>
    <n v="-2800"/>
    <n v="838297.73400000005"/>
    <x v="0"/>
  </r>
  <r>
    <n v="62"/>
    <s v="202409_07_DIVISORIAS"/>
    <n v="2024"/>
    <x v="1"/>
    <s v="IEI VILA UNIÃO"/>
    <s v="Entrada 60% - Divisórias 1º Pavimento"/>
    <s v="Divisórias"/>
    <s v="VIEIRA &amp;CAVALHEIRO PRESTADORA ED SERVICOS LTDA"/>
    <x v="1"/>
    <d v="2024-09-09T00:00:00"/>
    <m/>
    <n v="-14799.858"/>
    <n v="823497.87600000005"/>
    <x v="0"/>
  </r>
  <r>
    <n v="63"/>
    <s v="202409_09"/>
    <n v="2024"/>
    <x v="1"/>
    <s v="Doador 02"/>
    <s v="Entrada - Doação - Doador 02 - 2/3"/>
    <s v="Entrada"/>
    <s v="Doador 02"/>
    <x v="0"/>
    <d v="2024-09-09T00:00:00"/>
    <m/>
    <n v="333333"/>
    <n v="1156830.8760000002"/>
    <x v="0"/>
  </r>
  <r>
    <n v="64"/>
    <s v="202409_08_DIVISORIAS"/>
    <n v="2024"/>
    <x v="1"/>
    <s v="IEI VILA UNIÃO"/>
    <s v="Entrada 60% - Divisórias 2º Pavimento"/>
    <s v="Divisórias"/>
    <s v="VIEIRA &amp;CAVALHEIRO PRESTADORA ED SERVICOS LTDA"/>
    <x v="1"/>
    <d v="2024-09-09T00:00:00"/>
    <m/>
    <n v="-18576.407999999999"/>
    <n v="1138254.4680000001"/>
    <x v="0"/>
  </r>
  <r>
    <n v="65"/>
    <s v="202409_13_EMPREITADA"/>
    <n v="2024"/>
    <x v="1"/>
    <s v="IEI Favo de Mel"/>
    <s v="Parcela 2/4 - Construtora - Mão de Obra e Materiais"/>
    <s v="Empreitada - Prestador Parceiro"/>
    <s v="SIMIÃO E CARVALHO"/>
    <x v="1"/>
    <d v="2024-09-11T00:00:00"/>
    <m/>
    <n v="-85198"/>
    <n v="1053056.4680000001"/>
    <x v="0"/>
  </r>
  <r>
    <n v="67"/>
    <s v="202409_66_LIXEIRAS"/>
    <n v="2024"/>
    <x v="1"/>
    <s v="ECEI Brincando e Aprendendo "/>
    <s v="Parcela 2/2 - Lixeiras"/>
    <s v="Mobiliário"/>
    <s v="AZ Livros e Brinquedos"/>
    <x v="1"/>
    <d v="2024-09-11T00:00:00"/>
    <m/>
    <n v="-3040"/>
    <n v="1050016.4680000001"/>
    <x v="0"/>
  </r>
  <r>
    <n v="68"/>
    <s v="202409_68_MOBILIARIO"/>
    <n v="2024"/>
    <x v="1"/>
    <s v="ECEI Brincando e Aprendendo "/>
    <s v="Parcela 2/2 - Mobiliário"/>
    <s v="Mobiliário"/>
    <s v="Rodrigo Borges ME"/>
    <x v="1"/>
    <d v="2024-09-11T00:00:00"/>
    <m/>
    <n v="-4280"/>
    <n v="1045736.4680000001"/>
    <x v="0"/>
  </r>
  <r>
    <n v="69"/>
    <s v="202409_18_NAVEGANTES"/>
    <n v="2024"/>
    <x v="1"/>
    <s v="EEI NOSSA SENHORA DOS NAVEGANTES        "/>
    <s v="Parcela 2/4 - Arquitetos Voluntários"/>
    <s v="Doação Direta"/>
    <s v="Associação Arquitetos Voluntários"/>
    <x v="1"/>
    <d v="2024-09-12T00:00:00"/>
    <m/>
    <n v="-37500"/>
    <n v="1008236.4680000001"/>
    <x v="0"/>
  </r>
  <r>
    <n v="70"/>
    <s v="202409_19_MARIOFRIGO"/>
    <n v="2024"/>
    <x v="1"/>
    <s v="IEI IRMÃO MÁRIO FRIGO        "/>
    <s v="Parcela 2/4 - Arquitetos Voluntários"/>
    <s v="Doação Direta"/>
    <s v="Associação Arquitetos Voluntários"/>
    <x v="1"/>
    <d v="2024-09-12T00:00:00"/>
    <m/>
    <n v="-50000"/>
    <n v="958236.46800000011"/>
    <x v="0"/>
  </r>
  <r>
    <n v="71"/>
    <s v="202409_20_SAOVICENTE"/>
    <n v="2024"/>
    <x v="1"/>
    <s v="IEI SÃO VICENTE DE PAULO (CONSERVIR)      "/>
    <s v="Parcela 2/4 - Arquitetos Voluntários"/>
    <s v="Doação Direta"/>
    <s v="Associação Arquitetos Voluntários"/>
    <x v="1"/>
    <d v="2024-09-12T00:00:00"/>
    <m/>
    <n v="-50000"/>
    <n v="908236.46800000011"/>
    <x v="0"/>
  </r>
  <r>
    <n v="72"/>
    <s v="202409_21_VITORIA"/>
    <n v="2024"/>
    <x v="1"/>
    <s v="IEI VITÓRIA"/>
    <s v="Parcela 2/4 - Arquitetos Voluntários"/>
    <s v="Doação Direta"/>
    <s v="Associação Arquitetos Voluntários"/>
    <x v="1"/>
    <d v="2024-09-12T00:00:00"/>
    <m/>
    <n v="-27731.75"/>
    <n v="880504.71800000011"/>
    <x v="0"/>
  </r>
  <r>
    <n v="73"/>
    <s v="202409_62_MOBILIARIO"/>
    <n v="2024"/>
    <x v="1"/>
    <s v="ECEI Brincando e Aprendendo "/>
    <s v="Parcela 2/2 - Mobiliário"/>
    <s v="Mobiliário"/>
    <s v="AZ Livros e Brinquedos"/>
    <x v="1"/>
    <d v="2024-09-12T00:00:00"/>
    <m/>
    <n v="-14835"/>
    <n v="865669.71800000011"/>
    <x v="0"/>
  </r>
  <r>
    <n v="75"/>
    <s v="202409_34_PISO"/>
    <n v="2024"/>
    <x v="1"/>
    <s v="IEI João Paulo II"/>
    <s v="Parcela 1/2 -  Piso Vinilico"/>
    <s v="Piso"/>
    <s v="CASA DO PARQUET"/>
    <x v="1"/>
    <d v="2024-09-12T00:00:00"/>
    <m/>
    <n v="-25288"/>
    <n v="840381.71800000011"/>
    <x v="0"/>
  </r>
  <r>
    <n v="74"/>
    <s v="202409_05"/>
    <n v="2024"/>
    <x v="1"/>
    <s v="Doador 04"/>
    <s v="Entrada - Doação - Doador 04 - 1/1"/>
    <s v="Entrada"/>
    <s v="Doador 04"/>
    <x v="0"/>
    <d v="2024-09-13T00:00:00"/>
    <m/>
    <n v="350000"/>
    <n v="1190381.7180000001"/>
    <x v="0"/>
  </r>
  <r>
    <n v="76"/>
    <s v="202409_17_MOBILIARIO"/>
    <n v="2024"/>
    <x v="1"/>
    <s v="IEI Anjo das Flores"/>
    <s v="2/2 - Mobiliário"/>
    <s v="Mobiliário"/>
    <s v="Representação Fagundes"/>
    <x v="1"/>
    <d v="2024-09-16T00:00:00"/>
    <m/>
    <n v="-31412.5"/>
    <n v="1158969.2180000001"/>
    <x v="0"/>
  </r>
  <r>
    <n v="77"/>
    <s v="202409_76_ARCONDICIONADO"/>
    <n v="2024"/>
    <x v="1"/>
    <s v="ECEI Brincando e Aprendendo "/>
    <s v="Parcela 2/2 - MANUTENÇÃO AR CONDICIONADO"/>
    <s v="Ar-Condicionado"/>
    <s v="CLIMA HEAT"/>
    <x v="1"/>
    <d v="2024-09-16T00:00:00"/>
    <m/>
    <n v="-4530"/>
    <n v="1154439.2180000001"/>
    <x v="0"/>
  </r>
  <r>
    <n v="78"/>
    <s v="202409_22_PINTURA"/>
    <n v="2024"/>
    <x v="1"/>
    <s v="IEI VILA UNIÃO"/>
    <s v="Saldo 2/2  20%  - Pintura 1º Pavimento"/>
    <s v="Pintura"/>
    <s v="VIEIRA &amp;CAVALHEIRO PRESTADORA ED SERVICOS LTDA"/>
    <x v="1"/>
    <d v="2024-09-17T00:00:00"/>
    <m/>
    <n v="-7804.1620000000003"/>
    <n v="1146635.0560000001"/>
    <x v="0"/>
  </r>
  <r>
    <n v="79"/>
    <s v="202409_23_PINTURA"/>
    <n v="2024"/>
    <x v="1"/>
    <s v="IEI VILA UNIÃO"/>
    <s v="Saldo 2/2  20%  - Pintura Refeitório e Salas"/>
    <s v="Pintura"/>
    <s v="VIEIRA &amp;CAVALHEIRO PRESTADORA ED SERVICOS LTDA"/>
    <x v="1"/>
    <d v="2024-09-17T00:00:00"/>
    <m/>
    <n v="-7779.4140000000007"/>
    <n v="1138855.642"/>
    <x v="0"/>
  </r>
  <r>
    <n v="80"/>
    <s v="202409_79_UTENSILIOS"/>
    <n v="2024"/>
    <x v="1"/>
    <s v="IEI Trenzinho da Alegria"/>
    <s v="1/2 - Utensílios/Eletros"/>
    <s v="Utensílios"/>
    <s v="JC distribuidora"/>
    <x v="1"/>
    <d v="2024-09-17T00:00:00"/>
    <m/>
    <n v="-81525.25"/>
    <n v="1057330.392"/>
    <x v="0"/>
  </r>
  <r>
    <n v="81"/>
    <s v="202409_30_GRADIL"/>
    <n v="2024"/>
    <x v="1"/>
    <s v="IEI João Paulo II"/>
    <s v="Parcela 1/2 - Grades"/>
    <s v="Gradil"/>
    <s v="Serralheiro Cleber Silva Almeida"/>
    <x v="1"/>
    <d v="2024-09-18T00:00:00"/>
    <m/>
    <n v="-2640"/>
    <n v="1054690.392"/>
    <x v="0"/>
  </r>
  <r>
    <n v="82"/>
    <s v="202409_43_ELETROS"/>
    <n v="2024"/>
    <x v="1"/>
    <s v="IEI TECNOBABY        "/>
    <s v="Entrada Eletrodomésticos"/>
    <s v="Eletrodomésticos "/>
    <s v="Mega Sul Distribuidora"/>
    <x v="1"/>
    <d v="2024-09-18T00:00:00"/>
    <m/>
    <n v="-37603"/>
    <n v="1017087.392"/>
    <x v="0"/>
  </r>
  <r>
    <n v="83"/>
    <s v="202409_44_TELHADO"/>
    <n v="2024"/>
    <x v="1"/>
    <s v="IEI TECNOBABY        "/>
    <s v="Entrada - Reforma Telhado"/>
    <s v="Telhado"/>
    <s v="D&amp;G Eletro Soluções"/>
    <x v="1"/>
    <d v="2024-09-18T00:00:00"/>
    <m/>
    <n v="-24414.35"/>
    <n v="992673.04200000002"/>
    <x v="0"/>
  </r>
  <r>
    <n v="84"/>
    <s v="202409_46_MOBILIARIO"/>
    <n v="2024"/>
    <x v="1"/>
    <s v="IEI TECNOBABY        "/>
    <s v="Entrada - Mobiliário"/>
    <s v="Mobiliário"/>
    <s v="Mega Sul Distribuidora"/>
    <x v="1"/>
    <d v="2024-09-18T00:00:00"/>
    <m/>
    <n v="-30389"/>
    <n v="962284.04200000002"/>
    <x v="0"/>
  </r>
  <r>
    <n v="85"/>
    <s v="202409_15_PINTURA"/>
    <n v="2024"/>
    <x v="1"/>
    <s v="POPULAR NOVA GERAÇÃO"/>
    <s v="Parcela 2/2 - Pintura "/>
    <s v="Pintura"/>
    <s v="Empreiteira Martini"/>
    <x v="1"/>
    <d v="2024-09-18T00:00:00"/>
    <m/>
    <n v="-15225"/>
    <n v="947059.04200000002"/>
    <x v="0"/>
  </r>
  <r>
    <n v="92"/>
    <s v="202409_14_MOBILIARIO"/>
    <n v="2024"/>
    <x v="1"/>
    <s v="EEI Estrelinha do Céu"/>
    <s v="2/2 - Mobiliário"/>
    <s v="Mobiliário"/>
    <s v="Representação Fagundes"/>
    <x v="1"/>
    <d v="2024-09-19T00:00:00"/>
    <m/>
    <n v="-14950"/>
    <n v="932109.04200000002"/>
    <x v="0"/>
  </r>
  <r>
    <n v="101"/>
    <s v="202409_86_MOBILIARIO"/>
    <n v="2024"/>
    <x v="1"/>
    <s v="Acompar Santo Agostinho"/>
    <s v="Parcela 1/2 - Armários"/>
    <s v="Mobiliário"/>
    <s v="FASE - industria e Comercio de Moveis EIRELI"/>
    <x v="1"/>
    <d v="2024-09-19T00:00:00"/>
    <m/>
    <n v="-49230"/>
    <n v="882879.04200000002"/>
    <x v="0"/>
  </r>
  <r>
    <n v="102"/>
    <s v="202409_87_ELETRODOMESTICOS"/>
    <n v="2024"/>
    <x v="1"/>
    <s v="Acompar Santo Agostinho"/>
    <s v="Parcela 1/2 - Batedeira"/>
    <s v="Eletrodomésticos "/>
    <s v="Kniting"/>
    <x v="1"/>
    <d v="2024-09-19T00:00:00"/>
    <n v="-49230"/>
    <n v="-4000"/>
    <n v="878879.04200000002"/>
    <x v="0"/>
  </r>
  <r>
    <n v="103"/>
    <s v="202409_89_ELETRODOMESTICOS"/>
    <n v="2024"/>
    <x v="1"/>
    <s v="Acompar Santo Agostinho"/>
    <s v="Parcela 1/2 - Amassadeira"/>
    <s v="Eletrodomésticos "/>
    <s v="Kniting"/>
    <x v="1"/>
    <d v="2024-09-19T00:00:00"/>
    <n v="-2000"/>
    <n v="-5728"/>
    <n v="873151.04200000002"/>
    <x v="0"/>
  </r>
  <r>
    <n v="96"/>
    <s v="202409_80_MOBILIARIO"/>
    <n v="2024"/>
    <x v="1"/>
    <s v="Acompar Santo Agostinho"/>
    <s v="Parcela 1/2 - Conjunto Oitavado"/>
    <s v="Mobiliário"/>
    <s v="BOM TOQUE DISTRIBUIDORA DE PRODUTOS DOMESTICOS E PAPELARIA LTDA"/>
    <x v="1"/>
    <d v="2024-09-19T00:00:00"/>
    <m/>
    <n v="-18882"/>
    <n v="854269.04200000002"/>
    <x v="0"/>
  </r>
  <r>
    <n v="93"/>
    <s v="202409_91"/>
    <n v="2024"/>
    <x v="1"/>
    <s v="Geral"/>
    <s v="Consultoria Pedagógica - Curadoria Bibliotecas"/>
    <s v="Bibliotecas"/>
    <s v="Leonardo Ismael "/>
    <x v="1"/>
    <d v="2024-09-23T00:00:00"/>
    <m/>
    <n v="-500"/>
    <n v="853769.04200000002"/>
    <x v="0"/>
  </r>
  <r>
    <n v="106"/>
    <s v="202409_26"/>
    <n v="2024"/>
    <x v="1"/>
    <s v="IEI Favo de Mel"/>
    <s v="Parcela 3/4 - Construtora - Mão de Obra e Materiais"/>
    <s v="Empreitada - Prestador Parceiro"/>
    <s v="SIMIÃO E CARVALHO"/>
    <x v="1"/>
    <d v="2024-09-23T00:00:00"/>
    <m/>
    <n v="-92819.33"/>
    <n v="760949.71200000006"/>
    <x v="0"/>
  </r>
  <r>
    <m/>
    <m/>
    <n v="2024"/>
    <x v="1"/>
    <s v="Doador 05"/>
    <s v="Doação 1/2 - Doador 05"/>
    <s v="Entrada"/>
    <s v="Doador 05"/>
    <x v="0"/>
    <d v="2024-09-24T00:00:00"/>
    <m/>
    <n v="300000"/>
    <n v="1060949.7120000001"/>
    <x v="0"/>
  </r>
  <r>
    <n v="48"/>
    <s v="202409_63_PISO"/>
    <n v="2024"/>
    <x v="1"/>
    <s v="ECEI Brincando e Aprendendo "/>
    <s v="Parcela 1/2 - Piso e Pintura"/>
    <s v="Piso"/>
    <s v="Rodrigo Borges ME"/>
    <x v="1"/>
    <d v="2024-09-26T00:00:00"/>
    <m/>
    <n v="-4650"/>
    <n v="1056299.7120000001"/>
    <x v="0"/>
  </r>
  <r>
    <n v="86"/>
    <s v="202409_32_PISO"/>
    <n v="2024"/>
    <x v="1"/>
    <s v="IEI João Paulo II"/>
    <s v="Parcela 1/2 - Instalação Piso Vinilico"/>
    <s v="Piso"/>
    <s v="Mutte Instalação de Pisos Vinilicos"/>
    <x v="1"/>
    <d v="2024-09-26T00:00:00"/>
    <m/>
    <n v="-5550"/>
    <n v="1050749.7120000001"/>
    <x v="0"/>
  </r>
  <r>
    <n v="189"/>
    <s v="202409_102_REFORMA"/>
    <n v="2024"/>
    <x v="1"/>
    <s v="ECEI Brincando e Aprendendo "/>
    <s v="1/2 - Reforma Banheiro"/>
    <s v="Mão de Obra"/>
    <s v="José Luiz Silva ME"/>
    <x v="1"/>
    <d v="2024-09-26T00:00:00"/>
    <m/>
    <n v="-2445"/>
    <n v="1048304.7120000001"/>
    <x v="0"/>
  </r>
  <r>
    <n v="191"/>
    <s v="292409_103_REFORMA"/>
    <n v="2024"/>
    <x v="1"/>
    <s v="ECEI Brincando e Aprendendo "/>
    <s v="1/2 - Reforma Piso"/>
    <s v="Piso"/>
    <s v="José Luiz Silva ME"/>
    <x v="1"/>
    <d v="2024-09-26T00:00:00"/>
    <m/>
    <n v="-11948"/>
    <n v="1036356.7120000001"/>
    <x v="0"/>
  </r>
  <r>
    <n v="193"/>
    <s v="292409_104_PEDAGOGICO"/>
    <n v="2024"/>
    <x v="1"/>
    <s v="ECEI Brincando e Aprendendo "/>
    <s v="1/2 - Material Pedagógico"/>
    <s v="Material Pedagógico"/>
    <s v="AZ Livros e Brinquedos"/>
    <x v="1"/>
    <d v="2024-09-26T00:00:00"/>
    <m/>
    <n v="-7705"/>
    <n v="1028651.7120000001"/>
    <x v="0"/>
  </r>
  <r>
    <n v="195"/>
    <s v="292409_105_MOBILIARIO"/>
    <n v="2024"/>
    <x v="1"/>
    <s v="ECEI Brincando e Aprendendo "/>
    <s v="1/2 - Mobiliário"/>
    <s v="Mobiliário"/>
    <s v="AZ Livros e Brinquedos"/>
    <x v="1"/>
    <d v="2024-09-26T00:00:00"/>
    <m/>
    <n v="-7674"/>
    <n v="1020977.7120000001"/>
    <x v="0"/>
  </r>
  <r>
    <n v="199"/>
    <s v="292409_107_PEDAGOGICO"/>
    <n v="2024"/>
    <x v="1"/>
    <s v="ECEI Brincando e Aprendendo "/>
    <s v="1/2 - Material Pedagógico"/>
    <s v="Material Pedagógico"/>
    <s v="AZ Livros e Brinquedos"/>
    <x v="1"/>
    <d v="2024-09-26T00:00:00"/>
    <m/>
    <n v="-4440"/>
    <n v="1016537.7120000001"/>
    <x v="0"/>
  </r>
  <r>
    <n v="66"/>
    <s v="202409_64_PINTURA"/>
    <n v="2024"/>
    <x v="1"/>
    <s v="ECEI Brincando e Aprendendo "/>
    <s v="Parcela 2/2 - Piso e Pintura"/>
    <s v="Piso"/>
    <s v="Rodrigo Borges ME"/>
    <x v="1"/>
    <d v="2024-09-26T00:00:00"/>
    <m/>
    <n v="-4650"/>
    <n v="1011887.7120000001"/>
    <x v="0"/>
  </r>
  <r>
    <n v="201"/>
    <s v="202410_67_MOBILIARIO"/>
    <n v="2024"/>
    <x v="2"/>
    <s v="IEI Trenzinho da Alegria"/>
    <s v="1/2 - Mobiliário"/>
    <s v="Mobiliário"/>
    <s v="Rafael de Oliveira"/>
    <x v="1"/>
    <d v="2024-10-01T00:00:00"/>
    <m/>
    <n v="-11125"/>
    <n v="1000762.7120000001"/>
    <x v="0"/>
  </r>
  <r>
    <n v="203"/>
    <s v="202410_68_MAODEOBRA"/>
    <n v="2024"/>
    <x v="2"/>
    <s v="IEI Trenzinho da Alegria"/>
    <s v="1/2 - Mão de Obra"/>
    <s v="Mão de Obra"/>
    <s v="MDS Projetos e Consultoria"/>
    <x v="1"/>
    <d v="2024-10-01T00:00:00"/>
    <m/>
    <n v="-19576"/>
    <n v="981186.71200000006"/>
    <x v="0"/>
  </r>
  <r>
    <n v="205"/>
    <s v="202410_69_ELETRODOMESTICOS"/>
    <n v="2024"/>
    <x v="2"/>
    <s v="IEI Trenzinho da Alegria"/>
    <s v="1/2 - Eletrodomésticos"/>
    <s v="Eletrodomésticos "/>
    <s v="JC distribuidora"/>
    <x v="1"/>
    <d v="2024-10-01T00:00:00"/>
    <m/>
    <n v="-28234"/>
    <n v="952952.71200000006"/>
    <x v="0"/>
  </r>
  <r>
    <n v="108"/>
    <s v="202410_70_DIVISORIAS"/>
    <n v="2024"/>
    <x v="2"/>
    <s v="IEI VILA UNIÃO"/>
    <s v="Saldo 1/2  20%  - Divisórias 1º Pavimento"/>
    <s v="Divisórias"/>
    <s v="VIEIRA &amp;CAVALHEIRO PRESTADORA ED SERVICOS LTDA"/>
    <x v="1"/>
    <d v="2024-10-02T00:00:00"/>
    <m/>
    <n v="-4933.2860000000001"/>
    <n v="948019.42600000009"/>
    <x v="0"/>
  </r>
  <r>
    <n v="109"/>
    <s v="202410_71_DIVISORIAS"/>
    <n v="2024"/>
    <x v="2"/>
    <s v="IEI VILA UNIÃO"/>
    <s v="Saldo 1/2  20%  - Divisórias 2º Pavimento"/>
    <s v="Divisórias"/>
    <s v="VIEIRA &amp;CAVALHEIRO PRESTADORA ED SERVICOS LTDA"/>
    <x v="1"/>
    <d v="2024-10-02T00:00:00"/>
    <m/>
    <n v="-6192.1360000000004"/>
    <n v="941827.29"/>
    <x v="0"/>
  </r>
  <r>
    <n v="111"/>
    <s v="202410_72_GRADIL"/>
    <n v="2024"/>
    <x v="2"/>
    <s v="IEI João Paulo II"/>
    <s v="Parcela 2/2 - Grades"/>
    <s v="Gradil"/>
    <s v="Serralheiro Cleber Silva Almeida"/>
    <x v="1"/>
    <d v="2024-10-02T00:00:00"/>
    <m/>
    <n v="-2640"/>
    <n v="939187.29"/>
    <x v="0"/>
  </r>
  <r>
    <m/>
    <s v="202410_73_ARCONDICIONADO"/>
    <n v="2024"/>
    <x v="2"/>
    <s v="IEI João Paulo II"/>
    <s v="Boleto 01 Ar-Condicionado"/>
    <s v="Ar-Condicionado"/>
    <s v="Frigelar Comercio e industria LTDA"/>
    <x v="1"/>
    <d v="2024-10-02T00:00:00"/>
    <m/>
    <n v="-5102.32"/>
    <n v="934084.97000000009"/>
    <x v="0"/>
  </r>
  <r>
    <n v="88"/>
    <s v="202410_74_ARCONDICIONADO"/>
    <n v="2024"/>
    <x v="2"/>
    <s v="IEI João Paulo II"/>
    <s v="Parcela 1/2 -  Ar-Condicionado"/>
    <s v="Ar-Condicionado"/>
    <s v="Frigelar Comercio e industria LTDA"/>
    <x v="1"/>
    <d v="2024-10-02T00:00:00"/>
    <m/>
    <n v="-7505.16"/>
    <n v="926579.81"/>
    <x v="0"/>
  </r>
  <r>
    <n v="171"/>
    <s v="202410_75_PORTAS"/>
    <n v="2024"/>
    <x v="2"/>
    <s v="IEI VILA UNIÃO"/>
    <s v="1/2 - Troca das Portas"/>
    <s v="Portas e Janelas"/>
    <s v="Mãos a obra e Acabamentos"/>
    <x v="1"/>
    <d v="2024-10-03T00:00:00"/>
    <m/>
    <n v="-9389"/>
    <n v="917190.81"/>
    <x v="0"/>
  </r>
  <r>
    <n v="173"/>
    <s v="202410_76_PISO"/>
    <n v="2024"/>
    <x v="2"/>
    <s v="IEI VILA UNIÃO"/>
    <s v="1/2 - Troca do Piso"/>
    <s v="Piso"/>
    <s v="Mãos a obra e Acabamentos"/>
    <x v="1"/>
    <d v="2024-10-03T00:00:00"/>
    <m/>
    <n v="-3505"/>
    <n v="913685.81"/>
    <x v="0"/>
  </r>
  <r>
    <n v="175"/>
    <s v="202410_77_FORRO"/>
    <n v="2024"/>
    <x v="2"/>
    <s v="IEI VILA UNIÃO"/>
    <s v="1/2 - Forro"/>
    <s v="Forro"/>
    <s v="Mãos a obra e Acabamentos"/>
    <x v="1"/>
    <d v="2024-10-03T00:00:00"/>
    <n v="-2921"/>
    <n v="-4278"/>
    <n v="909407.81"/>
    <x v="0"/>
  </r>
  <r>
    <n v="177"/>
    <s v="202410_78_JARDIM"/>
    <n v="2024"/>
    <x v="2"/>
    <s v="IEI VILA UNIÃO"/>
    <s v="1/2 - Restauração do Jardim"/>
    <s v="Vegetação"/>
    <s v="Mãos a obra e Acabamentos"/>
    <x v="1"/>
    <d v="2024-10-03T00:00:00"/>
    <m/>
    <n v="-13636"/>
    <n v="895771.81"/>
    <x v="0"/>
  </r>
  <r>
    <n v="179"/>
    <s v="202410_79_PORTAS"/>
    <n v="2024"/>
    <x v="2"/>
    <s v="IEI VILA UNIÃO"/>
    <s v="1/2 - Restauração de Portas"/>
    <s v="Portas e Janelas"/>
    <s v="VIEIRA &amp; CAVALHEIRO PRESTADORA DE SERVICOS LTDA "/>
    <x v="1"/>
    <d v="2024-10-03T00:00:00"/>
    <n v="-11363"/>
    <n v="-3192"/>
    <n v="892579.81"/>
    <x v="0"/>
  </r>
  <r>
    <n v="181"/>
    <s v="202410_80_PORTAS"/>
    <n v="2024"/>
    <x v="2"/>
    <s v="IEI VILA UNIÃO"/>
    <s v="1/2 - Restauração de Portas"/>
    <s v="Portas e Janelas"/>
    <s v="VIEIRA &amp; CAVALHEIRO PRESTADORA DE SERVICOS LTDA "/>
    <x v="1"/>
    <d v="2024-10-03T00:00:00"/>
    <m/>
    <n v="-6794"/>
    <n v="885785.81"/>
    <x v="0"/>
  </r>
  <r>
    <n v="183"/>
    <s v="202410_81_MOBILIARIO"/>
    <n v="2024"/>
    <x v="2"/>
    <s v="IEI VILA UNIÃO"/>
    <s v="1/2 - Mobiliário"/>
    <s v="Mobiliário"/>
    <s v="MAURICIO THOME HINTERHOLZ ME"/>
    <x v="1"/>
    <d v="2024-10-03T00:00:00"/>
    <m/>
    <n v="-9000"/>
    <n v="876785.81"/>
    <x v="0"/>
  </r>
  <r>
    <n v="185"/>
    <s v="202410_82_MOBILIARIO"/>
    <n v="2024"/>
    <x v="2"/>
    <s v="IEI VILA UNIÃO"/>
    <s v="1/2 - Mobiliário"/>
    <s v="Mobiliário"/>
    <s v="School Center Indústria de Móveis Escolares LTDA"/>
    <x v="1"/>
    <d v="2024-10-03T00:00:00"/>
    <m/>
    <n v="-6814"/>
    <n v="869971.81"/>
    <x v="0"/>
  </r>
  <r>
    <n v="187"/>
    <s v="202410_83_MOBILIARIO"/>
    <n v="2024"/>
    <x v="2"/>
    <s v="IEI VILA UNIÃO"/>
    <s v="1/2 - Mobiliário"/>
    <s v="Mobiliário"/>
    <s v="School Center Indústria de Móveis Escolares LTDA"/>
    <x v="1"/>
    <d v="2024-10-03T00:00:00"/>
    <m/>
    <n v="-1385"/>
    <n v="868586.81"/>
    <x v="0"/>
  </r>
  <r>
    <n v="110"/>
    <s v="202410_84_MOBILIARIO"/>
    <n v="2024"/>
    <x v="2"/>
    <s v="IEI MUNDO COLORIDO        "/>
    <s v="Parcela 3/3 - Mobiliário Cozinha e Salas de Aula"/>
    <s v="Mobiliário"/>
    <s v="VIEIRA &amp; CAVALHEIRO PRESTADORA DE SERVICOS LTDA "/>
    <x v="1"/>
    <d v="2024-10-03T00:00:00"/>
    <m/>
    <n v="-33834.68"/>
    <n v="834752.13"/>
    <x v="0"/>
  </r>
  <r>
    <m/>
    <s v="202410_65_ARCONDICIONADO"/>
    <n v="2024"/>
    <x v="2"/>
    <s v="IEI João Paulo II"/>
    <s v="Boleto 03 Ar-Condicionado"/>
    <s v="Ar-Condicionado"/>
    <s v="Frigelar Comercio e industria LTDA"/>
    <x v="1"/>
    <d v="2024-10-03T00:00:00"/>
    <n v="-4985.99"/>
    <n v="-1346.84"/>
    <n v="833405.29"/>
    <x v="0"/>
  </r>
  <r>
    <n v="122"/>
    <s v="202410_11_"/>
    <n v="2024"/>
    <x v="2"/>
    <s v="IEI Trenzinho da Alegria"/>
    <s v="2/2 - Utensílios/Eletros"/>
    <s v="Utensílios"/>
    <s v="JC distribuidora"/>
    <x v="1"/>
    <d v="2024-10-04T00:00:00"/>
    <m/>
    <n v="-81525.25"/>
    <n v="751880.04"/>
    <x v="0"/>
  </r>
  <r>
    <n v="107"/>
    <s v="202408_27_MAO_DE_OBRA"/>
    <n v="2024"/>
    <x v="2"/>
    <s v="EEI Estrelinha do Céu"/>
    <s v="Parcela 2/2 - Mão de Obra"/>
    <s v="Mão de Obra"/>
    <s v="Julio Cesar da Silva Machado"/>
    <x v="1"/>
    <d v="2024-10-07T00:00:00"/>
    <m/>
    <n v="-8100"/>
    <n v="743780.04"/>
    <x v="1"/>
  </r>
  <r>
    <n v="112"/>
    <s v="202410_04"/>
    <n v="2024"/>
    <x v="2"/>
    <s v="Doador 02"/>
    <s v="Entrada - Doação - Doador 02 - 3/3"/>
    <s v="Entrada"/>
    <s v="Doador 02"/>
    <x v="0"/>
    <d v="2024-10-07T00:00:00"/>
    <m/>
    <n v="62335"/>
    <n v="806115.04"/>
    <x v="1"/>
  </r>
  <r>
    <n v="120"/>
    <s v="202409_47_ELETRODOMESTICOS"/>
    <n v="2024"/>
    <x v="2"/>
    <s v="IEI TECNOBABY        "/>
    <s v="Saldo Eletrodomésticos "/>
    <s v="Eletrodomésticos "/>
    <s v="Mega Sul Distribuidora"/>
    <x v="1"/>
    <d v="2024-10-08T00:00:00"/>
    <m/>
    <n v="-37013"/>
    <n v="769102.04"/>
    <x v="2"/>
  </r>
  <r>
    <n v="121"/>
    <s v="202409_48_UTENSILIOS"/>
    <n v="2024"/>
    <x v="2"/>
    <s v="IEI TECNOBABY        "/>
    <s v="Saldo - Utensílios"/>
    <s v="Utensílios"/>
    <s v="Mega Sul Distribuidora"/>
    <x v="1"/>
    <d v="2024-10-08T00:00:00"/>
    <m/>
    <n v="-5378.13"/>
    <n v="763723.91"/>
    <x v="2"/>
  </r>
  <r>
    <n v="94"/>
    <s v="202409_25_MOBILIARIO"/>
    <n v="2024"/>
    <x v="2"/>
    <s v="CRECHE NOSSA SENHORA APARECIDA"/>
    <s v="Parcela 2/2 - Mobiliário"/>
    <s v="Mobiliário"/>
    <s v="MAURICIO THOME HINTERHOLZ ME"/>
    <x v="1"/>
    <d v="2024-10-08T00:00:00"/>
    <m/>
    <n v="-11532.3"/>
    <n v="752191.61"/>
    <x v="2"/>
  </r>
  <r>
    <n v="97"/>
    <s v="202409_81"/>
    <n v="2024"/>
    <x v="2"/>
    <s v="Acompar Santo Agostinho"/>
    <s v="Parcela 1/2 - PORTAS"/>
    <s v="Portas e Janelas"/>
    <s v="Wilmar Toleda da Silva"/>
    <x v="1"/>
    <d v="2024-10-08T00:00:00"/>
    <n v="-18882"/>
    <n v="-3500"/>
    <n v="748691.61"/>
    <x v="2"/>
  </r>
  <r>
    <n v="98"/>
    <s v="202409_82"/>
    <n v="2024"/>
    <x v="2"/>
    <s v="Acompar Santo Agostinho"/>
    <s v="Parcela 1/2 - Pintura"/>
    <s v="Pintura"/>
    <s v="Wilmar Toleda da Silva"/>
    <x v="1"/>
    <d v="2024-10-08T00:00:00"/>
    <n v="-3500"/>
    <n v="-16500"/>
    <n v="732191.61"/>
    <x v="2"/>
  </r>
  <r>
    <n v="99"/>
    <s v="202409_83"/>
    <n v="2024"/>
    <x v="2"/>
    <s v="Acompar Santo Agostinho"/>
    <s v="Parcela 1/2 - Piso"/>
    <s v="Piso"/>
    <s v="Wilmar Toleda da Silva"/>
    <x v="1"/>
    <d v="2024-10-08T00:00:00"/>
    <m/>
    <n v="-4500"/>
    <n v="727691.61"/>
    <x v="2"/>
  </r>
  <r>
    <n v="100"/>
    <s v="202409_84"/>
    <n v="2024"/>
    <x v="2"/>
    <s v="Acompar Santo Agostinho"/>
    <s v="Parcela 1/2 - Mão de Obra Gramado"/>
    <s v="Mão de Obra"/>
    <s v="Planalto Gramas"/>
    <x v="1"/>
    <d v="2024-10-08T00:00:00"/>
    <m/>
    <n v="-2180"/>
    <n v="725511.61"/>
    <x v="2"/>
  </r>
  <r>
    <n v="105"/>
    <s v="202409_45_UTENSILIOS"/>
    <n v="2024"/>
    <x v="2"/>
    <s v="IEI TECNOBABY        "/>
    <s v="Entrada - Utensílios"/>
    <s v="Utensílios"/>
    <s v="Mega Sul Distribuidora"/>
    <x v="1"/>
    <d v="2024-10-08T00:00:00"/>
    <m/>
    <n v="-5378.13"/>
    <n v="720133.48"/>
    <x v="2"/>
  </r>
  <r>
    <n v="95"/>
    <s v="202409_78_FUNILARIA"/>
    <n v="2024"/>
    <x v="2"/>
    <s v="IEI Favo de Mel"/>
    <s v="Parcela 2/2 - Funilaria"/>
    <s v="Funilaria"/>
    <s v="Funilaria Nery"/>
    <x v="1"/>
    <d v="2024-10-08T00:00:00"/>
    <n v="-2800"/>
    <n v="-2800"/>
    <n v="717333.48"/>
    <x v="2"/>
  </r>
  <r>
    <n v="87"/>
    <s v="202409_36_PINTURAMURO"/>
    <n v="2024"/>
    <x v="2"/>
    <s v="IEI João Paulo II"/>
    <s v="Parcela 1/2 -  Pintura Muro"/>
    <s v="Pintura"/>
    <s v="José Kunkel"/>
    <x v="1"/>
    <d v="2024-10-08T00:00:00"/>
    <m/>
    <n v="-6250"/>
    <n v="711083.48"/>
    <x v="2"/>
  </r>
  <r>
    <n v="89"/>
    <s v="202409_40_ARCONDICIOANDO"/>
    <n v="2024"/>
    <x v="2"/>
    <s v="IEI João Paulo II"/>
    <s v="Parcela 1/2 -  Ar-Condicionado Instalação"/>
    <s v="Ar-Condicionado"/>
    <s v="Ear Engenharia Termica"/>
    <x v="1"/>
    <d v="2024-10-08T00:00:00"/>
    <m/>
    <n v="-4097"/>
    <n v="706986.48"/>
    <x v="2"/>
  </r>
  <r>
    <n v="90"/>
    <s v="202409_37_PINTURAMURO"/>
    <n v="2024"/>
    <x v="2"/>
    <s v="IEI João Paulo II"/>
    <s v="Parcela 2/2 - Pintura Muro"/>
    <s v="Pintura"/>
    <s v="José Kunkel"/>
    <x v="1"/>
    <d v="2024-10-08T00:00:00"/>
    <m/>
    <n v="-6250"/>
    <n v="700736.48"/>
    <x v="2"/>
  </r>
  <r>
    <n v="91"/>
    <s v="202409_33_PISO"/>
    <n v="2024"/>
    <x v="2"/>
    <s v="IEI João Paulo II"/>
    <s v="Parcela 2/2 - Instalação Piso Vinilico"/>
    <s v="Piso"/>
    <s v="Mutte Instalação de Pisos Vinilicos"/>
    <x v="1"/>
    <d v="2024-10-08T00:00:00"/>
    <m/>
    <n v="-5550"/>
    <n v="695186.48"/>
    <x v="2"/>
  </r>
  <r>
    <n v="104"/>
    <s v="202409_35_PISO"/>
    <n v="2024"/>
    <x v="2"/>
    <s v="IEI João Paulo II"/>
    <s v="Parcela 2/2 - Piso Vinilico"/>
    <s v="Piso"/>
    <s v="CASA DO PARQUET"/>
    <x v="1"/>
    <d v="2024-10-08T00:00:00"/>
    <m/>
    <n v="-26687"/>
    <n v="668499.48"/>
    <x v="2"/>
  </r>
  <r>
    <n v="117"/>
    <s v="202409_41_ARCONDICIOANDO"/>
    <n v="2024"/>
    <x v="2"/>
    <s v="IEI João Paulo II"/>
    <s v="Parcela 2/2 - Ar-Condicionado Instalação"/>
    <s v="Ar-Condicionado"/>
    <s v="Ear Engenharia Termica"/>
    <x v="1"/>
    <d v="2024-10-08T00:00:00"/>
    <m/>
    <n v="-4097"/>
    <n v="664402.48"/>
    <x v="2"/>
  </r>
  <r>
    <n v="118"/>
    <s v="202409_85"/>
    <n v="2024"/>
    <x v="2"/>
    <s v="Acompar Santo Agostinho"/>
    <s v="Parcela 2/2 - Mão de Obra Gramado"/>
    <s v="Mão de Obra"/>
    <s v="Planalto Gramas"/>
    <x v="1"/>
    <d v="2024-10-08T00:00:00"/>
    <m/>
    <n v="-2180"/>
    <n v="662222.48"/>
    <x v="2"/>
  </r>
  <r>
    <n v="197"/>
    <s v="292409_106"/>
    <n v="2024"/>
    <x v="2"/>
    <s v="ECEI Brincando e Aprendendo "/>
    <s v="1/2 - Piso Vinílico"/>
    <s v="Piso"/>
    <s v="AZ Livros e Brinquedos"/>
    <x v="1"/>
    <d v="2024-10-08T00:00:00"/>
    <m/>
    <n v="-4650"/>
    <n v="657572.48"/>
    <x v="2"/>
  </r>
  <r>
    <n v="123"/>
    <s v="202410_02"/>
    <n v="2024"/>
    <x v="2"/>
    <s v="IEI VILA UNIÃO"/>
    <s v="Saldo 2/2  20%  - Divisórias 1º Pavimento"/>
    <s v="Divisórias"/>
    <s v="VIEIRA &amp;CAVALHEIRO PRESTADORA ED SERVICOS LTDA"/>
    <x v="1"/>
    <d v="2024-10-09T00:00:00"/>
    <m/>
    <n v="-4933.2860000000001"/>
    <n v="652639.19400000002"/>
    <x v="2"/>
  </r>
  <r>
    <n v="124"/>
    <s v="202410_03"/>
    <n v="2024"/>
    <x v="2"/>
    <s v="IEI VILA UNIÃO"/>
    <s v="Saldo 2/2  20%  - Divisórias 2º Pavimento"/>
    <s v="Divisórias"/>
    <s v="VIEIRA &amp;CAVALHEIRO PRESTADORA ED SERVICOS LTDA"/>
    <x v="1"/>
    <d v="2024-10-09T00:00:00"/>
    <m/>
    <n v="-6192.1360000000004"/>
    <n v="646447.05799999996"/>
    <x v="2"/>
  </r>
  <r>
    <n v="145"/>
    <s v="202410_52"/>
    <n v="2024"/>
    <x v="2"/>
    <s v="ECEI Brincando e Aprendendo "/>
    <s v="2/2 - Reforma Banheiro"/>
    <s v="Mão de Obra"/>
    <s v="José Luiz Silva ME"/>
    <x v="1"/>
    <d v="2024-10-09T00:00:00"/>
    <m/>
    <n v="-2445"/>
    <n v="644002.05799999996"/>
    <x v="2"/>
  </r>
  <r>
    <n v="146"/>
    <s v="202410_53"/>
    <n v="2024"/>
    <x v="2"/>
    <s v="ECEI Brincando e Aprendendo "/>
    <s v="2/2 - Reforma Piso"/>
    <s v="Piso"/>
    <s v="José Luiz Silva ME"/>
    <x v="1"/>
    <d v="2024-10-09T00:00:00"/>
    <m/>
    <n v="-11948"/>
    <n v="632054.05799999996"/>
    <x v="2"/>
  </r>
  <r>
    <n v="119"/>
    <s v="202410_01"/>
    <n v="2024"/>
    <x v="2"/>
    <s v="IEI Favo de Mel"/>
    <s v="Parcela 4/4 - Construtora - Mão de Obra e Materiais"/>
    <s v="Empreitada - Prestador Parceiro"/>
    <s v="SIMIÃO E CARVALHO"/>
    <x v="1"/>
    <d v="2024-10-10T00:00:00"/>
    <m/>
    <n v="-92974"/>
    <n v="539080.05799999996"/>
    <x v="2"/>
  </r>
  <r>
    <n v="113"/>
    <s v="202409_24"/>
    <n v="2024"/>
    <x v="2"/>
    <s v="IEI MUNDO COLORIDO        "/>
    <s v="Parcela 2/2 - Playgroung"/>
    <s v="Playground"/>
    <s v="VERONA INDUSTRIA DE PLÁSTICOS LTDA"/>
    <x v="1"/>
    <d v="2024-10-10T00:00:00"/>
    <m/>
    <n v="-4999.5"/>
    <n v="534080.55799999996"/>
    <x v="2"/>
  </r>
  <r>
    <n v="125"/>
    <s v="202410_13"/>
    <n v="2024"/>
    <x v="2"/>
    <s v="Acompar Santo Agostinho"/>
    <s v="Parcela 2/2 - PORTAS"/>
    <s v="Portas e Janelas"/>
    <s v="Wilmar Toleda da Silva"/>
    <x v="1"/>
    <d v="2024-10-10T00:00:00"/>
    <n v="-3500"/>
    <n v="-3500"/>
    <n v="530580.55799999996"/>
    <x v="2"/>
  </r>
  <r>
    <n v="126"/>
    <s v="202410_14"/>
    <n v="2024"/>
    <x v="2"/>
    <s v="Acompar Santo Agostinho"/>
    <s v="Parcela 2/2 - Pintura"/>
    <s v="Pintura"/>
    <s v="Wilmar Toleda da Silva"/>
    <x v="1"/>
    <d v="2024-10-10T00:00:00"/>
    <m/>
    <n v="-16500"/>
    <n v="514080.55799999996"/>
    <x v="2"/>
  </r>
  <r>
    <n v="127"/>
    <s v="202410_15"/>
    <n v="2024"/>
    <x v="2"/>
    <s v="Acompar Santo Agostinho"/>
    <s v="Parcela 2/2 - Piso"/>
    <s v="Piso"/>
    <s v="Wilmar Toleda da Silva"/>
    <x v="1"/>
    <d v="2024-10-10T00:00:00"/>
    <m/>
    <n v="-4500"/>
    <n v="509580.55799999996"/>
    <x v="2"/>
  </r>
  <r>
    <n v="128"/>
    <s v="202409_10"/>
    <n v="2024"/>
    <x v="2"/>
    <s v="CRECHE NOSSA SENHORA APARECIDA"/>
    <s v="Parcela 2/2 - Mobiliário"/>
    <s v="Mobiliário"/>
    <s v="D&amp;D - Design de Interiores"/>
    <x v="1"/>
    <d v="2024-10-11T00:00:00"/>
    <m/>
    <n v="-7935"/>
    <n v="501645.55799999996"/>
    <x v="2"/>
  </r>
  <r>
    <n v="129"/>
    <s v="202410_05"/>
    <n v="2024"/>
    <x v="2"/>
    <s v="EEI NOSSA SENHORA DOS NAVEGANTES        "/>
    <s v="Parcela 3/4 - Arquitetos Voluntários"/>
    <s v="Doação Direta"/>
    <s v="Associação Arquitetos Voluntários"/>
    <x v="1"/>
    <d v="2024-10-12T00:00:00"/>
    <m/>
    <n v="-37500"/>
    <n v="464145.55799999996"/>
    <x v="2"/>
  </r>
  <r>
    <n v="130"/>
    <s v="202410_06"/>
    <n v="2024"/>
    <x v="2"/>
    <s v="IEI IRMÃO MÁRIO FRIGO        "/>
    <s v="Parcela 3/4 - Arquitetos Voluntários"/>
    <s v="Doação Direta"/>
    <s v="Associação Arquitetos Voluntários"/>
    <x v="1"/>
    <d v="2024-10-12T00:00:00"/>
    <m/>
    <n v="-50000"/>
    <n v="414145.55799999996"/>
    <x v="2"/>
  </r>
  <r>
    <n v="131"/>
    <s v="202410_07"/>
    <n v="2024"/>
    <x v="2"/>
    <s v="IEI SÃO VICENTE DE PAULO (CONSERVIR)      "/>
    <s v="Parcela 3/4 - Arquitetos Voluntários"/>
    <s v="Doação Direta"/>
    <s v="Associação Arquitetos Voluntários"/>
    <x v="1"/>
    <d v="2024-10-12T00:00:00"/>
    <m/>
    <n v="-50000"/>
    <n v="364145.55799999996"/>
    <x v="2"/>
  </r>
  <r>
    <n v="132"/>
    <s v="202410_08"/>
    <n v="2024"/>
    <x v="2"/>
    <s v="IEI VITÓRIA"/>
    <s v="Parcela 3/4 - Arquitetos Voluntários"/>
    <s v="Doação Direta"/>
    <s v="Associação Arquitetos Voluntários"/>
    <x v="1"/>
    <d v="2024-10-12T00:00:00"/>
    <m/>
    <n v="-27731.75"/>
    <n v="336413.80799999996"/>
    <x v="2"/>
  </r>
  <r>
    <n v="133"/>
    <s v="202409_42_CONSTRUTORA"/>
    <n v="2024"/>
    <x v="2"/>
    <s v="IEI TECNOBABY        "/>
    <s v="Parcela 1/2 - Construtora - Mão de Obra e Materiais"/>
    <s v="Empreitada - Prestador Próprio"/>
    <s v="D&amp;G Eletro Soluções"/>
    <x v="1"/>
    <d v="2024-10-15T00:00:00"/>
    <m/>
    <n v="-21144.22"/>
    <n v="315269.58799999999"/>
    <x v="2"/>
  </r>
  <r>
    <n v="134"/>
    <s v="202409_49_MOBILIARIO"/>
    <n v="2024"/>
    <x v="2"/>
    <s v="IEI TECNOBABY        "/>
    <s v="Saldo - Mobiliário"/>
    <s v="Mobiliário"/>
    <s v="Mega Sul Distribuidora"/>
    <x v="1"/>
    <d v="2024-10-15T00:00:00"/>
    <m/>
    <n v="-20526"/>
    <n v="294743.58799999999"/>
    <x v="2"/>
  </r>
  <r>
    <n v="135"/>
    <s v="202410_12"/>
    <n v="2024"/>
    <x v="2"/>
    <s v="Acompar Santo Agostinho"/>
    <s v="Parcela 2/2 - Conjunto Oitavado"/>
    <s v="Mobiliário"/>
    <s v="BOM TOQUE DISTRIBUIDORA DE PRODUTOS DOMESTICOS E PAPELARIA LTDA"/>
    <x v="1"/>
    <d v="2024-10-15T00:00:00"/>
    <n v="-18882"/>
    <n v="-18882"/>
    <n v="275861.58799999999"/>
    <x v="2"/>
  </r>
  <r>
    <n v="136"/>
    <s v="202410_43"/>
    <n v="2024"/>
    <x v="2"/>
    <s v="IEI VILA UNIÃO"/>
    <s v="2/2 - Troca das Portas"/>
    <s v="Portas e Janelas"/>
    <s v="Mãos a obra e Acabamentos"/>
    <x v="1"/>
    <d v="2024-10-15T00:00:00"/>
    <n v="-7824"/>
    <n v="-6259"/>
    <n v="269602.58799999999"/>
    <x v="2"/>
  </r>
  <r>
    <n v="137"/>
    <s v="202410_44"/>
    <n v="2024"/>
    <x v="2"/>
    <s v="IEI VILA UNIÃO"/>
    <s v="2/2 - Troca do Piso"/>
    <s v="Piso"/>
    <s v="Mãos a obra e Acabamentos"/>
    <x v="1"/>
    <d v="2024-10-15T00:00:00"/>
    <m/>
    <n v="-2337"/>
    <n v="267265.58799999999"/>
    <x v="2"/>
  </r>
  <r>
    <n v="138"/>
    <s v="202410_45"/>
    <n v="2024"/>
    <x v="2"/>
    <s v="IEI VILA UNIÃO"/>
    <s v="2/2 - Forro"/>
    <s v="Forro"/>
    <s v="Mãos a obra e Acabamentos"/>
    <x v="1"/>
    <d v="2024-10-15T00:00:00"/>
    <n v="-2921"/>
    <n v="-2852"/>
    <n v="264413.58799999999"/>
    <x v="2"/>
  </r>
  <r>
    <n v="139"/>
    <s v="202410_46"/>
    <n v="2024"/>
    <x v="2"/>
    <s v="IEI VILA UNIÃO"/>
    <s v="2/2 - Restauração do Jardim"/>
    <s v="Vegetação"/>
    <s v="Mãos a obra e Acabamentos"/>
    <x v="1"/>
    <d v="2024-10-15T00:00:00"/>
    <m/>
    <n v="-9090"/>
    <n v="255323.58799999999"/>
    <x v="2"/>
  </r>
  <r>
    <n v="140"/>
    <s v="202410_47"/>
    <n v="2024"/>
    <x v="2"/>
    <s v="IEI VILA UNIÃO"/>
    <s v="2/2 - Restauração de Portas"/>
    <s v="Portas e Janelas"/>
    <s v="VIEIRA &amp; CAVALHEIRO PRESTADORA DE SERVICOS LTDA "/>
    <x v="1"/>
    <d v="2024-10-15T00:00:00"/>
    <n v="-11363"/>
    <n v="-3192"/>
    <n v="252131.58799999999"/>
    <x v="2"/>
  </r>
  <r>
    <n v="141"/>
    <s v="202410_48"/>
    <n v="2024"/>
    <x v="2"/>
    <s v="IEI VILA UNIÃO"/>
    <s v="2/2 - Restauração de Portas"/>
    <s v="Portas e Janelas"/>
    <s v="VIEIRA &amp; CAVALHEIRO PRESTADORA DE SERVICOS LTDA "/>
    <x v="1"/>
    <d v="2024-10-15T00:00:00"/>
    <m/>
    <n v="-6794"/>
    <n v="245337.58799999999"/>
    <x v="2"/>
  </r>
  <r>
    <n v="142"/>
    <s v="202410_49"/>
    <n v="2024"/>
    <x v="2"/>
    <s v="IEI VILA UNIÃO"/>
    <s v="2/2 - Mobiliário"/>
    <s v="Mobiliário"/>
    <s v="MAURICIO THOME HINTERHOLZ ME"/>
    <x v="1"/>
    <d v="2024-10-15T00:00:00"/>
    <m/>
    <n v="-6000"/>
    <n v="239337.58799999999"/>
    <x v="2"/>
  </r>
  <r>
    <n v="143"/>
    <s v="202410_50"/>
    <n v="2024"/>
    <x v="2"/>
    <s v="IEI VILA UNIÃO"/>
    <s v="2/2 - Mobiliário"/>
    <s v="Mobiliário"/>
    <s v="School Center Indústria de Móveis Escolares LTDA"/>
    <x v="1"/>
    <d v="2024-10-15T00:00:00"/>
    <m/>
    <n v="-4542"/>
    <n v="234795.58799999999"/>
    <x v="2"/>
  </r>
  <r>
    <n v="144"/>
    <s v="202410_51"/>
    <n v="2024"/>
    <x v="2"/>
    <s v="IEI VILA UNIÃO"/>
    <s v="2/2 - Mobiliário"/>
    <s v="Mobiliário"/>
    <s v="School Center Indústria de Móveis Escolares LTDA"/>
    <x v="1"/>
    <d v="2024-10-15T00:00:00"/>
    <m/>
    <n v="-923"/>
    <n v="233872.58799999999"/>
    <x v="2"/>
  </r>
  <r>
    <n v="147"/>
    <s v="202410_54"/>
    <n v="2024"/>
    <x v="2"/>
    <s v="ECEI Brincando e Aprendendo "/>
    <s v="2/2 - Material Pedagógico"/>
    <s v="Material Pedagógico"/>
    <s v="AZ Livros e Brinquedos"/>
    <x v="1"/>
    <d v="2024-10-15T00:00:00"/>
    <m/>
    <n v="-7705"/>
    <n v="226167.58799999999"/>
    <x v="2"/>
  </r>
  <r>
    <n v="148"/>
    <s v="202410_55"/>
    <n v="2024"/>
    <x v="2"/>
    <s v="ECEI Brincando e Aprendendo "/>
    <s v="2/2 - Mobiliário"/>
    <s v="Mobiliário"/>
    <s v="AZ Livros e Brinquedos"/>
    <x v="1"/>
    <d v="2024-10-15T00:00:00"/>
    <m/>
    <n v="-7674"/>
    <n v="218493.58799999999"/>
    <x v="2"/>
  </r>
  <r>
    <n v="149"/>
    <s v="202410_56"/>
    <n v="2024"/>
    <x v="2"/>
    <s v="ECEI Brincando e Aprendendo "/>
    <s v="2/2 - Piso Vinílico"/>
    <s v="Piso"/>
    <s v="AZ Livros e Brinquedos"/>
    <x v="1"/>
    <d v="2024-10-15T00:00:00"/>
    <m/>
    <n v="-4650"/>
    <n v="213843.58799999999"/>
    <x v="2"/>
  </r>
  <r>
    <n v="150"/>
    <s v="202410_57"/>
    <n v="2024"/>
    <x v="2"/>
    <s v="ECEI Brincando e Aprendendo "/>
    <s v="2/2 - Material Pedagógico"/>
    <s v="Material Pedagógico"/>
    <s v="AZ Livros e Brinquedos"/>
    <x v="1"/>
    <d v="2024-10-15T00:00:00"/>
    <m/>
    <n v="-4440"/>
    <n v="209403.58799999999"/>
    <x v="2"/>
  </r>
  <r>
    <n v="151"/>
    <s v="202410_58"/>
    <n v="2024"/>
    <x v="2"/>
    <s v="IEI Trenzinho da Alegria"/>
    <s v="2/2 - Mobiliário"/>
    <s v="Mobiliário"/>
    <s v="Rafael de Oliveira"/>
    <x v="1"/>
    <d v="2024-10-15T00:00:00"/>
    <m/>
    <n v="-11125"/>
    <n v="198278.58799999999"/>
    <x v="2"/>
  </r>
  <r>
    <n v="152"/>
    <s v="202410_59"/>
    <n v="2024"/>
    <x v="2"/>
    <s v="IEI Trenzinho da Alegria"/>
    <s v="2/2 - Mão de Obra"/>
    <s v="Mão de Obra"/>
    <s v="MDS Projetos e Consultoria"/>
    <x v="1"/>
    <d v="2024-10-15T00:00:00"/>
    <m/>
    <n v="-19576"/>
    <n v="178702.58799999999"/>
    <x v="2"/>
  </r>
  <r>
    <n v="153"/>
    <s v="202410_60"/>
    <n v="2024"/>
    <x v="2"/>
    <s v="IEI Trenzinho da Alegria"/>
    <s v="2/2 - Eletrodomésticos"/>
    <s v="Eletrodomésticos "/>
    <s v="JC distribuidora"/>
    <x v="1"/>
    <d v="2024-10-15T00:00:00"/>
    <m/>
    <n v="-28234"/>
    <n v="150468.58799999999"/>
    <x v="2"/>
  </r>
  <r>
    <m/>
    <s v="202410_64"/>
    <n v="2024"/>
    <x v="2"/>
    <s v="IEI João Paulo II"/>
    <s v="Boleto 02 Ar-Condicionado"/>
    <s v="Ar-Condicionado"/>
    <s v="Frigelar Comercio e industria LTDA"/>
    <x v="1"/>
    <d v="2024-10-21T00:00:00"/>
    <n v="-4985.99"/>
    <n v="-4985.99"/>
    <n v="145482.598"/>
    <x v="2"/>
  </r>
  <r>
    <n v="154"/>
    <s v="202410_10_REFORMAPISO"/>
    <n v="2024"/>
    <x v="2"/>
    <s v="EEI PIMPONETA"/>
    <s v="Saldo Reforma Piso"/>
    <s v="Mão de Obra"/>
    <s v="Gerson Resolve"/>
    <x v="1"/>
    <d v="2024-10-22T00:00:00"/>
    <m/>
    <n v="-7890"/>
    <n v="137592.598"/>
    <x v="2"/>
  </r>
  <r>
    <n v="116"/>
    <s v="202410_62"/>
    <n v="2024"/>
    <x v="2"/>
    <s v="IEI João Paulo II"/>
    <s v="Parcela 2/2 - Ar-Condicionado"/>
    <s v="Ar-Condicionado"/>
    <s v="Frigelar Comercio e industria LTDA"/>
    <x v="1"/>
    <d v="2024-10-22T00:00:00"/>
    <m/>
    <n v="-7505.16"/>
    <n v="130087.43799999999"/>
    <x v="2"/>
  </r>
  <r>
    <m/>
    <s v="202410_66"/>
    <n v="2024"/>
    <x v="2"/>
    <s v="IEI João Paulo II"/>
    <s v="Boleto 04 Ar-Condicionado"/>
    <s v="Ar-Condicionado"/>
    <s v="Frigelar Comercio e industria LTDA"/>
    <x v="1"/>
    <d v="2024-10-23T00:00:00"/>
    <n v="-4985.99"/>
    <n v="-1346.84"/>
    <n v="128740.598"/>
    <x v="2"/>
  </r>
  <r>
    <n v="186"/>
    <s v="202410_33"/>
    <n v="2024"/>
    <x v="2"/>
    <s v="IEI TECNOBABY        "/>
    <s v="Evento de Confraternização Escolas + Doadores"/>
    <s v="Evento"/>
    <s v="TBD"/>
    <x v="1"/>
    <d v="2024-10-30T00:00:00"/>
    <m/>
    <n v="-5000"/>
    <n v="123740.598"/>
    <x v="2"/>
  </r>
  <r>
    <n v="188"/>
    <s v="202410_34"/>
    <n v="2024"/>
    <x v="2"/>
    <s v="Acompar Santo Agostinho"/>
    <s v="Evento de Confraternização Escolas + Doadores"/>
    <s v="Evento"/>
    <s v="TBD"/>
    <x v="1"/>
    <d v="2024-10-30T00:00:00"/>
    <m/>
    <n v="-5000"/>
    <n v="118740.598"/>
    <x v="2"/>
  </r>
  <r>
    <n v="190"/>
    <s v="202410_35"/>
    <n v="2024"/>
    <x v="2"/>
    <s v="IEI João Paulo II"/>
    <s v="Evento de Confraternização Escolas + Doadores"/>
    <s v="Evento"/>
    <s v="TBD"/>
    <x v="1"/>
    <d v="2024-10-30T00:00:00"/>
    <m/>
    <n v="-5000"/>
    <n v="113740.598"/>
    <x v="2"/>
  </r>
  <r>
    <n v="192"/>
    <s v="202410_36"/>
    <n v="2024"/>
    <x v="2"/>
    <s v="EEI NOSSA SENHORA DOS NAVEGANTES        "/>
    <s v="Evento de Confraternização Escolas + Doadores"/>
    <s v="Evento"/>
    <s v="TBD"/>
    <x v="1"/>
    <d v="2024-10-30T00:00:00"/>
    <m/>
    <n v="-5000"/>
    <n v="108740.598"/>
    <x v="2"/>
  </r>
  <r>
    <n v="194"/>
    <s v="202410_37"/>
    <n v="2024"/>
    <x v="2"/>
    <s v="IEI IRMÃO MÁRIO FRIGO        "/>
    <s v="Evento de Confraternização Escolas + Doadores"/>
    <s v="Evento"/>
    <s v="TBD"/>
    <x v="1"/>
    <d v="2024-10-30T00:00:00"/>
    <m/>
    <n v="-5000"/>
    <n v="103740.598"/>
    <x v="2"/>
  </r>
  <r>
    <n v="196"/>
    <s v="202410_38"/>
    <n v="2024"/>
    <x v="2"/>
    <s v="IEI SÃO VICENTE DE PAULO (CONSERVIR)      "/>
    <s v="Evento de Confraternização Escolas + Doadores"/>
    <s v="Evento"/>
    <s v="TBD"/>
    <x v="1"/>
    <d v="2024-10-30T00:00:00"/>
    <m/>
    <n v="-5000"/>
    <n v="98740.597999999998"/>
    <x v="2"/>
  </r>
  <r>
    <n v="198"/>
    <s v="202410_39"/>
    <n v="2024"/>
    <x v="2"/>
    <s v="IEI VITÓRIA"/>
    <s v="Evento de Confraternização Escolas + Doadores"/>
    <s v="Evento"/>
    <s v="TBD"/>
    <x v="1"/>
    <d v="2024-10-30T00:00:00"/>
    <m/>
    <n v="-5000"/>
    <n v="93740.597999999998"/>
    <x v="2"/>
  </r>
  <r>
    <n v="200"/>
    <s v="202410_40"/>
    <n v="2024"/>
    <x v="2"/>
    <s v="IEI Favo de Mel"/>
    <s v="Evento de Confraternização Escolas + Doadores"/>
    <s v="Evento"/>
    <s v="TBD"/>
    <x v="1"/>
    <d v="2024-10-30T00:00:00"/>
    <m/>
    <n v="-5000"/>
    <n v="88740.597999999998"/>
    <x v="2"/>
  </r>
  <r>
    <n v="202"/>
    <s v="202410_41"/>
    <n v="2024"/>
    <x v="2"/>
    <s v="IEI VILA UNIÃO"/>
    <s v="Evento de Confraternização Escolas + Doadores"/>
    <s v="Evento"/>
    <s v="TBD"/>
    <x v="1"/>
    <d v="2024-10-30T00:00:00"/>
    <m/>
    <n v="-5000"/>
    <n v="83740.597999999998"/>
    <x v="2"/>
  </r>
  <r>
    <n v="204"/>
    <s v="202410_42"/>
    <n v="2024"/>
    <x v="2"/>
    <s v="IEI MUNDO COLORIDO        "/>
    <s v="Evento de Confraternização Escolas + Doadores"/>
    <s v="Evento"/>
    <s v="TBD"/>
    <x v="1"/>
    <d v="2024-10-30T00:00:00"/>
    <m/>
    <n v="-5000"/>
    <n v="78740.597999999998"/>
    <x v="2"/>
  </r>
  <r>
    <m/>
    <s v="202410_43"/>
    <n v="2024"/>
    <x v="2"/>
    <s v="IEI Favo de Mel"/>
    <s v="Sistema de CFTV"/>
    <s v="Informática"/>
    <s v="DW Tech"/>
    <x v="1"/>
    <d v="2024-10-30T00:00:00"/>
    <m/>
    <n v="-12209"/>
    <n v="66531.597999999998"/>
    <x v="2"/>
  </r>
  <r>
    <n v="164"/>
    <s v="202411_01"/>
    <n v="2024"/>
    <x v="3"/>
    <s v="EEI NOSSA SENHORA DOS NAVEGANTES        "/>
    <s v="Parcela 4/4 - Arquitetos Voluntários"/>
    <s v="Doação Direta"/>
    <s v="Associação Arquitetos Voluntários"/>
    <x v="1"/>
    <d v="2024-11-12T00:00:00"/>
    <m/>
    <n v="-37500"/>
    <n v="29031.597999999998"/>
    <x v="2"/>
  </r>
  <r>
    <n v="165"/>
    <s v="202411_02"/>
    <n v="2024"/>
    <x v="3"/>
    <s v="IEI IRMÃO MÁRIO FRIGO        "/>
    <s v="Parcela 4/4 - Arquitetos Voluntários"/>
    <s v="Doação Direta"/>
    <s v="Associação Arquitetos Voluntários"/>
    <x v="1"/>
    <d v="2024-11-12T00:00:00"/>
    <m/>
    <n v="-50000"/>
    <n v="-20968.402000000002"/>
    <x v="2"/>
  </r>
  <r>
    <n v="166"/>
    <s v="202411_03"/>
    <n v="2024"/>
    <x v="3"/>
    <s v="IEI SÃO VICENTE DE PAULO (CONSERVIR)      "/>
    <s v="Parcela 4/4 - Arquitetos Voluntários"/>
    <s v="Doação Direta"/>
    <s v="Associação Arquitetos Voluntários"/>
    <x v="1"/>
    <d v="2024-11-12T00:00:00"/>
    <m/>
    <n v="-50000"/>
    <n v="-70968.402000000002"/>
    <x v="2"/>
  </r>
  <r>
    <n v="167"/>
    <s v="202411_04"/>
    <n v="2024"/>
    <x v="3"/>
    <s v="IEI VITÓRIA"/>
    <s v="Parcela 4/4 - Arquitetos Voluntários"/>
    <s v="Doação Direta"/>
    <s v="Associação Arquitetos Voluntários"/>
    <x v="1"/>
    <d v="2024-11-12T00:00:00"/>
    <m/>
    <n v="-27731.75"/>
    <n v="-98700.152000000002"/>
    <x v="2"/>
  </r>
  <r>
    <n v="155"/>
    <s v="202411_06"/>
    <n v="2024"/>
    <x v="3"/>
    <s v="EEI Estrelinha do Céu"/>
    <s v="Acervo de Livros - Reconstrução Biblioteca"/>
    <s v="Bibliotecas"/>
    <s v="TBD"/>
    <x v="1"/>
    <d v="2024-11-15T00:00:00"/>
    <m/>
    <n v="-9000"/>
    <n v="-107700.152"/>
    <x v="2"/>
  </r>
  <r>
    <n v="156"/>
    <s v="202411_07"/>
    <n v="2024"/>
    <x v="3"/>
    <s v="IEI Anjo das Flores"/>
    <s v="Acervo de Livros - Reconstrução Biblioteca"/>
    <s v="Bibliotecas"/>
    <s v="TBD"/>
    <x v="1"/>
    <d v="2024-11-15T00:00:00"/>
    <m/>
    <n v="-9000"/>
    <n v="-116700.152"/>
    <x v="2"/>
  </r>
  <r>
    <n v="157"/>
    <s v="202411_08"/>
    <n v="2024"/>
    <x v="3"/>
    <s v="IEI MUNDO COLORIDO        "/>
    <s v="Acervo de Livros - Reconstrução Biblioteca"/>
    <s v="Bibliotecas"/>
    <s v="TBD"/>
    <x v="1"/>
    <d v="2024-11-15T00:00:00"/>
    <m/>
    <n v="-9000"/>
    <n v="-125700.152"/>
    <x v="2"/>
  </r>
  <r>
    <n v="158"/>
    <s v="202411_09"/>
    <n v="2024"/>
    <x v="3"/>
    <s v="IEI Favo de Mel"/>
    <s v="Acervo de Livros - Reconstrução Biblioteca"/>
    <s v="Bibliotecas"/>
    <s v="TBD"/>
    <x v="1"/>
    <d v="2024-11-15T00:00:00"/>
    <m/>
    <n v="-9000"/>
    <n v="-134700.152"/>
    <x v="2"/>
  </r>
  <r>
    <n v="159"/>
    <s v="202411_10"/>
    <n v="2024"/>
    <x v="3"/>
    <s v="CRECHE NOSSA SENHORA APARECIDA"/>
    <s v="Acervo de Livros - Reconstrução Biblioteca"/>
    <s v="Bibliotecas"/>
    <s v="TBD"/>
    <x v="1"/>
    <d v="2024-11-15T00:00:00"/>
    <m/>
    <n v="-9000"/>
    <n v="-143700.152"/>
    <x v="2"/>
  </r>
  <r>
    <n v="160"/>
    <s v="202411_11"/>
    <n v="2024"/>
    <x v="3"/>
    <s v="IEI VILA UNIÃO"/>
    <s v="Acervo de Livros - Reconstrução Biblioteca"/>
    <s v="Bibliotecas"/>
    <s v="TBD"/>
    <x v="1"/>
    <d v="2024-11-15T00:00:00"/>
    <m/>
    <n v="-9000"/>
    <n v="-152700.152"/>
    <x v="2"/>
  </r>
  <r>
    <n v="161"/>
    <s v="202411_12"/>
    <n v="2024"/>
    <x v="3"/>
    <s v="POPULAR NOVA GERAÇÃO"/>
    <s v="Acervo de Livros - Reconstrução Biblioteca"/>
    <s v="Bibliotecas"/>
    <s v="TBD"/>
    <x v="1"/>
    <d v="2024-11-15T00:00:00"/>
    <m/>
    <n v="-9000"/>
    <n v="-161700.152"/>
    <x v="2"/>
  </r>
  <r>
    <n v="162"/>
    <s v="202411_13"/>
    <n v="2024"/>
    <x v="3"/>
    <s v="EEI NOSSA SENHORA DOS NAVEGANTES        "/>
    <s v="Acervo de Livros - Reconstrução Biblioteca"/>
    <s v="Bibliotecas"/>
    <s v="TBD"/>
    <x v="1"/>
    <d v="2024-11-15T00:00:00"/>
    <m/>
    <n v="-9000"/>
    <n v="-170700.152"/>
    <x v="2"/>
  </r>
  <r>
    <n v="163"/>
    <s v="202411_14"/>
    <n v="2024"/>
    <x v="3"/>
    <s v="IEI IRMÃO MÁRIO FRIGO        "/>
    <s v="Acervo de Livros - Reconstrução Biblioteca"/>
    <s v="Bibliotecas"/>
    <s v="TBD"/>
    <x v="1"/>
    <d v="2024-11-15T00:00:00"/>
    <m/>
    <n v="-9000"/>
    <n v="-179700.152"/>
    <x v="2"/>
  </r>
  <r>
    <n v="168"/>
    <s v="202411_15"/>
    <n v="2024"/>
    <x v="3"/>
    <s v="IEI SÃO VICENTE DE PAULO (CONSERVIR)      "/>
    <s v="Acervo de Livros - Reconstrução Biblioteca"/>
    <s v="Bibliotecas"/>
    <s v="TBD"/>
    <x v="1"/>
    <d v="2024-11-15T00:00:00"/>
    <m/>
    <n v="-9000"/>
    <n v="-188700.152"/>
    <x v="2"/>
  </r>
  <r>
    <n v="172"/>
    <s v="202411_16"/>
    <n v="2024"/>
    <x v="3"/>
    <s v="IEI VITÓRIA"/>
    <s v="Acervo de Livros - Reconstrução Biblioteca"/>
    <s v="Bibliotecas"/>
    <s v="TBD"/>
    <x v="1"/>
    <d v="2024-11-15T00:00:00"/>
    <m/>
    <n v="-9000"/>
    <n v="-197700.152"/>
    <x v="2"/>
  </r>
  <r>
    <n v="174"/>
    <s v="202411_17"/>
    <n v="2024"/>
    <x v="3"/>
    <s v="EEI PIMPONETA"/>
    <s v="Acervo de Livros - Reconstrução Biblioteca"/>
    <s v="Bibliotecas"/>
    <s v="TBD"/>
    <x v="1"/>
    <d v="2024-11-15T00:00:00"/>
    <m/>
    <n v="-9000"/>
    <n v="-206700.152"/>
    <x v="2"/>
  </r>
  <r>
    <n v="176"/>
    <s v="202411_18"/>
    <n v="2024"/>
    <x v="3"/>
    <s v="ECEI Brincando e Aprendendo "/>
    <s v="Acervo de Livros - Reconstrução Biblioteca"/>
    <s v="Bibliotecas"/>
    <s v="TBD"/>
    <x v="1"/>
    <d v="2024-11-15T00:00:00"/>
    <m/>
    <n v="-9000"/>
    <n v="-215700.152"/>
    <x v="2"/>
  </r>
  <r>
    <n v="178"/>
    <s v="202411_19"/>
    <n v="2024"/>
    <x v="3"/>
    <s v="IEI João Paulo II"/>
    <s v="Acervo de Livros - Reconstrução Biblioteca"/>
    <s v="Bibliotecas"/>
    <s v="TBD"/>
    <x v="1"/>
    <d v="2024-11-15T00:00:00"/>
    <m/>
    <n v="-9000"/>
    <n v="-224700.152"/>
    <x v="2"/>
  </r>
  <r>
    <n v="180"/>
    <s v="202411_20"/>
    <n v="2024"/>
    <x v="3"/>
    <s v="IEI TECNOBABY        "/>
    <s v="Acervo de Livros - Reconstrução Biblioteca"/>
    <s v="Bibliotecas"/>
    <s v="TBD"/>
    <x v="1"/>
    <d v="2024-11-15T00:00:00"/>
    <m/>
    <n v="-9000"/>
    <n v="-233700.152"/>
    <x v="2"/>
  </r>
  <r>
    <n v="182"/>
    <s v="202411_21"/>
    <n v="2024"/>
    <x v="3"/>
    <s v="IEI Trenzinho da Alegria"/>
    <s v="Acervo de Livros - Reconstrução Biblioteca"/>
    <s v="Bibliotecas"/>
    <s v="TBD"/>
    <x v="1"/>
    <d v="2024-11-15T00:00:00"/>
    <m/>
    <n v="-9000"/>
    <n v="-242700.152"/>
    <x v="2"/>
  </r>
  <r>
    <n v="184"/>
    <s v="202411_22"/>
    <n v="2024"/>
    <x v="3"/>
    <s v="Acompar Santo Agostinho"/>
    <s v="Acervo de Livros - Reconstrução Biblioteca"/>
    <s v="Bibliotecas"/>
    <s v="TBD"/>
    <x v="1"/>
    <d v="2024-11-15T00:00:00"/>
    <m/>
    <n v="-9000"/>
    <n v="-251700.152"/>
    <x v="2"/>
  </r>
  <r>
    <n v="169"/>
    <s v="202411_05_TELHADO"/>
    <n v="2024"/>
    <x v="3"/>
    <s v="IEI TECNOBABY        "/>
    <s v="Saldo - Reforma Telhado "/>
    <s v="Telhado"/>
    <s v="D&amp;G Eletro Soluções"/>
    <x v="1"/>
    <d v="2024-11-15T00:00:00"/>
    <m/>
    <n v="-24414.35"/>
    <n v="-276114.50199999998"/>
    <x v="2"/>
  </r>
  <r>
    <n v="206"/>
    <s v="202410_09_CONSTRUTORA"/>
    <n v="2024"/>
    <x v="2"/>
    <s v="IEI TECNOBABY        "/>
    <s v="Parcela 2/2 - Construtora - Mão de Obra e Materiais"/>
    <s v="Empreitada - Prestador Próprio"/>
    <s v="D&amp;G Eletro Soluções"/>
    <x v="1"/>
    <d v="2024-11-15T00:00:00"/>
    <m/>
    <n v="-21144.22"/>
    <n v="-297258.72199999995"/>
    <x v="2"/>
  </r>
  <r>
    <n v="170"/>
    <s v="202412_01"/>
    <n v="2024"/>
    <x v="4"/>
    <s v="Acompar Santo Agostinho"/>
    <s v="Parcela 2/2 - Armários"/>
    <s v="Mobiliário"/>
    <s v="FASE - industria e Comercio de Moveis EIRELI"/>
    <x v="1"/>
    <d v="2024-12-20T00:00:00"/>
    <m/>
    <n v="-49230"/>
    <n v="-346488.7219999999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3">
  <r>
    <n v="1"/>
    <s v="202408_01"/>
    <n v="2024"/>
    <x v="0"/>
    <x v="0"/>
    <x v="0"/>
    <x v="0"/>
    <s v="Doador 01"/>
    <x v="0"/>
    <x v="0"/>
    <d v="2024-08-07T00:00:00"/>
    <n v="150000"/>
    <n v="150000"/>
    <x v="0"/>
  </r>
  <r>
    <n v="2"/>
    <s v="202408_02"/>
    <n v="2024"/>
    <x v="0"/>
    <x v="1"/>
    <x v="1"/>
    <x v="0"/>
    <s v="Doador 02"/>
    <x v="0"/>
    <x v="1"/>
    <d v="2024-08-09T00:00:00"/>
    <n v="333333.33"/>
    <n v="483333.33"/>
    <x v="0"/>
  </r>
  <r>
    <n v="3"/>
    <s v="202408_07"/>
    <n v="2024"/>
    <x v="0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x v="0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x v="0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x v="0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x v="0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x v="0"/>
    <x v="3"/>
    <x v="3"/>
    <x v="1"/>
    <s v="FRANCIS OFFICE MÓVEIS E SERVIÇOS"/>
    <x v="1"/>
    <x v="4"/>
    <d v="2024-08-14T00:00:00"/>
    <n v="-2175"/>
    <n v="923776.03500000003"/>
    <x v="0"/>
  </r>
  <r>
    <n v="9"/>
    <s v="202408_13_CAMAS"/>
    <n v="2024"/>
    <x v="0"/>
    <x v="5"/>
    <x v="5"/>
    <x v="1"/>
    <s v="CASA DO PULA PULA- MAURICIO GOULART CORREA"/>
    <x v="1"/>
    <x v="5"/>
    <d v="2024-08-16T00:00:00"/>
    <n v="-10760"/>
    <n v="913016.03500000003"/>
    <x v="0"/>
  </r>
  <r>
    <n v="10"/>
    <s v="202408_14_COBERTURA_PLAYGROUND"/>
    <n v="2024"/>
    <x v="0"/>
    <x v="5"/>
    <x v="6"/>
    <x v="3"/>
    <s v="DARCI ANTUNES DA SILVEIRA – MD REFORMAS E CONSTRUÇÃO"/>
    <x v="1"/>
    <x v="5"/>
    <d v="2024-08-16T00:00:00"/>
    <n v="-7500"/>
    <n v="905516.03500000003"/>
    <x v="0"/>
  </r>
  <r>
    <n v="11"/>
    <s v="202408_15_SERRALHERIA"/>
    <n v="2024"/>
    <x v="0"/>
    <x v="5"/>
    <x v="7"/>
    <x v="4"/>
    <s v="FABIO FIUZA – SERRALHERIA"/>
    <x v="1"/>
    <x v="5"/>
    <d v="2024-08-16T00:00:00"/>
    <n v="-1000"/>
    <n v="904516.03500000003"/>
    <x v="0"/>
  </r>
  <r>
    <n v="12"/>
    <s v="202408_16_PINTURA_PISO"/>
    <n v="2024"/>
    <x v="0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3"/>
    <s v="202408_18_MOBILIARIO"/>
    <n v="2024"/>
    <x v="0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_PLAYGROUND"/>
    <n v="2024"/>
    <x v="0"/>
    <x v="5"/>
    <x v="10"/>
    <x v="3"/>
    <s v="VERONA INDUSTRIA DE PLÁSTICOS LTDA"/>
    <x v="1"/>
    <x v="6"/>
    <m/>
    <n v="-4999.5"/>
    <n v="801086.375"/>
    <x v="0"/>
  </r>
  <r>
    <n v="15"/>
    <s v="202408_20_EMPREITADA"/>
    <n v="2024"/>
    <x v="0"/>
    <x v="6"/>
    <x v="11"/>
    <x v="6"/>
    <s v="SIMIÃO E CARVALHO"/>
    <x v="1"/>
    <x v="6"/>
    <m/>
    <n v="-85198"/>
    <n v="715888.375"/>
    <x v="0"/>
  </r>
  <r>
    <n v="16"/>
    <s v="202408_69_MOBILIARIO"/>
    <n v="2024"/>
    <x v="0"/>
    <x v="7"/>
    <x v="12"/>
    <x v="1"/>
    <s v="D&amp;D - Design de Interiores"/>
    <x v="1"/>
    <x v="6"/>
    <m/>
    <n v="-7935"/>
    <n v="707953.375"/>
    <x v="0"/>
  </r>
  <r>
    <n v="17"/>
    <s v="202408_71_TELAS"/>
    <n v="2024"/>
    <x v="0"/>
    <x v="7"/>
    <x v="13"/>
    <x v="7"/>
    <s v="TELAS GAÚCHAS LTDA"/>
    <x v="1"/>
    <x v="6"/>
    <m/>
    <n v="-5330"/>
    <n v="702623.375"/>
    <x v="0"/>
  </r>
  <r>
    <n v="18"/>
    <s v="202408_73_PISOS"/>
    <n v="2024"/>
    <x v="0"/>
    <x v="7"/>
    <x v="14"/>
    <x v="8"/>
    <s v="N2 EMPREITEIRA LTDA – NICOLE VARGAS "/>
    <x v="1"/>
    <x v="6"/>
    <m/>
    <n v="-5825.95"/>
    <n v="696797.42500000005"/>
    <x v="0"/>
  </r>
  <r>
    <n v="19"/>
    <s v="202408_75_MOBILIARIO"/>
    <n v="2024"/>
    <x v="0"/>
    <x v="7"/>
    <x v="12"/>
    <x v="1"/>
    <s v="MAURICIO THOME HINTERHOLZ ME"/>
    <x v="1"/>
    <x v="6"/>
    <m/>
    <n v="-11532.3"/>
    <n v="685265.125"/>
    <x v="0"/>
  </r>
  <r>
    <n v="20"/>
    <s v="202408_77_PISOS"/>
    <n v="2024"/>
    <x v="0"/>
    <x v="7"/>
    <x v="15"/>
    <x v="8"/>
    <s v="PISO TECH REVESTIMENTOS CORPORATIVOS LTDA."/>
    <x v="1"/>
    <x v="6"/>
    <m/>
    <n v="-5244.64"/>
    <n v="680020.48499999999"/>
    <x v="0"/>
  </r>
  <r>
    <n v="21"/>
    <s v="202408_12_PINTURA"/>
    <n v="2024"/>
    <x v="0"/>
    <x v="8"/>
    <x v="16"/>
    <x v="9"/>
    <s v="VIEIRA &amp;CAVALHEIRO PRESTADORA ED SERVICOS LTDA"/>
    <x v="1"/>
    <x v="7"/>
    <m/>
    <n v="-23412.49"/>
    <n v="656607.995"/>
    <x v="0"/>
  </r>
  <r>
    <n v="22"/>
    <s v="202408_19_PINTURA"/>
    <n v="2024"/>
    <x v="0"/>
    <x v="8"/>
    <x v="17"/>
    <x v="9"/>
    <s v="VIEIRA &amp;CAVALHEIRO PRESTADORA ED SERVICOS LTDA"/>
    <x v="1"/>
    <x v="7"/>
    <m/>
    <n v="-23336.44"/>
    <n v="633271.55500000005"/>
    <x v="0"/>
  </r>
  <r>
    <n v="23"/>
    <s v="202408_04_MATERIAL_CONSTRUCAO"/>
    <n v="2024"/>
    <x v="0"/>
    <x v="3"/>
    <x v="18"/>
    <x v="10"/>
    <s v="Madereira FerrAgem Francisco LTDA."/>
    <x v="1"/>
    <x v="7"/>
    <m/>
    <n v="-14698"/>
    <n v="618573.55500000005"/>
    <x v="0"/>
  </r>
  <r>
    <n v="24"/>
    <s v="202408_69_PINTURA"/>
    <n v="2024"/>
    <x v="0"/>
    <x v="9"/>
    <x v="19"/>
    <x v="9"/>
    <s v="Empreiteira Martini"/>
    <x v="1"/>
    <x v="8"/>
    <m/>
    <n v="-15225"/>
    <n v="603348.55500000005"/>
    <x v="0"/>
  </r>
  <r>
    <n v="25"/>
    <s v="202408_78_entrada"/>
    <n v="2024"/>
    <x v="0"/>
    <x v="10"/>
    <x v="20"/>
    <x v="0"/>
    <s v="Doador 04"/>
    <x v="0"/>
    <x v="8"/>
    <m/>
    <n v="500000"/>
    <n v="1103348.5550000002"/>
    <x v="0"/>
  </r>
  <r>
    <n v="26"/>
    <s v="202408_03_MAO_DE_OBRA"/>
    <n v="2024"/>
    <x v="0"/>
    <x v="3"/>
    <x v="21"/>
    <x v="11"/>
    <s v="Julio Cesar da Silva Machado"/>
    <x v="1"/>
    <x v="9"/>
    <m/>
    <n v="-8100"/>
    <n v="1095248.5550000002"/>
    <x v="0"/>
  </r>
  <r>
    <n v="27"/>
    <s v="202408_26_MOBILIARIO"/>
    <n v="2024"/>
    <x v="0"/>
    <x v="3"/>
    <x v="22"/>
    <x v="1"/>
    <s v="FRANCIS OFFICE MÓVEIS E SERVIÇOS"/>
    <x v="1"/>
    <x v="9"/>
    <m/>
    <n v="-2241.34"/>
    <n v="1093007.2150000001"/>
    <x v="0"/>
  </r>
  <r>
    <n v="28"/>
    <s v="202409_71_AV"/>
    <n v="2024"/>
    <x v="1"/>
    <x v="11"/>
    <x v="23"/>
    <x v="12"/>
    <s v="Associação Arquitetos Voluntários"/>
    <x v="1"/>
    <x v="10"/>
    <m/>
    <n v="-37500"/>
    <n v="1055507.2150000001"/>
    <x v="0"/>
  </r>
  <r>
    <n v="29"/>
    <s v="202409_72_AV"/>
    <n v="2024"/>
    <x v="1"/>
    <x v="12"/>
    <x v="23"/>
    <x v="12"/>
    <s v="Associação Arquitetos Voluntários"/>
    <x v="1"/>
    <x v="10"/>
    <m/>
    <n v="-50000"/>
    <n v="1005507.2150000001"/>
    <x v="0"/>
  </r>
  <r>
    <n v="30"/>
    <s v="202409_73_AV"/>
    <n v="2024"/>
    <x v="1"/>
    <x v="13"/>
    <x v="23"/>
    <x v="12"/>
    <s v="Associação Arquitetos Voluntários"/>
    <x v="1"/>
    <x v="10"/>
    <m/>
    <n v="-50000"/>
    <n v="955507.21500000008"/>
    <x v="0"/>
  </r>
  <r>
    <n v="31"/>
    <s v="202409_74_AV"/>
    <n v="2024"/>
    <x v="1"/>
    <x v="14"/>
    <x v="23"/>
    <x v="12"/>
    <s v="Associação Arquitetos Voluntários"/>
    <x v="1"/>
    <x v="10"/>
    <m/>
    <n v="-27731.75"/>
    <n v="927775.46500000008"/>
    <x v="0"/>
  </r>
  <r>
    <n v="32"/>
    <s v="202409_70_SERRALHERIA"/>
    <n v="2024"/>
    <x v="1"/>
    <x v="5"/>
    <x v="24"/>
    <x v="4"/>
    <s v="FABIO FIUZA – SERRALHERIA"/>
    <x v="1"/>
    <x v="10"/>
    <m/>
    <n v="-1000"/>
    <n v="926775.46500000008"/>
    <x v="0"/>
  </r>
  <r>
    <n v="33"/>
    <s v="202409_69_PINTURA"/>
    <n v="2024"/>
    <x v="1"/>
    <x v="8"/>
    <x v="25"/>
    <x v="9"/>
    <s v="VIEIRA &amp;CAVALHEIRO PRESTADORA ED SERVICOS LTDA"/>
    <x v="1"/>
    <x v="10"/>
    <m/>
    <n v="-7779.4140000000007"/>
    <n v="918996.05100000009"/>
    <x v="0"/>
  </r>
  <r>
    <n v="34"/>
    <s v="202409_50_MATERIALPEDAGOGICO"/>
    <n v="2024"/>
    <x v="1"/>
    <x v="15"/>
    <x v="26"/>
    <x v="2"/>
    <s v="Distribuidora Requinte"/>
    <x v="1"/>
    <x v="10"/>
    <m/>
    <n v="-747.6"/>
    <n v="918248.45100000012"/>
    <x v="0"/>
  </r>
  <r>
    <n v="35"/>
    <s v="202409_51_VEGETACAO"/>
    <n v="2024"/>
    <x v="1"/>
    <x v="15"/>
    <x v="27"/>
    <x v="13"/>
    <s v="Natto Paisagismo"/>
    <x v="1"/>
    <x v="10"/>
    <m/>
    <n v="-900"/>
    <n v="917348.45100000012"/>
    <x v="0"/>
  </r>
  <r>
    <n v="36"/>
    <s v="202409_52_UTENSILIOS"/>
    <n v="2024"/>
    <x v="1"/>
    <x v="15"/>
    <x v="28"/>
    <x v="14"/>
    <s v="Lojão do Restaurante Comercio de Equipamentos"/>
    <x v="1"/>
    <x v="10"/>
    <m/>
    <n v="-3491.5"/>
    <n v="913856.95100000012"/>
    <x v="0"/>
  </r>
  <r>
    <n v="37"/>
    <s v="202409_53_MATERIALPEDAGOGICO"/>
    <n v="2024"/>
    <x v="1"/>
    <x v="15"/>
    <x v="26"/>
    <x v="2"/>
    <s v="W Textil Comercial de Tecidos LTDA"/>
    <x v="1"/>
    <x v="10"/>
    <m/>
    <n v="-894"/>
    <n v="912962.95100000012"/>
    <x v="0"/>
  </r>
  <r>
    <n v="38"/>
    <s v="202409_54_ILUMINACAO"/>
    <n v="2024"/>
    <x v="1"/>
    <x v="15"/>
    <x v="29"/>
    <x v="15"/>
    <s v="Redemac"/>
    <x v="1"/>
    <x v="10"/>
    <m/>
    <n v="-227.4"/>
    <n v="912735.55100000009"/>
    <x v="0"/>
  </r>
  <r>
    <n v="39"/>
    <s v="202409_55_PISO"/>
    <n v="2024"/>
    <x v="1"/>
    <x v="15"/>
    <x v="30"/>
    <x v="8"/>
    <s v="Tumelero Materiais de Contrução LTDA"/>
    <x v="1"/>
    <x v="10"/>
    <m/>
    <n v="-2797.12"/>
    <n v="909938.4310000001"/>
    <x v="0"/>
  </r>
  <r>
    <n v="40"/>
    <s v="202409_56_MATERIALCONSTRUCAO"/>
    <n v="2024"/>
    <x v="1"/>
    <x v="15"/>
    <x v="18"/>
    <x v="10"/>
    <s v="Redemac"/>
    <x v="1"/>
    <x v="10"/>
    <m/>
    <n v="-1388.86"/>
    <n v="908549.57100000011"/>
    <x v="0"/>
  </r>
  <r>
    <n v="41"/>
    <s v="202409_57_REFORMAPISO"/>
    <n v="2024"/>
    <x v="1"/>
    <x v="15"/>
    <x v="31"/>
    <x v="11"/>
    <s v="Gerson Resolve"/>
    <x v="1"/>
    <x v="10"/>
    <m/>
    <n v="-7890"/>
    <n v="900659.57100000011"/>
    <x v="0"/>
  </r>
  <r>
    <n v="42"/>
    <s v="202409_58_INFORMATICA"/>
    <n v="2024"/>
    <x v="1"/>
    <x v="15"/>
    <x v="32"/>
    <x v="16"/>
    <s v="Casa do Computador"/>
    <x v="1"/>
    <x v="10"/>
    <m/>
    <n v="-3649"/>
    <n v="897010.57100000011"/>
    <x v="0"/>
  </r>
  <r>
    <n v="43"/>
    <s v="202409_59_ESPELHOS"/>
    <n v="2024"/>
    <x v="1"/>
    <x v="15"/>
    <x v="33"/>
    <x v="17"/>
    <s v="Casa Crovato"/>
    <x v="1"/>
    <x v="10"/>
    <m/>
    <n v="-2310"/>
    <n v="894700.57100000011"/>
    <x v="0"/>
  </r>
  <r>
    <n v="44"/>
    <s v="202409_60_MATERIALCONSTRUCAO"/>
    <n v="2024"/>
    <x v="1"/>
    <x v="15"/>
    <x v="18"/>
    <x v="10"/>
    <s v="Redemac"/>
    <x v="1"/>
    <x v="10"/>
    <m/>
    <n v="-12749.6"/>
    <n v="881950.97100000014"/>
    <x v="0"/>
  </r>
  <r>
    <n v="45"/>
    <s v="202409_12"/>
    <n v="2024"/>
    <x v="1"/>
    <x v="7"/>
    <x v="34"/>
    <x v="8"/>
    <s v="N2 EMPREITEIRA LTDA – NICOLE VARGAS "/>
    <x v="1"/>
    <x v="11"/>
    <m/>
    <n v="-5825.95"/>
    <n v="876125.02100000018"/>
    <x v="0"/>
  </r>
  <r>
    <n v="46"/>
    <s v="202408_25_MATERIAL_PEDAGOGICO"/>
    <n v="2024"/>
    <x v="1"/>
    <x v="4"/>
    <x v="35"/>
    <x v="2"/>
    <s v="Mega Sul Distribuidora"/>
    <x v="1"/>
    <x v="11"/>
    <m/>
    <n v="-9991.7950000000001"/>
    <n v="866133.22600000014"/>
    <x v="0"/>
  </r>
  <r>
    <n v="47"/>
    <s v="202409_61_MOBILIARIO"/>
    <n v="2024"/>
    <x v="1"/>
    <x v="16"/>
    <x v="12"/>
    <x v="1"/>
    <s v="AZ Livros e Brinquedos"/>
    <x v="1"/>
    <x v="11"/>
    <m/>
    <n v="-14835"/>
    <n v="851298.22600000014"/>
    <x v="0"/>
  </r>
  <r>
    <n v="49"/>
    <s v="202409_65_LIXEIRAS"/>
    <n v="2024"/>
    <x v="1"/>
    <x v="16"/>
    <x v="36"/>
    <x v="1"/>
    <s v="AZ Livros e Brinquedos"/>
    <x v="1"/>
    <x v="11"/>
    <m/>
    <n v="-3040"/>
    <n v="848258.22600000014"/>
    <x v="0"/>
  </r>
  <r>
    <n v="50"/>
    <s v="202409_67_MOBILIARIO"/>
    <n v="2024"/>
    <x v="1"/>
    <x v="16"/>
    <x v="12"/>
    <x v="1"/>
    <s v="Rodrigo Borges ME"/>
    <x v="1"/>
    <x v="11"/>
    <m/>
    <n v="-4280"/>
    <n v="843978.22600000014"/>
    <x v="0"/>
  </r>
  <r>
    <n v="51"/>
    <s v="202409_11_TELAS"/>
    <n v="2024"/>
    <x v="1"/>
    <x v="7"/>
    <x v="37"/>
    <x v="7"/>
    <s v="TELAS GAÚCHAS LTDA"/>
    <x v="1"/>
    <x v="11"/>
    <m/>
    <n v="-5330"/>
    <n v="838648.22600000014"/>
    <x v="0"/>
  </r>
  <r>
    <n v="52"/>
    <s v="202409_16"/>
    <n v="2024"/>
    <x v="1"/>
    <x v="7"/>
    <x v="38"/>
    <x v="8"/>
    <s v="PISO TECH REVESTIMENTOS CORPORATIVOS LTDA."/>
    <x v="1"/>
    <x v="11"/>
    <m/>
    <n v="-5244.64"/>
    <n v="833403.58600000013"/>
    <x v="0"/>
  </r>
  <r>
    <n v="53"/>
    <s v="202409_75_ARCONDICIONADO"/>
    <n v="2024"/>
    <x v="1"/>
    <x v="16"/>
    <x v="39"/>
    <x v="18"/>
    <s v="CLIMA HEAT"/>
    <x v="1"/>
    <x v="11"/>
    <m/>
    <n v="-4530"/>
    <n v="828873.58600000013"/>
    <x v="0"/>
  </r>
  <r>
    <n v="54"/>
    <s v="202409_92_SOUTOCORREA"/>
    <n v="2024"/>
    <x v="1"/>
    <x v="17"/>
    <x v="40"/>
    <x v="19"/>
    <s v="Souto Correa"/>
    <x v="1"/>
    <x v="12"/>
    <m/>
    <n v="-41447.25"/>
    <n v="787426.33600000013"/>
    <x v="0"/>
  </r>
  <r>
    <n v="55"/>
    <s v="202409_01_MOBILIARIO"/>
    <n v="2024"/>
    <x v="1"/>
    <x v="3"/>
    <x v="22"/>
    <x v="1"/>
    <s v="Divimobile Mobiliário Corporativo Eirele."/>
    <x v="1"/>
    <x v="13"/>
    <m/>
    <n v="-1048.56"/>
    <n v="786377.77600000007"/>
    <x v="0"/>
  </r>
  <r>
    <n v="56"/>
    <s v="202409_02_COBERTURA_PLAYGROUND"/>
    <n v="2024"/>
    <x v="1"/>
    <x v="5"/>
    <x v="41"/>
    <x v="3"/>
    <s v="DARCI ANTUNES DA SILVEIRA – MD REFORMAS E CONSTRUÇÃO"/>
    <x v="1"/>
    <x v="13"/>
    <m/>
    <n v="-7500"/>
    <n v="778877.77600000007"/>
    <x v="0"/>
  </r>
  <r>
    <n v="57"/>
    <s v="202409_03_PISO"/>
    <n v="2024"/>
    <x v="1"/>
    <x v="5"/>
    <x v="42"/>
    <x v="5"/>
    <s v="PAULO RENATO DE OLIVEIRA CAMPOS-REFORMAS E MANUTENÇÃO"/>
    <x v="1"/>
    <x v="13"/>
    <m/>
    <n v="-46141.2"/>
    <n v="732736.57600000012"/>
    <x v="0"/>
  </r>
  <r>
    <n v="58"/>
    <s v="202409_04_MOBILIARIO"/>
    <n v="2024"/>
    <x v="1"/>
    <x v="5"/>
    <x v="43"/>
    <x v="1"/>
    <s v="VIEIRA &amp; CAVALHEIRO PRESTADORA DE SERVICOS LTDA "/>
    <x v="1"/>
    <x v="13"/>
    <m/>
    <n v="-33834.68"/>
    <n v="698901.89600000007"/>
    <x v="0"/>
  </r>
  <r>
    <n v="59"/>
    <s v="202409_06"/>
    <n v="2024"/>
    <x v="1"/>
    <x v="0"/>
    <x v="44"/>
    <x v="0"/>
    <s v="Doador 01"/>
    <x v="0"/>
    <x v="13"/>
    <m/>
    <n v="150000"/>
    <n v="848901.89600000007"/>
    <x v="0"/>
  </r>
  <r>
    <n v="60"/>
    <s v="202408_28_PINTURA"/>
    <n v="2024"/>
    <x v="1"/>
    <x v="8"/>
    <x v="45"/>
    <x v="9"/>
    <s v="VIEIRA &amp;CAVALHEIRO PRESTADORA ED SERVICOS LTDA"/>
    <x v="1"/>
    <x v="13"/>
    <m/>
    <n v="-7804.1620000000003"/>
    <n v="841097.73400000005"/>
    <x v="0"/>
  </r>
  <r>
    <n v="61"/>
    <s v="202409_77_FUNILARIA"/>
    <n v="2024"/>
    <x v="1"/>
    <x v="6"/>
    <x v="46"/>
    <x v="20"/>
    <s v="Funilaria Nery"/>
    <x v="1"/>
    <x v="13"/>
    <m/>
    <n v="-2800"/>
    <n v="838297.73400000005"/>
    <x v="0"/>
  </r>
  <r>
    <n v="62"/>
    <s v="202409_07_DIVISORIAS"/>
    <n v="2024"/>
    <x v="1"/>
    <x v="8"/>
    <x v="47"/>
    <x v="21"/>
    <s v="VIEIRA &amp;CAVALHEIRO PRESTADORA ED SERVICOS LTDA"/>
    <x v="1"/>
    <x v="14"/>
    <m/>
    <n v="-14799.858"/>
    <n v="823497.87600000005"/>
    <x v="0"/>
  </r>
  <r>
    <n v="63"/>
    <s v="202409_09"/>
    <n v="2024"/>
    <x v="1"/>
    <x v="1"/>
    <x v="48"/>
    <x v="0"/>
    <s v="Doador 02"/>
    <x v="0"/>
    <x v="14"/>
    <m/>
    <n v="333333"/>
    <n v="1156830.8760000002"/>
    <x v="0"/>
  </r>
  <r>
    <n v="64"/>
    <s v="202409_08_DIVISORIAS"/>
    <n v="2024"/>
    <x v="1"/>
    <x v="8"/>
    <x v="49"/>
    <x v="21"/>
    <s v="VIEIRA &amp;CAVALHEIRO PRESTADORA ED SERVICOS LTDA"/>
    <x v="1"/>
    <x v="14"/>
    <m/>
    <n v="-18576.407999999999"/>
    <n v="1138254.4680000001"/>
    <x v="0"/>
  </r>
  <r>
    <n v="65"/>
    <s v="202409_13_EMPREITADA"/>
    <n v="2024"/>
    <x v="1"/>
    <x v="6"/>
    <x v="50"/>
    <x v="6"/>
    <s v="SIMIÃO E CARVALHO"/>
    <x v="1"/>
    <x v="15"/>
    <m/>
    <n v="-85198"/>
    <n v="1053056.4680000001"/>
    <x v="0"/>
  </r>
  <r>
    <n v="67"/>
    <s v="202409_66_LIXEIRAS"/>
    <n v="2024"/>
    <x v="1"/>
    <x v="16"/>
    <x v="51"/>
    <x v="1"/>
    <s v="AZ Livros e Brinquedos"/>
    <x v="1"/>
    <x v="15"/>
    <m/>
    <n v="-3040"/>
    <n v="1050016.4680000001"/>
    <x v="0"/>
  </r>
  <r>
    <n v="68"/>
    <s v="202409_68_MOBILIARIO"/>
    <n v="2024"/>
    <x v="1"/>
    <x v="16"/>
    <x v="52"/>
    <x v="1"/>
    <s v="Rodrigo Borges ME"/>
    <x v="1"/>
    <x v="15"/>
    <m/>
    <n v="-4280"/>
    <n v="1045736.4680000001"/>
    <x v="0"/>
  </r>
  <r>
    <n v="69"/>
    <s v="202409_18_NAVEGANTES"/>
    <n v="2024"/>
    <x v="1"/>
    <x v="11"/>
    <x v="53"/>
    <x v="12"/>
    <s v="Associação Arquitetos Voluntários"/>
    <x v="1"/>
    <x v="16"/>
    <m/>
    <n v="-37500"/>
    <n v="1008236.4680000001"/>
    <x v="0"/>
  </r>
  <r>
    <n v="70"/>
    <s v="202409_19_MARIOFRIGO"/>
    <n v="2024"/>
    <x v="1"/>
    <x v="12"/>
    <x v="53"/>
    <x v="12"/>
    <s v="Associação Arquitetos Voluntários"/>
    <x v="1"/>
    <x v="16"/>
    <m/>
    <n v="-50000"/>
    <n v="958236.46800000011"/>
    <x v="0"/>
  </r>
  <r>
    <n v="71"/>
    <s v="202409_20_SAOVICENTE"/>
    <n v="2024"/>
    <x v="1"/>
    <x v="13"/>
    <x v="53"/>
    <x v="12"/>
    <s v="Associação Arquitetos Voluntários"/>
    <x v="1"/>
    <x v="16"/>
    <m/>
    <n v="-50000"/>
    <n v="908236.46800000011"/>
    <x v="0"/>
  </r>
  <r>
    <n v="72"/>
    <s v="202409_21_VITORIA"/>
    <n v="2024"/>
    <x v="1"/>
    <x v="14"/>
    <x v="53"/>
    <x v="12"/>
    <s v="Associação Arquitetos Voluntários"/>
    <x v="1"/>
    <x v="16"/>
    <m/>
    <n v="-27731.75"/>
    <n v="880504.71800000011"/>
    <x v="0"/>
  </r>
  <r>
    <n v="73"/>
    <s v="202409_62_MOBILIARIO"/>
    <n v="2024"/>
    <x v="1"/>
    <x v="16"/>
    <x v="52"/>
    <x v="1"/>
    <s v="AZ Livros e Brinquedos"/>
    <x v="1"/>
    <x v="16"/>
    <m/>
    <n v="-14835"/>
    <n v="865669.71800000011"/>
    <x v="0"/>
  </r>
  <r>
    <n v="75"/>
    <s v="202409_34_PISO"/>
    <n v="2024"/>
    <x v="1"/>
    <x v="18"/>
    <x v="54"/>
    <x v="8"/>
    <s v="CASA DO PARQUET"/>
    <x v="1"/>
    <x v="16"/>
    <m/>
    <n v="-25288"/>
    <n v="840381.71800000011"/>
    <x v="0"/>
  </r>
  <r>
    <n v="74"/>
    <s v="202409_05"/>
    <n v="2024"/>
    <x v="1"/>
    <x v="19"/>
    <x v="55"/>
    <x v="0"/>
    <s v="Doador 04"/>
    <x v="0"/>
    <x v="17"/>
    <m/>
    <n v="350000"/>
    <n v="1190381.7180000001"/>
    <x v="0"/>
  </r>
  <r>
    <n v="76"/>
    <s v="202409_17_MOBILIARIO"/>
    <n v="2024"/>
    <x v="1"/>
    <x v="4"/>
    <x v="22"/>
    <x v="1"/>
    <s v="Representação Fagundes"/>
    <x v="1"/>
    <x v="18"/>
    <m/>
    <n v="-31412.5"/>
    <n v="1158969.2180000001"/>
    <x v="0"/>
  </r>
  <r>
    <n v="77"/>
    <s v="202409_76_ARCONDICIONADO"/>
    <n v="2024"/>
    <x v="1"/>
    <x v="16"/>
    <x v="56"/>
    <x v="18"/>
    <s v="CLIMA HEAT"/>
    <x v="1"/>
    <x v="18"/>
    <m/>
    <n v="-4530"/>
    <n v="1154439.2180000001"/>
    <x v="0"/>
  </r>
  <r>
    <n v="78"/>
    <s v="202409_22_PINTURA"/>
    <n v="2024"/>
    <x v="1"/>
    <x v="8"/>
    <x v="57"/>
    <x v="9"/>
    <s v="VIEIRA &amp;CAVALHEIRO PRESTADORA ED SERVICOS LTDA"/>
    <x v="1"/>
    <x v="19"/>
    <m/>
    <n v="-7804.1620000000003"/>
    <n v="1146635.0560000001"/>
    <x v="0"/>
  </r>
  <r>
    <n v="79"/>
    <s v="202409_23_PINTURA"/>
    <n v="2024"/>
    <x v="1"/>
    <x v="8"/>
    <x v="58"/>
    <x v="9"/>
    <s v="VIEIRA &amp;CAVALHEIRO PRESTADORA ED SERVICOS LTDA"/>
    <x v="1"/>
    <x v="19"/>
    <m/>
    <n v="-7779.4140000000007"/>
    <n v="1138855.642"/>
    <x v="0"/>
  </r>
  <r>
    <n v="80"/>
    <s v="202409_79_UTENSILIOS"/>
    <n v="2024"/>
    <x v="1"/>
    <x v="20"/>
    <x v="59"/>
    <x v="14"/>
    <s v="JC distribuidora"/>
    <x v="1"/>
    <x v="19"/>
    <m/>
    <n v="-81525.25"/>
    <n v="1057330.392"/>
    <x v="0"/>
  </r>
  <r>
    <n v="81"/>
    <s v="202409_30_GRADIL"/>
    <n v="2024"/>
    <x v="1"/>
    <x v="18"/>
    <x v="60"/>
    <x v="22"/>
    <s v="Serralheiro Cleber Silva Almeida"/>
    <x v="1"/>
    <x v="20"/>
    <m/>
    <n v="-2640"/>
    <n v="1054690.392"/>
    <x v="0"/>
  </r>
  <r>
    <n v="82"/>
    <s v="202409_43_ELETROS"/>
    <n v="2024"/>
    <x v="1"/>
    <x v="21"/>
    <x v="61"/>
    <x v="23"/>
    <s v="Mega Sul Distribuidora"/>
    <x v="1"/>
    <x v="20"/>
    <m/>
    <n v="-37603"/>
    <n v="1017087.392"/>
    <x v="0"/>
  </r>
  <r>
    <n v="83"/>
    <s v="202409_44_TELHADO"/>
    <n v="2024"/>
    <x v="1"/>
    <x v="21"/>
    <x v="62"/>
    <x v="24"/>
    <s v="D&amp;G Eletro Soluções"/>
    <x v="1"/>
    <x v="20"/>
    <m/>
    <n v="-24414.35"/>
    <n v="992673.04200000002"/>
    <x v="0"/>
  </r>
  <r>
    <n v="84"/>
    <s v="202409_46_MOBILIARIO"/>
    <n v="2024"/>
    <x v="1"/>
    <x v="21"/>
    <x v="63"/>
    <x v="1"/>
    <s v="Mega Sul Distribuidora"/>
    <x v="1"/>
    <x v="20"/>
    <m/>
    <n v="-30389"/>
    <n v="962284.04200000002"/>
    <x v="0"/>
  </r>
  <r>
    <n v="85"/>
    <s v="202409_15_PINTURA"/>
    <n v="2024"/>
    <x v="1"/>
    <x v="9"/>
    <x v="64"/>
    <x v="9"/>
    <s v="Empreiteira Martini"/>
    <x v="1"/>
    <x v="20"/>
    <m/>
    <n v="-15225"/>
    <n v="947059.04200000002"/>
    <x v="0"/>
  </r>
  <r>
    <n v="92"/>
    <s v="202409_14_MOBILIARIO"/>
    <n v="2024"/>
    <x v="1"/>
    <x v="3"/>
    <x v="22"/>
    <x v="1"/>
    <s v="Representação Fagundes"/>
    <x v="1"/>
    <x v="21"/>
    <m/>
    <n v="-14950"/>
    <n v="932109.04200000002"/>
    <x v="0"/>
  </r>
  <r>
    <n v="101"/>
    <s v="202409_86_MOBILIARIO"/>
    <n v="2024"/>
    <x v="1"/>
    <x v="22"/>
    <x v="65"/>
    <x v="1"/>
    <s v="FASE - industria e Comercio de Moveis EIRELI"/>
    <x v="1"/>
    <x v="21"/>
    <m/>
    <n v="-49230"/>
    <n v="882879.04200000002"/>
    <x v="0"/>
  </r>
  <r>
    <n v="102"/>
    <s v="202409_87_ELETRODOMESTICOS"/>
    <n v="2024"/>
    <x v="1"/>
    <x v="22"/>
    <x v="66"/>
    <x v="23"/>
    <s v="Kniting"/>
    <x v="1"/>
    <x v="21"/>
    <n v="-49230"/>
    <n v="-4000"/>
    <n v="878879.04200000002"/>
    <x v="0"/>
  </r>
  <r>
    <n v="103"/>
    <s v="202409_89_ELETRODOMESTICOS"/>
    <n v="2024"/>
    <x v="1"/>
    <x v="22"/>
    <x v="67"/>
    <x v="23"/>
    <s v="Kniting"/>
    <x v="1"/>
    <x v="21"/>
    <n v="-2000"/>
    <n v="-5728"/>
    <n v="873151.04200000002"/>
    <x v="0"/>
  </r>
  <r>
    <n v="96"/>
    <s v="202409_80_MOBILIARIO"/>
    <n v="2024"/>
    <x v="1"/>
    <x v="22"/>
    <x v="68"/>
    <x v="1"/>
    <s v="BOM TOQUE DISTRIBUIDORA DE PRODUTOS DOMESTICOS E PAPELARIA LTDA"/>
    <x v="1"/>
    <x v="21"/>
    <m/>
    <n v="-18882"/>
    <n v="854269.04200000002"/>
    <x v="0"/>
  </r>
  <r>
    <n v="93"/>
    <s v="202409_91"/>
    <n v="2024"/>
    <x v="1"/>
    <x v="17"/>
    <x v="69"/>
    <x v="25"/>
    <s v="Leonardo Ismael "/>
    <x v="1"/>
    <x v="22"/>
    <m/>
    <n v="-500"/>
    <n v="853769.04200000002"/>
    <x v="0"/>
  </r>
  <r>
    <n v="106"/>
    <s v="202409_26"/>
    <n v="2024"/>
    <x v="1"/>
    <x v="6"/>
    <x v="70"/>
    <x v="6"/>
    <s v="SIMIÃO E CARVALHO"/>
    <x v="1"/>
    <x v="22"/>
    <m/>
    <n v="-92819.33"/>
    <n v="760949.71200000006"/>
    <x v="0"/>
  </r>
  <r>
    <m/>
    <m/>
    <n v="2024"/>
    <x v="1"/>
    <x v="10"/>
    <x v="71"/>
    <x v="0"/>
    <s v="Doador 05"/>
    <x v="0"/>
    <x v="23"/>
    <m/>
    <n v="300000"/>
    <n v="1060949.7120000001"/>
    <x v="0"/>
  </r>
  <r>
    <n v="48"/>
    <s v="202409_63_PISO"/>
    <n v="2024"/>
    <x v="1"/>
    <x v="16"/>
    <x v="72"/>
    <x v="8"/>
    <s v="Rodrigo Borges ME"/>
    <x v="1"/>
    <x v="24"/>
    <m/>
    <n v="-4650"/>
    <n v="1056299.7120000001"/>
    <x v="0"/>
  </r>
  <r>
    <n v="86"/>
    <s v="202409_32_PISO"/>
    <n v="2024"/>
    <x v="1"/>
    <x v="18"/>
    <x v="73"/>
    <x v="8"/>
    <s v="Mutte Instalação de Pisos Vinilicos"/>
    <x v="1"/>
    <x v="24"/>
    <m/>
    <n v="-5550"/>
    <n v="1050749.7120000001"/>
    <x v="0"/>
  </r>
  <r>
    <n v="189"/>
    <s v="202409_102_REFORMA"/>
    <n v="2024"/>
    <x v="1"/>
    <x v="16"/>
    <x v="74"/>
    <x v="11"/>
    <s v="José Luiz Silva ME"/>
    <x v="1"/>
    <x v="24"/>
    <m/>
    <n v="-2445"/>
    <n v="1048304.7120000001"/>
    <x v="0"/>
  </r>
  <r>
    <n v="191"/>
    <s v="292409_103_REFORMA"/>
    <n v="2024"/>
    <x v="1"/>
    <x v="16"/>
    <x v="75"/>
    <x v="8"/>
    <s v="José Luiz Silva ME"/>
    <x v="1"/>
    <x v="24"/>
    <m/>
    <n v="-11948"/>
    <n v="1036356.7120000001"/>
    <x v="0"/>
  </r>
  <r>
    <n v="193"/>
    <s v="292409_104_PEDAGOGICO"/>
    <n v="2024"/>
    <x v="1"/>
    <x v="16"/>
    <x v="76"/>
    <x v="2"/>
    <s v="AZ Livros e Brinquedos"/>
    <x v="1"/>
    <x v="24"/>
    <m/>
    <n v="-7705"/>
    <n v="1028651.7120000001"/>
    <x v="0"/>
  </r>
  <r>
    <n v="195"/>
    <s v="292409_105_MOBILIARIO"/>
    <n v="2024"/>
    <x v="1"/>
    <x v="16"/>
    <x v="3"/>
    <x v="1"/>
    <s v="AZ Livros e Brinquedos"/>
    <x v="1"/>
    <x v="24"/>
    <m/>
    <n v="-7674"/>
    <n v="1020977.7120000001"/>
    <x v="0"/>
  </r>
  <r>
    <n v="199"/>
    <s v="292409_107_PEDAGOGICO"/>
    <n v="2024"/>
    <x v="1"/>
    <x v="16"/>
    <x v="76"/>
    <x v="2"/>
    <s v="AZ Livros e Brinquedos"/>
    <x v="1"/>
    <x v="24"/>
    <m/>
    <n v="-4440"/>
    <n v="1016537.7120000001"/>
    <x v="0"/>
  </r>
  <r>
    <n v="66"/>
    <s v="202409_64_PINTURA"/>
    <n v="2024"/>
    <x v="1"/>
    <x v="16"/>
    <x v="77"/>
    <x v="8"/>
    <s v="Rodrigo Borges ME"/>
    <x v="1"/>
    <x v="24"/>
    <m/>
    <n v="-4650"/>
    <n v="1011887.7120000001"/>
    <x v="0"/>
  </r>
  <r>
    <n v="201"/>
    <s v="202410_67_MOBILIARIO"/>
    <n v="2024"/>
    <x v="2"/>
    <x v="20"/>
    <x v="3"/>
    <x v="1"/>
    <s v="Rafael de Oliveira"/>
    <x v="1"/>
    <x v="25"/>
    <m/>
    <n v="-11125"/>
    <n v="1000762.7120000001"/>
    <x v="0"/>
  </r>
  <r>
    <n v="203"/>
    <s v="202410_68_MAODEOBRA"/>
    <n v="2024"/>
    <x v="2"/>
    <x v="20"/>
    <x v="78"/>
    <x v="11"/>
    <s v="MDS Projetos e Consultoria"/>
    <x v="1"/>
    <x v="25"/>
    <m/>
    <n v="-19576"/>
    <n v="981186.71200000006"/>
    <x v="0"/>
  </r>
  <r>
    <n v="205"/>
    <s v="202410_69_ELETRODOMESTICOS"/>
    <n v="2024"/>
    <x v="2"/>
    <x v="20"/>
    <x v="79"/>
    <x v="23"/>
    <s v="JC distribuidora"/>
    <x v="1"/>
    <x v="25"/>
    <m/>
    <n v="-28234"/>
    <n v="952952.71200000006"/>
    <x v="0"/>
  </r>
  <r>
    <n v="108"/>
    <s v="202410_70_DIVISORIAS"/>
    <n v="2024"/>
    <x v="2"/>
    <x v="8"/>
    <x v="80"/>
    <x v="21"/>
    <s v="VIEIRA &amp;CAVALHEIRO PRESTADORA ED SERVICOS LTDA"/>
    <x v="1"/>
    <x v="26"/>
    <m/>
    <n v="-4933.2860000000001"/>
    <n v="948019.42600000009"/>
    <x v="0"/>
  </r>
  <r>
    <n v="109"/>
    <s v="202410_71_DIVISORIAS"/>
    <n v="2024"/>
    <x v="2"/>
    <x v="8"/>
    <x v="81"/>
    <x v="21"/>
    <s v="VIEIRA &amp;CAVALHEIRO PRESTADORA ED SERVICOS LTDA"/>
    <x v="1"/>
    <x v="26"/>
    <m/>
    <n v="-6192.1360000000004"/>
    <n v="941827.29"/>
    <x v="0"/>
  </r>
  <r>
    <n v="111"/>
    <s v="202410_72_GRADIL"/>
    <n v="2024"/>
    <x v="2"/>
    <x v="18"/>
    <x v="82"/>
    <x v="22"/>
    <s v="Serralheiro Cleber Silva Almeida"/>
    <x v="1"/>
    <x v="26"/>
    <m/>
    <n v="-2640"/>
    <n v="939187.29"/>
    <x v="0"/>
  </r>
  <r>
    <m/>
    <s v="202410_73_ARCONDICIONADO"/>
    <n v="2024"/>
    <x v="2"/>
    <x v="18"/>
    <x v="83"/>
    <x v="18"/>
    <s v="Frigelar Comercio e industria LTDA"/>
    <x v="1"/>
    <x v="26"/>
    <m/>
    <n v="-5102.32"/>
    <n v="934084.97000000009"/>
    <x v="0"/>
  </r>
  <r>
    <n v="88"/>
    <s v="202410_74_ARCONDICIONADO"/>
    <n v="2024"/>
    <x v="2"/>
    <x v="18"/>
    <x v="84"/>
    <x v="18"/>
    <s v="Frigelar Comercio e industria LTDA"/>
    <x v="1"/>
    <x v="26"/>
    <m/>
    <n v="-7505.16"/>
    <n v="926579.81"/>
    <x v="0"/>
  </r>
  <r>
    <n v="171"/>
    <s v="202410_75_PORTAS"/>
    <n v="2024"/>
    <x v="2"/>
    <x v="8"/>
    <x v="85"/>
    <x v="7"/>
    <s v="Mãos a obra e Acabamentos"/>
    <x v="1"/>
    <x v="27"/>
    <m/>
    <n v="-9389"/>
    <n v="917190.81"/>
    <x v="0"/>
  </r>
  <r>
    <n v="173"/>
    <s v="202410_76_PISO"/>
    <n v="2024"/>
    <x v="2"/>
    <x v="8"/>
    <x v="86"/>
    <x v="8"/>
    <s v="Mãos a obra e Acabamentos"/>
    <x v="1"/>
    <x v="27"/>
    <m/>
    <n v="-3505"/>
    <n v="913685.81"/>
    <x v="0"/>
  </r>
  <r>
    <n v="175"/>
    <s v="202410_77_FORRO"/>
    <n v="2024"/>
    <x v="2"/>
    <x v="8"/>
    <x v="87"/>
    <x v="26"/>
    <s v="Mãos a obra e Acabamentos"/>
    <x v="1"/>
    <x v="27"/>
    <n v="-2921"/>
    <n v="-4278"/>
    <n v="909407.81"/>
    <x v="0"/>
  </r>
  <r>
    <n v="177"/>
    <s v="202410_78_JARDIM"/>
    <n v="2024"/>
    <x v="2"/>
    <x v="8"/>
    <x v="88"/>
    <x v="13"/>
    <s v="Mãos a obra e Acabamentos"/>
    <x v="1"/>
    <x v="27"/>
    <m/>
    <n v="-13636"/>
    <n v="895771.81"/>
    <x v="0"/>
  </r>
  <r>
    <n v="179"/>
    <s v="202410_79_PORTAS"/>
    <n v="2024"/>
    <x v="2"/>
    <x v="8"/>
    <x v="89"/>
    <x v="7"/>
    <s v="VIEIRA &amp; CAVALHEIRO PRESTADORA DE SERVICOS LTDA "/>
    <x v="1"/>
    <x v="27"/>
    <n v="-11363"/>
    <n v="-3192"/>
    <n v="892579.81"/>
    <x v="0"/>
  </r>
  <r>
    <n v="181"/>
    <s v="202410_80_PORTAS"/>
    <n v="2024"/>
    <x v="2"/>
    <x v="8"/>
    <x v="89"/>
    <x v="7"/>
    <s v="VIEIRA &amp; CAVALHEIRO PRESTADORA DE SERVICOS LTDA "/>
    <x v="1"/>
    <x v="27"/>
    <m/>
    <n v="-6794"/>
    <n v="885785.81"/>
    <x v="0"/>
  </r>
  <r>
    <n v="183"/>
    <s v="202410_81_MOBILIARIO"/>
    <n v="2024"/>
    <x v="2"/>
    <x v="8"/>
    <x v="3"/>
    <x v="1"/>
    <s v="MAURICIO THOME HINTERHOLZ ME"/>
    <x v="1"/>
    <x v="27"/>
    <m/>
    <n v="-9000"/>
    <n v="876785.81"/>
    <x v="0"/>
  </r>
  <r>
    <n v="185"/>
    <s v="202410_82_MOBILIARIO"/>
    <n v="2024"/>
    <x v="2"/>
    <x v="8"/>
    <x v="3"/>
    <x v="1"/>
    <s v="School Center Indústria de Móveis Escolares LTDA"/>
    <x v="1"/>
    <x v="27"/>
    <m/>
    <n v="-6814"/>
    <n v="869971.81"/>
    <x v="0"/>
  </r>
  <r>
    <n v="187"/>
    <s v="202410_83_MOBILIARIO"/>
    <n v="2024"/>
    <x v="2"/>
    <x v="8"/>
    <x v="3"/>
    <x v="1"/>
    <s v="School Center Indústria de Móveis Escolares LTDA"/>
    <x v="1"/>
    <x v="27"/>
    <m/>
    <n v="-1385"/>
    <n v="868586.81"/>
    <x v="0"/>
  </r>
  <r>
    <n v="110"/>
    <s v="202410_84_MOBILIARIO"/>
    <n v="2024"/>
    <x v="2"/>
    <x v="5"/>
    <x v="90"/>
    <x v="1"/>
    <s v="VIEIRA &amp; CAVALHEIRO PRESTADORA DE SERVICOS LTDA "/>
    <x v="1"/>
    <x v="27"/>
    <m/>
    <n v="-33834.68"/>
    <n v="834752.13"/>
    <x v="0"/>
  </r>
  <r>
    <m/>
    <s v="202410_65_ARCONDICIONADO"/>
    <n v="2024"/>
    <x v="2"/>
    <x v="18"/>
    <x v="91"/>
    <x v="18"/>
    <s v="Frigelar Comercio e industria LTDA"/>
    <x v="1"/>
    <x v="27"/>
    <n v="-4985.99"/>
    <n v="-1346.84"/>
    <n v="833405.29"/>
    <x v="0"/>
  </r>
  <r>
    <n v="122"/>
    <s v="202410_11_"/>
    <n v="2024"/>
    <x v="2"/>
    <x v="20"/>
    <x v="92"/>
    <x v="14"/>
    <s v="JC distribuidora"/>
    <x v="1"/>
    <x v="28"/>
    <m/>
    <n v="-81525.25"/>
    <n v="751880.04"/>
    <x v="0"/>
  </r>
  <r>
    <n v="107"/>
    <s v="202408_27_MAO_DE_OBRA"/>
    <n v="2024"/>
    <x v="2"/>
    <x v="3"/>
    <x v="93"/>
    <x v="11"/>
    <s v="Julio Cesar da Silva Machado"/>
    <x v="1"/>
    <x v="29"/>
    <m/>
    <n v="-8100"/>
    <n v="743780.04"/>
    <x v="1"/>
  </r>
  <r>
    <n v="112"/>
    <s v="202410_04"/>
    <n v="2024"/>
    <x v="2"/>
    <x v="1"/>
    <x v="94"/>
    <x v="0"/>
    <s v="Doador 02"/>
    <x v="0"/>
    <x v="29"/>
    <m/>
    <n v="62335"/>
    <n v="806115.04"/>
    <x v="1"/>
  </r>
  <r>
    <n v="120"/>
    <s v="202409_47_ELETRODOMESTICOS"/>
    <n v="2024"/>
    <x v="2"/>
    <x v="21"/>
    <x v="95"/>
    <x v="23"/>
    <s v="Mega Sul Distribuidora"/>
    <x v="1"/>
    <x v="30"/>
    <m/>
    <n v="-37013"/>
    <n v="769102.04"/>
    <x v="2"/>
  </r>
  <r>
    <n v="121"/>
    <s v="202409_48_UTENSILIOS"/>
    <n v="2024"/>
    <x v="2"/>
    <x v="21"/>
    <x v="96"/>
    <x v="14"/>
    <s v="Mega Sul Distribuidora"/>
    <x v="1"/>
    <x v="30"/>
    <m/>
    <n v="-5378.13"/>
    <n v="763723.91"/>
    <x v="2"/>
  </r>
  <r>
    <n v="94"/>
    <s v="202409_25_MOBILIARIO"/>
    <n v="2024"/>
    <x v="2"/>
    <x v="7"/>
    <x v="52"/>
    <x v="1"/>
    <s v="MAURICIO THOME HINTERHOLZ ME"/>
    <x v="1"/>
    <x v="30"/>
    <m/>
    <n v="-11532.3"/>
    <n v="752191.61"/>
    <x v="2"/>
  </r>
  <r>
    <n v="97"/>
    <s v="202409_81"/>
    <n v="2024"/>
    <x v="2"/>
    <x v="22"/>
    <x v="97"/>
    <x v="7"/>
    <s v="Wilmar Toleda da Silva"/>
    <x v="1"/>
    <x v="30"/>
    <n v="-18882"/>
    <n v="-3500"/>
    <n v="748691.61"/>
    <x v="2"/>
  </r>
  <r>
    <n v="98"/>
    <s v="202409_82"/>
    <n v="2024"/>
    <x v="2"/>
    <x v="22"/>
    <x v="98"/>
    <x v="9"/>
    <s v="Wilmar Toleda da Silva"/>
    <x v="1"/>
    <x v="30"/>
    <n v="-3500"/>
    <n v="-16500"/>
    <n v="732191.61"/>
    <x v="2"/>
  </r>
  <r>
    <n v="99"/>
    <s v="202409_83"/>
    <n v="2024"/>
    <x v="2"/>
    <x v="22"/>
    <x v="99"/>
    <x v="8"/>
    <s v="Wilmar Toleda da Silva"/>
    <x v="1"/>
    <x v="30"/>
    <m/>
    <n v="-4500"/>
    <n v="727691.61"/>
    <x v="2"/>
  </r>
  <r>
    <n v="100"/>
    <s v="202409_84"/>
    <n v="2024"/>
    <x v="2"/>
    <x v="22"/>
    <x v="100"/>
    <x v="11"/>
    <s v="Planalto Gramas"/>
    <x v="1"/>
    <x v="30"/>
    <m/>
    <n v="-2180"/>
    <n v="725511.61"/>
    <x v="2"/>
  </r>
  <r>
    <n v="105"/>
    <s v="202409_45_UTENSILIOS"/>
    <n v="2024"/>
    <x v="2"/>
    <x v="21"/>
    <x v="101"/>
    <x v="14"/>
    <s v="Mega Sul Distribuidora"/>
    <x v="1"/>
    <x v="30"/>
    <m/>
    <n v="-5378.13"/>
    <n v="720133.48"/>
    <x v="2"/>
  </r>
  <r>
    <n v="95"/>
    <s v="202409_78_FUNILARIA"/>
    <n v="2024"/>
    <x v="2"/>
    <x v="6"/>
    <x v="102"/>
    <x v="20"/>
    <s v="Funilaria Nery"/>
    <x v="1"/>
    <x v="30"/>
    <n v="-2800"/>
    <n v="-2800"/>
    <n v="717333.48"/>
    <x v="2"/>
  </r>
  <r>
    <n v="87"/>
    <s v="202409_36_PINTURAMURO"/>
    <n v="2024"/>
    <x v="2"/>
    <x v="18"/>
    <x v="103"/>
    <x v="9"/>
    <s v="José Kunkel"/>
    <x v="1"/>
    <x v="30"/>
    <m/>
    <n v="-6250"/>
    <n v="711083.48"/>
    <x v="2"/>
  </r>
  <r>
    <n v="89"/>
    <s v="202409_40_ARCONDICIOANDO"/>
    <n v="2024"/>
    <x v="2"/>
    <x v="18"/>
    <x v="104"/>
    <x v="18"/>
    <s v="Ear Engenharia Termica"/>
    <x v="1"/>
    <x v="30"/>
    <m/>
    <n v="-4097"/>
    <n v="706986.48"/>
    <x v="2"/>
  </r>
  <r>
    <n v="90"/>
    <s v="202409_37_PINTURAMURO"/>
    <n v="2024"/>
    <x v="2"/>
    <x v="18"/>
    <x v="105"/>
    <x v="9"/>
    <s v="José Kunkel"/>
    <x v="1"/>
    <x v="30"/>
    <m/>
    <n v="-6250"/>
    <n v="700736.48"/>
    <x v="2"/>
  </r>
  <r>
    <n v="91"/>
    <s v="202409_33_PISO"/>
    <n v="2024"/>
    <x v="2"/>
    <x v="18"/>
    <x v="106"/>
    <x v="8"/>
    <s v="Mutte Instalação de Pisos Vinilicos"/>
    <x v="1"/>
    <x v="30"/>
    <m/>
    <n v="-5550"/>
    <n v="695186.48"/>
    <x v="2"/>
  </r>
  <r>
    <n v="104"/>
    <s v="202409_35_PISO"/>
    <n v="2024"/>
    <x v="2"/>
    <x v="18"/>
    <x v="107"/>
    <x v="8"/>
    <s v="CASA DO PARQUET"/>
    <x v="1"/>
    <x v="30"/>
    <m/>
    <n v="-26687"/>
    <n v="668499.48"/>
    <x v="2"/>
  </r>
  <r>
    <n v="117"/>
    <s v="202409_41_ARCONDICIOANDO"/>
    <n v="2024"/>
    <x v="2"/>
    <x v="18"/>
    <x v="108"/>
    <x v="18"/>
    <s v="Ear Engenharia Termica"/>
    <x v="1"/>
    <x v="30"/>
    <m/>
    <n v="-4097"/>
    <n v="664402.48"/>
    <x v="2"/>
  </r>
  <r>
    <n v="118"/>
    <s v="202409_85"/>
    <n v="2024"/>
    <x v="2"/>
    <x v="22"/>
    <x v="109"/>
    <x v="11"/>
    <s v="Planalto Gramas"/>
    <x v="1"/>
    <x v="30"/>
    <m/>
    <n v="-2180"/>
    <n v="662222.48"/>
    <x v="2"/>
  </r>
  <r>
    <n v="197"/>
    <s v="292409_106"/>
    <n v="2024"/>
    <x v="2"/>
    <x v="16"/>
    <x v="110"/>
    <x v="8"/>
    <s v="AZ Livros e Brinquedos"/>
    <x v="1"/>
    <x v="30"/>
    <m/>
    <n v="-4650"/>
    <n v="657572.48"/>
    <x v="2"/>
  </r>
  <r>
    <n v="123"/>
    <s v="202410_02"/>
    <n v="2024"/>
    <x v="2"/>
    <x v="8"/>
    <x v="111"/>
    <x v="21"/>
    <s v="VIEIRA &amp;CAVALHEIRO PRESTADORA ED SERVICOS LTDA"/>
    <x v="1"/>
    <x v="31"/>
    <m/>
    <n v="-4933.2860000000001"/>
    <n v="652639.19400000002"/>
    <x v="2"/>
  </r>
  <r>
    <n v="124"/>
    <s v="202410_03"/>
    <n v="2024"/>
    <x v="2"/>
    <x v="8"/>
    <x v="112"/>
    <x v="21"/>
    <s v="VIEIRA &amp;CAVALHEIRO PRESTADORA ED SERVICOS LTDA"/>
    <x v="1"/>
    <x v="31"/>
    <m/>
    <n v="-6192.1360000000004"/>
    <n v="646447.05799999996"/>
    <x v="2"/>
  </r>
  <r>
    <n v="145"/>
    <s v="202410_52"/>
    <n v="2024"/>
    <x v="2"/>
    <x v="16"/>
    <x v="113"/>
    <x v="11"/>
    <s v="José Luiz Silva ME"/>
    <x v="1"/>
    <x v="31"/>
    <m/>
    <n v="-2445"/>
    <n v="644002.05799999996"/>
    <x v="2"/>
  </r>
  <r>
    <n v="146"/>
    <s v="202410_53"/>
    <n v="2024"/>
    <x v="2"/>
    <x v="16"/>
    <x v="114"/>
    <x v="8"/>
    <s v="José Luiz Silva ME"/>
    <x v="1"/>
    <x v="31"/>
    <m/>
    <n v="-11948"/>
    <n v="632054.05799999996"/>
    <x v="2"/>
  </r>
  <r>
    <n v="119"/>
    <s v="202410_01"/>
    <n v="2024"/>
    <x v="2"/>
    <x v="6"/>
    <x v="115"/>
    <x v="6"/>
    <s v="SIMIÃO E CARVALHO"/>
    <x v="1"/>
    <x v="32"/>
    <m/>
    <n v="-92974"/>
    <n v="539080.05799999996"/>
    <x v="2"/>
  </r>
  <r>
    <n v="113"/>
    <s v="202409_24"/>
    <n v="2024"/>
    <x v="2"/>
    <x v="5"/>
    <x v="116"/>
    <x v="3"/>
    <s v="VERONA INDUSTRIA DE PLÁSTICOS LTDA"/>
    <x v="1"/>
    <x v="32"/>
    <m/>
    <n v="-4999.5"/>
    <n v="534080.55799999996"/>
    <x v="2"/>
  </r>
  <r>
    <n v="125"/>
    <s v="202410_13"/>
    <n v="2024"/>
    <x v="2"/>
    <x v="22"/>
    <x v="117"/>
    <x v="7"/>
    <s v="Wilmar Toleda da Silva"/>
    <x v="1"/>
    <x v="32"/>
    <n v="-3500"/>
    <n v="-3500"/>
    <n v="530580.55799999996"/>
    <x v="2"/>
  </r>
  <r>
    <n v="126"/>
    <s v="202410_14"/>
    <n v="2024"/>
    <x v="2"/>
    <x v="22"/>
    <x v="118"/>
    <x v="9"/>
    <s v="Wilmar Toleda da Silva"/>
    <x v="1"/>
    <x v="32"/>
    <m/>
    <n v="-16500"/>
    <n v="514080.55799999996"/>
    <x v="2"/>
  </r>
  <r>
    <n v="127"/>
    <s v="202410_15"/>
    <n v="2024"/>
    <x v="2"/>
    <x v="22"/>
    <x v="119"/>
    <x v="8"/>
    <s v="Wilmar Toleda da Silva"/>
    <x v="1"/>
    <x v="32"/>
    <m/>
    <n v="-4500"/>
    <n v="509580.55799999996"/>
    <x v="2"/>
  </r>
  <r>
    <n v="128"/>
    <s v="202409_10"/>
    <n v="2024"/>
    <x v="2"/>
    <x v="7"/>
    <x v="52"/>
    <x v="1"/>
    <s v="D&amp;D - Design de Interiores"/>
    <x v="1"/>
    <x v="33"/>
    <m/>
    <n v="-7935"/>
    <n v="501645.55799999996"/>
    <x v="2"/>
  </r>
  <r>
    <n v="129"/>
    <s v="202410_05"/>
    <n v="2024"/>
    <x v="2"/>
    <x v="11"/>
    <x v="120"/>
    <x v="12"/>
    <s v="Associação Arquitetos Voluntários"/>
    <x v="1"/>
    <x v="34"/>
    <m/>
    <n v="-37500"/>
    <n v="464145.55799999996"/>
    <x v="2"/>
  </r>
  <r>
    <n v="130"/>
    <s v="202410_06"/>
    <n v="2024"/>
    <x v="2"/>
    <x v="12"/>
    <x v="120"/>
    <x v="12"/>
    <s v="Associação Arquitetos Voluntários"/>
    <x v="1"/>
    <x v="34"/>
    <m/>
    <n v="-50000"/>
    <n v="414145.55799999996"/>
    <x v="2"/>
  </r>
  <r>
    <n v="131"/>
    <s v="202410_07"/>
    <n v="2024"/>
    <x v="2"/>
    <x v="13"/>
    <x v="120"/>
    <x v="12"/>
    <s v="Associação Arquitetos Voluntários"/>
    <x v="1"/>
    <x v="34"/>
    <m/>
    <n v="-50000"/>
    <n v="364145.55799999996"/>
    <x v="2"/>
  </r>
  <r>
    <n v="132"/>
    <s v="202410_08"/>
    <n v="2024"/>
    <x v="2"/>
    <x v="14"/>
    <x v="120"/>
    <x v="12"/>
    <s v="Associação Arquitetos Voluntários"/>
    <x v="1"/>
    <x v="34"/>
    <m/>
    <n v="-27731.75"/>
    <n v="336413.80799999996"/>
    <x v="2"/>
  </r>
  <r>
    <n v="133"/>
    <s v="202409_42_CONSTRUTORA"/>
    <n v="2024"/>
    <x v="2"/>
    <x v="21"/>
    <x v="121"/>
    <x v="5"/>
    <s v="D&amp;G Eletro Soluções"/>
    <x v="1"/>
    <x v="35"/>
    <m/>
    <n v="-21144.22"/>
    <n v="315269.58799999999"/>
    <x v="2"/>
  </r>
  <r>
    <n v="134"/>
    <s v="202409_49_MOBILIARIO"/>
    <n v="2024"/>
    <x v="2"/>
    <x v="21"/>
    <x v="122"/>
    <x v="1"/>
    <s v="Mega Sul Distribuidora"/>
    <x v="1"/>
    <x v="35"/>
    <m/>
    <n v="-20526"/>
    <n v="294743.58799999999"/>
    <x v="2"/>
  </r>
  <r>
    <n v="135"/>
    <s v="202410_12"/>
    <n v="2024"/>
    <x v="2"/>
    <x v="22"/>
    <x v="123"/>
    <x v="1"/>
    <s v="BOM TOQUE DISTRIBUIDORA DE PRODUTOS DOMESTICOS E PAPELARIA LTDA"/>
    <x v="1"/>
    <x v="35"/>
    <n v="-18882"/>
    <n v="-18882"/>
    <n v="275861.58799999999"/>
    <x v="2"/>
  </r>
  <r>
    <n v="136"/>
    <s v="202410_43"/>
    <n v="2024"/>
    <x v="2"/>
    <x v="8"/>
    <x v="124"/>
    <x v="7"/>
    <s v="Mãos a obra e Acabamentos"/>
    <x v="1"/>
    <x v="35"/>
    <n v="-7824"/>
    <n v="-6259"/>
    <n v="269602.58799999999"/>
    <x v="2"/>
  </r>
  <r>
    <n v="137"/>
    <s v="202410_44"/>
    <n v="2024"/>
    <x v="2"/>
    <x v="8"/>
    <x v="125"/>
    <x v="8"/>
    <s v="Mãos a obra e Acabamentos"/>
    <x v="1"/>
    <x v="35"/>
    <m/>
    <n v="-2337"/>
    <n v="267265.58799999999"/>
    <x v="2"/>
  </r>
  <r>
    <n v="138"/>
    <s v="202410_45"/>
    <n v="2024"/>
    <x v="2"/>
    <x v="8"/>
    <x v="126"/>
    <x v="26"/>
    <s v="Mãos a obra e Acabamentos"/>
    <x v="1"/>
    <x v="35"/>
    <n v="-2921"/>
    <n v="-2852"/>
    <n v="264413.58799999999"/>
    <x v="2"/>
  </r>
  <r>
    <n v="139"/>
    <s v="202410_46"/>
    <n v="2024"/>
    <x v="2"/>
    <x v="8"/>
    <x v="127"/>
    <x v="13"/>
    <s v="Mãos a obra e Acabamentos"/>
    <x v="1"/>
    <x v="35"/>
    <m/>
    <n v="-9090"/>
    <n v="255323.58799999999"/>
    <x v="2"/>
  </r>
  <r>
    <n v="140"/>
    <s v="202410_47"/>
    <n v="2024"/>
    <x v="2"/>
    <x v="8"/>
    <x v="128"/>
    <x v="7"/>
    <s v="VIEIRA &amp; CAVALHEIRO PRESTADORA DE SERVICOS LTDA "/>
    <x v="1"/>
    <x v="35"/>
    <n v="-11363"/>
    <n v="-3192"/>
    <n v="252131.58799999999"/>
    <x v="2"/>
  </r>
  <r>
    <n v="141"/>
    <s v="202410_48"/>
    <n v="2024"/>
    <x v="2"/>
    <x v="8"/>
    <x v="128"/>
    <x v="7"/>
    <s v="VIEIRA &amp; CAVALHEIRO PRESTADORA DE SERVICOS LTDA "/>
    <x v="1"/>
    <x v="35"/>
    <m/>
    <n v="-6794"/>
    <n v="245337.58799999999"/>
    <x v="2"/>
  </r>
  <r>
    <n v="142"/>
    <s v="202410_49"/>
    <n v="2024"/>
    <x v="2"/>
    <x v="8"/>
    <x v="22"/>
    <x v="1"/>
    <s v="MAURICIO THOME HINTERHOLZ ME"/>
    <x v="1"/>
    <x v="35"/>
    <m/>
    <n v="-6000"/>
    <n v="239337.58799999999"/>
    <x v="2"/>
  </r>
  <r>
    <n v="143"/>
    <s v="202410_50"/>
    <n v="2024"/>
    <x v="2"/>
    <x v="8"/>
    <x v="22"/>
    <x v="1"/>
    <s v="School Center Indústria de Móveis Escolares LTDA"/>
    <x v="1"/>
    <x v="35"/>
    <m/>
    <n v="-4542"/>
    <n v="234795.58799999999"/>
    <x v="2"/>
  </r>
  <r>
    <n v="144"/>
    <s v="202410_51"/>
    <n v="2024"/>
    <x v="2"/>
    <x v="8"/>
    <x v="22"/>
    <x v="1"/>
    <s v="School Center Indústria de Móveis Escolares LTDA"/>
    <x v="1"/>
    <x v="35"/>
    <m/>
    <n v="-923"/>
    <n v="233872.58799999999"/>
    <x v="2"/>
  </r>
  <r>
    <n v="147"/>
    <s v="202410_54"/>
    <n v="2024"/>
    <x v="2"/>
    <x v="16"/>
    <x v="129"/>
    <x v="2"/>
    <s v="AZ Livros e Brinquedos"/>
    <x v="1"/>
    <x v="35"/>
    <m/>
    <n v="-7705"/>
    <n v="226167.58799999999"/>
    <x v="2"/>
  </r>
  <r>
    <n v="148"/>
    <s v="202410_55"/>
    <n v="2024"/>
    <x v="2"/>
    <x v="16"/>
    <x v="22"/>
    <x v="1"/>
    <s v="AZ Livros e Brinquedos"/>
    <x v="1"/>
    <x v="35"/>
    <m/>
    <n v="-7674"/>
    <n v="218493.58799999999"/>
    <x v="2"/>
  </r>
  <r>
    <n v="149"/>
    <s v="202410_56"/>
    <n v="2024"/>
    <x v="2"/>
    <x v="16"/>
    <x v="130"/>
    <x v="8"/>
    <s v="AZ Livros e Brinquedos"/>
    <x v="1"/>
    <x v="35"/>
    <m/>
    <n v="-4650"/>
    <n v="213843.58799999999"/>
    <x v="2"/>
  </r>
  <r>
    <n v="150"/>
    <s v="202410_57"/>
    <n v="2024"/>
    <x v="2"/>
    <x v="16"/>
    <x v="129"/>
    <x v="2"/>
    <s v="AZ Livros e Brinquedos"/>
    <x v="1"/>
    <x v="35"/>
    <m/>
    <n v="-4440"/>
    <n v="209403.58799999999"/>
    <x v="2"/>
  </r>
  <r>
    <n v="151"/>
    <s v="202410_58"/>
    <n v="2024"/>
    <x v="2"/>
    <x v="20"/>
    <x v="22"/>
    <x v="1"/>
    <s v="Rafael de Oliveira"/>
    <x v="1"/>
    <x v="35"/>
    <m/>
    <n v="-11125"/>
    <n v="198278.58799999999"/>
    <x v="2"/>
  </r>
  <r>
    <n v="152"/>
    <s v="202410_59"/>
    <n v="2024"/>
    <x v="2"/>
    <x v="20"/>
    <x v="131"/>
    <x v="11"/>
    <s v="MDS Projetos e Consultoria"/>
    <x v="1"/>
    <x v="35"/>
    <m/>
    <n v="-19576"/>
    <n v="178702.58799999999"/>
    <x v="2"/>
  </r>
  <r>
    <n v="153"/>
    <s v="202410_60"/>
    <n v="2024"/>
    <x v="2"/>
    <x v="20"/>
    <x v="132"/>
    <x v="23"/>
    <s v="JC distribuidora"/>
    <x v="1"/>
    <x v="35"/>
    <m/>
    <n v="-28234"/>
    <n v="150468.58799999999"/>
    <x v="2"/>
  </r>
  <r>
    <m/>
    <s v="202410_64"/>
    <n v="2024"/>
    <x v="2"/>
    <x v="18"/>
    <x v="133"/>
    <x v="18"/>
    <s v="Frigelar Comercio e industria LTDA"/>
    <x v="1"/>
    <x v="36"/>
    <n v="-4985.99"/>
    <n v="-4985.99"/>
    <n v="145482.598"/>
    <x v="2"/>
  </r>
  <r>
    <n v="154"/>
    <s v="202410_10_REFORMAPISO"/>
    <n v="2024"/>
    <x v="2"/>
    <x v="15"/>
    <x v="134"/>
    <x v="11"/>
    <s v="Gerson Resolve"/>
    <x v="1"/>
    <x v="37"/>
    <m/>
    <n v="-7890"/>
    <n v="137592.598"/>
    <x v="2"/>
  </r>
  <r>
    <n v="116"/>
    <s v="202410_62"/>
    <n v="2024"/>
    <x v="2"/>
    <x v="18"/>
    <x v="135"/>
    <x v="18"/>
    <s v="Frigelar Comercio e industria LTDA"/>
    <x v="1"/>
    <x v="37"/>
    <m/>
    <n v="-7505.16"/>
    <n v="130087.43799999999"/>
    <x v="2"/>
  </r>
  <r>
    <m/>
    <s v="202410_66"/>
    <n v="2024"/>
    <x v="2"/>
    <x v="18"/>
    <x v="136"/>
    <x v="18"/>
    <s v="Frigelar Comercio e industria LTDA"/>
    <x v="1"/>
    <x v="38"/>
    <n v="-4985.99"/>
    <n v="-1346.84"/>
    <n v="128740.598"/>
    <x v="2"/>
  </r>
  <r>
    <n v="186"/>
    <s v="202410_33"/>
    <n v="2024"/>
    <x v="2"/>
    <x v="21"/>
    <x v="137"/>
    <x v="27"/>
    <s v="TBD"/>
    <x v="1"/>
    <x v="39"/>
    <m/>
    <n v="-5000"/>
    <n v="123740.598"/>
    <x v="2"/>
  </r>
  <r>
    <n v="188"/>
    <s v="202410_34"/>
    <n v="2024"/>
    <x v="2"/>
    <x v="22"/>
    <x v="137"/>
    <x v="27"/>
    <s v="TBD"/>
    <x v="1"/>
    <x v="39"/>
    <m/>
    <n v="-5000"/>
    <n v="118740.598"/>
    <x v="2"/>
  </r>
  <r>
    <n v="190"/>
    <s v="202410_35"/>
    <n v="2024"/>
    <x v="2"/>
    <x v="18"/>
    <x v="137"/>
    <x v="27"/>
    <s v="TBD"/>
    <x v="1"/>
    <x v="39"/>
    <m/>
    <n v="-5000"/>
    <n v="113740.598"/>
    <x v="2"/>
  </r>
  <r>
    <n v="192"/>
    <s v="202410_36"/>
    <n v="2024"/>
    <x v="2"/>
    <x v="11"/>
    <x v="137"/>
    <x v="27"/>
    <s v="TBD"/>
    <x v="1"/>
    <x v="39"/>
    <m/>
    <n v="-5000"/>
    <n v="108740.598"/>
    <x v="2"/>
  </r>
  <r>
    <n v="194"/>
    <s v="202410_37"/>
    <n v="2024"/>
    <x v="2"/>
    <x v="12"/>
    <x v="137"/>
    <x v="27"/>
    <s v="TBD"/>
    <x v="1"/>
    <x v="39"/>
    <m/>
    <n v="-5000"/>
    <n v="103740.598"/>
    <x v="2"/>
  </r>
  <r>
    <n v="196"/>
    <s v="202410_38"/>
    <n v="2024"/>
    <x v="2"/>
    <x v="13"/>
    <x v="137"/>
    <x v="27"/>
    <s v="TBD"/>
    <x v="1"/>
    <x v="39"/>
    <m/>
    <n v="-5000"/>
    <n v="98740.597999999998"/>
    <x v="2"/>
  </r>
  <r>
    <n v="198"/>
    <s v="202410_39"/>
    <n v="2024"/>
    <x v="2"/>
    <x v="14"/>
    <x v="137"/>
    <x v="27"/>
    <s v="TBD"/>
    <x v="1"/>
    <x v="39"/>
    <m/>
    <n v="-5000"/>
    <n v="93740.597999999998"/>
    <x v="2"/>
  </r>
  <r>
    <n v="200"/>
    <s v="202410_40"/>
    <n v="2024"/>
    <x v="2"/>
    <x v="6"/>
    <x v="137"/>
    <x v="27"/>
    <s v="TBD"/>
    <x v="1"/>
    <x v="39"/>
    <m/>
    <n v="-5000"/>
    <n v="88740.597999999998"/>
    <x v="2"/>
  </r>
  <r>
    <n v="202"/>
    <s v="202410_41"/>
    <n v="2024"/>
    <x v="2"/>
    <x v="8"/>
    <x v="137"/>
    <x v="27"/>
    <s v="TBD"/>
    <x v="1"/>
    <x v="39"/>
    <m/>
    <n v="-5000"/>
    <n v="83740.597999999998"/>
    <x v="2"/>
  </r>
  <r>
    <n v="204"/>
    <s v="202410_42"/>
    <n v="2024"/>
    <x v="2"/>
    <x v="5"/>
    <x v="137"/>
    <x v="27"/>
    <s v="TBD"/>
    <x v="1"/>
    <x v="39"/>
    <m/>
    <n v="-5000"/>
    <n v="78740.597999999998"/>
    <x v="2"/>
  </r>
  <r>
    <m/>
    <s v="202410_43"/>
    <n v="2024"/>
    <x v="2"/>
    <x v="6"/>
    <x v="138"/>
    <x v="28"/>
    <s v="DW Tech"/>
    <x v="1"/>
    <x v="39"/>
    <m/>
    <n v="-12209"/>
    <n v="66531.597999999998"/>
    <x v="2"/>
  </r>
  <r>
    <n v="164"/>
    <s v="202411_01"/>
    <n v="2024"/>
    <x v="3"/>
    <x v="11"/>
    <x v="139"/>
    <x v="12"/>
    <s v="Associação Arquitetos Voluntários"/>
    <x v="1"/>
    <x v="40"/>
    <m/>
    <n v="-37500"/>
    <n v="29031.597999999998"/>
    <x v="2"/>
  </r>
  <r>
    <n v="165"/>
    <s v="202411_02"/>
    <n v="2024"/>
    <x v="3"/>
    <x v="12"/>
    <x v="139"/>
    <x v="12"/>
    <s v="Associação Arquitetos Voluntários"/>
    <x v="1"/>
    <x v="40"/>
    <m/>
    <n v="-50000"/>
    <n v="-20968.402000000002"/>
    <x v="2"/>
  </r>
  <r>
    <n v="166"/>
    <s v="202411_03"/>
    <n v="2024"/>
    <x v="3"/>
    <x v="13"/>
    <x v="139"/>
    <x v="12"/>
    <s v="Associação Arquitetos Voluntários"/>
    <x v="1"/>
    <x v="40"/>
    <m/>
    <n v="-50000"/>
    <n v="-70968.402000000002"/>
    <x v="2"/>
  </r>
  <r>
    <n v="167"/>
    <s v="202411_04"/>
    <n v="2024"/>
    <x v="3"/>
    <x v="14"/>
    <x v="139"/>
    <x v="12"/>
    <s v="Associação Arquitetos Voluntários"/>
    <x v="1"/>
    <x v="40"/>
    <m/>
    <n v="-27731.75"/>
    <n v="-98700.152000000002"/>
    <x v="2"/>
  </r>
  <r>
    <n v="155"/>
    <s v="202411_06"/>
    <n v="2024"/>
    <x v="3"/>
    <x v="3"/>
    <x v="140"/>
    <x v="25"/>
    <s v="TBD"/>
    <x v="1"/>
    <x v="41"/>
    <m/>
    <n v="-9000"/>
    <n v="-107700.152"/>
    <x v="2"/>
  </r>
  <r>
    <n v="156"/>
    <s v="202411_07"/>
    <n v="2024"/>
    <x v="3"/>
    <x v="4"/>
    <x v="140"/>
    <x v="25"/>
    <s v="TBD"/>
    <x v="1"/>
    <x v="41"/>
    <m/>
    <n v="-9000"/>
    <n v="-116700.152"/>
    <x v="2"/>
  </r>
  <r>
    <n v="157"/>
    <s v="202411_08"/>
    <n v="2024"/>
    <x v="3"/>
    <x v="5"/>
    <x v="140"/>
    <x v="25"/>
    <s v="TBD"/>
    <x v="1"/>
    <x v="41"/>
    <m/>
    <n v="-9000"/>
    <n v="-125700.152"/>
    <x v="2"/>
  </r>
  <r>
    <n v="158"/>
    <s v="202411_09"/>
    <n v="2024"/>
    <x v="3"/>
    <x v="6"/>
    <x v="140"/>
    <x v="25"/>
    <s v="TBD"/>
    <x v="1"/>
    <x v="41"/>
    <m/>
    <n v="-9000"/>
    <n v="-134700.152"/>
    <x v="2"/>
  </r>
  <r>
    <n v="159"/>
    <s v="202411_10"/>
    <n v="2024"/>
    <x v="3"/>
    <x v="7"/>
    <x v="140"/>
    <x v="25"/>
    <s v="TBD"/>
    <x v="1"/>
    <x v="41"/>
    <m/>
    <n v="-9000"/>
    <n v="-143700.152"/>
    <x v="2"/>
  </r>
  <r>
    <n v="160"/>
    <s v="202411_11"/>
    <n v="2024"/>
    <x v="3"/>
    <x v="8"/>
    <x v="140"/>
    <x v="25"/>
    <s v="TBD"/>
    <x v="1"/>
    <x v="41"/>
    <m/>
    <n v="-9000"/>
    <n v="-152700.152"/>
    <x v="2"/>
  </r>
  <r>
    <n v="161"/>
    <s v="202411_12"/>
    <n v="2024"/>
    <x v="3"/>
    <x v="9"/>
    <x v="140"/>
    <x v="25"/>
    <s v="TBD"/>
    <x v="1"/>
    <x v="41"/>
    <m/>
    <n v="-9000"/>
    <n v="-161700.152"/>
    <x v="2"/>
  </r>
  <r>
    <n v="162"/>
    <s v="202411_13"/>
    <n v="2024"/>
    <x v="3"/>
    <x v="11"/>
    <x v="140"/>
    <x v="25"/>
    <s v="TBD"/>
    <x v="1"/>
    <x v="41"/>
    <m/>
    <n v="-9000"/>
    <n v="-170700.152"/>
    <x v="2"/>
  </r>
  <r>
    <n v="163"/>
    <s v="202411_14"/>
    <n v="2024"/>
    <x v="3"/>
    <x v="12"/>
    <x v="140"/>
    <x v="25"/>
    <s v="TBD"/>
    <x v="1"/>
    <x v="41"/>
    <m/>
    <n v="-9000"/>
    <n v="-179700.152"/>
    <x v="2"/>
  </r>
  <r>
    <n v="168"/>
    <s v="202411_15"/>
    <n v="2024"/>
    <x v="3"/>
    <x v="13"/>
    <x v="140"/>
    <x v="25"/>
    <s v="TBD"/>
    <x v="1"/>
    <x v="41"/>
    <m/>
    <n v="-9000"/>
    <n v="-188700.152"/>
    <x v="2"/>
  </r>
  <r>
    <n v="172"/>
    <s v="202411_16"/>
    <n v="2024"/>
    <x v="3"/>
    <x v="14"/>
    <x v="140"/>
    <x v="25"/>
    <s v="TBD"/>
    <x v="1"/>
    <x v="41"/>
    <m/>
    <n v="-9000"/>
    <n v="-197700.152"/>
    <x v="2"/>
  </r>
  <r>
    <n v="174"/>
    <s v="202411_17"/>
    <n v="2024"/>
    <x v="3"/>
    <x v="15"/>
    <x v="140"/>
    <x v="25"/>
    <s v="TBD"/>
    <x v="1"/>
    <x v="41"/>
    <m/>
    <n v="-9000"/>
    <n v="-206700.152"/>
    <x v="2"/>
  </r>
  <r>
    <n v="176"/>
    <s v="202411_18"/>
    <n v="2024"/>
    <x v="3"/>
    <x v="16"/>
    <x v="140"/>
    <x v="25"/>
    <s v="TBD"/>
    <x v="1"/>
    <x v="41"/>
    <m/>
    <n v="-9000"/>
    <n v="-215700.152"/>
    <x v="2"/>
  </r>
  <r>
    <n v="178"/>
    <s v="202411_19"/>
    <n v="2024"/>
    <x v="3"/>
    <x v="18"/>
    <x v="140"/>
    <x v="25"/>
    <s v="TBD"/>
    <x v="1"/>
    <x v="41"/>
    <m/>
    <n v="-9000"/>
    <n v="-224700.152"/>
    <x v="2"/>
  </r>
  <r>
    <n v="180"/>
    <s v="202411_20"/>
    <n v="2024"/>
    <x v="3"/>
    <x v="21"/>
    <x v="140"/>
    <x v="25"/>
    <s v="TBD"/>
    <x v="1"/>
    <x v="41"/>
    <m/>
    <n v="-9000"/>
    <n v="-233700.152"/>
    <x v="2"/>
  </r>
  <r>
    <n v="182"/>
    <s v="202411_21"/>
    <n v="2024"/>
    <x v="3"/>
    <x v="20"/>
    <x v="140"/>
    <x v="25"/>
    <s v="TBD"/>
    <x v="1"/>
    <x v="41"/>
    <m/>
    <n v="-9000"/>
    <n v="-242700.152"/>
    <x v="2"/>
  </r>
  <r>
    <n v="184"/>
    <s v="202411_22"/>
    <n v="2024"/>
    <x v="3"/>
    <x v="22"/>
    <x v="140"/>
    <x v="25"/>
    <s v="TBD"/>
    <x v="1"/>
    <x v="41"/>
    <m/>
    <n v="-9000"/>
    <n v="-251700.152"/>
    <x v="2"/>
  </r>
  <r>
    <n v="169"/>
    <s v="202411_05_TELHADO"/>
    <n v="2024"/>
    <x v="3"/>
    <x v="21"/>
    <x v="141"/>
    <x v="24"/>
    <s v="D&amp;G Eletro Soluções"/>
    <x v="1"/>
    <x v="41"/>
    <m/>
    <n v="-24414.35"/>
    <n v="-276114.50199999998"/>
    <x v="2"/>
  </r>
  <r>
    <n v="206"/>
    <s v="202410_09_CONSTRUTORA"/>
    <n v="2024"/>
    <x v="2"/>
    <x v="21"/>
    <x v="142"/>
    <x v="5"/>
    <s v="D&amp;G Eletro Soluções"/>
    <x v="1"/>
    <x v="41"/>
    <m/>
    <n v="-21144.22"/>
    <n v="-297258.72199999995"/>
    <x v="2"/>
  </r>
  <r>
    <n v="170"/>
    <s v="202412_01"/>
    <n v="2024"/>
    <x v="4"/>
    <x v="22"/>
    <x v="143"/>
    <x v="1"/>
    <s v="FASE - industria e Comercio de Moveis EIRELI"/>
    <x v="1"/>
    <x v="42"/>
    <m/>
    <n v="-49230"/>
    <n v="-346488.72199999995"/>
    <x v="2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  <r>
    <m/>
    <m/>
    <m/>
    <x v="5"/>
    <x v="23"/>
    <x v="144"/>
    <x v="29"/>
    <m/>
    <x v="2"/>
    <x v="43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2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6">
    <pivotField showAll="0"/>
    <pivotField showAll="0"/>
    <pivotField showAll="0"/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68">
        <item m="1" x="65"/>
        <item x="0"/>
        <item x="1"/>
        <item x="2"/>
        <item x="3"/>
        <item m="1" x="64"/>
        <item x="5"/>
        <item x="6"/>
        <item x="8"/>
        <item m="1" x="54"/>
        <item m="1" x="56"/>
        <item x="9"/>
        <item m="1" x="66"/>
        <item m="1" x="57"/>
        <item m="1" x="58"/>
        <item m="1" x="59"/>
        <item x="12"/>
        <item x="13"/>
        <item m="1" x="60"/>
        <item x="14"/>
        <item m="1" x="61"/>
        <item x="16"/>
        <item x="17"/>
        <item m="1" x="52"/>
        <item x="18"/>
        <item x="20"/>
        <item m="1" x="50"/>
        <item x="22"/>
        <item x="23"/>
        <item m="1" x="48"/>
        <item x="25"/>
        <item x="28"/>
        <item x="31"/>
        <item x="34"/>
        <item x="40"/>
        <item x="43"/>
        <item x="4"/>
        <item x="7"/>
        <item m="1" x="55"/>
        <item m="1" x="44"/>
        <item x="33"/>
        <item m="1" x="62"/>
        <item m="1" x="63"/>
        <item x="10"/>
        <item x="11"/>
        <item x="15"/>
        <item x="19"/>
        <item m="1" x="49"/>
        <item x="27"/>
        <item x="32"/>
        <item m="1" x="53"/>
        <item x="39"/>
        <item m="1" x="45"/>
        <item x="35"/>
        <item x="37"/>
        <item x="41"/>
        <item x="21"/>
        <item x="24"/>
        <item m="1" x="51"/>
        <item m="1" x="46"/>
        <item m="1" x="47"/>
        <item x="42"/>
        <item x="36"/>
        <item x="38"/>
        <item x="26"/>
        <item x="29"/>
        <item x="30"/>
        <item t="default"/>
      </items>
    </pivotField>
    <pivotField showAll="0"/>
    <pivotField dataField="1" showAll="0"/>
    <pivotField showAll="0"/>
    <pivotField axis="axisPage" showAll="0">
      <items count="5">
        <item x="2"/>
        <item x="3"/>
        <item x="0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2">
    <pageField fld="8" hier="-1"/>
    <pageField fld="13" hier="-1"/>
  </pageFields>
  <dataFields count="1">
    <dataField name="Soma de VALOR" fld="11" baseField="0" baseItem="0" numFmtId="44"/>
  </dataFields>
  <formats count="2">
    <format dxfId="23">
      <pivotArea grandRow="1" outline="0" collapsedLevelsAreSubtotals="1" fieldPosition="0"/>
    </format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4CB1E-D3A2-AE45-A7BB-E82CC12B1C2F}" name="Tabela dinâmica4" cacheId="2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:J25" firstHeaderRow="1" firstDataRow="1" firstDataCol="1" rowPageCount="2" colPageCount="1"/>
  <pivotFields count="16"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showAll="0"/>
    <pivotField showAll="0"/>
    <pivotField axis="axisRow" showAll="0">
      <items count="31">
        <item x="18"/>
        <item x="25"/>
        <item x="16"/>
        <item x="21"/>
        <item x="12"/>
        <item x="23"/>
        <item x="6"/>
        <item x="5"/>
        <item x="0"/>
        <item x="17"/>
        <item x="27"/>
        <item x="26"/>
        <item x="20"/>
        <item x="22"/>
        <item x="19"/>
        <item x="15"/>
        <item x="28"/>
        <item x="11"/>
        <item x="10"/>
        <item x="2"/>
        <item x="1"/>
        <item x="9"/>
        <item x="8"/>
        <item x="3"/>
        <item x="7"/>
        <item x="4"/>
        <item x="24"/>
        <item x="14"/>
        <item x="13"/>
        <item x="29"/>
        <item t="default"/>
      </items>
    </pivotField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>
      <items count="68">
        <item m="1" x="65"/>
        <item x="0"/>
        <item x="1"/>
        <item x="2"/>
        <item x="3"/>
        <item x="4"/>
        <item m="1" x="64"/>
        <item x="5"/>
        <item x="6"/>
        <item x="7"/>
        <item x="8"/>
        <item m="1" x="54"/>
        <item m="1" x="55"/>
        <item m="1" x="56"/>
        <item x="9"/>
        <item m="1" x="66"/>
        <item m="1" x="57"/>
        <item m="1" x="58"/>
        <item x="10"/>
        <item x="11"/>
        <item m="1" x="59"/>
        <item x="12"/>
        <item x="13"/>
        <item m="1" x="60"/>
        <item x="14"/>
        <item m="1" x="61"/>
        <item x="15"/>
        <item x="16"/>
        <item x="17"/>
        <item m="1" x="52"/>
        <item x="18"/>
        <item x="19"/>
        <item x="20"/>
        <item x="21"/>
        <item m="1" x="50"/>
        <item x="22"/>
        <item x="23"/>
        <item m="1" x="48"/>
        <item x="24"/>
        <item m="1" x="51"/>
        <item m="1" x="49"/>
        <item m="1" x="44"/>
        <item x="25"/>
        <item x="27"/>
        <item x="28"/>
        <item m="1" x="45"/>
        <item m="1" x="46"/>
        <item x="31"/>
        <item x="32"/>
        <item x="33"/>
        <item x="34"/>
        <item x="35"/>
        <item m="1" x="53"/>
        <item x="37"/>
        <item m="1" x="47"/>
        <item x="39"/>
        <item x="40"/>
        <item x="41"/>
        <item x="42"/>
        <item m="1" x="62"/>
        <item m="1" x="63"/>
        <item x="43"/>
        <item x="36"/>
        <item x="38"/>
        <item x="26"/>
        <item x="29"/>
        <item x="30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21">
    <i>
      <x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7"/>
    </i>
    <i>
      <x v="28"/>
    </i>
    <i t="grand">
      <x/>
    </i>
  </rowItems>
  <colItems count="1">
    <i/>
  </colItems>
  <pageFields count="2">
    <pageField fld="8" hier="-1"/>
    <pageField fld="3" hier="-1"/>
  </pageFields>
  <dataFields count="1">
    <dataField name="Soma de VALOR" fld="11" baseField="0" baseItem="0" numFmtId="164"/>
  </dataFields>
  <formats count="1">
    <format dxfId="19">
      <pivotArea outline="0" collapsedLevelsAreSubtotals="1" fieldPosition="0"/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B493B-1616-FB49-BB71-B45B7195691B}" name="Tabela dinâmica3" cacheId="2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14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numFmtId="14" showAll="0"/>
    <pivotField showAll="0"/>
    <pivotField dataField="1" numFmtId="164" showAll="0"/>
    <pivotField numFmtId="164" showAll="0"/>
    <pivotField axis="axisCol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 v="1"/>
    </i>
    <i>
      <x v="2"/>
    </i>
    <i t="grand">
      <x/>
    </i>
  </colItems>
  <pageFields count="1">
    <pageField fld="8" hier="-1"/>
  </pageFields>
  <dataFields count="1">
    <dataField name="Soma de VALOR" fld="11" baseField="0" baseItem="0" numFmtId="6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2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44" firstHeaderRow="1" firstDataRow="2" firstDataCol="1"/>
  <pivotFields count="16">
    <pivotField showAll="0"/>
    <pivotField showAll="0"/>
    <pivotField showAll="0"/>
    <pivotField showAll="0"/>
    <pivotField axis="axisRow" showAll="0">
      <items count="30">
        <item sd="0" x="3"/>
        <item sd="0" x="11"/>
        <item sd="0" x="4"/>
        <item sd="0" x="6"/>
        <item sd="0" x="12"/>
        <item sd="0" x="5"/>
        <item sd="0" x="13"/>
        <item sd="0" x="21"/>
        <item sd="0" x="8"/>
        <item sd="0" x="14"/>
        <item sd="0" m="1" x="27"/>
        <item sd="0" m="1" x="26"/>
        <item sd="0" x="23"/>
        <item m="1" x="28"/>
        <item m="1" x="25"/>
        <item x="0"/>
        <item x="1"/>
        <item x="2"/>
        <item x="19"/>
        <item x="7"/>
        <item x="10"/>
        <item x="9"/>
        <item m="1" x="24"/>
        <item x="15"/>
        <item x="16"/>
        <item x="18"/>
        <item x="17"/>
        <item x="20"/>
        <item x="22"/>
        <item t="default" sd="0"/>
      </items>
    </pivotField>
    <pivotField axis="axisRow" showAll="0">
      <items count="195">
        <item x="6"/>
        <item x="3"/>
        <item x="41"/>
        <item x="22"/>
        <item m="1" x="182"/>
        <item m="1" x="183"/>
        <item x="47"/>
        <item x="49"/>
        <item x="16"/>
        <item x="17"/>
        <item m="1" x="180"/>
        <item x="18"/>
        <item x="21"/>
        <item x="4"/>
        <item x="8"/>
        <item x="10"/>
        <item x="7"/>
        <item x="9"/>
        <item x="11"/>
        <item m="1" x="185"/>
        <item x="35"/>
        <item x="42"/>
        <item x="116"/>
        <item x="24"/>
        <item x="43"/>
        <item x="50"/>
        <item m="1" x="186"/>
        <item x="90"/>
        <item x="70"/>
        <item m="1" x="187"/>
        <item x="115"/>
        <item m="1" x="188"/>
        <item m="1" x="189"/>
        <item m="1" x="190"/>
        <item m="1" x="191"/>
        <item m="1" x="192"/>
        <item m="1" x="193"/>
        <item x="144"/>
        <item m="1" x="184"/>
        <item x="23"/>
        <item x="45"/>
        <item x="25"/>
        <item m="1" x="181"/>
        <item x="53"/>
        <item x="57"/>
        <item x="58"/>
        <item x="80"/>
        <item x="81"/>
        <item x="111"/>
        <item x="112"/>
        <item x="120"/>
        <item x="139"/>
        <item x="0"/>
        <item x="1"/>
        <item x="2"/>
        <item x="44"/>
        <item x="48"/>
        <item x="94"/>
        <item x="55"/>
        <item x="5"/>
        <item x="12"/>
        <item x="13"/>
        <item x="14"/>
        <item x="15"/>
        <item x="20"/>
        <item x="19"/>
        <item x="52"/>
        <item x="37"/>
        <item x="34"/>
        <item x="64"/>
        <item x="38"/>
        <item x="121"/>
        <item x="61"/>
        <item x="62"/>
        <item x="101"/>
        <item x="63"/>
        <item m="1" x="173"/>
        <item m="1" x="157"/>
        <item m="1" x="155"/>
        <item m="1" x="149"/>
        <item m="1" x="153"/>
        <item m="1" x="148"/>
        <item m="1" x="156"/>
        <item m="1" x="174"/>
        <item m="1" x="151"/>
        <item m="1" x="152"/>
        <item m="1" x="161"/>
        <item m="1" x="169"/>
        <item m="1" x="170"/>
        <item m="1" x="154"/>
        <item m="1" x="176"/>
        <item m="1" x="177"/>
        <item m="1" x="165"/>
        <item m="1" x="166"/>
        <item m="1" x="164"/>
        <item m="1" x="178"/>
        <item m="1" x="159"/>
        <item m="1" x="171"/>
        <item m="1" x="179"/>
        <item m="1" x="167"/>
        <item m="1" x="168"/>
        <item m="1" x="162"/>
        <item m="1" x="163"/>
        <item m="1" x="172"/>
        <item m="1" x="175"/>
        <item m="1" x="160"/>
        <item x="142"/>
        <item x="95"/>
        <item x="141"/>
        <item x="96"/>
        <item x="122"/>
        <item x="26"/>
        <item x="27"/>
        <item x="28"/>
        <item x="29"/>
        <item x="30"/>
        <item x="31"/>
        <item x="32"/>
        <item x="33"/>
        <item x="72"/>
        <item x="36"/>
        <item x="39"/>
        <item x="46"/>
        <item x="77"/>
        <item x="51"/>
        <item x="56"/>
        <item m="1" x="147"/>
        <item m="1" x="150"/>
        <item x="60"/>
        <item x="73"/>
        <item x="54"/>
        <item x="103"/>
        <item x="84"/>
        <item x="104"/>
        <item x="105"/>
        <item x="93"/>
        <item x="106"/>
        <item x="107"/>
        <item m="1" x="158"/>
        <item x="102"/>
        <item x="82"/>
        <item x="135"/>
        <item x="108"/>
        <item x="134"/>
        <item x="40"/>
        <item x="59"/>
        <item x="69"/>
        <item x="68"/>
        <item x="97"/>
        <item x="98"/>
        <item x="99"/>
        <item x="100"/>
        <item x="65"/>
        <item x="66"/>
        <item x="67"/>
        <item m="1" x="145"/>
        <item m="1" x="146"/>
        <item x="109"/>
        <item x="92"/>
        <item x="117"/>
        <item x="118"/>
        <item x="119"/>
        <item x="123"/>
        <item x="124"/>
        <item x="125"/>
        <item x="126"/>
        <item x="127"/>
        <item x="128"/>
        <item x="113"/>
        <item x="114"/>
        <item x="129"/>
        <item x="130"/>
        <item x="131"/>
        <item x="132"/>
        <item x="140"/>
        <item x="143"/>
        <item x="85"/>
        <item x="86"/>
        <item x="87"/>
        <item x="88"/>
        <item x="89"/>
        <item x="137"/>
        <item x="74"/>
        <item x="75"/>
        <item x="76"/>
        <item x="110"/>
        <item x="78"/>
        <item x="79"/>
        <item x="138"/>
        <item x="71"/>
        <item x="83"/>
        <item x="91"/>
        <item x="133"/>
        <item x="136"/>
        <item t="default"/>
      </items>
    </pivotField>
    <pivotField showAll="0"/>
    <pivotField showAll="0"/>
    <pivotField showAll="0"/>
    <pivotField axis="axisRow" showAll="0">
      <items count="68">
        <item m="1" x="65"/>
        <item x="0"/>
        <item x="1"/>
        <item m="1" x="64"/>
        <item x="5"/>
        <item x="8"/>
        <item m="1" x="54"/>
        <item x="9"/>
        <item m="1" x="66"/>
        <item m="1" x="57"/>
        <item x="12"/>
        <item x="13"/>
        <item m="1" x="60"/>
        <item x="14"/>
        <item x="17"/>
        <item x="18"/>
        <item x="20"/>
        <item m="1" x="50"/>
        <item x="22"/>
        <item x="28"/>
        <item x="43"/>
        <item x="3"/>
        <item x="2"/>
        <item x="6"/>
        <item m="1" x="56"/>
        <item m="1" x="58"/>
        <item m="1" x="59"/>
        <item m="1" x="61"/>
        <item x="16"/>
        <item m="1" x="52"/>
        <item x="23"/>
        <item m="1" x="48"/>
        <item x="25"/>
        <item x="31"/>
        <item x="34"/>
        <item x="40"/>
        <item x="4"/>
        <item x="7"/>
        <item m="1" x="55"/>
        <item m="1" x="44"/>
        <item x="33"/>
        <item m="1" x="62"/>
        <item m="1" x="63"/>
        <item x="10"/>
        <item x="11"/>
        <item x="15"/>
        <item x="19"/>
        <item m="1" x="49"/>
        <item x="27"/>
        <item x="32"/>
        <item m="1" x="53"/>
        <item x="39"/>
        <item m="1" x="45"/>
        <item x="35"/>
        <item x="37"/>
        <item x="41"/>
        <item x="21"/>
        <item x="24"/>
        <item m="1" x="51"/>
        <item m="1" x="46"/>
        <item m="1" x="47"/>
        <item x="42"/>
        <item x="36"/>
        <item x="38"/>
        <item x="26"/>
        <item x="29"/>
        <item x="30"/>
        <item t="default"/>
      </items>
    </pivotField>
    <pivotField showAll="0"/>
    <pivotField dataField="1" showAll="0"/>
    <pivotField showAll="0"/>
    <pivotField axis="axisCol" showAll="0">
      <items count="5">
        <item x="2"/>
        <item x="3"/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40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5"/>
    </i>
    <i r="2">
      <x v="20"/>
    </i>
    <i r="3">
      <x v="64"/>
    </i>
    <i r="2">
      <x v="21"/>
    </i>
    <i r="3">
      <x v="65"/>
    </i>
    <i r="1">
      <x v="7"/>
    </i>
    <i r="2">
      <x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 v="3"/>
    </i>
    <i r="2">
      <x v="5"/>
    </i>
    <i r="2">
      <x v="19"/>
    </i>
    <i r="3">
      <x v="60"/>
    </i>
    <i r="3">
      <x v="61"/>
    </i>
    <i r="3">
      <x v="62"/>
    </i>
    <i r="3">
      <x v="63"/>
    </i>
    <i r="1">
      <x v="36"/>
    </i>
    <i r="2">
      <x/>
    </i>
    <i r="1">
      <x v="37"/>
    </i>
    <i r="2">
      <x/>
    </i>
    <i r="2"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4">
    <i>
      <x/>
    </i>
    <i>
      <x v="2"/>
    </i>
    <i>
      <x v="3"/>
    </i>
    <i t="grand">
      <x/>
    </i>
  </colItems>
  <dataFields count="1">
    <dataField name="Soma de VALOR" fld="11" baseField="0" baseItem="0" numFmtId="6"/>
  </dataFields>
  <formats count="3">
    <format dxfId="18">
      <pivotArea outline="0" collapsedLevelsAreSubtotals="1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B10"/>
  <sheetViews>
    <sheetView showGridLines="0" workbookViewId="0">
      <selection activeCell="B10" sqref="B10"/>
    </sheetView>
  </sheetViews>
  <sheetFormatPr baseColWidth="10" defaultRowHeight="16" x14ac:dyDescent="0.2"/>
  <cols>
    <col min="1" max="1" width="17.33203125" bestFit="1" customWidth="1"/>
    <col min="2" max="2" width="15.5" bestFit="1" customWidth="1"/>
    <col min="3" max="4" width="11.5" bestFit="1" customWidth="1"/>
  </cols>
  <sheetData>
    <row r="1" spans="1:2" x14ac:dyDescent="0.2">
      <c r="A1" s="19" t="s">
        <v>102</v>
      </c>
      <c r="B1" t="s">
        <v>52</v>
      </c>
    </row>
    <row r="2" spans="1:2" x14ac:dyDescent="0.2">
      <c r="A2" s="19" t="s">
        <v>2</v>
      </c>
      <c r="B2" t="s">
        <v>433</v>
      </c>
    </row>
    <row r="4" spans="1:2" x14ac:dyDescent="0.2">
      <c r="A4" s="19" t="s">
        <v>45</v>
      </c>
      <c r="B4" t="s">
        <v>49</v>
      </c>
    </row>
    <row r="5" spans="1:2" x14ac:dyDescent="0.2">
      <c r="A5" s="20" t="s">
        <v>50</v>
      </c>
      <c r="B5" s="22">
        <v>-390326.11500000005</v>
      </c>
    </row>
    <row r="6" spans="1:2" x14ac:dyDescent="0.2">
      <c r="A6" s="20" t="s">
        <v>51</v>
      </c>
      <c r="B6" s="22">
        <v>-1214452.503</v>
      </c>
    </row>
    <row r="7" spans="1:2" x14ac:dyDescent="0.2">
      <c r="A7" s="20" t="s">
        <v>103</v>
      </c>
      <c r="B7" s="22">
        <v>-1028835.334</v>
      </c>
    </row>
    <row r="8" spans="1:2" x14ac:dyDescent="0.2">
      <c r="A8" s="20" t="s">
        <v>105</v>
      </c>
      <c r="B8" s="22">
        <v>-342646.1</v>
      </c>
    </row>
    <row r="9" spans="1:2" x14ac:dyDescent="0.2">
      <c r="A9" s="20" t="s">
        <v>349</v>
      </c>
      <c r="B9" s="22">
        <v>-49230</v>
      </c>
    </row>
    <row r="10" spans="1:2" x14ac:dyDescent="0.2">
      <c r="A10" s="20" t="s">
        <v>44</v>
      </c>
      <c r="B10" s="22">
        <v>-3025490.0520000001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9246-4B59-454E-8B3E-5320A0C3D9EA}">
  <dimension ref="A1:J25"/>
  <sheetViews>
    <sheetView zoomScale="142" workbookViewId="0">
      <selection activeCell="M15" sqref="M15"/>
    </sheetView>
  </sheetViews>
  <sheetFormatPr baseColWidth="10" defaultRowHeight="16" x14ac:dyDescent="0.2"/>
  <cols>
    <col min="1" max="1" width="17.33203125" bestFit="1" customWidth="1"/>
    <col min="2" max="2" width="19" bestFit="1" customWidth="1"/>
    <col min="3" max="3" width="9.5" bestFit="1" customWidth="1"/>
    <col min="4" max="4" width="12.33203125" bestFit="1" customWidth="1"/>
    <col min="5" max="5" width="12.83203125" bestFit="1" customWidth="1"/>
    <col min="9" max="9" width="27.33203125" bestFit="1" customWidth="1"/>
    <col min="10" max="10" width="14.33203125" bestFit="1" customWidth="1"/>
    <col min="11" max="11" width="11.5" bestFit="1" customWidth="1"/>
    <col min="12" max="12" width="13" bestFit="1" customWidth="1"/>
    <col min="13" max="13" width="12.83203125" bestFit="1" customWidth="1"/>
  </cols>
  <sheetData>
    <row r="1" spans="1:10" x14ac:dyDescent="0.2">
      <c r="A1" s="19" t="s">
        <v>102</v>
      </c>
      <c r="B1" t="s">
        <v>26</v>
      </c>
      <c r="I1" s="19" t="s">
        <v>102</v>
      </c>
      <c r="J1" t="s">
        <v>451</v>
      </c>
    </row>
    <row r="2" spans="1:10" x14ac:dyDescent="0.2">
      <c r="I2" s="19" t="s">
        <v>5</v>
      </c>
      <c r="J2" t="s">
        <v>103</v>
      </c>
    </row>
    <row r="3" spans="1:10" x14ac:dyDescent="0.2">
      <c r="A3" s="19" t="s">
        <v>49</v>
      </c>
      <c r="B3" s="19" t="s">
        <v>43</v>
      </c>
    </row>
    <row r="4" spans="1:10" x14ac:dyDescent="0.2">
      <c r="A4" s="19" t="s">
        <v>45</v>
      </c>
      <c r="B4" t="s">
        <v>179</v>
      </c>
      <c r="C4" t="s">
        <v>493</v>
      </c>
      <c r="D4" t="s">
        <v>44</v>
      </c>
      <c r="I4" s="19" t="s">
        <v>45</v>
      </c>
      <c r="J4" t="s">
        <v>49</v>
      </c>
    </row>
    <row r="5" spans="1:10" x14ac:dyDescent="0.2">
      <c r="A5" s="20" t="s">
        <v>50</v>
      </c>
      <c r="B5" s="27">
        <v>1483333.33</v>
      </c>
      <c r="C5" s="27"/>
      <c r="D5" s="27">
        <v>1483333.33</v>
      </c>
      <c r="I5" s="20" t="s">
        <v>229</v>
      </c>
      <c r="J5" s="26">
        <v>-35986.31</v>
      </c>
    </row>
    <row r="6" spans="1:10" x14ac:dyDescent="0.2">
      <c r="A6" s="20" t="s">
        <v>51</v>
      </c>
      <c r="B6" s="27">
        <v>1133333</v>
      </c>
      <c r="C6" s="27"/>
      <c r="D6" s="27">
        <v>1133333</v>
      </c>
      <c r="I6" s="20" t="s">
        <v>86</v>
      </c>
      <c r="J6" s="26">
        <v>-22250.844000000001</v>
      </c>
    </row>
    <row r="7" spans="1:10" x14ac:dyDescent="0.2">
      <c r="A7" s="20" t="s">
        <v>103</v>
      </c>
      <c r="B7" s="27"/>
      <c r="C7" s="27">
        <v>62335</v>
      </c>
      <c r="D7" s="27">
        <v>62335</v>
      </c>
      <c r="I7" s="20" t="s">
        <v>77</v>
      </c>
      <c r="J7" s="26">
        <v>-165231.75</v>
      </c>
    </row>
    <row r="8" spans="1:10" x14ac:dyDescent="0.2">
      <c r="A8" s="20" t="s">
        <v>44</v>
      </c>
      <c r="B8" s="27">
        <v>2616666.33</v>
      </c>
      <c r="C8" s="27">
        <v>62335</v>
      </c>
      <c r="D8" s="27">
        <v>2679001.33</v>
      </c>
      <c r="I8" s="20" t="s">
        <v>186</v>
      </c>
      <c r="J8" s="26">
        <v>-93481</v>
      </c>
    </row>
    <row r="9" spans="1:10" x14ac:dyDescent="0.2">
      <c r="I9" s="20" t="s">
        <v>85</v>
      </c>
      <c r="J9" s="26">
        <v>-92974</v>
      </c>
    </row>
    <row r="10" spans="1:10" x14ac:dyDescent="0.2">
      <c r="I10" s="20" t="s">
        <v>84</v>
      </c>
      <c r="J10" s="26">
        <v>-42288.44</v>
      </c>
    </row>
    <row r="11" spans="1:10" x14ac:dyDescent="0.2">
      <c r="I11" s="20" t="s">
        <v>370</v>
      </c>
      <c r="J11" s="26">
        <v>-50000</v>
      </c>
    </row>
    <row r="12" spans="1:10" x14ac:dyDescent="0.2">
      <c r="I12" s="20" t="s">
        <v>393</v>
      </c>
      <c r="J12" s="26">
        <v>-7130</v>
      </c>
    </row>
    <row r="13" spans="1:10" x14ac:dyDescent="0.2">
      <c r="I13" s="20" t="s">
        <v>310</v>
      </c>
      <c r="J13" s="26">
        <v>-2800</v>
      </c>
    </row>
    <row r="14" spans="1:10" x14ac:dyDescent="0.2">
      <c r="I14" s="20" t="s">
        <v>199</v>
      </c>
      <c r="J14" s="26">
        <v>-2640</v>
      </c>
    </row>
    <row r="15" spans="1:10" x14ac:dyDescent="0.2">
      <c r="I15" s="20" t="s">
        <v>436</v>
      </c>
      <c r="J15" s="26">
        <v>-12209</v>
      </c>
    </row>
    <row r="16" spans="1:10" x14ac:dyDescent="0.2">
      <c r="I16" s="20" t="s">
        <v>81</v>
      </c>
      <c r="J16" s="26">
        <v>-61947</v>
      </c>
    </row>
    <row r="17" spans="9:10" x14ac:dyDescent="0.2">
      <c r="I17" s="20" t="s">
        <v>83</v>
      </c>
      <c r="J17" s="26">
        <v>-12145</v>
      </c>
    </row>
    <row r="18" spans="9:10" x14ac:dyDescent="0.2">
      <c r="I18" s="20" t="s">
        <v>79</v>
      </c>
      <c r="J18" s="26">
        <v>-151297.98000000001</v>
      </c>
    </row>
    <row r="19" spans="9:10" x14ac:dyDescent="0.2">
      <c r="I19" s="20" t="s">
        <v>87</v>
      </c>
      <c r="J19" s="26">
        <v>-45500</v>
      </c>
    </row>
    <row r="20" spans="9:10" x14ac:dyDescent="0.2">
      <c r="I20" s="20" t="s">
        <v>142</v>
      </c>
      <c r="J20" s="26">
        <v>-68327</v>
      </c>
    </row>
    <row r="21" spans="9:10" x14ac:dyDescent="0.2">
      <c r="I21" s="20" t="s">
        <v>78</v>
      </c>
      <c r="J21" s="26">
        <v>-4999.5</v>
      </c>
    </row>
    <row r="22" spans="9:10" x14ac:dyDescent="0.2">
      <c r="I22" s="20" t="s">
        <v>137</v>
      </c>
      <c r="J22" s="26">
        <v>-42620</v>
      </c>
    </row>
    <row r="23" spans="9:10" x14ac:dyDescent="0.2">
      <c r="I23" s="20" t="s">
        <v>198</v>
      </c>
      <c r="J23" s="26">
        <v>-92281.51</v>
      </c>
    </row>
    <row r="24" spans="9:10" x14ac:dyDescent="0.2">
      <c r="I24" s="20" t="s">
        <v>250</v>
      </c>
      <c r="J24" s="26">
        <v>-22726</v>
      </c>
    </row>
    <row r="25" spans="9:10" x14ac:dyDescent="0.2">
      <c r="I25" s="20" t="s">
        <v>44</v>
      </c>
      <c r="J25" s="26">
        <v>-1028835.334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03"/>
  <sheetViews>
    <sheetView tabSelected="1" zoomScale="110" zoomScaleNormal="110" workbookViewId="0">
      <pane xSplit="6" ySplit="1" topLeftCell="I44" activePane="bottomRight" state="frozen"/>
      <selection pane="topRight" activeCell="G1" sqref="G1"/>
      <selection pane="bottomLeft" activeCell="A2" sqref="A2"/>
      <selection pane="bottomRight" activeCell="L212" sqref="L212"/>
    </sheetView>
  </sheetViews>
  <sheetFormatPr baseColWidth="10" defaultRowHeight="16" x14ac:dyDescent="0.2"/>
  <cols>
    <col min="1" max="1" width="7.33203125" style="8" bestFit="1" customWidth="1"/>
    <col min="2" max="2" width="41.1640625" style="8" bestFit="1" customWidth="1"/>
    <col min="3" max="3" width="9.6640625" style="8" bestFit="1" customWidth="1"/>
    <col min="4" max="4" width="16.83203125" style="8" bestFit="1" customWidth="1"/>
    <col min="5" max="5" width="53.83203125" style="8" customWidth="1"/>
    <col min="6" max="6" width="65.33203125" style="8" bestFit="1" customWidth="1"/>
    <col min="7" max="7" width="40.83203125" style="8" bestFit="1" customWidth="1"/>
    <col min="8" max="8" width="75.1640625" style="8" bestFit="1" customWidth="1"/>
    <col min="9" max="9" width="10.83203125" style="8" customWidth="1"/>
    <col min="10" max="10" width="23.83203125" style="9" bestFit="1" customWidth="1"/>
    <col min="11" max="11" width="25.1640625" style="8" hidden="1" customWidth="1"/>
    <col min="12" max="12" width="19.164062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88</v>
      </c>
      <c r="H1" s="12" t="s">
        <v>6</v>
      </c>
      <c r="I1" s="12" t="s">
        <v>102</v>
      </c>
      <c r="J1" s="13" t="s">
        <v>7</v>
      </c>
      <c r="K1" s="12" t="s">
        <v>8</v>
      </c>
      <c r="L1" s="14" t="s">
        <v>9</v>
      </c>
      <c r="M1" s="12" t="s">
        <v>89</v>
      </c>
      <c r="N1" s="12" t="s">
        <v>2</v>
      </c>
    </row>
    <row r="2" spans="1:14" ht="17" x14ac:dyDescent="0.25">
      <c r="A2" s="1">
        <v>1</v>
      </c>
      <c r="B2" s="1" t="s">
        <v>53</v>
      </c>
      <c r="C2" s="1">
        <v>2024</v>
      </c>
      <c r="D2" s="1" t="s">
        <v>50</v>
      </c>
      <c r="E2" s="1" t="s">
        <v>106</v>
      </c>
      <c r="F2" s="1" t="s">
        <v>113</v>
      </c>
      <c r="G2" s="1" t="s">
        <v>26</v>
      </c>
      <c r="H2" s="1" t="s">
        <v>106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179</v>
      </c>
    </row>
    <row r="3" spans="1:14" ht="17" x14ac:dyDescent="0.25">
      <c r="A3" s="1">
        <v>2</v>
      </c>
      <c r="B3" s="1" t="s">
        <v>54</v>
      </c>
      <c r="C3" s="1">
        <v>2024</v>
      </c>
      <c r="D3" s="1" t="s">
        <v>50</v>
      </c>
      <c r="E3" s="1" t="s">
        <v>107</v>
      </c>
      <c r="F3" s="1" t="s">
        <v>110</v>
      </c>
      <c r="G3" s="1" t="s">
        <v>26</v>
      </c>
      <c r="H3" s="1" t="s">
        <v>107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179</v>
      </c>
    </row>
    <row r="4" spans="1:14" ht="17" x14ac:dyDescent="0.25">
      <c r="A4" s="1">
        <v>3</v>
      </c>
      <c r="B4" s="1" t="s">
        <v>55</v>
      </c>
      <c r="C4" s="1">
        <v>2024</v>
      </c>
      <c r="D4" s="1" t="s">
        <v>50</v>
      </c>
      <c r="E4" s="1" t="s">
        <v>108</v>
      </c>
      <c r="F4" s="1" t="s">
        <v>109</v>
      </c>
      <c r="G4" s="1" t="s">
        <v>26</v>
      </c>
      <c r="H4" s="1" t="s">
        <v>108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179</v>
      </c>
    </row>
    <row r="5" spans="1:14" ht="17" x14ac:dyDescent="0.25">
      <c r="A5" s="1">
        <v>4</v>
      </c>
      <c r="B5" s="1" t="s">
        <v>120</v>
      </c>
      <c r="C5" s="1">
        <v>2024</v>
      </c>
      <c r="D5" s="1" t="s">
        <v>50</v>
      </c>
      <c r="E5" s="1" t="s">
        <v>11</v>
      </c>
      <c r="F5" s="1" t="s">
        <v>62</v>
      </c>
      <c r="G5" s="1" t="s">
        <v>79</v>
      </c>
      <c r="H5" s="1" t="s">
        <v>15</v>
      </c>
      <c r="I5" s="1" t="s">
        <v>52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179</v>
      </c>
    </row>
    <row r="6" spans="1:14" ht="17" x14ac:dyDescent="0.25">
      <c r="A6" s="1">
        <v>5</v>
      </c>
      <c r="B6" s="1" t="s">
        <v>121</v>
      </c>
      <c r="C6" s="1">
        <v>2024</v>
      </c>
      <c r="D6" s="1" t="s">
        <v>50</v>
      </c>
      <c r="E6" s="1" t="s">
        <v>11</v>
      </c>
      <c r="F6" s="1" t="s">
        <v>62</v>
      </c>
      <c r="G6" s="1" t="s">
        <v>79</v>
      </c>
      <c r="H6" s="1" t="s">
        <v>13</v>
      </c>
      <c r="I6" s="1" t="s">
        <v>52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179</v>
      </c>
    </row>
    <row r="7" spans="1:14" ht="17" x14ac:dyDescent="0.25">
      <c r="A7" s="1">
        <v>6</v>
      </c>
      <c r="B7" s="1" t="s">
        <v>117</v>
      </c>
      <c r="C7" s="1">
        <v>2024</v>
      </c>
      <c r="D7" s="1" t="s">
        <v>50</v>
      </c>
      <c r="E7" s="1" t="s">
        <v>25</v>
      </c>
      <c r="F7" s="1" t="s">
        <v>68</v>
      </c>
      <c r="G7" s="1" t="s">
        <v>83</v>
      </c>
      <c r="H7" s="1" t="s">
        <v>27</v>
      </c>
      <c r="I7" s="1" t="s">
        <v>52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179</v>
      </c>
    </row>
    <row r="8" spans="1:14" ht="17" x14ac:dyDescent="0.25">
      <c r="A8" s="1">
        <v>7</v>
      </c>
      <c r="B8" s="1" t="s">
        <v>118</v>
      </c>
      <c r="C8" s="1">
        <v>2024</v>
      </c>
      <c r="D8" s="1" t="s">
        <v>50</v>
      </c>
      <c r="E8" s="1" t="s">
        <v>25</v>
      </c>
      <c r="F8" s="1" t="s">
        <v>62</v>
      </c>
      <c r="G8" s="1" t="s">
        <v>79</v>
      </c>
      <c r="H8" s="1" t="s">
        <v>13</v>
      </c>
      <c r="I8" s="1" t="s">
        <v>52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179</v>
      </c>
    </row>
    <row r="9" spans="1:14" ht="17" x14ac:dyDescent="0.25">
      <c r="A9" s="1">
        <v>8</v>
      </c>
      <c r="B9" s="1" t="s">
        <v>122</v>
      </c>
      <c r="C9" s="1">
        <v>2024</v>
      </c>
      <c r="D9" s="1" t="s">
        <v>50</v>
      </c>
      <c r="E9" s="1" t="s">
        <v>11</v>
      </c>
      <c r="F9" s="1" t="s">
        <v>62</v>
      </c>
      <c r="G9" s="1" t="s">
        <v>79</v>
      </c>
      <c r="H9" s="1" t="s">
        <v>14</v>
      </c>
      <c r="I9" s="1" t="s">
        <v>52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179</v>
      </c>
    </row>
    <row r="10" spans="1:14" ht="17" x14ac:dyDescent="0.25">
      <c r="A10" s="1">
        <v>9</v>
      </c>
      <c r="B10" s="1" t="s">
        <v>176</v>
      </c>
      <c r="C10" s="1">
        <v>2024</v>
      </c>
      <c r="D10" s="1" t="s">
        <v>50</v>
      </c>
      <c r="E10" s="1" t="s">
        <v>35</v>
      </c>
      <c r="F10" s="1" t="s">
        <v>175</v>
      </c>
      <c r="G10" s="1" t="s">
        <v>79</v>
      </c>
      <c r="H10" s="1" t="s">
        <v>37</v>
      </c>
      <c r="I10" s="1" t="s">
        <v>52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179</v>
      </c>
    </row>
    <row r="11" spans="1:14" ht="17" x14ac:dyDescent="0.25">
      <c r="A11" s="1">
        <v>10</v>
      </c>
      <c r="B11" s="1" t="s">
        <v>177</v>
      </c>
      <c r="C11" s="1">
        <v>2024</v>
      </c>
      <c r="D11" s="1" t="s">
        <v>50</v>
      </c>
      <c r="E11" s="1" t="s">
        <v>35</v>
      </c>
      <c r="F11" s="1" t="s">
        <v>60</v>
      </c>
      <c r="G11" s="1" t="s">
        <v>78</v>
      </c>
      <c r="H11" s="1" t="s">
        <v>40</v>
      </c>
      <c r="I11" s="1" t="s">
        <v>52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179</v>
      </c>
    </row>
    <row r="12" spans="1:14" ht="17" x14ac:dyDescent="0.25">
      <c r="A12" s="1">
        <v>11</v>
      </c>
      <c r="B12" s="1" t="s">
        <v>171</v>
      </c>
      <c r="C12" s="1">
        <v>2024</v>
      </c>
      <c r="D12" s="1" t="s">
        <v>50</v>
      </c>
      <c r="E12" s="1" t="s">
        <v>35</v>
      </c>
      <c r="F12" s="1" t="s">
        <v>64</v>
      </c>
      <c r="G12" s="1" t="s">
        <v>80</v>
      </c>
      <c r="H12" s="1" t="s">
        <v>41</v>
      </c>
      <c r="I12" s="1" t="s">
        <v>52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179</v>
      </c>
    </row>
    <row r="13" spans="1:14" ht="17" x14ac:dyDescent="0.25">
      <c r="A13" s="1">
        <v>12</v>
      </c>
      <c r="B13" s="1" t="s">
        <v>172</v>
      </c>
      <c r="C13" s="1">
        <v>2024</v>
      </c>
      <c r="D13" s="1" t="s">
        <v>50</v>
      </c>
      <c r="E13" s="1" t="s">
        <v>35</v>
      </c>
      <c r="F13" s="1" t="s">
        <v>70</v>
      </c>
      <c r="G13" s="1" t="s">
        <v>84</v>
      </c>
      <c r="H13" s="1" t="s">
        <v>38</v>
      </c>
      <c r="I13" s="1" t="s">
        <v>52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179</v>
      </c>
    </row>
    <row r="14" spans="1:14" ht="17" x14ac:dyDescent="0.25">
      <c r="A14" s="1">
        <v>13</v>
      </c>
      <c r="B14" s="1" t="s">
        <v>173</v>
      </c>
      <c r="C14" s="1">
        <v>2024</v>
      </c>
      <c r="D14" s="1" t="s">
        <v>50</v>
      </c>
      <c r="E14" s="1" t="s">
        <v>35</v>
      </c>
      <c r="F14" s="1" t="s">
        <v>74</v>
      </c>
      <c r="G14" s="1" t="s">
        <v>79</v>
      </c>
      <c r="H14" s="1" t="s">
        <v>36</v>
      </c>
      <c r="I14" s="1" t="s">
        <v>52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179</v>
      </c>
    </row>
    <row r="15" spans="1:14" ht="17" x14ac:dyDescent="0.25">
      <c r="A15" s="1">
        <v>14</v>
      </c>
      <c r="B15" s="1" t="s">
        <v>180</v>
      </c>
      <c r="C15" s="1">
        <v>2024</v>
      </c>
      <c r="D15" s="1" t="s">
        <v>50</v>
      </c>
      <c r="E15" s="1" t="s">
        <v>35</v>
      </c>
      <c r="F15" s="1" t="s">
        <v>72</v>
      </c>
      <c r="G15" s="1" t="s">
        <v>78</v>
      </c>
      <c r="H15" s="1" t="s">
        <v>39</v>
      </c>
      <c r="I15" s="1" t="s">
        <v>52</v>
      </c>
      <c r="J15" s="3">
        <v>45524</v>
      </c>
      <c r="K15" s="1"/>
      <c r="L15" s="21">
        <v>-4999.5</v>
      </c>
      <c r="M15" s="11">
        <f>M14+L15</f>
        <v>801086.375</v>
      </c>
      <c r="N15" s="1" t="s">
        <v>179</v>
      </c>
    </row>
    <row r="16" spans="1:14" ht="17" x14ac:dyDescent="0.25">
      <c r="A16" s="1">
        <v>15</v>
      </c>
      <c r="B16" s="1" t="s">
        <v>200</v>
      </c>
      <c r="C16" s="1">
        <v>2024</v>
      </c>
      <c r="D16" s="1" t="s">
        <v>50</v>
      </c>
      <c r="E16" s="1" t="s">
        <v>28</v>
      </c>
      <c r="F16" s="1" t="s">
        <v>56</v>
      </c>
      <c r="G16" s="1" t="s">
        <v>85</v>
      </c>
      <c r="H16" s="1" t="s">
        <v>29</v>
      </c>
      <c r="I16" s="1" t="s">
        <v>52</v>
      </c>
      <c r="J16" s="3">
        <v>45524</v>
      </c>
      <c r="K16" s="1"/>
      <c r="L16" s="21">
        <v>-85198</v>
      </c>
      <c r="M16" s="11">
        <f>M15+L16</f>
        <v>715888.375</v>
      </c>
      <c r="N16" s="1" t="s">
        <v>179</v>
      </c>
    </row>
    <row r="17" spans="1:14" ht="17" x14ac:dyDescent="0.25">
      <c r="A17" s="1">
        <v>16</v>
      </c>
      <c r="B17" s="1" t="s">
        <v>185</v>
      </c>
      <c r="C17" s="1">
        <v>2024</v>
      </c>
      <c r="D17" s="1" t="s">
        <v>50</v>
      </c>
      <c r="E17" s="1" t="s">
        <v>131</v>
      </c>
      <c r="F17" s="1" t="s">
        <v>132</v>
      </c>
      <c r="G17" s="1" t="s">
        <v>79</v>
      </c>
      <c r="H17" s="1" t="s">
        <v>133</v>
      </c>
      <c r="I17" s="1" t="s">
        <v>52</v>
      </c>
      <c r="J17" s="3">
        <v>45524</v>
      </c>
      <c r="K17" s="1"/>
      <c r="L17" s="21">
        <v>-7935</v>
      </c>
      <c r="M17" s="11">
        <f>M16+L17</f>
        <v>707953.375</v>
      </c>
      <c r="N17" s="1" t="s">
        <v>179</v>
      </c>
    </row>
    <row r="18" spans="1:14" ht="17" x14ac:dyDescent="0.25">
      <c r="A18" s="1">
        <v>17</v>
      </c>
      <c r="B18" s="1" t="s">
        <v>183</v>
      </c>
      <c r="C18" s="1">
        <v>2024</v>
      </c>
      <c r="D18" s="1" t="s">
        <v>50</v>
      </c>
      <c r="E18" s="1" t="s">
        <v>131</v>
      </c>
      <c r="F18" s="1" t="s">
        <v>135</v>
      </c>
      <c r="G18" s="1" t="s">
        <v>137</v>
      </c>
      <c r="H18" s="1" t="s">
        <v>138</v>
      </c>
      <c r="I18" s="1" t="s">
        <v>52</v>
      </c>
      <c r="J18" s="3">
        <v>45524</v>
      </c>
      <c r="K18" s="1"/>
      <c r="L18" s="21">
        <v>-5330</v>
      </c>
      <c r="M18" s="11">
        <f>M17+L18</f>
        <v>702623.375</v>
      </c>
      <c r="N18" s="1" t="s">
        <v>179</v>
      </c>
    </row>
    <row r="19" spans="1:14" ht="17" x14ac:dyDescent="0.25">
      <c r="A19" s="1">
        <v>18</v>
      </c>
      <c r="B19" s="1" t="s">
        <v>201</v>
      </c>
      <c r="C19" s="1">
        <v>2024</v>
      </c>
      <c r="D19" s="1" t="s">
        <v>50</v>
      </c>
      <c r="E19" s="1" t="s">
        <v>131</v>
      </c>
      <c r="F19" s="1" t="s">
        <v>140</v>
      </c>
      <c r="G19" s="1" t="s">
        <v>142</v>
      </c>
      <c r="H19" s="1" t="s">
        <v>139</v>
      </c>
      <c r="I19" s="1" t="s">
        <v>52</v>
      </c>
      <c r="J19" s="3">
        <v>45524</v>
      </c>
      <c r="K19" s="1"/>
      <c r="L19" s="21">
        <v>-5825.95</v>
      </c>
      <c r="M19" s="11">
        <f>M18+L19</f>
        <v>696797.42500000005</v>
      </c>
      <c r="N19" s="1" t="s">
        <v>179</v>
      </c>
    </row>
    <row r="20" spans="1:14" ht="17" x14ac:dyDescent="0.25">
      <c r="A20" s="1">
        <v>19</v>
      </c>
      <c r="B20" s="1" t="s">
        <v>181</v>
      </c>
      <c r="C20" s="1">
        <v>2024</v>
      </c>
      <c r="D20" s="1" t="s">
        <v>50</v>
      </c>
      <c r="E20" s="1" t="s">
        <v>131</v>
      </c>
      <c r="F20" s="1" t="s">
        <v>132</v>
      </c>
      <c r="G20" s="1" t="s">
        <v>79</v>
      </c>
      <c r="H20" s="1" t="s">
        <v>143</v>
      </c>
      <c r="I20" s="1" t="s">
        <v>52</v>
      </c>
      <c r="J20" s="3">
        <v>45524</v>
      </c>
      <c r="K20" s="1"/>
      <c r="L20" s="21">
        <v>-11532.3</v>
      </c>
      <c r="M20" s="11">
        <f>M19+L20</f>
        <v>685265.125</v>
      </c>
      <c r="N20" s="1" t="s">
        <v>179</v>
      </c>
    </row>
    <row r="21" spans="1:14" ht="17" x14ac:dyDescent="0.25">
      <c r="A21" s="1">
        <v>20</v>
      </c>
      <c r="B21" s="1" t="s">
        <v>202</v>
      </c>
      <c r="C21" s="1">
        <v>2024</v>
      </c>
      <c r="D21" s="1" t="s">
        <v>50</v>
      </c>
      <c r="E21" s="1" t="s">
        <v>131</v>
      </c>
      <c r="F21" s="1" t="s">
        <v>144</v>
      </c>
      <c r="G21" s="1" t="s">
        <v>142</v>
      </c>
      <c r="H21" s="1" t="s">
        <v>146</v>
      </c>
      <c r="I21" s="1" t="s">
        <v>52</v>
      </c>
      <c r="J21" s="3">
        <v>45524</v>
      </c>
      <c r="K21" s="1"/>
      <c r="L21" s="21">
        <v>-5244.64</v>
      </c>
      <c r="M21" s="11">
        <f>M20+L21</f>
        <v>680020.48499999999</v>
      </c>
      <c r="N21" s="1" t="s">
        <v>179</v>
      </c>
    </row>
    <row r="22" spans="1:14" ht="17" x14ac:dyDescent="0.25">
      <c r="A22" s="1">
        <v>21</v>
      </c>
      <c r="B22" s="1" t="s">
        <v>203</v>
      </c>
      <c r="C22" s="1">
        <v>2024</v>
      </c>
      <c r="D22" s="1" t="s">
        <v>50</v>
      </c>
      <c r="E22" s="1" t="s">
        <v>20</v>
      </c>
      <c r="F22" s="1" t="s">
        <v>23</v>
      </c>
      <c r="G22" s="1" t="s">
        <v>87</v>
      </c>
      <c r="H22" s="1" t="s">
        <v>19</v>
      </c>
      <c r="I22" s="1" t="s">
        <v>52</v>
      </c>
      <c r="J22" s="3">
        <v>45525</v>
      </c>
      <c r="K22" s="1"/>
      <c r="L22" s="7">
        <v>-23412.49</v>
      </c>
      <c r="M22" s="11">
        <f>M21+L22</f>
        <v>656607.995</v>
      </c>
      <c r="N22" s="1" t="s">
        <v>179</v>
      </c>
    </row>
    <row r="23" spans="1:14" ht="17" x14ac:dyDescent="0.25">
      <c r="A23" s="1">
        <v>22</v>
      </c>
      <c r="B23" s="1" t="s">
        <v>204</v>
      </c>
      <c r="C23" s="1">
        <v>2024</v>
      </c>
      <c r="D23" s="1" t="s">
        <v>50</v>
      </c>
      <c r="E23" s="1" t="s">
        <v>20</v>
      </c>
      <c r="F23" s="1" t="s">
        <v>24</v>
      </c>
      <c r="G23" s="1" t="s">
        <v>87</v>
      </c>
      <c r="H23" s="1" t="s">
        <v>19</v>
      </c>
      <c r="I23" s="1" t="s">
        <v>52</v>
      </c>
      <c r="J23" s="3">
        <v>45525</v>
      </c>
      <c r="K23" s="1"/>
      <c r="L23" s="7">
        <v>-23336.44</v>
      </c>
      <c r="M23" s="11">
        <f>M22+L23</f>
        <v>633271.55500000005</v>
      </c>
      <c r="N23" s="1" t="s">
        <v>179</v>
      </c>
    </row>
    <row r="24" spans="1:14" ht="17" x14ac:dyDescent="0.25">
      <c r="A24" s="1">
        <v>23</v>
      </c>
      <c r="B24" s="1" t="s">
        <v>124</v>
      </c>
      <c r="C24" s="1">
        <v>2024</v>
      </c>
      <c r="D24" s="1" t="s">
        <v>50</v>
      </c>
      <c r="E24" s="1" t="s">
        <v>11</v>
      </c>
      <c r="F24" s="1" t="s">
        <v>67</v>
      </c>
      <c r="G24" s="1" t="s">
        <v>82</v>
      </c>
      <c r="H24" s="1" t="s">
        <v>16</v>
      </c>
      <c r="I24" s="1" t="s">
        <v>52</v>
      </c>
      <c r="J24" s="3">
        <v>45525</v>
      </c>
      <c r="K24" s="1"/>
      <c r="L24" s="7">
        <v>-14698</v>
      </c>
      <c r="M24" s="11">
        <f>M23+L24</f>
        <v>618573.55500000005</v>
      </c>
      <c r="N24" s="1" t="s">
        <v>179</v>
      </c>
    </row>
    <row r="25" spans="1:14" ht="17" x14ac:dyDescent="0.25">
      <c r="A25" s="1">
        <v>24</v>
      </c>
      <c r="B25" s="1" t="s">
        <v>205</v>
      </c>
      <c r="C25" s="1">
        <v>2024</v>
      </c>
      <c r="D25" s="1" t="s">
        <v>50</v>
      </c>
      <c r="E25" s="1" t="s">
        <v>127</v>
      </c>
      <c r="F25" s="1" t="s">
        <v>128</v>
      </c>
      <c r="G25" s="1" t="s">
        <v>87</v>
      </c>
      <c r="H25" s="1" t="s">
        <v>129</v>
      </c>
      <c r="I25" s="1" t="s">
        <v>52</v>
      </c>
      <c r="J25" s="3">
        <v>45526</v>
      </c>
      <c r="K25" s="1"/>
      <c r="L25" s="7">
        <v>-15225</v>
      </c>
      <c r="M25" s="11">
        <f>M24+L25</f>
        <v>603348.55500000005</v>
      </c>
      <c r="N25" s="1" t="s">
        <v>179</v>
      </c>
    </row>
    <row r="26" spans="1:14" ht="17" x14ac:dyDescent="0.25">
      <c r="A26" s="1">
        <v>25</v>
      </c>
      <c r="B26" s="1" t="s">
        <v>168</v>
      </c>
      <c r="C26" s="1">
        <v>2024</v>
      </c>
      <c r="D26" s="1" t="s">
        <v>50</v>
      </c>
      <c r="E26" s="1" t="s">
        <v>169</v>
      </c>
      <c r="F26" s="1" t="s">
        <v>170</v>
      </c>
      <c r="G26" s="1" t="s">
        <v>26</v>
      </c>
      <c r="H26" s="1" t="s">
        <v>115</v>
      </c>
      <c r="I26" s="1" t="s">
        <v>26</v>
      </c>
      <c r="J26" s="3">
        <v>45526</v>
      </c>
      <c r="K26" s="1"/>
      <c r="L26" s="7">
        <v>500000</v>
      </c>
      <c r="M26" s="11">
        <f>M25+L26</f>
        <v>1103348.5550000002</v>
      </c>
      <c r="N26" s="1" t="s">
        <v>179</v>
      </c>
    </row>
    <row r="27" spans="1:14" ht="17" x14ac:dyDescent="0.25">
      <c r="A27" s="1">
        <v>26</v>
      </c>
      <c r="B27" s="1" t="s">
        <v>125</v>
      </c>
      <c r="C27" s="1">
        <v>2024</v>
      </c>
      <c r="D27" s="1" t="s">
        <v>50</v>
      </c>
      <c r="E27" s="1" t="s">
        <v>11</v>
      </c>
      <c r="F27" s="1" t="s">
        <v>66</v>
      </c>
      <c r="G27" s="1" t="s">
        <v>81</v>
      </c>
      <c r="H27" s="1" t="s">
        <v>12</v>
      </c>
      <c r="I27" s="1" t="s">
        <v>52</v>
      </c>
      <c r="J27" s="3">
        <v>45532</v>
      </c>
      <c r="K27" s="1"/>
      <c r="L27" s="7">
        <v>-8100</v>
      </c>
      <c r="M27" s="11">
        <f>M26+L27</f>
        <v>1095248.5550000002</v>
      </c>
      <c r="N27" s="1" t="s">
        <v>179</v>
      </c>
    </row>
    <row r="28" spans="1:14" ht="17" x14ac:dyDescent="0.25">
      <c r="A28" s="1">
        <v>27</v>
      </c>
      <c r="B28" s="1" t="s">
        <v>123</v>
      </c>
      <c r="C28" s="1">
        <v>2024</v>
      </c>
      <c r="D28" s="1" t="s">
        <v>50</v>
      </c>
      <c r="E28" s="1" t="s">
        <v>11</v>
      </c>
      <c r="F28" s="1" t="s">
        <v>63</v>
      </c>
      <c r="G28" s="1" t="s">
        <v>79</v>
      </c>
      <c r="H28" s="1" t="s">
        <v>14</v>
      </c>
      <c r="I28" s="1" t="s">
        <v>52</v>
      </c>
      <c r="J28" s="3">
        <v>45532</v>
      </c>
      <c r="K28" s="1"/>
      <c r="L28" s="7">
        <v>-2241.34</v>
      </c>
      <c r="M28" s="11">
        <f>M27+L28</f>
        <v>1093007.2150000001</v>
      </c>
      <c r="N28" s="1" t="s">
        <v>179</v>
      </c>
    </row>
    <row r="29" spans="1:14" ht="17" x14ac:dyDescent="0.25">
      <c r="A29" s="1">
        <v>28</v>
      </c>
      <c r="B29" s="1" t="s">
        <v>299</v>
      </c>
      <c r="C29" s="1">
        <v>2024</v>
      </c>
      <c r="D29" s="1" t="s">
        <v>51</v>
      </c>
      <c r="E29" s="1" t="s">
        <v>33</v>
      </c>
      <c r="F29" s="1" t="s">
        <v>90</v>
      </c>
      <c r="G29" s="1" t="s">
        <v>77</v>
      </c>
      <c r="H29" s="1" t="s">
        <v>34</v>
      </c>
      <c r="I29" s="1" t="s">
        <v>52</v>
      </c>
      <c r="J29" s="3">
        <v>45537</v>
      </c>
      <c r="K29" s="1"/>
      <c r="L29" s="21">
        <v>-37500</v>
      </c>
      <c r="M29" s="11">
        <f>M28+L29</f>
        <v>1055507.2150000001</v>
      </c>
      <c r="N29" s="1" t="s">
        <v>179</v>
      </c>
    </row>
    <row r="30" spans="1:14" ht="17" x14ac:dyDescent="0.25">
      <c r="A30" s="1">
        <v>29</v>
      </c>
      <c r="B30" s="1" t="s">
        <v>300</v>
      </c>
      <c r="C30" s="1">
        <v>2024</v>
      </c>
      <c r="D30" s="1" t="s">
        <v>51</v>
      </c>
      <c r="E30" s="1" t="s">
        <v>30</v>
      </c>
      <c r="F30" s="1" t="s">
        <v>90</v>
      </c>
      <c r="G30" s="1" t="s">
        <v>77</v>
      </c>
      <c r="H30" s="1" t="s">
        <v>34</v>
      </c>
      <c r="I30" s="1" t="s">
        <v>52</v>
      </c>
      <c r="J30" s="3">
        <v>45537</v>
      </c>
      <c r="K30" s="1"/>
      <c r="L30" s="21">
        <v>-50000</v>
      </c>
      <c r="M30" s="11">
        <f>M29+L30</f>
        <v>1005507.2150000001</v>
      </c>
      <c r="N30" s="1" t="s">
        <v>179</v>
      </c>
    </row>
    <row r="31" spans="1:14" ht="17" x14ac:dyDescent="0.25">
      <c r="A31" s="1">
        <v>30</v>
      </c>
      <c r="B31" s="1" t="s">
        <v>301</v>
      </c>
      <c r="C31" s="1">
        <v>2024</v>
      </c>
      <c r="D31" s="1" t="s">
        <v>51</v>
      </c>
      <c r="E31" s="2" t="s">
        <v>31</v>
      </c>
      <c r="F31" s="1" t="s">
        <v>90</v>
      </c>
      <c r="G31" s="1" t="s">
        <v>77</v>
      </c>
      <c r="H31" s="1" t="s">
        <v>34</v>
      </c>
      <c r="I31" s="1" t="s">
        <v>52</v>
      </c>
      <c r="J31" s="3">
        <v>45537</v>
      </c>
      <c r="K31" s="1"/>
      <c r="L31" s="21">
        <v>-50000</v>
      </c>
      <c r="M31" s="11">
        <f>M30+L31</f>
        <v>955507.21500000008</v>
      </c>
      <c r="N31" s="1" t="s">
        <v>179</v>
      </c>
    </row>
    <row r="32" spans="1:14" ht="17" x14ac:dyDescent="0.25">
      <c r="A32" s="1">
        <v>31</v>
      </c>
      <c r="B32" s="1" t="s">
        <v>302</v>
      </c>
      <c r="C32" s="1">
        <v>2024</v>
      </c>
      <c r="D32" s="1" t="s">
        <v>51</v>
      </c>
      <c r="E32" s="1" t="s">
        <v>32</v>
      </c>
      <c r="F32" s="1" t="s">
        <v>90</v>
      </c>
      <c r="G32" s="1" t="s">
        <v>77</v>
      </c>
      <c r="H32" s="1" t="s">
        <v>34</v>
      </c>
      <c r="I32" s="1" t="s">
        <v>52</v>
      </c>
      <c r="J32" s="3">
        <v>45537</v>
      </c>
      <c r="K32" s="1"/>
      <c r="L32" s="21">
        <v>-27731.75</v>
      </c>
      <c r="M32" s="11">
        <f>M31+L32</f>
        <v>927775.46500000008</v>
      </c>
      <c r="N32" s="1" t="s">
        <v>179</v>
      </c>
    </row>
    <row r="33" spans="1:14" ht="17" x14ac:dyDescent="0.25">
      <c r="A33" s="1">
        <v>32</v>
      </c>
      <c r="B33" s="1" t="s">
        <v>298</v>
      </c>
      <c r="C33" s="1">
        <v>2024</v>
      </c>
      <c r="D33" s="1" t="s">
        <v>51</v>
      </c>
      <c r="E33" s="1" t="s">
        <v>35</v>
      </c>
      <c r="F33" s="1" t="s">
        <v>65</v>
      </c>
      <c r="G33" s="1" t="s">
        <v>80</v>
      </c>
      <c r="H33" s="1" t="s">
        <v>41</v>
      </c>
      <c r="I33" s="1" t="s">
        <v>52</v>
      </c>
      <c r="J33" s="3">
        <v>45537</v>
      </c>
      <c r="K33" s="1"/>
      <c r="L33" s="21">
        <v>-1000</v>
      </c>
      <c r="M33" s="11">
        <f>M32+L33</f>
        <v>926775.46500000008</v>
      </c>
      <c r="N33" s="1" t="s">
        <v>179</v>
      </c>
    </row>
    <row r="34" spans="1:14" ht="17" x14ac:dyDescent="0.25">
      <c r="A34" s="1">
        <v>33</v>
      </c>
      <c r="B34" s="1" t="s">
        <v>297</v>
      </c>
      <c r="C34" s="1">
        <v>2024</v>
      </c>
      <c r="D34" s="1" t="s">
        <v>51</v>
      </c>
      <c r="E34" s="1" t="s">
        <v>20</v>
      </c>
      <c r="F34" s="1" t="s">
        <v>100</v>
      </c>
      <c r="G34" s="1" t="s">
        <v>87</v>
      </c>
      <c r="H34" s="1" t="s">
        <v>19</v>
      </c>
      <c r="I34" s="1" t="s">
        <v>52</v>
      </c>
      <c r="J34" s="3">
        <v>45537</v>
      </c>
      <c r="K34" s="1"/>
      <c r="L34" s="21">
        <v>-7779.4140000000007</v>
      </c>
      <c r="M34" s="11">
        <f>M33+L34</f>
        <v>918996.05100000009</v>
      </c>
      <c r="N34" s="1" t="s">
        <v>179</v>
      </c>
    </row>
    <row r="35" spans="1:14" ht="17" x14ac:dyDescent="0.25">
      <c r="A35" s="1">
        <v>34</v>
      </c>
      <c r="B35" s="1" t="s">
        <v>269</v>
      </c>
      <c r="C35" s="1">
        <v>2024</v>
      </c>
      <c r="D35" s="1" t="s">
        <v>51</v>
      </c>
      <c r="E35" s="1" t="s">
        <v>246</v>
      </c>
      <c r="F35" s="1" t="s">
        <v>247</v>
      </c>
      <c r="G35" s="1" t="s">
        <v>83</v>
      </c>
      <c r="H35" s="1" t="s">
        <v>248</v>
      </c>
      <c r="I35" s="1" t="s">
        <v>52</v>
      </c>
      <c r="J35" s="3">
        <v>45537</v>
      </c>
      <c r="K35" s="1"/>
      <c r="L35" s="21">
        <v>-747.6</v>
      </c>
      <c r="M35" s="11">
        <f>M34+L35</f>
        <v>918248.45100000012</v>
      </c>
      <c r="N35" s="1" t="s">
        <v>179</v>
      </c>
    </row>
    <row r="36" spans="1:14" ht="17" x14ac:dyDescent="0.25">
      <c r="A36" s="1">
        <v>35</v>
      </c>
      <c r="B36" s="1" t="s">
        <v>271</v>
      </c>
      <c r="C36" s="1">
        <v>2024</v>
      </c>
      <c r="D36" s="1" t="s">
        <v>51</v>
      </c>
      <c r="E36" s="1" t="s">
        <v>246</v>
      </c>
      <c r="F36" s="1" t="s">
        <v>249</v>
      </c>
      <c r="G36" s="1" t="s">
        <v>250</v>
      </c>
      <c r="H36" s="1" t="s">
        <v>251</v>
      </c>
      <c r="I36" s="1" t="s">
        <v>52</v>
      </c>
      <c r="J36" s="3">
        <v>45537</v>
      </c>
      <c r="K36" s="1"/>
      <c r="L36" s="21">
        <v>-900</v>
      </c>
      <c r="M36" s="11">
        <f>M35+L36</f>
        <v>917348.45100000012</v>
      </c>
      <c r="N36" s="1" t="s">
        <v>179</v>
      </c>
    </row>
    <row r="37" spans="1:14" ht="17" x14ac:dyDescent="0.25">
      <c r="A37" s="1">
        <v>36</v>
      </c>
      <c r="B37" s="1" t="s">
        <v>272</v>
      </c>
      <c r="C37" s="1">
        <v>2024</v>
      </c>
      <c r="D37" s="1" t="s">
        <v>51</v>
      </c>
      <c r="E37" s="1" t="s">
        <v>246</v>
      </c>
      <c r="F37" s="1" t="s">
        <v>252</v>
      </c>
      <c r="G37" s="1" t="s">
        <v>198</v>
      </c>
      <c r="H37" s="1" t="s">
        <v>253</v>
      </c>
      <c r="I37" s="1" t="s">
        <v>52</v>
      </c>
      <c r="J37" s="3">
        <v>45537</v>
      </c>
      <c r="K37" s="1"/>
      <c r="L37" s="21">
        <v>-3491.5</v>
      </c>
      <c r="M37" s="11">
        <f>M36+L37</f>
        <v>913856.95100000012</v>
      </c>
      <c r="N37" s="1" t="s">
        <v>179</v>
      </c>
    </row>
    <row r="38" spans="1:14" ht="17" x14ac:dyDescent="0.25">
      <c r="A38" s="1">
        <v>37</v>
      </c>
      <c r="B38" s="1" t="s">
        <v>270</v>
      </c>
      <c r="C38" s="1">
        <v>2024</v>
      </c>
      <c r="D38" s="1" t="s">
        <v>51</v>
      </c>
      <c r="E38" s="1" t="s">
        <v>246</v>
      </c>
      <c r="F38" s="1" t="s">
        <v>247</v>
      </c>
      <c r="G38" s="1" t="s">
        <v>83</v>
      </c>
      <c r="H38" s="1" t="s">
        <v>254</v>
      </c>
      <c r="I38" s="1" t="s">
        <v>52</v>
      </c>
      <c r="J38" s="3">
        <v>45537</v>
      </c>
      <c r="K38" s="1"/>
      <c r="L38" s="21">
        <v>-894</v>
      </c>
      <c r="M38" s="11">
        <f>M37+L38</f>
        <v>912962.95100000012</v>
      </c>
      <c r="N38" s="1" t="s">
        <v>179</v>
      </c>
    </row>
    <row r="39" spans="1:14" ht="17" x14ac:dyDescent="0.25">
      <c r="A39" s="1">
        <v>38</v>
      </c>
      <c r="B39" s="1" t="s">
        <v>273</v>
      </c>
      <c r="C39" s="1">
        <v>2024</v>
      </c>
      <c r="D39" s="1" t="s">
        <v>51</v>
      </c>
      <c r="E39" s="1" t="s">
        <v>246</v>
      </c>
      <c r="F39" s="1" t="s">
        <v>255</v>
      </c>
      <c r="G39" s="1" t="s">
        <v>256</v>
      </c>
      <c r="H39" s="1" t="s">
        <v>257</v>
      </c>
      <c r="I39" s="1" t="s">
        <v>52</v>
      </c>
      <c r="J39" s="3">
        <v>45537</v>
      </c>
      <c r="K39" s="1"/>
      <c r="L39" s="21">
        <v>-227.4</v>
      </c>
      <c r="M39" s="11">
        <f>M38+L39</f>
        <v>912735.55100000009</v>
      </c>
      <c r="N39" s="1" t="s">
        <v>179</v>
      </c>
    </row>
    <row r="40" spans="1:14" ht="17" x14ac:dyDescent="0.25">
      <c r="A40" s="1">
        <v>39</v>
      </c>
      <c r="B40" s="1" t="s">
        <v>274</v>
      </c>
      <c r="C40" s="1">
        <v>2024</v>
      </c>
      <c r="D40" s="1" t="s">
        <v>51</v>
      </c>
      <c r="E40" s="1" t="s">
        <v>246</v>
      </c>
      <c r="F40" s="1" t="s">
        <v>258</v>
      </c>
      <c r="G40" s="1" t="s">
        <v>142</v>
      </c>
      <c r="H40" s="1" t="s">
        <v>259</v>
      </c>
      <c r="I40" s="1" t="s">
        <v>52</v>
      </c>
      <c r="J40" s="3">
        <v>45537</v>
      </c>
      <c r="K40" s="1"/>
      <c r="L40" s="21">
        <v>-2797.12</v>
      </c>
      <c r="M40" s="11">
        <f>M39+L40</f>
        <v>909938.4310000001</v>
      </c>
      <c r="N40" s="1" t="s">
        <v>179</v>
      </c>
    </row>
    <row r="41" spans="1:14" ht="17" x14ac:dyDescent="0.25">
      <c r="A41" s="1">
        <v>40</v>
      </c>
      <c r="B41" s="1" t="s">
        <v>275</v>
      </c>
      <c r="C41" s="1">
        <v>2024</v>
      </c>
      <c r="D41" s="1" t="s">
        <v>51</v>
      </c>
      <c r="E41" s="1" t="s">
        <v>246</v>
      </c>
      <c r="F41" s="1" t="s">
        <v>67</v>
      </c>
      <c r="G41" s="1" t="s">
        <v>82</v>
      </c>
      <c r="H41" s="1" t="s">
        <v>257</v>
      </c>
      <c r="I41" s="1" t="s">
        <v>52</v>
      </c>
      <c r="J41" s="3">
        <v>45537</v>
      </c>
      <c r="K41" s="1"/>
      <c r="L41" s="21">
        <v>-1388.86</v>
      </c>
      <c r="M41" s="11">
        <f>M40+L41</f>
        <v>908549.57100000011</v>
      </c>
      <c r="N41" s="1" t="s">
        <v>179</v>
      </c>
    </row>
    <row r="42" spans="1:14" ht="17" x14ac:dyDescent="0.25">
      <c r="A42" s="1">
        <v>41</v>
      </c>
      <c r="B42" s="1" t="s">
        <v>276</v>
      </c>
      <c r="C42" s="1">
        <v>2024</v>
      </c>
      <c r="D42" s="1" t="s">
        <v>51</v>
      </c>
      <c r="E42" s="1" t="s">
        <v>246</v>
      </c>
      <c r="F42" s="1" t="s">
        <v>260</v>
      </c>
      <c r="G42" s="1" t="s">
        <v>81</v>
      </c>
      <c r="H42" s="1" t="s">
        <v>262</v>
      </c>
      <c r="I42" s="1" t="s">
        <v>52</v>
      </c>
      <c r="J42" s="3">
        <v>45537</v>
      </c>
      <c r="K42" s="1"/>
      <c r="L42" s="21">
        <v>-7890</v>
      </c>
      <c r="M42" s="11">
        <f>M41+L42</f>
        <v>900659.57100000011</v>
      </c>
      <c r="N42" s="1" t="s">
        <v>179</v>
      </c>
    </row>
    <row r="43" spans="1:14" ht="17" x14ac:dyDescent="0.25">
      <c r="A43" s="1">
        <v>42</v>
      </c>
      <c r="B43" s="1" t="s">
        <v>278</v>
      </c>
      <c r="C43" s="1">
        <v>2024</v>
      </c>
      <c r="D43" s="1" t="s">
        <v>51</v>
      </c>
      <c r="E43" s="1" t="s">
        <v>246</v>
      </c>
      <c r="F43" s="1" t="s">
        <v>263</v>
      </c>
      <c r="G43" s="1" t="s">
        <v>264</v>
      </c>
      <c r="H43" s="1" t="s">
        <v>265</v>
      </c>
      <c r="I43" s="1" t="s">
        <v>52</v>
      </c>
      <c r="J43" s="3">
        <v>45537</v>
      </c>
      <c r="K43" s="1"/>
      <c r="L43" s="21">
        <v>-3649</v>
      </c>
      <c r="M43" s="11">
        <f>M42+L43</f>
        <v>897010.57100000011</v>
      </c>
      <c r="N43" s="1" t="s">
        <v>179</v>
      </c>
    </row>
    <row r="44" spans="1:14" ht="17" x14ac:dyDescent="0.25">
      <c r="A44" s="1">
        <v>43</v>
      </c>
      <c r="B44" s="1" t="s">
        <v>279</v>
      </c>
      <c r="C44" s="1">
        <v>2024</v>
      </c>
      <c r="D44" s="1" t="s">
        <v>51</v>
      </c>
      <c r="E44" s="1" t="s">
        <v>246</v>
      </c>
      <c r="F44" s="1" t="s">
        <v>266</v>
      </c>
      <c r="G44" s="1" t="s">
        <v>267</v>
      </c>
      <c r="H44" s="1" t="s">
        <v>268</v>
      </c>
      <c r="I44" s="1" t="s">
        <v>52</v>
      </c>
      <c r="J44" s="3">
        <v>45537</v>
      </c>
      <c r="K44" s="1"/>
      <c r="L44" s="21">
        <v>-2310</v>
      </c>
      <c r="M44" s="11">
        <f>M43+L44</f>
        <v>894700.57100000011</v>
      </c>
      <c r="N44" s="1" t="s">
        <v>179</v>
      </c>
    </row>
    <row r="45" spans="1:14" ht="17" x14ac:dyDescent="0.25">
      <c r="A45" s="1">
        <v>44</v>
      </c>
      <c r="B45" s="1" t="s">
        <v>280</v>
      </c>
      <c r="C45" s="1">
        <v>2024</v>
      </c>
      <c r="D45" s="1" t="s">
        <v>51</v>
      </c>
      <c r="E45" s="1" t="s">
        <v>246</v>
      </c>
      <c r="F45" s="1" t="s">
        <v>67</v>
      </c>
      <c r="G45" s="1" t="s">
        <v>82</v>
      </c>
      <c r="H45" s="1" t="s">
        <v>257</v>
      </c>
      <c r="I45" s="1" t="s">
        <v>52</v>
      </c>
      <c r="J45" s="3">
        <v>45537</v>
      </c>
      <c r="K45" s="1"/>
      <c r="L45" s="21">
        <v>-12749.6</v>
      </c>
      <c r="M45" s="11">
        <f>M44+L45</f>
        <v>881950.97100000014</v>
      </c>
      <c r="N45" s="1" t="s">
        <v>179</v>
      </c>
    </row>
    <row r="46" spans="1:14" ht="17" x14ac:dyDescent="0.25">
      <c r="A46" s="1">
        <v>45</v>
      </c>
      <c r="B46" s="1" t="s">
        <v>152</v>
      </c>
      <c r="C46" s="1">
        <v>2024</v>
      </c>
      <c r="D46" s="1" t="s">
        <v>51</v>
      </c>
      <c r="E46" s="1" t="s">
        <v>131</v>
      </c>
      <c r="F46" s="1" t="s">
        <v>141</v>
      </c>
      <c r="G46" s="1" t="s">
        <v>142</v>
      </c>
      <c r="H46" s="1" t="s">
        <v>139</v>
      </c>
      <c r="I46" s="1" t="s">
        <v>52</v>
      </c>
      <c r="J46" s="3">
        <v>45538</v>
      </c>
      <c r="K46" s="1"/>
      <c r="L46" s="21">
        <v>-5825.95</v>
      </c>
      <c r="M46" s="11">
        <f>M45+L46</f>
        <v>876125.02100000018</v>
      </c>
      <c r="N46" s="1" t="s">
        <v>179</v>
      </c>
    </row>
    <row r="47" spans="1:14" ht="17" x14ac:dyDescent="0.25">
      <c r="A47" s="1">
        <v>46</v>
      </c>
      <c r="B47" s="1" t="s">
        <v>119</v>
      </c>
      <c r="C47" s="1">
        <v>2024</v>
      </c>
      <c r="D47" s="1" t="s">
        <v>51</v>
      </c>
      <c r="E47" s="1" t="s">
        <v>25</v>
      </c>
      <c r="F47" s="1" t="s">
        <v>69</v>
      </c>
      <c r="G47" s="1" t="s">
        <v>83</v>
      </c>
      <c r="H47" s="1" t="s">
        <v>27</v>
      </c>
      <c r="I47" s="1" t="s">
        <v>52</v>
      </c>
      <c r="J47" s="3">
        <v>45538</v>
      </c>
      <c r="K47" s="1"/>
      <c r="L47" s="21">
        <v>-9991.7950000000001</v>
      </c>
      <c r="M47" s="11">
        <f>M46+L47</f>
        <v>866133.22600000014</v>
      </c>
      <c r="N47" s="1" t="s">
        <v>179</v>
      </c>
    </row>
    <row r="48" spans="1:14" ht="17" x14ac:dyDescent="0.25">
      <c r="A48" s="1">
        <v>47</v>
      </c>
      <c r="B48" s="1" t="s">
        <v>288</v>
      </c>
      <c r="C48" s="1">
        <v>2024</v>
      </c>
      <c r="D48" s="1" t="s">
        <v>51</v>
      </c>
      <c r="E48" s="1" t="s">
        <v>281</v>
      </c>
      <c r="F48" s="1" t="s">
        <v>132</v>
      </c>
      <c r="G48" s="1" t="s">
        <v>79</v>
      </c>
      <c r="H48" s="1" t="s">
        <v>282</v>
      </c>
      <c r="I48" s="1" t="s">
        <v>52</v>
      </c>
      <c r="J48" s="3">
        <v>45538</v>
      </c>
      <c r="K48" s="1"/>
      <c r="L48" s="21">
        <v>-14835</v>
      </c>
      <c r="M48" s="11">
        <f>M47+L48</f>
        <v>851298.22600000014</v>
      </c>
      <c r="N48" s="1" t="s">
        <v>179</v>
      </c>
    </row>
    <row r="49" spans="1:14" ht="17" x14ac:dyDescent="0.25">
      <c r="A49" s="1">
        <v>49</v>
      </c>
      <c r="B49" s="1" t="s">
        <v>294</v>
      </c>
      <c r="C49" s="1">
        <v>2024</v>
      </c>
      <c r="D49" s="1" t="s">
        <v>51</v>
      </c>
      <c r="E49" s="1" t="s">
        <v>281</v>
      </c>
      <c r="F49" s="1" t="s">
        <v>286</v>
      </c>
      <c r="G49" s="1" t="s">
        <v>79</v>
      </c>
      <c r="H49" s="1" t="s">
        <v>282</v>
      </c>
      <c r="I49" s="1" t="s">
        <v>52</v>
      </c>
      <c r="J49" s="3">
        <v>45538</v>
      </c>
      <c r="K49" s="1"/>
      <c r="L49" s="21">
        <v>-3040</v>
      </c>
      <c r="M49" s="11">
        <f>M48+L49</f>
        <v>848258.22600000014</v>
      </c>
      <c r="N49" s="1" t="s">
        <v>179</v>
      </c>
    </row>
    <row r="50" spans="1:14" ht="17" x14ac:dyDescent="0.25">
      <c r="A50" s="1">
        <v>50</v>
      </c>
      <c r="B50" s="1" t="s">
        <v>290</v>
      </c>
      <c r="C50" s="1">
        <v>2024</v>
      </c>
      <c r="D50" s="1" t="s">
        <v>51</v>
      </c>
      <c r="E50" s="1" t="s">
        <v>281</v>
      </c>
      <c r="F50" s="1" t="s">
        <v>132</v>
      </c>
      <c r="G50" s="1" t="s">
        <v>79</v>
      </c>
      <c r="H50" s="1" t="s">
        <v>285</v>
      </c>
      <c r="I50" s="1" t="s">
        <v>52</v>
      </c>
      <c r="J50" s="3">
        <v>45538</v>
      </c>
      <c r="K50" s="1"/>
      <c r="L50" s="21">
        <v>-4280</v>
      </c>
      <c r="M50" s="11">
        <f>M49+L50</f>
        <v>843978.22600000014</v>
      </c>
      <c r="N50" s="1" t="s">
        <v>179</v>
      </c>
    </row>
    <row r="51" spans="1:14" ht="17" x14ac:dyDescent="0.25">
      <c r="A51" s="1">
        <v>51</v>
      </c>
      <c r="B51" s="1" t="s">
        <v>184</v>
      </c>
      <c r="C51" s="1">
        <v>2024</v>
      </c>
      <c r="D51" s="1" t="s">
        <v>51</v>
      </c>
      <c r="E51" s="1" t="s">
        <v>131</v>
      </c>
      <c r="F51" s="1" t="s">
        <v>136</v>
      </c>
      <c r="G51" s="1" t="s">
        <v>137</v>
      </c>
      <c r="H51" s="1" t="s">
        <v>138</v>
      </c>
      <c r="I51" s="1" t="s">
        <v>52</v>
      </c>
      <c r="J51" s="3">
        <v>45538</v>
      </c>
      <c r="K51" s="1"/>
      <c r="L51" s="21">
        <v>-5330</v>
      </c>
      <c r="M51" s="11">
        <f>M50+L51</f>
        <v>838648.22600000014</v>
      </c>
      <c r="N51" s="1" t="s">
        <v>179</v>
      </c>
    </row>
    <row r="52" spans="1:14" ht="17" x14ac:dyDescent="0.25">
      <c r="A52" s="1">
        <v>52</v>
      </c>
      <c r="B52" s="1" t="s">
        <v>153</v>
      </c>
      <c r="C52" s="1">
        <v>2024</v>
      </c>
      <c r="D52" s="1" t="s">
        <v>51</v>
      </c>
      <c r="E52" s="1" t="s">
        <v>131</v>
      </c>
      <c r="F52" s="1" t="s">
        <v>145</v>
      </c>
      <c r="G52" s="1" t="s">
        <v>142</v>
      </c>
      <c r="H52" s="1" t="s">
        <v>146</v>
      </c>
      <c r="I52" s="1" t="s">
        <v>52</v>
      </c>
      <c r="J52" s="3">
        <v>45538</v>
      </c>
      <c r="K52" s="1"/>
      <c r="L52" s="21">
        <v>-5244.64</v>
      </c>
      <c r="M52" s="11">
        <f>M51+L52</f>
        <v>833403.58600000013</v>
      </c>
      <c r="N52" s="1" t="s">
        <v>179</v>
      </c>
    </row>
    <row r="53" spans="1:14" ht="17" x14ac:dyDescent="0.25">
      <c r="A53" s="1">
        <v>53</v>
      </c>
      <c r="B53" s="1" t="s">
        <v>306</v>
      </c>
      <c r="C53" s="1">
        <v>2024</v>
      </c>
      <c r="D53" s="1" t="s">
        <v>51</v>
      </c>
      <c r="E53" s="1" t="s">
        <v>281</v>
      </c>
      <c r="F53" s="1" t="s">
        <v>303</v>
      </c>
      <c r="G53" s="1" t="s">
        <v>229</v>
      </c>
      <c r="H53" s="1" t="s">
        <v>305</v>
      </c>
      <c r="I53" s="1" t="s">
        <v>52</v>
      </c>
      <c r="J53" s="3">
        <v>45538</v>
      </c>
      <c r="K53" s="1"/>
      <c r="L53" s="21">
        <v>-4530</v>
      </c>
      <c r="M53" s="11">
        <f>M52+L53</f>
        <v>828873.58600000013</v>
      </c>
      <c r="N53" s="1" t="s">
        <v>179</v>
      </c>
    </row>
    <row r="54" spans="1:14" ht="17" x14ac:dyDescent="0.25">
      <c r="A54" s="1">
        <v>54</v>
      </c>
      <c r="B54" s="1" t="s">
        <v>372</v>
      </c>
      <c r="C54" s="1">
        <v>2024</v>
      </c>
      <c r="D54" s="1" t="s">
        <v>51</v>
      </c>
      <c r="E54" s="1" t="s">
        <v>360</v>
      </c>
      <c r="F54" s="1" t="s">
        <v>364</v>
      </c>
      <c r="G54" s="1" t="s">
        <v>365</v>
      </c>
      <c r="H54" s="1" t="s">
        <v>366</v>
      </c>
      <c r="I54" s="1" t="s">
        <v>52</v>
      </c>
      <c r="J54" s="3">
        <v>45540</v>
      </c>
      <c r="K54" s="1"/>
      <c r="L54" s="7">
        <v>-41447.25</v>
      </c>
      <c r="M54" s="11">
        <f>M53+L54</f>
        <v>787426.33600000013</v>
      </c>
      <c r="N54" s="1" t="s">
        <v>179</v>
      </c>
    </row>
    <row r="55" spans="1:14" ht="17" x14ac:dyDescent="0.25">
      <c r="A55" s="1">
        <v>55</v>
      </c>
      <c r="B55" s="1" t="s">
        <v>147</v>
      </c>
      <c r="C55" s="1">
        <v>2024</v>
      </c>
      <c r="D55" s="1" t="s">
        <v>51</v>
      </c>
      <c r="E55" s="1" t="s">
        <v>11</v>
      </c>
      <c r="F55" s="1" t="s">
        <v>63</v>
      </c>
      <c r="G55" s="1" t="s">
        <v>79</v>
      </c>
      <c r="H55" s="1" t="s">
        <v>15</v>
      </c>
      <c r="I55" s="1" t="s">
        <v>52</v>
      </c>
      <c r="J55" s="3">
        <v>45541</v>
      </c>
      <c r="K55" s="1"/>
      <c r="L55" s="21">
        <v>-1048.56</v>
      </c>
      <c r="M55" s="11">
        <f>M54+L55</f>
        <v>786377.77600000007</v>
      </c>
      <c r="N55" s="1" t="s">
        <v>179</v>
      </c>
    </row>
    <row r="56" spans="1:14" ht="17" x14ac:dyDescent="0.25">
      <c r="A56" s="1">
        <v>56</v>
      </c>
      <c r="B56" s="1" t="s">
        <v>178</v>
      </c>
      <c r="C56" s="1">
        <v>2024</v>
      </c>
      <c r="D56" s="1" t="s">
        <v>51</v>
      </c>
      <c r="E56" s="1" t="s">
        <v>35</v>
      </c>
      <c r="F56" s="1" t="s">
        <v>61</v>
      </c>
      <c r="G56" s="1" t="s">
        <v>78</v>
      </c>
      <c r="H56" s="1" t="s">
        <v>40</v>
      </c>
      <c r="I56" s="1" t="s">
        <v>52</v>
      </c>
      <c r="J56" s="3">
        <v>45541</v>
      </c>
      <c r="K56" s="1"/>
      <c r="L56" s="21">
        <v>-7500</v>
      </c>
      <c r="M56" s="11">
        <f>M55+L56</f>
        <v>778877.77600000007</v>
      </c>
      <c r="N56" s="1" t="s">
        <v>179</v>
      </c>
    </row>
    <row r="57" spans="1:14" ht="17" x14ac:dyDescent="0.25">
      <c r="A57" s="1">
        <v>57</v>
      </c>
      <c r="B57" s="1" t="s">
        <v>315</v>
      </c>
      <c r="C57" s="1">
        <v>2024</v>
      </c>
      <c r="D57" s="1" t="s">
        <v>51</v>
      </c>
      <c r="E57" s="1" t="s">
        <v>35</v>
      </c>
      <c r="F57" s="1" t="s">
        <v>71</v>
      </c>
      <c r="G57" s="1" t="s">
        <v>84</v>
      </c>
      <c r="H57" s="1" t="s">
        <v>38</v>
      </c>
      <c r="I57" s="1" t="s">
        <v>52</v>
      </c>
      <c r="J57" s="3">
        <v>45541</v>
      </c>
      <c r="K57" s="1"/>
      <c r="L57" s="21">
        <v>-46141.2</v>
      </c>
      <c r="M57" s="11">
        <f>M56+L57</f>
        <v>732736.57600000012</v>
      </c>
      <c r="N57" s="1" t="s">
        <v>179</v>
      </c>
    </row>
    <row r="58" spans="1:14" ht="17" x14ac:dyDescent="0.25">
      <c r="A58" s="1">
        <v>58</v>
      </c>
      <c r="B58" s="1" t="s">
        <v>174</v>
      </c>
      <c r="C58" s="1">
        <v>2024</v>
      </c>
      <c r="D58" s="1" t="s">
        <v>51</v>
      </c>
      <c r="E58" s="1" t="s">
        <v>35</v>
      </c>
      <c r="F58" s="1" t="s">
        <v>75</v>
      </c>
      <c r="G58" s="1" t="s">
        <v>79</v>
      </c>
      <c r="H58" s="1" t="s">
        <v>36</v>
      </c>
      <c r="I58" s="1" t="s">
        <v>52</v>
      </c>
      <c r="J58" s="3">
        <v>45541</v>
      </c>
      <c r="K58" s="1"/>
      <c r="L58" s="21">
        <v>-33834.68</v>
      </c>
      <c r="M58" s="11">
        <f>M57+L58</f>
        <v>698901.89600000007</v>
      </c>
      <c r="N58" s="1" t="s">
        <v>179</v>
      </c>
    </row>
    <row r="59" spans="1:14" ht="17" x14ac:dyDescent="0.25">
      <c r="A59" s="1">
        <v>59</v>
      </c>
      <c r="B59" s="1" t="s">
        <v>149</v>
      </c>
      <c r="C59" s="1">
        <v>2024</v>
      </c>
      <c r="D59" s="1" t="s">
        <v>51</v>
      </c>
      <c r="E59" s="1" t="s">
        <v>106</v>
      </c>
      <c r="F59" s="1" t="s">
        <v>114</v>
      </c>
      <c r="G59" s="1" t="s">
        <v>26</v>
      </c>
      <c r="H59" s="1" t="s">
        <v>106</v>
      </c>
      <c r="I59" s="1" t="s">
        <v>26</v>
      </c>
      <c r="J59" s="3">
        <v>45541</v>
      </c>
      <c r="K59" s="1"/>
      <c r="L59" s="21">
        <v>150000</v>
      </c>
      <c r="M59" s="11">
        <f>M58+L59</f>
        <v>848901.89600000007</v>
      </c>
      <c r="N59" s="1" t="s">
        <v>179</v>
      </c>
    </row>
    <row r="60" spans="1:14" ht="17" x14ac:dyDescent="0.25">
      <c r="A60" s="1">
        <v>60</v>
      </c>
      <c r="B60" s="1" t="s">
        <v>314</v>
      </c>
      <c r="C60" s="1">
        <v>2024</v>
      </c>
      <c r="D60" s="1" t="s">
        <v>51</v>
      </c>
      <c r="E60" s="1" t="s">
        <v>20</v>
      </c>
      <c r="F60" s="1" t="s">
        <v>98</v>
      </c>
      <c r="G60" s="1" t="s">
        <v>87</v>
      </c>
      <c r="H60" s="1" t="s">
        <v>19</v>
      </c>
      <c r="I60" s="1" t="s">
        <v>52</v>
      </c>
      <c r="J60" s="3">
        <v>45541</v>
      </c>
      <c r="K60" s="1"/>
      <c r="L60" s="21">
        <v>-7804.1620000000003</v>
      </c>
      <c r="M60" s="11">
        <f>M59+L60</f>
        <v>841097.73400000005</v>
      </c>
      <c r="N60" s="1" t="s">
        <v>179</v>
      </c>
    </row>
    <row r="61" spans="1:14" ht="17" x14ac:dyDescent="0.25">
      <c r="A61" s="1">
        <v>61</v>
      </c>
      <c r="B61" s="1" t="s">
        <v>308</v>
      </c>
      <c r="C61" s="1">
        <v>2024</v>
      </c>
      <c r="D61" s="1" t="s">
        <v>51</v>
      </c>
      <c r="E61" s="1" t="s">
        <v>28</v>
      </c>
      <c r="F61" s="1" t="s">
        <v>309</v>
      </c>
      <c r="G61" s="1" t="s">
        <v>310</v>
      </c>
      <c r="H61" s="1" t="s">
        <v>311</v>
      </c>
      <c r="I61" s="1" t="s">
        <v>52</v>
      </c>
      <c r="J61" s="3">
        <v>45541</v>
      </c>
      <c r="K61" s="1"/>
      <c r="L61" s="21">
        <v>-2800</v>
      </c>
      <c r="M61" s="11">
        <f>M60+L61</f>
        <v>838297.73400000005</v>
      </c>
      <c r="N61" s="1" t="s">
        <v>179</v>
      </c>
    </row>
    <row r="62" spans="1:14" ht="17" x14ac:dyDescent="0.25">
      <c r="A62" s="1">
        <v>62</v>
      </c>
      <c r="B62" s="1" t="s">
        <v>316</v>
      </c>
      <c r="C62" s="1">
        <v>2024</v>
      </c>
      <c r="D62" s="1" t="s">
        <v>51</v>
      </c>
      <c r="E62" s="1" t="s">
        <v>20</v>
      </c>
      <c r="F62" s="1" t="s">
        <v>21</v>
      </c>
      <c r="G62" s="1" t="s">
        <v>86</v>
      </c>
      <c r="H62" s="1" t="s">
        <v>19</v>
      </c>
      <c r="I62" s="1" t="s">
        <v>52</v>
      </c>
      <c r="J62" s="3">
        <v>45544</v>
      </c>
      <c r="K62" s="1"/>
      <c r="L62" s="7">
        <v>-14799.858</v>
      </c>
      <c r="M62" s="11">
        <f>M61+L62</f>
        <v>823497.87600000005</v>
      </c>
      <c r="N62" s="1" t="s">
        <v>179</v>
      </c>
    </row>
    <row r="63" spans="1:14" ht="17" x14ac:dyDescent="0.25">
      <c r="A63" s="1">
        <v>63</v>
      </c>
      <c r="B63" s="1" t="s">
        <v>150</v>
      </c>
      <c r="C63" s="1">
        <v>2024</v>
      </c>
      <c r="D63" s="1" t="s">
        <v>51</v>
      </c>
      <c r="E63" s="1" t="s">
        <v>107</v>
      </c>
      <c r="F63" s="1" t="s">
        <v>111</v>
      </c>
      <c r="G63" s="1" t="s">
        <v>26</v>
      </c>
      <c r="H63" s="1" t="s">
        <v>107</v>
      </c>
      <c r="I63" s="1" t="s">
        <v>26</v>
      </c>
      <c r="J63" s="3">
        <v>45544</v>
      </c>
      <c r="K63" s="1"/>
      <c r="L63" s="7">
        <v>333333</v>
      </c>
      <c r="M63" s="11">
        <f>M62+L63</f>
        <v>1156830.8760000002</v>
      </c>
      <c r="N63" s="1" t="s">
        <v>179</v>
      </c>
    </row>
    <row r="64" spans="1:14" ht="17" x14ac:dyDescent="0.25">
      <c r="A64" s="1">
        <v>64</v>
      </c>
      <c r="B64" s="1" t="s">
        <v>317</v>
      </c>
      <c r="C64" s="1">
        <v>2024</v>
      </c>
      <c r="D64" s="1" t="s">
        <v>51</v>
      </c>
      <c r="E64" s="1" t="s">
        <v>20</v>
      </c>
      <c r="F64" s="1" t="s">
        <v>22</v>
      </c>
      <c r="G64" s="1" t="s">
        <v>86</v>
      </c>
      <c r="H64" s="1" t="s">
        <v>19</v>
      </c>
      <c r="I64" s="1" t="s">
        <v>52</v>
      </c>
      <c r="J64" s="3">
        <v>45544</v>
      </c>
      <c r="K64" s="1"/>
      <c r="L64" s="7">
        <v>-18576.407999999999</v>
      </c>
      <c r="M64" s="11">
        <f>M63+L64</f>
        <v>1138254.4680000001</v>
      </c>
      <c r="N64" s="1" t="s">
        <v>179</v>
      </c>
    </row>
    <row r="65" spans="1:14" ht="17" x14ac:dyDescent="0.25">
      <c r="A65" s="1">
        <v>65</v>
      </c>
      <c r="B65" s="1" t="s">
        <v>318</v>
      </c>
      <c r="C65" s="1">
        <v>2024</v>
      </c>
      <c r="D65" s="1" t="s">
        <v>51</v>
      </c>
      <c r="E65" s="1" t="s">
        <v>28</v>
      </c>
      <c r="F65" s="1" t="s">
        <v>57</v>
      </c>
      <c r="G65" s="1" t="s">
        <v>85</v>
      </c>
      <c r="H65" s="1" t="s">
        <v>29</v>
      </c>
      <c r="I65" s="1" t="s">
        <v>52</v>
      </c>
      <c r="J65" s="3">
        <v>45546</v>
      </c>
      <c r="K65" s="1"/>
      <c r="L65" s="7">
        <v>-85198</v>
      </c>
      <c r="M65" s="11">
        <f>M64+L65</f>
        <v>1053056.4680000001</v>
      </c>
      <c r="N65" s="1" t="s">
        <v>179</v>
      </c>
    </row>
    <row r="66" spans="1:14" ht="17" x14ac:dyDescent="0.25">
      <c r="A66" s="1">
        <v>67</v>
      </c>
      <c r="B66" s="1" t="s">
        <v>295</v>
      </c>
      <c r="C66" s="1">
        <v>2024</v>
      </c>
      <c r="D66" s="1" t="s">
        <v>51</v>
      </c>
      <c r="E66" s="1" t="s">
        <v>281</v>
      </c>
      <c r="F66" s="1" t="s">
        <v>287</v>
      </c>
      <c r="G66" s="1" t="s">
        <v>79</v>
      </c>
      <c r="H66" s="1" t="s">
        <v>282</v>
      </c>
      <c r="I66" s="1" t="s">
        <v>52</v>
      </c>
      <c r="J66" s="3">
        <v>45546</v>
      </c>
      <c r="K66" s="1"/>
      <c r="L66" s="7">
        <v>-3040</v>
      </c>
      <c r="M66" s="11">
        <f>M65+L66</f>
        <v>1050016.4680000001</v>
      </c>
      <c r="N66" s="1" t="s">
        <v>179</v>
      </c>
    </row>
    <row r="67" spans="1:14" ht="17" x14ac:dyDescent="0.25">
      <c r="A67" s="1">
        <v>68</v>
      </c>
      <c r="B67" s="1" t="s">
        <v>291</v>
      </c>
      <c r="C67" s="1">
        <v>2024</v>
      </c>
      <c r="D67" s="1" t="s">
        <v>51</v>
      </c>
      <c r="E67" s="1" t="s">
        <v>281</v>
      </c>
      <c r="F67" s="1" t="s">
        <v>134</v>
      </c>
      <c r="G67" s="1" t="s">
        <v>79</v>
      </c>
      <c r="H67" s="1" t="s">
        <v>285</v>
      </c>
      <c r="I67" s="1" t="s">
        <v>52</v>
      </c>
      <c r="J67" s="3">
        <v>45546</v>
      </c>
      <c r="K67" s="1"/>
      <c r="L67" s="7">
        <v>-4280</v>
      </c>
      <c r="M67" s="11">
        <f>M66+L67</f>
        <v>1045736.4680000001</v>
      </c>
      <c r="N67" s="1" t="s">
        <v>179</v>
      </c>
    </row>
    <row r="68" spans="1:14" ht="17" x14ac:dyDescent="0.25">
      <c r="A68" s="1">
        <v>69</v>
      </c>
      <c r="B68" s="1" t="s">
        <v>322</v>
      </c>
      <c r="C68" s="1">
        <v>2024</v>
      </c>
      <c r="D68" s="1" t="s">
        <v>51</v>
      </c>
      <c r="E68" s="1" t="s">
        <v>33</v>
      </c>
      <c r="F68" s="1" t="s">
        <v>91</v>
      </c>
      <c r="G68" s="1" t="s">
        <v>77</v>
      </c>
      <c r="H68" s="1" t="s">
        <v>34</v>
      </c>
      <c r="I68" s="1" t="s">
        <v>52</v>
      </c>
      <c r="J68" s="3">
        <v>45547</v>
      </c>
      <c r="K68" s="1"/>
      <c r="L68" s="7">
        <v>-37500</v>
      </c>
      <c r="M68" s="11">
        <f>M67+L68</f>
        <v>1008236.4680000001</v>
      </c>
      <c r="N68" s="1" t="s">
        <v>179</v>
      </c>
    </row>
    <row r="69" spans="1:14" ht="17" x14ac:dyDescent="0.25">
      <c r="A69" s="1">
        <v>70</v>
      </c>
      <c r="B69" s="1" t="s">
        <v>321</v>
      </c>
      <c r="C69" s="1">
        <v>2024</v>
      </c>
      <c r="D69" s="1" t="s">
        <v>51</v>
      </c>
      <c r="E69" s="1" t="s">
        <v>30</v>
      </c>
      <c r="F69" s="1" t="s">
        <v>91</v>
      </c>
      <c r="G69" s="1" t="s">
        <v>77</v>
      </c>
      <c r="H69" s="1" t="s">
        <v>34</v>
      </c>
      <c r="I69" s="1" t="s">
        <v>52</v>
      </c>
      <c r="J69" s="3">
        <v>45547</v>
      </c>
      <c r="K69" s="1"/>
      <c r="L69" s="7">
        <v>-50000</v>
      </c>
      <c r="M69" s="11">
        <f>M68+L69</f>
        <v>958236.46800000011</v>
      </c>
      <c r="N69" s="1" t="s">
        <v>179</v>
      </c>
    </row>
    <row r="70" spans="1:14" ht="17" x14ac:dyDescent="0.25">
      <c r="A70" s="1">
        <v>71</v>
      </c>
      <c r="B70" s="1" t="s">
        <v>320</v>
      </c>
      <c r="C70" s="1">
        <v>2024</v>
      </c>
      <c r="D70" s="1" t="s">
        <v>51</v>
      </c>
      <c r="E70" s="1" t="s">
        <v>31</v>
      </c>
      <c r="F70" s="1" t="s">
        <v>91</v>
      </c>
      <c r="G70" s="1" t="s">
        <v>77</v>
      </c>
      <c r="H70" s="1" t="s">
        <v>34</v>
      </c>
      <c r="I70" s="1" t="s">
        <v>52</v>
      </c>
      <c r="J70" s="3">
        <v>45547</v>
      </c>
      <c r="K70" s="1"/>
      <c r="L70" s="7">
        <v>-50000</v>
      </c>
      <c r="M70" s="11">
        <f>M69+L70</f>
        <v>908236.46800000011</v>
      </c>
      <c r="N70" s="1" t="s">
        <v>179</v>
      </c>
    </row>
    <row r="71" spans="1:14" ht="17" x14ac:dyDescent="0.25">
      <c r="A71" s="1">
        <v>72</v>
      </c>
      <c r="B71" s="1" t="s">
        <v>319</v>
      </c>
      <c r="C71" s="1">
        <v>2024</v>
      </c>
      <c r="D71" s="1" t="s">
        <v>51</v>
      </c>
      <c r="E71" s="1" t="s">
        <v>32</v>
      </c>
      <c r="F71" s="1" t="s">
        <v>91</v>
      </c>
      <c r="G71" s="1" t="s">
        <v>77</v>
      </c>
      <c r="H71" s="1" t="s">
        <v>34</v>
      </c>
      <c r="I71" s="1" t="s">
        <v>52</v>
      </c>
      <c r="J71" s="3">
        <v>45547</v>
      </c>
      <c r="K71" s="1"/>
      <c r="L71" s="7">
        <v>-27731.75</v>
      </c>
      <c r="M71" s="11">
        <f>M70+L71</f>
        <v>880504.71800000011</v>
      </c>
      <c r="N71" s="1" t="s">
        <v>179</v>
      </c>
    </row>
    <row r="72" spans="1:14" ht="17" x14ac:dyDescent="0.25">
      <c r="A72" s="1">
        <v>73</v>
      </c>
      <c r="B72" s="1" t="s">
        <v>289</v>
      </c>
      <c r="C72" s="1">
        <v>2024</v>
      </c>
      <c r="D72" s="1" t="s">
        <v>51</v>
      </c>
      <c r="E72" s="1" t="s">
        <v>281</v>
      </c>
      <c r="F72" s="1" t="s">
        <v>134</v>
      </c>
      <c r="G72" s="1" t="s">
        <v>79</v>
      </c>
      <c r="H72" s="1" t="s">
        <v>282</v>
      </c>
      <c r="I72" s="1" t="s">
        <v>52</v>
      </c>
      <c r="J72" s="3">
        <v>45547</v>
      </c>
      <c r="K72" s="1"/>
      <c r="L72" s="7">
        <v>-14835</v>
      </c>
      <c r="M72" s="11">
        <f>M71+L72</f>
        <v>865669.71800000011</v>
      </c>
      <c r="N72" s="1" t="s">
        <v>179</v>
      </c>
    </row>
    <row r="73" spans="1:14" ht="17" x14ac:dyDescent="0.25">
      <c r="A73" s="1">
        <v>75</v>
      </c>
      <c r="B73" s="1" t="s">
        <v>220</v>
      </c>
      <c r="C73" s="1">
        <v>2024</v>
      </c>
      <c r="D73" s="1" t="s">
        <v>51</v>
      </c>
      <c r="E73" s="1" t="s">
        <v>207</v>
      </c>
      <c r="F73" s="1" t="s">
        <v>217</v>
      </c>
      <c r="G73" s="1" t="s">
        <v>142</v>
      </c>
      <c r="H73" s="1" t="s">
        <v>219</v>
      </c>
      <c r="I73" s="1" t="s">
        <v>52</v>
      </c>
      <c r="J73" s="3">
        <v>45547</v>
      </c>
      <c r="K73" s="1"/>
      <c r="L73" s="7">
        <f>-25288</f>
        <v>-25288</v>
      </c>
      <c r="M73" s="11">
        <f>M72+L73</f>
        <v>840381.71800000011</v>
      </c>
      <c r="N73" s="1" t="s">
        <v>179</v>
      </c>
    </row>
    <row r="74" spans="1:14" ht="17" x14ac:dyDescent="0.25">
      <c r="A74" s="1">
        <v>74</v>
      </c>
      <c r="B74" s="1" t="s">
        <v>148</v>
      </c>
      <c r="C74" s="1">
        <v>2024</v>
      </c>
      <c r="D74" s="1" t="s">
        <v>51</v>
      </c>
      <c r="E74" s="1" t="s">
        <v>115</v>
      </c>
      <c r="F74" s="1" t="s">
        <v>116</v>
      </c>
      <c r="G74" s="1" t="s">
        <v>26</v>
      </c>
      <c r="H74" s="1" t="s">
        <v>115</v>
      </c>
      <c r="I74" s="1" t="s">
        <v>26</v>
      </c>
      <c r="J74" s="3">
        <v>45548</v>
      </c>
      <c r="K74" s="1"/>
      <c r="L74" s="7">
        <v>350000</v>
      </c>
      <c r="M74" s="11">
        <f>M73+L74</f>
        <v>1190381.7180000001</v>
      </c>
      <c r="N74" s="1" t="s">
        <v>179</v>
      </c>
    </row>
    <row r="75" spans="1:14" ht="17" x14ac:dyDescent="0.25">
      <c r="A75" s="1">
        <v>76</v>
      </c>
      <c r="B75" s="1" t="s">
        <v>328</v>
      </c>
      <c r="C75" s="1">
        <v>2024</v>
      </c>
      <c r="D75" s="1" t="s">
        <v>51</v>
      </c>
      <c r="E75" s="1" t="s">
        <v>25</v>
      </c>
      <c r="F75" s="1" t="s">
        <v>63</v>
      </c>
      <c r="G75" s="1" t="s">
        <v>79</v>
      </c>
      <c r="H75" s="1" t="s">
        <v>13</v>
      </c>
      <c r="I75" s="1" t="s">
        <v>52</v>
      </c>
      <c r="J75" s="3">
        <v>45551</v>
      </c>
      <c r="K75" s="1"/>
      <c r="L75" s="7">
        <v>-31412.5</v>
      </c>
      <c r="M75" s="11">
        <f>M74+L75</f>
        <v>1158969.2180000001</v>
      </c>
      <c r="N75" s="1" t="s">
        <v>179</v>
      </c>
    </row>
    <row r="76" spans="1:14" ht="17" x14ac:dyDescent="0.25">
      <c r="A76" s="1">
        <v>77</v>
      </c>
      <c r="B76" s="1" t="s">
        <v>307</v>
      </c>
      <c r="C76" s="1">
        <v>2024</v>
      </c>
      <c r="D76" s="1" t="s">
        <v>51</v>
      </c>
      <c r="E76" s="1" t="s">
        <v>281</v>
      </c>
      <c r="F76" s="1" t="s">
        <v>304</v>
      </c>
      <c r="G76" s="1" t="s">
        <v>229</v>
      </c>
      <c r="H76" s="1" t="s">
        <v>305</v>
      </c>
      <c r="I76" s="1" t="s">
        <v>52</v>
      </c>
      <c r="J76" s="3">
        <v>45551</v>
      </c>
      <c r="K76" s="1"/>
      <c r="L76" s="7">
        <v>-4530</v>
      </c>
      <c r="M76" s="11">
        <f>M75+L76</f>
        <v>1154439.2180000001</v>
      </c>
      <c r="N76" s="1" t="s">
        <v>179</v>
      </c>
    </row>
    <row r="77" spans="1:14" ht="17" x14ac:dyDescent="0.25">
      <c r="A77" s="1">
        <v>78</v>
      </c>
      <c r="B77" s="1" t="s">
        <v>385</v>
      </c>
      <c r="C77" s="1">
        <v>2024</v>
      </c>
      <c r="D77" s="1" t="s">
        <v>51</v>
      </c>
      <c r="E77" s="1" t="s">
        <v>20</v>
      </c>
      <c r="F77" s="1" t="s">
        <v>99</v>
      </c>
      <c r="G77" s="1" t="s">
        <v>87</v>
      </c>
      <c r="H77" s="1" t="s">
        <v>19</v>
      </c>
      <c r="I77" s="1" t="s">
        <v>52</v>
      </c>
      <c r="J77" s="3">
        <v>45552</v>
      </c>
      <c r="K77" s="1"/>
      <c r="L77" s="7">
        <v>-7804.1620000000003</v>
      </c>
      <c r="M77" s="11">
        <f>M76+L77</f>
        <v>1146635.0560000001</v>
      </c>
      <c r="N77" s="1" t="s">
        <v>179</v>
      </c>
    </row>
    <row r="78" spans="1:14" ht="17" x14ac:dyDescent="0.25">
      <c r="A78" s="1">
        <v>79</v>
      </c>
      <c r="B78" s="1" t="s">
        <v>384</v>
      </c>
      <c r="C78" s="1">
        <v>2024</v>
      </c>
      <c r="D78" s="1" t="s">
        <v>51</v>
      </c>
      <c r="E78" s="1" t="s">
        <v>20</v>
      </c>
      <c r="F78" s="1" t="s">
        <v>101</v>
      </c>
      <c r="G78" s="1" t="s">
        <v>87</v>
      </c>
      <c r="H78" s="1" t="s">
        <v>19</v>
      </c>
      <c r="I78" s="1" t="s">
        <v>52</v>
      </c>
      <c r="J78" s="3">
        <v>45552</v>
      </c>
      <c r="K78" s="1"/>
      <c r="L78" s="7">
        <v>-7779.4140000000007</v>
      </c>
      <c r="M78" s="11">
        <f>M77+L78</f>
        <v>1138855.642</v>
      </c>
      <c r="N78" s="1" t="s">
        <v>179</v>
      </c>
    </row>
    <row r="79" spans="1:14" ht="17" x14ac:dyDescent="0.25">
      <c r="A79" s="1">
        <v>80</v>
      </c>
      <c r="B79" s="1" t="s">
        <v>383</v>
      </c>
      <c r="C79" s="1">
        <v>2024</v>
      </c>
      <c r="D79" s="1" t="s">
        <v>51</v>
      </c>
      <c r="E79" s="1" t="s">
        <v>323</v>
      </c>
      <c r="F79" s="1" t="s">
        <v>324</v>
      </c>
      <c r="G79" s="1" t="s">
        <v>198</v>
      </c>
      <c r="H79" s="1" t="s">
        <v>325</v>
      </c>
      <c r="I79" s="1" t="s">
        <v>52</v>
      </c>
      <c r="J79" s="3">
        <v>45552</v>
      </c>
      <c r="K79" s="1"/>
      <c r="L79" s="7">
        <v>-81525.25</v>
      </c>
      <c r="M79" s="11">
        <f>M78+L79</f>
        <v>1057330.392</v>
      </c>
      <c r="N79" s="1" t="s">
        <v>179</v>
      </c>
    </row>
    <row r="80" spans="1:14" ht="17" x14ac:dyDescent="0.25">
      <c r="A80" s="1">
        <v>81</v>
      </c>
      <c r="B80" s="1" t="s">
        <v>210</v>
      </c>
      <c r="C80" s="1">
        <v>2024</v>
      </c>
      <c r="D80" s="1" t="s">
        <v>51</v>
      </c>
      <c r="E80" s="1" t="s">
        <v>207</v>
      </c>
      <c r="F80" s="1" t="s">
        <v>208</v>
      </c>
      <c r="G80" s="1" t="s">
        <v>199</v>
      </c>
      <c r="H80" s="1" t="s">
        <v>209</v>
      </c>
      <c r="I80" s="1" t="s">
        <v>52</v>
      </c>
      <c r="J80" s="3">
        <v>45553</v>
      </c>
      <c r="K80" s="1"/>
      <c r="L80" s="7">
        <v>-2640</v>
      </c>
      <c r="M80" s="11">
        <f>M79+L80</f>
        <v>1054690.392</v>
      </c>
      <c r="N80" s="1" t="s">
        <v>179</v>
      </c>
    </row>
    <row r="81" spans="1:14" ht="17" x14ac:dyDescent="0.25">
      <c r="A81" s="1">
        <v>82</v>
      </c>
      <c r="B81" s="1" t="s">
        <v>237</v>
      </c>
      <c r="C81" s="1">
        <v>2024</v>
      </c>
      <c r="D81" s="1" t="s">
        <v>51</v>
      </c>
      <c r="E81" s="1" t="s">
        <v>17</v>
      </c>
      <c r="F81" s="1" t="s">
        <v>189</v>
      </c>
      <c r="G81" s="1" t="s">
        <v>186</v>
      </c>
      <c r="H81" s="1" t="s">
        <v>27</v>
      </c>
      <c r="I81" s="1" t="s">
        <v>52</v>
      </c>
      <c r="J81" s="3">
        <v>45553</v>
      </c>
      <c r="K81" s="1"/>
      <c r="L81" s="7">
        <v>-37603</v>
      </c>
      <c r="M81" s="11">
        <f>M80+L81</f>
        <v>1017087.392</v>
      </c>
      <c r="N81" s="1" t="s">
        <v>179</v>
      </c>
    </row>
    <row r="82" spans="1:14" ht="17" x14ac:dyDescent="0.25">
      <c r="A82" s="1">
        <v>83</v>
      </c>
      <c r="B82" s="1" t="s">
        <v>238</v>
      </c>
      <c r="C82" s="1">
        <v>2024</v>
      </c>
      <c r="D82" s="1" t="s">
        <v>51</v>
      </c>
      <c r="E82" s="1" t="s">
        <v>17</v>
      </c>
      <c r="F82" s="1" t="s">
        <v>191</v>
      </c>
      <c r="G82" s="1" t="s">
        <v>193</v>
      </c>
      <c r="H82" s="1" t="s">
        <v>18</v>
      </c>
      <c r="I82" s="1" t="s">
        <v>52</v>
      </c>
      <c r="J82" s="3">
        <v>45553</v>
      </c>
      <c r="K82" s="1"/>
      <c r="L82" s="7">
        <v>-24414.35</v>
      </c>
      <c r="M82" s="11">
        <f>M81+L82</f>
        <v>992673.04200000002</v>
      </c>
      <c r="N82" s="1" t="s">
        <v>179</v>
      </c>
    </row>
    <row r="83" spans="1:14" ht="17" x14ac:dyDescent="0.25">
      <c r="A83" s="1">
        <v>84</v>
      </c>
      <c r="B83" s="1" t="s">
        <v>240</v>
      </c>
      <c r="C83" s="1">
        <v>2024</v>
      </c>
      <c r="D83" s="1" t="s">
        <v>51</v>
      </c>
      <c r="E83" s="1" t="s">
        <v>17</v>
      </c>
      <c r="F83" s="1" t="s">
        <v>196</v>
      </c>
      <c r="G83" s="1" t="s">
        <v>79</v>
      </c>
      <c r="H83" s="1" t="s">
        <v>27</v>
      </c>
      <c r="I83" s="1" t="s">
        <v>52</v>
      </c>
      <c r="J83" s="3">
        <v>45553</v>
      </c>
      <c r="K83" s="1"/>
      <c r="L83" s="7">
        <v>-30389</v>
      </c>
      <c r="M83" s="11">
        <f>M82+L83</f>
        <v>962284.04200000002</v>
      </c>
      <c r="N83" s="1" t="s">
        <v>179</v>
      </c>
    </row>
    <row r="84" spans="1:14" ht="17" x14ac:dyDescent="0.25">
      <c r="A84" s="1">
        <v>85</v>
      </c>
      <c r="B84" s="1" t="s">
        <v>206</v>
      </c>
      <c r="C84" s="1">
        <v>2024</v>
      </c>
      <c r="D84" s="1" t="s">
        <v>51</v>
      </c>
      <c r="E84" s="1" t="s">
        <v>127</v>
      </c>
      <c r="F84" s="1" t="s">
        <v>130</v>
      </c>
      <c r="G84" s="1" t="s">
        <v>87</v>
      </c>
      <c r="H84" s="1" t="s">
        <v>129</v>
      </c>
      <c r="I84" s="1" t="s">
        <v>52</v>
      </c>
      <c r="J84" s="3">
        <v>45553</v>
      </c>
      <c r="K84" s="1"/>
      <c r="L84" s="7">
        <v>-15225</v>
      </c>
      <c r="M84" s="11">
        <f>M83+L84</f>
        <v>947059.04200000002</v>
      </c>
      <c r="N84" s="1" t="s">
        <v>179</v>
      </c>
    </row>
    <row r="85" spans="1:14" ht="17" x14ac:dyDescent="0.25">
      <c r="A85" s="1">
        <v>92</v>
      </c>
      <c r="B85" s="1" t="s">
        <v>438</v>
      </c>
      <c r="C85" s="1">
        <v>2024</v>
      </c>
      <c r="D85" s="1" t="s">
        <v>51</v>
      </c>
      <c r="E85" s="1" t="s">
        <v>11</v>
      </c>
      <c r="F85" s="1" t="s">
        <v>63</v>
      </c>
      <c r="G85" s="1" t="s">
        <v>79</v>
      </c>
      <c r="H85" s="1" t="s">
        <v>13</v>
      </c>
      <c r="I85" s="1" t="s">
        <v>52</v>
      </c>
      <c r="J85" s="3">
        <v>45554</v>
      </c>
      <c r="K85" s="1"/>
      <c r="L85" s="7">
        <v>-14950</v>
      </c>
      <c r="M85" s="11">
        <f>M84+L85</f>
        <v>932109.04200000002</v>
      </c>
      <c r="N85" s="1" t="s">
        <v>179</v>
      </c>
    </row>
    <row r="86" spans="1:14" ht="17" x14ac:dyDescent="0.25">
      <c r="A86" s="1">
        <v>101</v>
      </c>
      <c r="B86" s="23" t="s">
        <v>439</v>
      </c>
      <c r="C86" s="23">
        <v>2024</v>
      </c>
      <c r="D86" s="23" t="s">
        <v>51</v>
      </c>
      <c r="E86" s="23" t="s">
        <v>329</v>
      </c>
      <c r="F86" s="23" t="s">
        <v>343</v>
      </c>
      <c r="G86" s="23" t="s">
        <v>79</v>
      </c>
      <c r="H86" s="23" t="s">
        <v>345</v>
      </c>
      <c r="I86" s="23" t="s">
        <v>52</v>
      </c>
      <c r="J86" s="24">
        <v>45554</v>
      </c>
      <c r="K86" s="1"/>
      <c r="L86" s="7">
        <v>-49230</v>
      </c>
      <c r="M86" s="11">
        <f>M85+L86</f>
        <v>882879.04200000002</v>
      </c>
      <c r="N86" s="1" t="s">
        <v>179</v>
      </c>
    </row>
    <row r="87" spans="1:14" ht="17" x14ac:dyDescent="0.25">
      <c r="A87" s="1">
        <v>102</v>
      </c>
      <c r="B87" s="23" t="s">
        <v>440</v>
      </c>
      <c r="C87" s="23">
        <v>2024</v>
      </c>
      <c r="D87" s="23" t="s">
        <v>51</v>
      </c>
      <c r="E87" s="23" t="s">
        <v>329</v>
      </c>
      <c r="F87" s="23" t="s">
        <v>346</v>
      </c>
      <c r="G87" s="23" t="s">
        <v>186</v>
      </c>
      <c r="H87" s="23" t="s">
        <v>347</v>
      </c>
      <c r="I87" s="23" t="s">
        <v>52</v>
      </c>
      <c r="J87" s="24">
        <v>45554</v>
      </c>
      <c r="K87" s="7">
        <v>-49230</v>
      </c>
      <c r="L87" s="7">
        <v>-4000</v>
      </c>
      <c r="M87" s="11">
        <f>M86+L87</f>
        <v>878879.04200000002</v>
      </c>
      <c r="N87" s="1" t="s">
        <v>179</v>
      </c>
    </row>
    <row r="88" spans="1:14" ht="17" x14ac:dyDescent="0.25">
      <c r="A88" s="1">
        <v>103</v>
      </c>
      <c r="B88" s="23" t="s">
        <v>441</v>
      </c>
      <c r="C88" s="23">
        <v>2024</v>
      </c>
      <c r="D88" s="23" t="s">
        <v>51</v>
      </c>
      <c r="E88" s="23" t="s">
        <v>329</v>
      </c>
      <c r="F88" s="23" t="s">
        <v>348</v>
      </c>
      <c r="G88" s="23" t="s">
        <v>186</v>
      </c>
      <c r="H88" s="23" t="s">
        <v>347</v>
      </c>
      <c r="I88" s="23" t="s">
        <v>52</v>
      </c>
      <c r="J88" s="24">
        <v>45554</v>
      </c>
      <c r="K88" s="7">
        <v>-2000</v>
      </c>
      <c r="L88" s="7">
        <f>-5728</f>
        <v>-5728</v>
      </c>
      <c r="M88" s="11">
        <f>M87+L88</f>
        <v>873151.04200000002</v>
      </c>
      <c r="N88" s="1" t="s">
        <v>179</v>
      </c>
    </row>
    <row r="89" spans="1:14" ht="17" x14ac:dyDescent="0.25">
      <c r="A89" s="1">
        <v>96</v>
      </c>
      <c r="B89" s="1" t="s">
        <v>442</v>
      </c>
      <c r="C89" s="1">
        <v>2024</v>
      </c>
      <c r="D89" s="1" t="s">
        <v>51</v>
      </c>
      <c r="E89" s="1" t="s">
        <v>329</v>
      </c>
      <c r="F89" s="1" t="s">
        <v>330</v>
      </c>
      <c r="G89" s="1" t="s">
        <v>79</v>
      </c>
      <c r="H89" s="1" t="s">
        <v>331</v>
      </c>
      <c r="I89" s="1" t="s">
        <v>52</v>
      </c>
      <c r="J89" s="3">
        <v>45554</v>
      </c>
      <c r="K89" s="1"/>
      <c r="L89" s="7">
        <v>-18882</v>
      </c>
      <c r="M89" s="11">
        <f>M88+L89</f>
        <v>854269.04200000002</v>
      </c>
      <c r="N89" s="1" t="s">
        <v>179</v>
      </c>
    </row>
    <row r="90" spans="1:14" ht="17" x14ac:dyDescent="0.25">
      <c r="A90" s="1">
        <v>93</v>
      </c>
      <c r="B90" s="1" t="s">
        <v>371</v>
      </c>
      <c r="C90" s="1">
        <v>2024</v>
      </c>
      <c r="D90" s="1" t="s">
        <v>51</v>
      </c>
      <c r="E90" s="1" t="s">
        <v>360</v>
      </c>
      <c r="F90" s="1" t="s">
        <v>361</v>
      </c>
      <c r="G90" s="1" t="s">
        <v>362</v>
      </c>
      <c r="H90" s="1" t="s">
        <v>363</v>
      </c>
      <c r="I90" s="1" t="s">
        <v>52</v>
      </c>
      <c r="J90" s="3">
        <v>45558</v>
      </c>
      <c r="K90" s="1"/>
      <c r="L90" s="7">
        <v>-500</v>
      </c>
      <c r="M90" s="11">
        <f>M89+L90</f>
        <v>853769.04200000002</v>
      </c>
      <c r="N90" s="1" t="s">
        <v>179</v>
      </c>
    </row>
    <row r="91" spans="1:14" ht="17" x14ac:dyDescent="0.25">
      <c r="A91" s="1">
        <v>106</v>
      </c>
      <c r="B91" s="1" t="s">
        <v>155</v>
      </c>
      <c r="C91" s="1">
        <v>2024</v>
      </c>
      <c r="D91" s="1" t="s">
        <v>51</v>
      </c>
      <c r="E91" s="1" t="s">
        <v>28</v>
      </c>
      <c r="F91" s="1" t="s">
        <v>58</v>
      </c>
      <c r="G91" s="1" t="s">
        <v>85</v>
      </c>
      <c r="H91" s="1" t="s">
        <v>29</v>
      </c>
      <c r="I91" s="1" t="s">
        <v>52</v>
      </c>
      <c r="J91" s="3">
        <v>45558</v>
      </c>
      <c r="K91" s="1"/>
      <c r="L91" s="7">
        <v>-92819.33</v>
      </c>
      <c r="M91" s="11">
        <f>M90+L91</f>
        <v>760949.71200000006</v>
      </c>
      <c r="N91" s="1" t="s">
        <v>179</v>
      </c>
    </row>
    <row r="92" spans="1:14" ht="17" x14ac:dyDescent="0.25">
      <c r="A92" s="1"/>
      <c r="B92" s="1"/>
      <c r="C92" s="1">
        <v>2024</v>
      </c>
      <c r="D92" s="1" t="s">
        <v>51</v>
      </c>
      <c r="E92" s="1" t="s">
        <v>169</v>
      </c>
      <c r="F92" s="1" t="s">
        <v>450</v>
      </c>
      <c r="G92" s="1" t="s">
        <v>26</v>
      </c>
      <c r="H92" s="1" t="s">
        <v>169</v>
      </c>
      <c r="I92" s="1" t="s">
        <v>26</v>
      </c>
      <c r="J92" s="3">
        <v>45559</v>
      </c>
      <c r="K92" s="1"/>
      <c r="L92" s="7">
        <v>300000</v>
      </c>
      <c r="M92" s="11">
        <f>M91+L92</f>
        <v>1060949.7120000001</v>
      </c>
      <c r="N92" s="1" t="s">
        <v>179</v>
      </c>
    </row>
    <row r="93" spans="1:14" ht="17" x14ac:dyDescent="0.25">
      <c r="A93" s="1">
        <v>48</v>
      </c>
      <c r="B93" s="1" t="s">
        <v>292</v>
      </c>
      <c r="C93" s="1">
        <v>2024</v>
      </c>
      <c r="D93" s="1" t="s">
        <v>51</v>
      </c>
      <c r="E93" s="1" t="s">
        <v>281</v>
      </c>
      <c r="F93" s="1" t="s">
        <v>283</v>
      </c>
      <c r="G93" s="1" t="s">
        <v>142</v>
      </c>
      <c r="H93" s="1" t="s">
        <v>285</v>
      </c>
      <c r="I93" s="1" t="s">
        <v>52</v>
      </c>
      <c r="J93" s="3">
        <v>45561</v>
      </c>
      <c r="K93" s="1"/>
      <c r="L93" s="21">
        <v>-4650</v>
      </c>
      <c r="M93" s="11">
        <f>M92+L93</f>
        <v>1056299.7120000001</v>
      </c>
      <c r="N93" s="1" t="s">
        <v>179</v>
      </c>
    </row>
    <row r="94" spans="1:14" ht="17" x14ac:dyDescent="0.25">
      <c r="A94" s="1">
        <v>86</v>
      </c>
      <c r="B94" s="1" t="s">
        <v>215</v>
      </c>
      <c r="C94" s="1">
        <v>2024</v>
      </c>
      <c r="D94" s="1" t="s">
        <v>51</v>
      </c>
      <c r="E94" s="1" t="s">
        <v>207</v>
      </c>
      <c r="F94" s="1" t="s">
        <v>212</v>
      </c>
      <c r="G94" s="1" t="s">
        <v>142</v>
      </c>
      <c r="H94" s="1" t="s">
        <v>213</v>
      </c>
      <c r="I94" s="1" t="s">
        <v>52</v>
      </c>
      <c r="J94" s="3">
        <v>45561</v>
      </c>
      <c r="K94" s="1"/>
      <c r="L94" s="7">
        <f>-5550</f>
        <v>-5550</v>
      </c>
      <c r="M94" s="11">
        <f>M93+L94</f>
        <v>1050749.7120000001</v>
      </c>
      <c r="N94" s="1" t="s">
        <v>179</v>
      </c>
    </row>
    <row r="95" spans="1:14" ht="17" x14ac:dyDescent="0.25">
      <c r="A95" s="1">
        <v>189</v>
      </c>
      <c r="B95" s="1" t="s">
        <v>452</v>
      </c>
      <c r="C95" s="1">
        <v>2024</v>
      </c>
      <c r="D95" s="1" t="s">
        <v>51</v>
      </c>
      <c r="E95" s="1" t="s">
        <v>281</v>
      </c>
      <c r="F95" s="1" t="s">
        <v>408</v>
      </c>
      <c r="G95" s="1" t="s">
        <v>81</v>
      </c>
      <c r="H95" s="1" t="s">
        <v>410</v>
      </c>
      <c r="I95" s="1" t="s">
        <v>52</v>
      </c>
      <c r="J95" s="3">
        <v>45561</v>
      </c>
      <c r="K95" s="1"/>
      <c r="L95" s="7">
        <v>-2445</v>
      </c>
      <c r="M95" s="11">
        <f>M94+L95</f>
        <v>1048304.7120000001</v>
      </c>
      <c r="N95" s="1" t="s">
        <v>179</v>
      </c>
    </row>
    <row r="96" spans="1:14" ht="17" x14ac:dyDescent="0.25">
      <c r="A96" s="1">
        <v>191</v>
      </c>
      <c r="B96" s="1" t="s">
        <v>453</v>
      </c>
      <c r="C96" s="1">
        <v>2024</v>
      </c>
      <c r="D96" s="1" t="s">
        <v>51</v>
      </c>
      <c r="E96" s="1" t="s">
        <v>281</v>
      </c>
      <c r="F96" s="1" t="s">
        <v>411</v>
      </c>
      <c r="G96" s="1" t="s">
        <v>142</v>
      </c>
      <c r="H96" s="1" t="s">
        <v>410</v>
      </c>
      <c r="I96" s="1" t="s">
        <v>52</v>
      </c>
      <c r="J96" s="3">
        <v>45561</v>
      </c>
      <c r="K96" s="1"/>
      <c r="L96" s="7">
        <v>-11948</v>
      </c>
      <c r="M96" s="11">
        <f>M95+L96</f>
        <v>1036356.7120000001</v>
      </c>
      <c r="N96" s="1" t="s">
        <v>179</v>
      </c>
    </row>
    <row r="97" spans="1:14" ht="17" x14ac:dyDescent="0.25">
      <c r="A97" s="1">
        <v>193</v>
      </c>
      <c r="B97" s="1" t="s">
        <v>454</v>
      </c>
      <c r="C97" s="1">
        <v>2024</v>
      </c>
      <c r="D97" s="1" t="s">
        <v>51</v>
      </c>
      <c r="E97" s="1" t="s">
        <v>281</v>
      </c>
      <c r="F97" s="1" t="s">
        <v>413</v>
      </c>
      <c r="G97" s="1" t="s">
        <v>83</v>
      </c>
      <c r="H97" s="1" t="s">
        <v>282</v>
      </c>
      <c r="I97" s="1" t="s">
        <v>52</v>
      </c>
      <c r="J97" s="3">
        <v>45561</v>
      </c>
      <c r="K97" s="1"/>
      <c r="L97" s="7">
        <v>-7705</v>
      </c>
      <c r="M97" s="11">
        <f>M96+L97</f>
        <v>1028651.7120000001</v>
      </c>
      <c r="N97" s="1" t="s">
        <v>179</v>
      </c>
    </row>
    <row r="98" spans="1:14" ht="17" x14ac:dyDescent="0.25">
      <c r="A98" s="1">
        <v>195</v>
      </c>
      <c r="B98" s="1" t="s">
        <v>455</v>
      </c>
      <c r="C98" s="1">
        <v>2024</v>
      </c>
      <c r="D98" s="1" t="s">
        <v>51</v>
      </c>
      <c r="E98" s="1" t="s">
        <v>281</v>
      </c>
      <c r="F98" s="1" t="s">
        <v>62</v>
      </c>
      <c r="G98" s="1" t="s">
        <v>79</v>
      </c>
      <c r="H98" s="1" t="s">
        <v>282</v>
      </c>
      <c r="I98" s="1" t="s">
        <v>52</v>
      </c>
      <c r="J98" s="3">
        <v>45561</v>
      </c>
      <c r="K98" s="1"/>
      <c r="L98" s="7">
        <v>-7674</v>
      </c>
      <c r="M98" s="11">
        <f>M97+L98</f>
        <v>1020977.7120000001</v>
      </c>
      <c r="N98" s="1" t="s">
        <v>179</v>
      </c>
    </row>
    <row r="99" spans="1:14" ht="17" x14ac:dyDescent="0.25">
      <c r="A99" s="1">
        <v>199</v>
      </c>
      <c r="B99" s="1" t="s">
        <v>456</v>
      </c>
      <c r="C99" s="1">
        <v>2024</v>
      </c>
      <c r="D99" s="1" t="s">
        <v>51</v>
      </c>
      <c r="E99" s="1" t="s">
        <v>281</v>
      </c>
      <c r="F99" s="1" t="s">
        <v>413</v>
      </c>
      <c r="G99" s="1" t="s">
        <v>83</v>
      </c>
      <c r="H99" s="1" t="s">
        <v>282</v>
      </c>
      <c r="I99" s="1" t="s">
        <v>52</v>
      </c>
      <c r="J99" s="3">
        <v>45561</v>
      </c>
      <c r="K99" s="1"/>
      <c r="L99" s="7">
        <v>-4440</v>
      </c>
      <c r="M99" s="11">
        <f>M98+L99</f>
        <v>1016537.7120000001</v>
      </c>
      <c r="N99" s="1" t="s">
        <v>179</v>
      </c>
    </row>
    <row r="100" spans="1:14" ht="17" x14ac:dyDescent="0.25">
      <c r="A100" s="1">
        <v>66</v>
      </c>
      <c r="B100" s="1" t="s">
        <v>293</v>
      </c>
      <c r="C100" s="1">
        <v>2024</v>
      </c>
      <c r="D100" s="1" t="s">
        <v>51</v>
      </c>
      <c r="E100" s="1" t="s">
        <v>281</v>
      </c>
      <c r="F100" s="1" t="s">
        <v>284</v>
      </c>
      <c r="G100" s="1" t="s">
        <v>142</v>
      </c>
      <c r="H100" s="1" t="s">
        <v>285</v>
      </c>
      <c r="I100" s="1" t="s">
        <v>52</v>
      </c>
      <c r="J100" s="3">
        <v>45561</v>
      </c>
      <c r="K100" s="1"/>
      <c r="L100" s="21">
        <v>-4650</v>
      </c>
      <c r="M100" s="11">
        <f>M99+L100</f>
        <v>1011887.7120000001</v>
      </c>
      <c r="N100" s="1" t="s">
        <v>179</v>
      </c>
    </row>
    <row r="101" spans="1:14" ht="17" x14ac:dyDescent="0.25">
      <c r="A101" s="1">
        <v>201</v>
      </c>
      <c r="B101" s="1" t="s">
        <v>457</v>
      </c>
      <c r="C101" s="1">
        <v>2024</v>
      </c>
      <c r="D101" s="1" t="s">
        <v>103</v>
      </c>
      <c r="E101" s="1" t="s">
        <v>323</v>
      </c>
      <c r="F101" s="1" t="s">
        <v>62</v>
      </c>
      <c r="G101" s="1" t="s">
        <v>79</v>
      </c>
      <c r="H101" s="1" t="s">
        <v>424</v>
      </c>
      <c r="I101" s="1" t="s">
        <v>52</v>
      </c>
      <c r="J101" s="3">
        <v>45566</v>
      </c>
      <c r="K101" s="1"/>
      <c r="L101" s="7">
        <v>-11125</v>
      </c>
      <c r="M101" s="11">
        <f>M100+L101</f>
        <v>1000762.7120000001</v>
      </c>
      <c r="N101" s="1" t="s">
        <v>179</v>
      </c>
    </row>
    <row r="102" spans="1:14" ht="17" x14ac:dyDescent="0.25">
      <c r="A102" s="1">
        <v>203</v>
      </c>
      <c r="B102" s="1" t="s">
        <v>458</v>
      </c>
      <c r="C102" s="1">
        <v>2024</v>
      </c>
      <c r="D102" s="1" t="s">
        <v>103</v>
      </c>
      <c r="E102" s="1" t="s">
        <v>323</v>
      </c>
      <c r="F102" s="1" t="s">
        <v>425</v>
      </c>
      <c r="G102" s="1" t="s">
        <v>81</v>
      </c>
      <c r="H102" s="1" t="s">
        <v>427</v>
      </c>
      <c r="I102" s="1" t="s">
        <v>52</v>
      </c>
      <c r="J102" s="3">
        <v>45566</v>
      </c>
      <c r="K102" s="1"/>
      <c r="L102" s="7">
        <v>-19576</v>
      </c>
      <c r="M102" s="11">
        <f>M101+L102</f>
        <v>981186.71200000006</v>
      </c>
      <c r="N102" s="1" t="s">
        <v>179</v>
      </c>
    </row>
    <row r="103" spans="1:14" ht="17" x14ac:dyDescent="0.25">
      <c r="A103" s="1">
        <v>205</v>
      </c>
      <c r="B103" s="1" t="s">
        <v>459</v>
      </c>
      <c r="C103" s="1">
        <v>2024</v>
      </c>
      <c r="D103" s="1" t="s">
        <v>103</v>
      </c>
      <c r="E103" s="1" t="s">
        <v>323</v>
      </c>
      <c r="F103" s="1" t="s">
        <v>428</v>
      </c>
      <c r="G103" s="1" t="s">
        <v>186</v>
      </c>
      <c r="H103" s="1" t="s">
        <v>325</v>
      </c>
      <c r="I103" s="1" t="s">
        <v>52</v>
      </c>
      <c r="J103" s="3">
        <v>45566</v>
      </c>
      <c r="K103" s="1"/>
      <c r="L103" s="7">
        <v>-28234</v>
      </c>
      <c r="M103" s="11">
        <f>M102+L103</f>
        <v>952952.71200000006</v>
      </c>
      <c r="N103" s="1" t="s">
        <v>179</v>
      </c>
    </row>
    <row r="104" spans="1:14" ht="17" x14ac:dyDescent="0.25">
      <c r="A104" s="1">
        <v>108</v>
      </c>
      <c r="B104" s="1" t="s">
        <v>460</v>
      </c>
      <c r="C104" s="1">
        <v>2024</v>
      </c>
      <c r="D104" s="1" t="s">
        <v>103</v>
      </c>
      <c r="E104" s="1" t="s">
        <v>20</v>
      </c>
      <c r="F104" s="1" t="s">
        <v>95</v>
      </c>
      <c r="G104" s="1" t="s">
        <v>86</v>
      </c>
      <c r="H104" s="1" t="s">
        <v>19</v>
      </c>
      <c r="I104" s="1" t="s">
        <v>52</v>
      </c>
      <c r="J104" s="3">
        <v>45567</v>
      </c>
      <c r="K104" s="1"/>
      <c r="L104" s="7">
        <v>-4933.2860000000001</v>
      </c>
      <c r="M104" s="11">
        <f>M103+L104</f>
        <v>948019.42600000009</v>
      </c>
      <c r="N104" s="1" t="s">
        <v>179</v>
      </c>
    </row>
    <row r="105" spans="1:14" ht="17" x14ac:dyDescent="0.25">
      <c r="A105" s="1">
        <v>109</v>
      </c>
      <c r="B105" s="1" t="s">
        <v>461</v>
      </c>
      <c r="C105" s="1">
        <v>2024</v>
      </c>
      <c r="D105" s="1" t="s">
        <v>103</v>
      </c>
      <c r="E105" s="1" t="s">
        <v>20</v>
      </c>
      <c r="F105" s="1" t="s">
        <v>97</v>
      </c>
      <c r="G105" s="1" t="s">
        <v>86</v>
      </c>
      <c r="H105" s="1" t="s">
        <v>19</v>
      </c>
      <c r="I105" s="1" t="s">
        <v>52</v>
      </c>
      <c r="J105" s="3">
        <v>45567</v>
      </c>
      <c r="K105" s="1"/>
      <c r="L105" s="7">
        <v>-6192.1360000000004</v>
      </c>
      <c r="M105" s="11">
        <f>M104+L105</f>
        <v>941827.29</v>
      </c>
      <c r="N105" s="1" t="s">
        <v>179</v>
      </c>
    </row>
    <row r="106" spans="1:14" ht="17" x14ac:dyDescent="0.25">
      <c r="A106" s="1">
        <v>111</v>
      </c>
      <c r="B106" s="1" t="s">
        <v>462</v>
      </c>
      <c r="C106" s="1">
        <v>2024</v>
      </c>
      <c r="D106" s="1" t="s">
        <v>103</v>
      </c>
      <c r="E106" s="1" t="s">
        <v>207</v>
      </c>
      <c r="F106" s="1" t="s">
        <v>211</v>
      </c>
      <c r="G106" s="1" t="s">
        <v>199</v>
      </c>
      <c r="H106" s="1" t="s">
        <v>209</v>
      </c>
      <c r="I106" s="1" t="s">
        <v>52</v>
      </c>
      <c r="J106" s="3">
        <v>45567</v>
      </c>
      <c r="K106" s="1"/>
      <c r="L106" s="7">
        <v>-2640</v>
      </c>
      <c r="M106" s="11">
        <f>M105+L106</f>
        <v>939187.29</v>
      </c>
      <c r="N106" s="1" t="s">
        <v>179</v>
      </c>
    </row>
    <row r="107" spans="1:14" ht="17" x14ac:dyDescent="0.25">
      <c r="A107" s="1"/>
      <c r="B107" s="1" t="s">
        <v>463</v>
      </c>
      <c r="C107" s="1">
        <v>2024</v>
      </c>
      <c r="D107" s="1" t="s">
        <v>103</v>
      </c>
      <c r="E107" s="1" t="s">
        <v>207</v>
      </c>
      <c r="F107" s="1" t="s">
        <v>443</v>
      </c>
      <c r="G107" s="1" t="s">
        <v>229</v>
      </c>
      <c r="H107" s="1" t="s">
        <v>230</v>
      </c>
      <c r="I107" s="1" t="s">
        <v>52</v>
      </c>
      <c r="J107" s="3">
        <v>45567</v>
      </c>
      <c r="K107" s="1"/>
      <c r="L107" s="7">
        <v>-5102.32</v>
      </c>
      <c r="M107" s="11">
        <f>M106+L107</f>
        <v>934084.97000000009</v>
      </c>
      <c r="N107" s="1" t="s">
        <v>179</v>
      </c>
    </row>
    <row r="108" spans="1:14" ht="17" x14ac:dyDescent="0.25">
      <c r="A108" s="1">
        <v>88</v>
      </c>
      <c r="B108" s="1" t="s">
        <v>464</v>
      </c>
      <c r="C108" s="1">
        <v>2024</v>
      </c>
      <c r="D108" s="1" t="s">
        <v>103</v>
      </c>
      <c r="E108" s="1" t="s">
        <v>207</v>
      </c>
      <c r="F108" s="1" t="s">
        <v>227</v>
      </c>
      <c r="G108" s="1" t="s">
        <v>229</v>
      </c>
      <c r="H108" s="1" t="s">
        <v>230</v>
      </c>
      <c r="I108" s="1" t="s">
        <v>52</v>
      </c>
      <c r="J108" s="3">
        <v>45567</v>
      </c>
      <c r="K108" s="1"/>
      <c r="L108" s="7">
        <v>-7505.16</v>
      </c>
      <c r="M108" s="11">
        <f>M107+L108</f>
        <v>926579.81</v>
      </c>
      <c r="N108" s="1" t="s">
        <v>179</v>
      </c>
    </row>
    <row r="109" spans="1:14" ht="17" x14ac:dyDescent="0.25">
      <c r="A109" s="1">
        <v>171</v>
      </c>
      <c r="B109" s="1" t="s">
        <v>465</v>
      </c>
      <c r="C109" s="1">
        <v>2024</v>
      </c>
      <c r="D109" s="1" t="s">
        <v>103</v>
      </c>
      <c r="E109" s="1" t="s">
        <v>20</v>
      </c>
      <c r="F109" s="1" t="s">
        <v>386</v>
      </c>
      <c r="G109" s="1" t="s">
        <v>137</v>
      </c>
      <c r="H109" s="1" t="s">
        <v>387</v>
      </c>
      <c r="I109" s="1" t="s">
        <v>52</v>
      </c>
      <c r="J109" s="3">
        <v>45568</v>
      </c>
      <c r="K109" s="1"/>
      <c r="L109" s="7">
        <v>-9389</v>
      </c>
      <c r="M109" s="11">
        <f>M108+L109</f>
        <v>917190.81</v>
      </c>
      <c r="N109" s="1" t="s">
        <v>179</v>
      </c>
    </row>
    <row r="110" spans="1:14" ht="17" x14ac:dyDescent="0.25">
      <c r="A110" s="1">
        <v>173</v>
      </c>
      <c r="B110" s="1" t="s">
        <v>466</v>
      </c>
      <c r="C110" s="1">
        <v>2024</v>
      </c>
      <c r="D110" s="1" t="s">
        <v>103</v>
      </c>
      <c r="E110" s="1" t="s">
        <v>20</v>
      </c>
      <c r="F110" s="1" t="s">
        <v>389</v>
      </c>
      <c r="G110" s="1" t="s">
        <v>142</v>
      </c>
      <c r="H110" s="1" t="s">
        <v>387</v>
      </c>
      <c r="I110" s="1" t="s">
        <v>52</v>
      </c>
      <c r="J110" s="3">
        <v>45568</v>
      </c>
      <c r="K110" s="1"/>
      <c r="L110" s="7">
        <v>-3505</v>
      </c>
      <c r="M110" s="11">
        <f>M109+L110</f>
        <v>913685.81</v>
      </c>
      <c r="N110" s="1" t="s">
        <v>179</v>
      </c>
    </row>
    <row r="111" spans="1:14" ht="17" x14ac:dyDescent="0.25">
      <c r="A111" s="1">
        <v>175</v>
      </c>
      <c r="B111" s="1" t="s">
        <v>467</v>
      </c>
      <c r="C111" s="1">
        <v>2024</v>
      </c>
      <c r="D111" s="1" t="s">
        <v>103</v>
      </c>
      <c r="E111" s="1" t="s">
        <v>20</v>
      </c>
      <c r="F111" s="1" t="s">
        <v>391</v>
      </c>
      <c r="G111" s="1" t="s">
        <v>393</v>
      </c>
      <c r="H111" s="1" t="s">
        <v>387</v>
      </c>
      <c r="I111" s="1" t="s">
        <v>52</v>
      </c>
      <c r="J111" s="3">
        <v>45568</v>
      </c>
      <c r="K111" s="7">
        <v>-2921</v>
      </c>
      <c r="L111" s="7">
        <v>-4278</v>
      </c>
      <c r="M111" s="11">
        <f>M110+L111</f>
        <v>909407.81</v>
      </c>
      <c r="N111" s="1" t="s">
        <v>179</v>
      </c>
    </row>
    <row r="112" spans="1:14" ht="17" x14ac:dyDescent="0.25">
      <c r="A112" s="1">
        <v>177</v>
      </c>
      <c r="B112" s="1" t="s">
        <v>468</v>
      </c>
      <c r="C112" s="1">
        <v>2024</v>
      </c>
      <c r="D112" s="1" t="s">
        <v>103</v>
      </c>
      <c r="E112" s="1" t="s">
        <v>20</v>
      </c>
      <c r="F112" s="1" t="s">
        <v>394</v>
      </c>
      <c r="G112" s="1" t="s">
        <v>250</v>
      </c>
      <c r="H112" s="1" t="s">
        <v>387</v>
      </c>
      <c r="I112" s="1" t="s">
        <v>52</v>
      </c>
      <c r="J112" s="3">
        <v>45568</v>
      </c>
      <c r="K112" s="1"/>
      <c r="L112" s="7">
        <v>-13636</v>
      </c>
      <c r="M112" s="11">
        <f>M111+L112</f>
        <v>895771.81</v>
      </c>
      <c r="N112" s="1" t="s">
        <v>179</v>
      </c>
    </row>
    <row r="113" spans="1:14" ht="17" x14ac:dyDescent="0.25">
      <c r="A113" s="1">
        <v>179</v>
      </c>
      <c r="B113" s="1" t="s">
        <v>469</v>
      </c>
      <c r="C113" s="1">
        <v>2024</v>
      </c>
      <c r="D113" s="1" t="s">
        <v>103</v>
      </c>
      <c r="E113" s="1" t="s">
        <v>20</v>
      </c>
      <c r="F113" s="1" t="s">
        <v>395</v>
      </c>
      <c r="G113" s="1" t="s">
        <v>137</v>
      </c>
      <c r="H113" s="1" t="s">
        <v>36</v>
      </c>
      <c r="I113" s="1" t="s">
        <v>52</v>
      </c>
      <c r="J113" s="3">
        <v>45568</v>
      </c>
      <c r="K113" s="7">
        <v>-11363</v>
      </c>
      <c r="L113" s="7">
        <v>-3192</v>
      </c>
      <c r="M113" s="11">
        <f>M112+L113</f>
        <v>892579.81</v>
      </c>
      <c r="N113" s="1" t="s">
        <v>179</v>
      </c>
    </row>
    <row r="114" spans="1:14" ht="17" x14ac:dyDescent="0.25">
      <c r="A114" s="1">
        <v>181</v>
      </c>
      <c r="B114" s="1" t="s">
        <v>470</v>
      </c>
      <c r="C114" s="1">
        <v>2024</v>
      </c>
      <c r="D114" s="1" t="s">
        <v>103</v>
      </c>
      <c r="E114" s="1" t="s">
        <v>20</v>
      </c>
      <c r="F114" s="1" t="s">
        <v>395</v>
      </c>
      <c r="G114" s="1" t="s">
        <v>137</v>
      </c>
      <c r="H114" s="1" t="s">
        <v>36</v>
      </c>
      <c r="I114" s="1" t="s">
        <v>52</v>
      </c>
      <c r="J114" s="3">
        <v>45568</v>
      </c>
      <c r="K114" s="1"/>
      <c r="L114" s="7">
        <v>-6794</v>
      </c>
      <c r="M114" s="11">
        <f>M113+L114</f>
        <v>885785.81</v>
      </c>
      <c r="N114" s="1" t="s">
        <v>179</v>
      </c>
    </row>
    <row r="115" spans="1:14" ht="17" x14ac:dyDescent="0.25">
      <c r="A115" s="1">
        <v>183</v>
      </c>
      <c r="B115" s="1" t="s">
        <v>471</v>
      </c>
      <c r="C115" s="1">
        <v>2024</v>
      </c>
      <c r="D115" s="1" t="s">
        <v>103</v>
      </c>
      <c r="E115" s="1" t="s">
        <v>20</v>
      </c>
      <c r="F115" s="1" t="s">
        <v>62</v>
      </c>
      <c r="G115" s="1" t="s">
        <v>79</v>
      </c>
      <c r="H115" s="1" t="s">
        <v>143</v>
      </c>
      <c r="I115" s="1" t="s">
        <v>52</v>
      </c>
      <c r="J115" s="3">
        <v>45568</v>
      </c>
      <c r="K115" s="1"/>
      <c r="L115" s="7">
        <v>-9000</v>
      </c>
      <c r="M115" s="11">
        <f>M114+L115</f>
        <v>876785.81</v>
      </c>
      <c r="N115" s="1" t="s">
        <v>179</v>
      </c>
    </row>
    <row r="116" spans="1:14" ht="17" x14ac:dyDescent="0.25">
      <c r="A116" s="1">
        <v>185</v>
      </c>
      <c r="B116" s="1" t="s">
        <v>472</v>
      </c>
      <c r="C116" s="1">
        <v>2024</v>
      </c>
      <c r="D116" s="1" t="s">
        <v>103</v>
      </c>
      <c r="E116" s="1" t="s">
        <v>20</v>
      </c>
      <c r="F116" s="1" t="s">
        <v>62</v>
      </c>
      <c r="G116" s="1" t="s">
        <v>79</v>
      </c>
      <c r="H116" s="1" t="s">
        <v>398</v>
      </c>
      <c r="I116" s="1" t="s">
        <v>52</v>
      </c>
      <c r="J116" s="3">
        <v>45568</v>
      </c>
      <c r="K116" s="1"/>
      <c r="L116" s="7">
        <v>-6814</v>
      </c>
      <c r="M116" s="11">
        <f>M115+L116</f>
        <v>869971.81</v>
      </c>
      <c r="N116" s="1" t="s">
        <v>179</v>
      </c>
    </row>
    <row r="117" spans="1:14" ht="17" x14ac:dyDescent="0.25">
      <c r="A117" s="1">
        <v>187</v>
      </c>
      <c r="B117" s="1" t="s">
        <v>473</v>
      </c>
      <c r="C117" s="1">
        <v>2024</v>
      </c>
      <c r="D117" s="1" t="s">
        <v>103</v>
      </c>
      <c r="E117" s="1" t="s">
        <v>20</v>
      </c>
      <c r="F117" s="1" t="s">
        <v>62</v>
      </c>
      <c r="G117" s="1" t="s">
        <v>79</v>
      </c>
      <c r="H117" s="1" t="s">
        <v>398</v>
      </c>
      <c r="I117" s="1" t="s">
        <v>52</v>
      </c>
      <c r="J117" s="3">
        <v>45568</v>
      </c>
      <c r="K117" s="1"/>
      <c r="L117" s="7">
        <v>-1385</v>
      </c>
      <c r="M117" s="11">
        <f>M116+L117</f>
        <v>868586.81</v>
      </c>
      <c r="N117" s="1" t="s">
        <v>179</v>
      </c>
    </row>
    <row r="118" spans="1:14" ht="17" x14ac:dyDescent="0.25">
      <c r="A118" s="1">
        <v>110</v>
      </c>
      <c r="B118" s="1" t="s">
        <v>474</v>
      </c>
      <c r="C118" s="1">
        <v>2024</v>
      </c>
      <c r="D118" s="1" t="s">
        <v>103</v>
      </c>
      <c r="E118" s="1" t="s">
        <v>35</v>
      </c>
      <c r="F118" s="1" t="s">
        <v>76</v>
      </c>
      <c r="G118" s="1" t="s">
        <v>79</v>
      </c>
      <c r="H118" s="1" t="s">
        <v>36</v>
      </c>
      <c r="I118" s="1" t="s">
        <v>52</v>
      </c>
      <c r="J118" s="3">
        <v>45568</v>
      </c>
      <c r="K118" s="1"/>
      <c r="L118" s="7">
        <v>-33834.68</v>
      </c>
      <c r="M118" s="11">
        <f>M117+L118</f>
        <v>834752.13</v>
      </c>
      <c r="N118" s="1" t="s">
        <v>179</v>
      </c>
    </row>
    <row r="119" spans="1:14" ht="17" x14ac:dyDescent="0.25">
      <c r="A119" s="1"/>
      <c r="B119" s="1" t="s">
        <v>475</v>
      </c>
      <c r="C119" s="1">
        <v>2024</v>
      </c>
      <c r="D119" s="1" t="s">
        <v>103</v>
      </c>
      <c r="E119" s="1" t="s">
        <v>207</v>
      </c>
      <c r="F119" s="1" t="s">
        <v>445</v>
      </c>
      <c r="G119" s="1" t="s">
        <v>229</v>
      </c>
      <c r="H119" s="1" t="s">
        <v>230</v>
      </c>
      <c r="I119" s="1" t="s">
        <v>52</v>
      </c>
      <c r="J119" s="3">
        <v>45568</v>
      </c>
      <c r="K119" s="7">
        <v>-4985.99</v>
      </c>
      <c r="L119" s="7">
        <v>-1346.84</v>
      </c>
      <c r="M119" s="11">
        <f>M118+L119</f>
        <v>833405.29</v>
      </c>
      <c r="N119" s="1" t="s">
        <v>179</v>
      </c>
    </row>
    <row r="120" spans="1:14" ht="17" x14ac:dyDescent="0.25">
      <c r="A120" s="1">
        <v>122</v>
      </c>
      <c r="B120" s="1" t="s">
        <v>327</v>
      </c>
      <c r="C120" s="1">
        <v>2024</v>
      </c>
      <c r="D120" s="1" t="s">
        <v>103</v>
      </c>
      <c r="E120" s="1" t="s">
        <v>323</v>
      </c>
      <c r="F120" s="1" t="s">
        <v>326</v>
      </c>
      <c r="G120" s="1" t="s">
        <v>198</v>
      </c>
      <c r="H120" s="1" t="s">
        <v>325</v>
      </c>
      <c r="I120" s="1" t="s">
        <v>52</v>
      </c>
      <c r="J120" s="3">
        <v>45569</v>
      </c>
      <c r="K120" s="1"/>
      <c r="L120" s="7">
        <v>-81525.25</v>
      </c>
      <c r="M120" s="11">
        <f>M119+L120</f>
        <v>751880.04</v>
      </c>
      <c r="N120" s="1" t="s">
        <v>179</v>
      </c>
    </row>
    <row r="121" spans="1:14" ht="17" x14ac:dyDescent="0.25">
      <c r="A121" s="1">
        <v>107</v>
      </c>
      <c r="B121" s="1" t="s">
        <v>126</v>
      </c>
      <c r="C121" s="1">
        <v>2024</v>
      </c>
      <c r="D121" s="1" t="s">
        <v>103</v>
      </c>
      <c r="E121" s="1" t="s">
        <v>11</v>
      </c>
      <c r="F121" s="1" t="s">
        <v>296</v>
      </c>
      <c r="G121" s="1" t="s">
        <v>81</v>
      </c>
      <c r="H121" s="1" t="s">
        <v>12</v>
      </c>
      <c r="I121" s="1" t="s">
        <v>52</v>
      </c>
      <c r="J121" s="3">
        <v>45572</v>
      </c>
      <c r="K121" s="1"/>
      <c r="L121" s="21">
        <v>-8100</v>
      </c>
      <c r="M121" s="11">
        <f>M120+L121</f>
        <v>743780.04</v>
      </c>
      <c r="N121" s="1" t="s">
        <v>179</v>
      </c>
    </row>
    <row r="122" spans="1:14" ht="17" x14ac:dyDescent="0.25">
      <c r="A122" s="1">
        <v>112</v>
      </c>
      <c r="B122" s="1" t="s">
        <v>159</v>
      </c>
      <c r="C122" s="1">
        <v>2024</v>
      </c>
      <c r="D122" s="1" t="s">
        <v>103</v>
      </c>
      <c r="E122" s="1" t="s">
        <v>107</v>
      </c>
      <c r="F122" s="1" t="s">
        <v>112</v>
      </c>
      <c r="G122" s="1" t="s">
        <v>26</v>
      </c>
      <c r="H122" s="1" t="s">
        <v>107</v>
      </c>
      <c r="I122" s="1" t="s">
        <v>26</v>
      </c>
      <c r="J122" s="3">
        <v>45572</v>
      </c>
      <c r="K122" s="1"/>
      <c r="L122" s="7">
        <v>62335</v>
      </c>
      <c r="M122" s="11">
        <f>M121+L122</f>
        <v>806115.04</v>
      </c>
      <c r="N122" s="1" t="s">
        <v>179</v>
      </c>
    </row>
    <row r="123" spans="1:14" ht="17" x14ac:dyDescent="0.25">
      <c r="A123" s="1"/>
      <c r="B123" s="1"/>
      <c r="C123" s="1">
        <v>2024</v>
      </c>
      <c r="D123" s="1" t="s">
        <v>103</v>
      </c>
      <c r="E123" s="1" t="s">
        <v>494</v>
      </c>
      <c r="F123" s="1" t="s">
        <v>495</v>
      </c>
      <c r="G123" s="1" t="s">
        <v>26</v>
      </c>
      <c r="H123" s="1" t="s">
        <v>494</v>
      </c>
      <c r="I123" s="1" t="s">
        <v>26</v>
      </c>
      <c r="J123" s="3">
        <v>45572</v>
      </c>
      <c r="K123" s="1"/>
      <c r="L123" s="7">
        <v>182251</v>
      </c>
      <c r="M123" s="11">
        <f>M122+L123</f>
        <v>988366.04</v>
      </c>
      <c r="N123" s="1" t="s">
        <v>179</v>
      </c>
    </row>
    <row r="124" spans="1:14" ht="17" x14ac:dyDescent="0.25">
      <c r="A124" s="1">
        <v>120</v>
      </c>
      <c r="B124" s="1" t="s">
        <v>242</v>
      </c>
      <c r="C124" s="1">
        <v>2024</v>
      </c>
      <c r="D124" s="1" t="s">
        <v>103</v>
      </c>
      <c r="E124" s="1" t="s">
        <v>17</v>
      </c>
      <c r="F124" s="1" t="s">
        <v>190</v>
      </c>
      <c r="G124" s="1" t="s">
        <v>186</v>
      </c>
      <c r="H124" s="1" t="s">
        <v>27</v>
      </c>
      <c r="I124" s="1" t="s">
        <v>52</v>
      </c>
      <c r="J124" s="3">
        <v>45573</v>
      </c>
      <c r="K124" s="1"/>
      <c r="L124" s="7">
        <v>-37013</v>
      </c>
      <c r="M124" s="11">
        <f>M123+L124</f>
        <v>951353.04</v>
      </c>
      <c r="N124" s="1" t="s">
        <v>42</v>
      </c>
    </row>
    <row r="125" spans="1:14" ht="17" x14ac:dyDescent="0.25">
      <c r="A125" s="1">
        <v>121</v>
      </c>
      <c r="B125" s="1" t="s">
        <v>244</v>
      </c>
      <c r="C125" s="1">
        <v>2024</v>
      </c>
      <c r="D125" s="1" t="s">
        <v>103</v>
      </c>
      <c r="E125" s="1" t="s">
        <v>17</v>
      </c>
      <c r="F125" s="1" t="s">
        <v>195</v>
      </c>
      <c r="G125" s="1" t="s">
        <v>198</v>
      </c>
      <c r="H125" s="1" t="s">
        <v>27</v>
      </c>
      <c r="I125" s="1" t="s">
        <v>52</v>
      </c>
      <c r="J125" s="3">
        <v>45573</v>
      </c>
      <c r="K125" s="1"/>
      <c r="L125" s="7">
        <v>-5378.13</v>
      </c>
      <c r="M125" s="11">
        <f>M124+L125</f>
        <v>945974.91</v>
      </c>
      <c r="N125" s="1" t="s">
        <v>42</v>
      </c>
    </row>
    <row r="126" spans="1:14" ht="17" x14ac:dyDescent="0.25">
      <c r="A126" s="1">
        <v>94</v>
      </c>
      <c r="B126" s="1" t="s">
        <v>182</v>
      </c>
      <c r="C126" s="1">
        <v>2024</v>
      </c>
      <c r="D126" s="1" t="s">
        <v>103</v>
      </c>
      <c r="E126" s="1" t="s">
        <v>131</v>
      </c>
      <c r="F126" s="1" t="s">
        <v>134</v>
      </c>
      <c r="G126" s="1" t="s">
        <v>79</v>
      </c>
      <c r="H126" s="1" t="s">
        <v>143</v>
      </c>
      <c r="I126" s="1" t="s">
        <v>52</v>
      </c>
      <c r="J126" s="3">
        <v>45573</v>
      </c>
      <c r="K126" s="1"/>
      <c r="L126" s="7">
        <v>-11532.3</v>
      </c>
      <c r="M126" s="11">
        <f>M125+L126</f>
        <v>934442.61</v>
      </c>
      <c r="N126" s="1" t="s">
        <v>42</v>
      </c>
    </row>
    <row r="127" spans="1:14" ht="17" x14ac:dyDescent="0.25">
      <c r="A127" s="1">
        <v>97</v>
      </c>
      <c r="B127" s="1" t="s">
        <v>351</v>
      </c>
      <c r="C127" s="23">
        <v>2024</v>
      </c>
      <c r="D127" s="1" t="s">
        <v>103</v>
      </c>
      <c r="E127" s="23" t="s">
        <v>329</v>
      </c>
      <c r="F127" s="23" t="s">
        <v>333</v>
      </c>
      <c r="G127" s="23" t="s">
        <v>137</v>
      </c>
      <c r="H127" s="23" t="s">
        <v>334</v>
      </c>
      <c r="I127" s="23" t="s">
        <v>52</v>
      </c>
      <c r="J127" s="3">
        <v>45573</v>
      </c>
      <c r="K127" s="25">
        <v>-18882</v>
      </c>
      <c r="L127" s="7">
        <v>-3500</v>
      </c>
      <c r="M127" s="11">
        <f>M126+L127</f>
        <v>930942.61</v>
      </c>
      <c r="N127" s="1" t="s">
        <v>42</v>
      </c>
    </row>
    <row r="128" spans="1:14" ht="17" x14ac:dyDescent="0.25">
      <c r="A128" s="1">
        <v>98</v>
      </c>
      <c r="B128" s="1" t="s">
        <v>352</v>
      </c>
      <c r="C128" s="23">
        <v>2024</v>
      </c>
      <c r="D128" s="1" t="s">
        <v>103</v>
      </c>
      <c r="E128" s="23" t="s">
        <v>329</v>
      </c>
      <c r="F128" s="23" t="s">
        <v>336</v>
      </c>
      <c r="G128" s="23" t="s">
        <v>87</v>
      </c>
      <c r="H128" s="23" t="s">
        <v>334</v>
      </c>
      <c r="I128" s="23" t="s">
        <v>52</v>
      </c>
      <c r="J128" s="3">
        <v>45573</v>
      </c>
      <c r="K128" s="7">
        <v>-3500</v>
      </c>
      <c r="L128" s="7">
        <v>-16500</v>
      </c>
      <c r="M128" s="11">
        <f>M127+L128</f>
        <v>914442.61</v>
      </c>
      <c r="N128" s="1" t="s">
        <v>42</v>
      </c>
    </row>
    <row r="129" spans="1:14" ht="17" x14ac:dyDescent="0.25">
      <c r="A129" s="1">
        <v>99</v>
      </c>
      <c r="B129" s="1" t="s">
        <v>353</v>
      </c>
      <c r="C129" s="23">
        <v>2024</v>
      </c>
      <c r="D129" s="1" t="s">
        <v>103</v>
      </c>
      <c r="E129" s="23" t="s">
        <v>329</v>
      </c>
      <c r="F129" s="23" t="s">
        <v>338</v>
      </c>
      <c r="G129" s="23" t="s">
        <v>142</v>
      </c>
      <c r="H129" s="23" t="s">
        <v>334</v>
      </c>
      <c r="I129" s="23" t="s">
        <v>52</v>
      </c>
      <c r="J129" s="3">
        <v>45573</v>
      </c>
      <c r="K129" s="1"/>
      <c r="L129" s="7">
        <v>-4500</v>
      </c>
      <c r="M129" s="11">
        <f>M128+L129</f>
        <v>909942.61</v>
      </c>
      <c r="N129" s="1" t="s">
        <v>42</v>
      </c>
    </row>
    <row r="130" spans="1:14" ht="17" x14ac:dyDescent="0.25">
      <c r="A130" s="1">
        <v>100</v>
      </c>
      <c r="B130" s="1" t="s">
        <v>354</v>
      </c>
      <c r="C130" s="23">
        <v>2024</v>
      </c>
      <c r="D130" s="1" t="s">
        <v>103</v>
      </c>
      <c r="E130" s="23" t="s">
        <v>329</v>
      </c>
      <c r="F130" s="23" t="s">
        <v>340</v>
      </c>
      <c r="G130" s="23" t="s">
        <v>81</v>
      </c>
      <c r="H130" s="23" t="s">
        <v>342</v>
      </c>
      <c r="I130" s="23" t="s">
        <v>52</v>
      </c>
      <c r="J130" s="3">
        <v>45573</v>
      </c>
      <c r="K130" s="1"/>
      <c r="L130" s="7">
        <f>-4360/2</f>
        <v>-2180</v>
      </c>
      <c r="M130" s="11">
        <f>M129+L130</f>
        <v>907762.61</v>
      </c>
      <c r="N130" s="1" t="s">
        <v>42</v>
      </c>
    </row>
    <row r="131" spans="1:14" ht="17" x14ac:dyDescent="0.25">
      <c r="A131" s="1">
        <v>105</v>
      </c>
      <c r="B131" s="1" t="s">
        <v>239</v>
      </c>
      <c r="C131" s="1">
        <v>2024</v>
      </c>
      <c r="D131" s="1" t="s">
        <v>103</v>
      </c>
      <c r="E131" s="1" t="s">
        <v>17</v>
      </c>
      <c r="F131" s="1" t="s">
        <v>194</v>
      </c>
      <c r="G131" s="1" t="s">
        <v>198</v>
      </c>
      <c r="H131" s="1" t="s">
        <v>27</v>
      </c>
      <c r="I131" s="1" t="s">
        <v>52</v>
      </c>
      <c r="J131" s="3">
        <v>45573</v>
      </c>
      <c r="K131" s="1"/>
      <c r="L131" s="7">
        <v>-5378.13</v>
      </c>
      <c r="M131" s="11">
        <f>M130+L131</f>
        <v>902384.48</v>
      </c>
      <c r="N131" s="1" t="s">
        <v>42</v>
      </c>
    </row>
    <row r="132" spans="1:14" ht="17" x14ac:dyDescent="0.25">
      <c r="A132" s="1">
        <v>95</v>
      </c>
      <c r="B132" s="1" t="s">
        <v>312</v>
      </c>
      <c r="C132" s="1">
        <v>2024</v>
      </c>
      <c r="D132" s="1" t="s">
        <v>103</v>
      </c>
      <c r="E132" s="1" t="s">
        <v>28</v>
      </c>
      <c r="F132" s="1" t="s">
        <v>313</v>
      </c>
      <c r="G132" s="1" t="s">
        <v>310</v>
      </c>
      <c r="H132" s="1" t="s">
        <v>311</v>
      </c>
      <c r="I132" s="1" t="s">
        <v>52</v>
      </c>
      <c r="J132" s="3">
        <v>45573</v>
      </c>
      <c r="K132" s="7">
        <v>-2800</v>
      </c>
      <c r="L132" s="7">
        <v>-2800</v>
      </c>
      <c r="M132" s="11">
        <f>M131+L132</f>
        <v>899584.48</v>
      </c>
      <c r="N132" s="1" t="s">
        <v>42</v>
      </c>
    </row>
    <row r="133" spans="1:14" ht="17" x14ac:dyDescent="0.25">
      <c r="A133" s="1">
        <v>87</v>
      </c>
      <c r="B133" s="1" t="s">
        <v>225</v>
      </c>
      <c r="C133" s="1">
        <v>2024</v>
      </c>
      <c r="D133" s="1" t="s">
        <v>103</v>
      </c>
      <c r="E133" s="1" t="s">
        <v>207</v>
      </c>
      <c r="F133" s="1" t="s">
        <v>222</v>
      </c>
      <c r="G133" s="1" t="s">
        <v>87</v>
      </c>
      <c r="H133" s="1" t="s">
        <v>224</v>
      </c>
      <c r="I133" s="1" t="s">
        <v>52</v>
      </c>
      <c r="J133" s="3">
        <v>45573</v>
      </c>
      <c r="K133" s="1"/>
      <c r="L133" s="7">
        <v>-6250</v>
      </c>
      <c r="M133" s="11">
        <f>M132+L133</f>
        <v>893334.48</v>
      </c>
      <c r="N133" s="1" t="s">
        <v>42</v>
      </c>
    </row>
    <row r="134" spans="1:14" ht="17" x14ac:dyDescent="0.25">
      <c r="A134" s="1">
        <v>89</v>
      </c>
      <c r="B134" s="1" t="s">
        <v>234</v>
      </c>
      <c r="C134" s="1">
        <v>2024</v>
      </c>
      <c r="D134" s="1" t="s">
        <v>103</v>
      </c>
      <c r="E134" s="1" t="s">
        <v>207</v>
      </c>
      <c r="F134" s="1" t="s">
        <v>231</v>
      </c>
      <c r="G134" s="1" t="s">
        <v>229</v>
      </c>
      <c r="H134" s="1" t="s">
        <v>233</v>
      </c>
      <c r="I134" s="1" t="s">
        <v>52</v>
      </c>
      <c r="J134" s="3">
        <v>45573</v>
      </c>
      <c r="K134" s="1"/>
      <c r="L134" s="7">
        <v>-4097</v>
      </c>
      <c r="M134" s="11">
        <f>M133+L134</f>
        <v>889237.48</v>
      </c>
      <c r="N134" s="1" t="s">
        <v>42</v>
      </c>
    </row>
    <row r="135" spans="1:14" ht="17" x14ac:dyDescent="0.25">
      <c r="A135" s="1">
        <v>90</v>
      </c>
      <c r="B135" s="1" t="s">
        <v>226</v>
      </c>
      <c r="C135" s="1">
        <v>2024</v>
      </c>
      <c r="D135" s="1" t="s">
        <v>103</v>
      </c>
      <c r="E135" s="1" t="s">
        <v>207</v>
      </c>
      <c r="F135" s="1" t="s">
        <v>223</v>
      </c>
      <c r="G135" s="1" t="s">
        <v>87</v>
      </c>
      <c r="H135" s="1" t="s">
        <v>224</v>
      </c>
      <c r="I135" s="1" t="s">
        <v>52</v>
      </c>
      <c r="J135" s="3">
        <v>45573</v>
      </c>
      <c r="K135" s="1"/>
      <c r="L135" s="7">
        <v>-6250</v>
      </c>
      <c r="M135" s="11">
        <f>M134+L135</f>
        <v>882987.48</v>
      </c>
      <c r="N135" s="1" t="s">
        <v>42</v>
      </c>
    </row>
    <row r="136" spans="1:14" ht="17" x14ac:dyDescent="0.25">
      <c r="A136" s="1">
        <v>91</v>
      </c>
      <c r="B136" s="1" t="s">
        <v>216</v>
      </c>
      <c r="C136" s="1">
        <v>2024</v>
      </c>
      <c r="D136" s="1" t="s">
        <v>103</v>
      </c>
      <c r="E136" s="1" t="s">
        <v>207</v>
      </c>
      <c r="F136" s="1" t="s">
        <v>214</v>
      </c>
      <c r="G136" s="1" t="s">
        <v>142</v>
      </c>
      <c r="H136" s="1" t="s">
        <v>213</v>
      </c>
      <c r="I136" s="1" t="s">
        <v>52</v>
      </c>
      <c r="J136" s="3">
        <v>45573</v>
      </c>
      <c r="K136" s="1"/>
      <c r="L136" s="7">
        <f>-5550</f>
        <v>-5550</v>
      </c>
      <c r="M136" s="11">
        <f>M135+L136</f>
        <v>877437.48</v>
      </c>
      <c r="N136" s="1" t="s">
        <v>42</v>
      </c>
    </row>
    <row r="137" spans="1:14" ht="17" x14ac:dyDescent="0.25">
      <c r="A137" s="1">
        <v>104</v>
      </c>
      <c r="B137" s="1" t="s">
        <v>221</v>
      </c>
      <c r="C137" s="1">
        <v>2024</v>
      </c>
      <c r="D137" s="1" t="s">
        <v>103</v>
      </c>
      <c r="E137" s="1" t="s">
        <v>207</v>
      </c>
      <c r="F137" s="1" t="s">
        <v>218</v>
      </c>
      <c r="G137" s="1" t="s">
        <v>142</v>
      </c>
      <c r="H137" s="1" t="s">
        <v>219</v>
      </c>
      <c r="I137" s="1" t="s">
        <v>52</v>
      </c>
      <c r="J137" s="3">
        <v>45573</v>
      </c>
      <c r="K137" s="1"/>
      <c r="L137" s="7">
        <v>-26687</v>
      </c>
      <c r="M137" s="11">
        <f>M136+L137</f>
        <v>850750.48</v>
      </c>
      <c r="N137" s="1" t="s">
        <v>42</v>
      </c>
    </row>
    <row r="138" spans="1:14" ht="17" x14ac:dyDescent="0.25">
      <c r="A138" s="1">
        <v>117</v>
      </c>
      <c r="B138" s="1" t="s">
        <v>235</v>
      </c>
      <c r="C138" s="1">
        <v>2024</v>
      </c>
      <c r="D138" s="1" t="s">
        <v>103</v>
      </c>
      <c r="E138" s="1" t="s">
        <v>207</v>
      </c>
      <c r="F138" s="1" t="s">
        <v>232</v>
      </c>
      <c r="G138" s="1" t="s">
        <v>229</v>
      </c>
      <c r="H138" s="1" t="s">
        <v>233</v>
      </c>
      <c r="I138" s="1" t="s">
        <v>52</v>
      </c>
      <c r="J138" s="3">
        <v>45573</v>
      </c>
      <c r="K138" s="1"/>
      <c r="L138" s="7">
        <v>-4097</v>
      </c>
      <c r="M138" s="11">
        <f>M137+L138</f>
        <v>846653.48</v>
      </c>
      <c r="N138" s="1" t="s">
        <v>42</v>
      </c>
    </row>
    <row r="139" spans="1:14" ht="17" x14ac:dyDescent="0.25">
      <c r="A139" s="1">
        <v>118</v>
      </c>
      <c r="B139" s="1" t="s">
        <v>355</v>
      </c>
      <c r="C139" s="23">
        <v>2024</v>
      </c>
      <c r="D139" s="1" t="s">
        <v>103</v>
      </c>
      <c r="E139" s="23" t="s">
        <v>329</v>
      </c>
      <c r="F139" s="23" t="s">
        <v>341</v>
      </c>
      <c r="G139" s="23" t="s">
        <v>81</v>
      </c>
      <c r="H139" s="23" t="s">
        <v>342</v>
      </c>
      <c r="I139" s="23" t="s">
        <v>52</v>
      </c>
      <c r="J139" s="3">
        <v>45573</v>
      </c>
      <c r="K139" s="1"/>
      <c r="L139" s="7">
        <f>-4360/2</f>
        <v>-2180</v>
      </c>
      <c r="M139" s="11">
        <f>M138+L139</f>
        <v>844473.48</v>
      </c>
      <c r="N139" s="1" t="s">
        <v>42</v>
      </c>
    </row>
    <row r="140" spans="1:14" ht="17" x14ac:dyDescent="0.25">
      <c r="A140" s="1">
        <v>197</v>
      </c>
      <c r="B140" s="1" t="s">
        <v>417</v>
      </c>
      <c r="C140" s="1">
        <v>2024</v>
      </c>
      <c r="D140" s="1" t="s">
        <v>103</v>
      </c>
      <c r="E140" s="1" t="s">
        <v>281</v>
      </c>
      <c r="F140" s="1" t="s">
        <v>415</v>
      </c>
      <c r="G140" s="1" t="s">
        <v>142</v>
      </c>
      <c r="H140" s="1" t="s">
        <v>282</v>
      </c>
      <c r="I140" s="1" t="s">
        <v>52</v>
      </c>
      <c r="J140" s="3">
        <v>45573</v>
      </c>
      <c r="K140" s="1"/>
      <c r="L140" s="7">
        <v>-4650</v>
      </c>
      <c r="M140" s="11">
        <f>M139+L140</f>
        <v>839823.48</v>
      </c>
      <c r="N140" s="1" t="s">
        <v>42</v>
      </c>
    </row>
    <row r="141" spans="1:14" ht="17" x14ac:dyDescent="0.25">
      <c r="A141" s="1">
        <v>123</v>
      </c>
      <c r="B141" s="1" t="s">
        <v>157</v>
      </c>
      <c r="C141" s="1">
        <v>2024</v>
      </c>
      <c r="D141" s="1" t="s">
        <v>103</v>
      </c>
      <c r="E141" s="1" t="s">
        <v>20</v>
      </c>
      <c r="F141" s="1" t="s">
        <v>94</v>
      </c>
      <c r="G141" s="1" t="s">
        <v>86</v>
      </c>
      <c r="H141" s="1" t="s">
        <v>19</v>
      </c>
      <c r="I141" s="1" t="s">
        <v>52</v>
      </c>
      <c r="J141" s="3">
        <v>45574</v>
      </c>
      <c r="K141" s="1"/>
      <c r="L141" s="7">
        <v>-4933.2860000000001</v>
      </c>
      <c r="M141" s="11">
        <f>M140+L141</f>
        <v>834890.19400000002</v>
      </c>
      <c r="N141" s="1" t="s">
        <v>42</v>
      </c>
    </row>
    <row r="142" spans="1:14" ht="17" x14ac:dyDescent="0.25">
      <c r="A142" s="1">
        <v>124</v>
      </c>
      <c r="B142" s="1" t="s">
        <v>158</v>
      </c>
      <c r="C142" s="1">
        <v>2024</v>
      </c>
      <c r="D142" s="1" t="s">
        <v>103</v>
      </c>
      <c r="E142" s="1" t="s">
        <v>20</v>
      </c>
      <c r="F142" s="1" t="s">
        <v>96</v>
      </c>
      <c r="G142" s="1" t="s">
        <v>86</v>
      </c>
      <c r="H142" s="1" t="s">
        <v>19</v>
      </c>
      <c r="I142" s="1" t="s">
        <v>52</v>
      </c>
      <c r="J142" s="3">
        <v>45574</v>
      </c>
      <c r="K142" s="1"/>
      <c r="L142" s="7">
        <v>-6192.1360000000004</v>
      </c>
      <c r="M142" s="11">
        <f>M141+L142</f>
        <v>828698.05799999996</v>
      </c>
      <c r="N142" s="1" t="s">
        <v>42</v>
      </c>
    </row>
    <row r="143" spans="1:14" ht="17" x14ac:dyDescent="0.25">
      <c r="A143" s="1">
        <v>145</v>
      </c>
      <c r="B143" s="1" t="s">
        <v>418</v>
      </c>
      <c r="C143" s="1">
        <v>2024</v>
      </c>
      <c r="D143" s="1" t="s">
        <v>103</v>
      </c>
      <c r="E143" s="1" t="s">
        <v>281</v>
      </c>
      <c r="F143" s="1" t="s">
        <v>409</v>
      </c>
      <c r="G143" s="1" t="s">
        <v>81</v>
      </c>
      <c r="H143" s="1" t="s">
        <v>410</v>
      </c>
      <c r="I143" s="1" t="s">
        <v>52</v>
      </c>
      <c r="J143" s="3">
        <v>45574</v>
      </c>
      <c r="K143" s="1"/>
      <c r="L143" s="7">
        <v>-2445</v>
      </c>
      <c r="M143" s="11">
        <f>M142+L143</f>
        <v>826253.05799999996</v>
      </c>
      <c r="N143" s="1" t="s">
        <v>42</v>
      </c>
    </row>
    <row r="144" spans="1:14" ht="17" x14ac:dyDescent="0.25">
      <c r="A144" s="1">
        <v>146</v>
      </c>
      <c r="B144" s="1" t="s">
        <v>419</v>
      </c>
      <c r="C144" s="1">
        <v>2024</v>
      </c>
      <c r="D144" s="1" t="s">
        <v>103</v>
      </c>
      <c r="E144" s="1" t="s">
        <v>281</v>
      </c>
      <c r="F144" s="1" t="s">
        <v>412</v>
      </c>
      <c r="G144" s="1" t="s">
        <v>142</v>
      </c>
      <c r="H144" s="1" t="s">
        <v>410</v>
      </c>
      <c r="I144" s="1" t="s">
        <v>52</v>
      </c>
      <c r="J144" s="3">
        <v>45574</v>
      </c>
      <c r="K144" s="1"/>
      <c r="L144" s="7">
        <v>-11948</v>
      </c>
      <c r="M144" s="11">
        <f>M143+L144</f>
        <v>814305.05799999996</v>
      </c>
      <c r="N144" s="1" t="s">
        <v>42</v>
      </c>
    </row>
    <row r="145" spans="1:14" ht="17" x14ac:dyDescent="0.25">
      <c r="A145" s="1">
        <v>119</v>
      </c>
      <c r="B145" s="1" t="s">
        <v>156</v>
      </c>
      <c r="C145" s="1">
        <v>2024</v>
      </c>
      <c r="D145" s="1" t="s">
        <v>103</v>
      </c>
      <c r="E145" s="1" t="s">
        <v>28</v>
      </c>
      <c r="F145" s="1" t="s">
        <v>59</v>
      </c>
      <c r="G145" s="1" t="s">
        <v>85</v>
      </c>
      <c r="H145" s="1" t="s">
        <v>29</v>
      </c>
      <c r="I145" s="1" t="s">
        <v>52</v>
      </c>
      <c r="J145" s="3">
        <v>45575</v>
      </c>
      <c r="K145" s="1"/>
      <c r="L145" s="7">
        <f>-85198-7776</f>
        <v>-92974</v>
      </c>
      <c r="M145" s="11">
        <f>M144+L145</f>
        <v>721331.05799999996</v>
      </c>
      <c r="N145" s="1" t="s">
        <v>42</v>
      </c>
    </row>
    <row r="146" spans="1:14" ht="17" x14ac:dyDescent="0.25">
      <c r="A146" s="1">
        <v>113</v>
      </c>
      <c r="B146" s="1" t="s">
        <v>154</v>
      </c>
      <c r="C146" s="1">
        <v>2024</v>
      </c>
      <c r="D146" s="1" t="s">
        <v>103</v>
      </c>
      <c r="E146" s="1" t="s">
        <v>35</v>
      </c>
      <c r="F146" s="1" t="s">
        <v>73</v>
      </c>
      <c r="G146" s="1" t="s">
        <v>78</v>
      </c>
      <c r="H146" s="1" t="s">
        <v>39</v>
      </c>
      <c r="I146" s="1" t="s">
        <v>52</v>
      </c>
      <c r="J146" s="3">
        <v>45575</v>
      </c>
      <c r="K146" s="1"/>
      <c r="L146" s="7">
        <v>-4999.5</v>
      </c>
      <c r="M146" s="11">
        <f>M145+L146</f>
        <v>716331.55799999996</v>
      </c>
      <c r="N146" s="1" t="s">
        <v>42</v>
      </c>
    </row>
    <row r="147" spans="1:14" ht="17" x14ac:dyDescent="0.25">
      <c r="A147" s="1">
        <v>125</v>
      </c>
      <c r="B147" s="1" t="s">
        <v>357</v>
      </c>
      <c r="C147" s="23">
        <v>2024</v>
      </c>
      <c r="D147" s="1" t="s">
        <v>103</v>
      </c>
      <c r="E147" s="23" t="s">
        <v>329</v>
      </c>
      <c r="F147" s="23" t="s">
        <v>335</v>
      </c>
      <c r="G147" s="23" t="s">
        <v>137</v>
      </c>
      <c r="H147" s="23" t="s">
        <v>334</v>
      </c>
      <c r="I147" s="23" t="s">
        <v>52</v>
      </c>
      <c r="J147" s="24">
        <v>45575</v>
      </c>
      <c r="K147" s="7">
        <v>-3500</v>
      </c>
      <c r="L147" s="7">
        <v>-3500</v>
      </c>
      <c r="M147" s="11">
        <f>M146+L147</f>
        <v>712831.55799999996</v>
      </c>
      <c r="N147" s="1" t="s">
        <v>42</v>
      </c>
    </row>
    <row r="148" spans="1:14" ht="17" x14ac:dyDescent="0.25">
      <c r="A148" s="1">
        <v>126</v>
      </c>
      <c r="B148" s="23" t="s">
        <v>358</v>
      </c>
      <c r="C148" s="23">
        <v>2024</v>
      </c>
      <c r="D148" s="1" t="s">
        <v>103</v>
      </c>
      <c r="E148" s="23" t="s">
        <v>329</v>
      </c>
      <c r="F148" s="23" t="s">
        <v>337</v>
      </c>
      <c r="G148" s="23" t="s">
        <v>87</v>
      </c>
      <c r="H148" s="23" t="s">
        <v>334</v>
      </c>
      <c r="I148" s="23" t="s">
        <v>52</v>
      </c>
      <c r="J148" s="24">
        <v>45575</v>
      </c>
      <c r="K148" s="7"/>
      <c r="L148" s="7">
        <v>-16500</v>
      </c>
      <c r="M148" s="11">
        <f>M147+L148</f>
        <v>696331.55799999996</v>
      </c>
      <c r="N148" s="1" t="s">
        <v>42</v>
      </c>
    </row>
    <row r="149" spans="1:14" ht="17" x14ac:dyDescent="0.25">
      <c r="A149" s="1">
        <v>127</v>
      </c>
      <c r="B149" s="1" t="s">
        <v>359</v>
      </c>
      <c r="C149" s="23">
        <v>2024</v>
      </c>
      <c r="D149" s="1" t="s">
        <v>103</v>
      </c>
      <c r="E149" s="23" t="s">
        <v>329</v>
      </c>
      <c r="F149" s="23" t="s">
        <v>339</v>
      </c>
      <c r="G149" s="23" t="s">
        <v>142</v>
      </c>
      <c r="H149" s="23" t="s">
        <v>334</v>
      </c>
      <c r="I149" s="23" t="s">
        <v>52</v>
      </c>
      <c r="J149" s="24">
        <v>45575</v>
      </c>
      <c r="K149" s="1"/>
      <c r="L149" s="7">
        <v>-4500</v>
      </c>
      <c r="M149" s="11">
        <f>M148+L149</f>
        <v>691831.55799999996</v>
      </c>
      <c r="N149" s="1" t="s">
        <v>42</v>
      </c>
    </row>
    <row r="150" spans="1:14" ht="17" x14ac:dyDescent="0.25">
      <c r="A150" s="1">
        <v>128</v>
      </c>
      <c r="B150" s="1" t="s">
        <v>151</v>
      </c>
      <c r="C150" s="1">
        <v>2024</v>
      </c>
      <c r="D150" s="1" t="s">
        <v>103</v>
      </c>
      <c r="E150" s="1" t="s">
        <v>131</v>
      </c>
      <c r="F150" s="1" t="s">
        <v>134</v>
      </c>
      <c r="G150" s="1" t="s">
        <v>79</v>
      </c>
      <c r="H150" s="1" t="s">
        <v>133</v>
      </c>
      <c r="I150" s="1" t="s">
        <v>52</v>
      </c>
      <c r="J150" s="3">
        <v>45576</v>
      </c>
      <c r="K150" s="1"/>
      <c r="L150" s="7">
        <v>-7935</v>
      </c>
      <c r="M150" s="11">
        <f>M149+L150</f>
        <v>683896.55799999996</v>
      </c>
      <c r="N150" s="1" t="s">
        <v>42</v>
      </c>
    </row>
    <row r="151" spans="1:14" ht="17" x14ac:dyDescent="0.25">
      <c r="A151" s="1">
        <v>129</v>
      </c>
      <c r="B151" s="1" t="s">
        <v>160</v>
      </c>
      <c r="C151" s="1">
        <v>2024</v>
      </c>
      <c r="D151" s="1" t="s">
        <v>103</v>
      </c>
      <c r="E151" s="1" t="s">
        <v>33</v>
      </c>
      <c r="F151" s="1" t="s">
        <v>92</v>
      </c>
      <c r="G151" s="1" t="s">
        <v>77</v>
      </c>
      <c r="H151" s="1" t="s">
        <v>34</v>
      </c>
      <c r="I151" s="1" t="s">
        <v>52</v>
      </c>
      <c r="J151" s="3">
        <v>45577</v>
      </c>
      <c r="K151" s="1"/>
      <c r="L151" s="7">
        <v>-37500</v>
      </c>
      <c r="M151" s="11">
        <f>M150+L151</f>
        <v>646396.55799999996</v>
      </c>
      <c r="N151" s="1" t="s">
        <v>42</v>
      </c>
    </row>
    <row r="152" spans="1:14" ht="17" x14ac:dyDescent="0.25">
      <c r="A152" s="1">
        <v>130</v>
      </c>
      <c r="B152" s="1" t="s">
        <v>161</v>
      </c>
      <c r="C152" s="1">
        <v>2024</v>
      </c>
      <c r="D152" s="1" t="s">
        <v>103</v>
      </c>
      <c r="E152" s="1" t="s">
        <v>30</v>
      </c>
      <c r="F152" s="1" t="s">
        <v>92</v>
      </c>
      <c r="G152" s="1" t="s">
        <v>77</v>
      </c>
      <c r="H152" s="1" t="s">
        <v>34</v>
      </c>
      <c r="I152" s="1" t="s">
        <v>52</v>
      </c>
      <c r="J152" s="3">
        <v>45577</v>
      </c>
      <c r="K152" s="1"/>
      <c r="L152" s="7">
        <v>-50000</v>
      </c>
      <c r="M152" s="11">
        <f>M151+L152</f>
        <v>596396.55799999996</v>
      </c>
      <c r="N152" s="1" t="s">
        <v>42</v>
      </c>
    </row>
    <row r="153" spans="1:14" ht="17" x14ac:dyDescent="0.25">
      <c r="A153" s="1">
        <v>131</v>
      </c>
      <c r="B153" s="1" t="s">
        <v>162</v>
      </c>
      <c r="C153" s="1">
        <v>2024</v>
      </c>
      <c r="D153" s="1" t="s">
        <v>103</v>
      </c>
      <c r="E153" s="1" t="s">
        <v>31</v>
      </c>
      <c r="F153" s="1" t="s">
        <v>92</v>
      </c>
      <c r="G153" s="1" t="s">
        <v>77</v>
      </c>
      <c r="H153" s="1" t="s">
        <v>34</v>
      </c>
      <c r="I153" s="1" t="s">
        <v>52</v>
      </c>
      <c r="J153" s="3">
        <v>45577</v>
      </c>
      <c r="K153" s="1"/>
      <c r="L153" s="7">
        <v>-50000</v>
      </c>
      <c r="M153" s="11">
        <f>M152+L153</f>
        <v>546396.55799999996</v>
      </c>
      <c r="N153" s="1" t="s">
        <v>42</v>
      </c>
    </row>
    <row r="154" spans="1:14" ht="17" x14ac:dyDescent="0.25">
      <c r="A154" s="1">
        <v>132</v>
      </c>
      <c r="B154" s="1" t="s">
        <v>163</v>
      </c>
      <c r="C154" s="1">
        <v>2024</v>
      </c>
      <c r="D154" s="1" t="s">
        <v>103</v>
      </c>
      <c r="E154" s="1" t="s">
        <v>32</v>
      </c>
      <c r="F154" s="1" t="s">
        <v>92</v>
      </c>
      <c r="G154" s="1" t="s">
        <v>77</v>
      </c>
      <c r="H154" s="1" t="s">
        <v>34</v>
      </c>
      <c r="I154" s="1" t="s">
        <v>52</v>
      </c>
      <c r="J154" s="3">
        <v>45577</v>
      </c>
      <c r="K154" s="1"/>
      <c r="L154" s="7">
        <v>-27731.75</v>
      </c>
      <c r="M154" s="11">
        <f>M153+L154</f>
        <v>518664.80799999996</v>
      </c>
      <c r="N154" s="1" t="s">
        <v>42</v>
      </c>
    </row>
    <row r="155" spans="1:14" ht="17" x14ac:dyDescent="0.25">
      <c r="A155" s="1">
        <v>133</v>
      </c>
      <c r="B155" s="1" t="s">
        <v>236</v>
      </c>
      <c r="C155" s="1">
        <v>2024</v>
      </c>
      <c r="D155" s="1" t="s">
        <v>103</v>
      </c>
      <c r="E155" s="1" t="s">
        <v>17</v>
      </c>
      <c r="F155" s="1" t="s">
        <v>187</v>
      </c>
      <c r="G155" s="1" t="s">
        <v>84</v>
      </c>
      <c r="H155" s="1" t="s">
        <v>18</v>
      </c>
      <c r="I155" s="1" t="s">
        <v>52</v>
      </c>
      <c r="J155" s="3">
        <v>45580</v>
      </c>
      <c r="K155" s="1"/>
      <c r="L155" s="7">
        <v>-21144.22</v>
      </c>
      <c r="M155" s="11">
        <f>M154+L155</f>
        <v>497520.58799999999</v>
      </c>
      <c r="N155" s="1" t="s">
        <v>42</v>
      </c>
    </row>
    <row r="156" spans="1:14" ht="17" x14ac:dyDescent="0.25">
      <c r="A156" s="1">
        <v>134</v>
      </c>
      <c r="B156" s="1" t="s">
        <v>245</v>
      </c>
      <c r="C156" s="1">
        <v>2024</v>
      </c>
      <c r="D156" s="1" t="s">
        <v>103</v>
      </c>
      <c r="E156" s="1" t="s">
        <v>17</v>
      </c>
      <c r="F156" s="1" t="s">
        <v>197</v>
      </c>
      <c r="G156" s="1" t="s">
        <v>79</v>
      </c>
      <c r="H156" s="1" t="s">
        <v>27</v>
      </c>
      <c r="I156" s="1" t="s">
        <v>52</v>
      </c>
      <c r="J156" s="3">
        <v>45580</v>
      </c>
      <c r="K156" s="1"/>
      <c r="L156" s="7">
        <v>-20526</v>
      </c>
      <c r="M156" s="11">
        <f>M155+L156</f>
        <v>476994.58799999999</v>
      </c>
      <c r="N156" s="1" t="s">
        <v>42</v>
      </c>
    </row>
    <row r="157" spans="1:14" ht="17" x14ac:dyDescent="0.25">
      <c r="A157" s="1">
        <v>135</v>
      </c>
      <c r="B157" s="1" t="s">
        <v>350</v>
      </c>
      <c r="C157" s="1">
        <v>2024</v>
      </c>
      <c r="D157" s="1" t="s">
        <v>103</v>
      </c>
      <c r="E157" s="1" t="s">
        <v>329</v>
      </c>
      <c r="F157" s="1" t="s">
        <v>332</v>
      </c>
      <c r="G157" s="1" t="s">
        <v>79</v>
      </c>
      <c r="H157" s="1" t="s">
        <v>331</v>
      </c>
      <c r="I157" s="1" t="s">
        <v>52</v>
      </c>
      <c r="J157" s="3">
        <v>45580</v>
      </c>
      <c r="K157" s="7">
        <v>-18882</v>
      </c>
      <c r="L157" s="7">
        <v>-18882</v>
      </c>
      <c r="M157" s="11">
        <f>M156+L157</f>
        <v>458112.58799999999</v>
      </c>
      <c r="N157" s="1" t="s">
        <v>42</v>
      </c>
    </row>
    <row r="158" spans="1:14" ht="17" x14ac:dyDescent="0.25">
      <c r="A158" s="1">
        <v>136</v>
      </c>
      <c r="B158" s="1" t="s">
        <v>399</v>
      </c>
      <c r="C158" s="1">
        <v>2024</v>
      </c>
      <c r="D158" s="1" t="s">
        <v>103</v>
      </c>
      <c r="E158" s="1" t="s">
        <v>20</v>
      </c>
      <c r="F158" s="1" t="s">
        <v>388</v>
      </c>
      <c r="G158" s="1" t="s">
        <v>137</v>
      </c>
      <c r="H158" s="1" t="s">
        <v>387</v>
      </c>
      <c r="I158" s="1" t="s">
        <v>52</v>
      </c>
      <c r="J158" s="3">
        <v>45580</v>
      </c>
      <c r="K158" s="7">
        <v>-7824</v>
      </c>
      <c r="L158" s="7">
        <v>-6259</v>
      </c>
      <c r="M158" s="11">
        <f>M157+L158</f>
        <v>451853.58799999999</v>
      </c>
      <c r="N158" s="1" t="s">
        <v>42</v>
      </c>
    </row>
    <row r="159" spans="1:14" ht="17" x14ac:dyDescent="0.25">
      <c r="A159" s="1">
        <v>137</v>
      </c>
      <c r="B159" s="1" t="s">
        <v>400</v>
      </c>
      <c r="C159" s="1">
        <v>2024</v>
      </c>
      <c r="D159" s="1" t="s">
        <v>103</v>
      </c>
      <c r="E159" s="1" t="s">
        <v>20</v>
      </c>
      <c r="F159" s="1" t="s">
        <v>390</v>
      </c>
      <c r="G159" s="1" t="s">
        <v>142</v>
      </c>
      <c r="H159" s="1" t="s">
        <v>387</v>
      </c>
      <c r="I159" s="1" t="s">
        <v>52</v>
      </c>
      <c r="J159" s="3">
        <v>45580</v>
      </c>
      <c r="K159" s="1"/>
      <c r="L159" s="7">
        <v>-2337</v>
      </c>
      <c r="M159" s="11">
        <f>M158+L159</f>
        <v>449516.58799999999</v>
      </c>
      <c r="N159" s="1" t="s">
        <v>42</v>
      </c>
    </row>
    <row r="160" spans="1:14" ht="17" x14ac:dyDescent="0.25">
      <c r="A160" s="1">
        <v>138</v>
      </c>
      <c r="B160" s="1" t="s">
        <v>401</v>
      </c>
      <c r="C160" s="1">
        <v>2024</v>
      </c>
      <c r="D160" s="1" t="s">
        <v>103</v>
      </c>
      <c r="E160" s="1" t="s">
        <v>20</v>
      </c>
      <c r="F160" s="1" t="s">
        <v>392</v>
      </c>
      <c r="G160" s="1" t="s">
        <v>393</v>
      </c>
      <c r="H160" s="1" t="s">
        <v>387</v>
      </c>
      <c r="I160" s="1" t="s">
        <v>52</v>
      </c>
      <c r="J160" s="3">
        <v>45580</v>
      </c>
      <c r="K160" s="7">
        <v>-2921</v>
      </c>
      <c r="L160" s="7">
        <v>-2852</v>
      </c>
      <c r="M160" s="11">
        <f>M159+L160</f>
        <v>446664.58799999999</v>
      </c>
      <c r="N160" s="1" t="s">
        <v>42</v>
      </c>
    </row>
    <row r="161" spans="1:14" ht="17" x14ac:dyDescent="0.25">
      <c r="A161" s="1">
        <v>139</v>
      </c>
      <c r="B161" s="1" t="s">
        <v>402</v>
      </c>
      <c r="C161" s="1">
        <v>2024</v>
      </c>
      <c r="D161" s="1" t="s">
        <v>103</v>
      </c>
      <c r="E161" s="1" t="s">
        <v>20</v>
      </c>
      <c r="F161" s="1" t="s">
        <v>397</v>
      </c>
      <c r="G161" s="1" t="s">
        <v>250</v>
      </c>
      <c r="H161" s="1" t="s">
        <v>387</v>
      </c>
      <c r="I161" s="1" t="s">
        <v>52</v>
      </c>
      <c r="J161" s="3">
        <v>45580</v>
      </c>
      <c r="K161" s="1"/>
      <c r="L161" s="7">
        <v>-9090</v>
      </c>
      <c r="M161" s="11">
        <f>M160+L161</f>
        <v>437574.58799999999</v>
      </c>
      <c r="N161" s="1" t="s">
        <v>42</v>
      </c>
    </row>
    <row r="162" spans="1:14" ht="17" x14ac:dyDescent="0.25">
      <c r="A162" s="1">
        <v>140</v>
      </c>
      <c r="B162" s="1" t="s">
        <v>403</v>
      </c>
      <c r="C162" s="1">
        <v>2024</v>
      </c>
      <c r="D162" s="1" t="s">
        <v>103</v>
      </c>
      <c r="E162" s="1" t="s">
        <v>20</v>
      </c>
      <c r="F162" s="1" t="s">
        <v>396</v>
      </c>
      <c r="G162" s="1" t="s">
        <v>137</v>
      </c>
      <c r="H162" s="1" t="s">
        <v>36</v>
      </c>
      <c r="I162" s="1" t="s">
        <v>52</v>
      </c>
      <c r="J162" s="3">
        <v>45580</v>
      </c>
      <c r="K162" s="7">
        <v>-11363</v>
      </c>
      <c r="L162" s="7">
        <v>-3192</v>
      </c>
      <c r="M162" s="11">
        <f>M161+L162</f>
        <v>434382.58799999999</v>
      </c>
      <c r="N162" s="1" t="s">
        <v>42</v>
      </c>
    </row>
    <row r="163" spans="1:14" ht="17" x14ac:dyDescent="0.25">
      <c r="A163" s="1">
        <v>141</v>
      </c>
      <c r="B163" s="1" t="s">
        <v>404</v>
      </c>
      <c r="C163" s="1">
        <v>2024</v>
      </c>
      <c r="D163" s="1" t="s">
        <v>103</v>
      </c>
      <c r="E163" s="1" t="s">
        <v>20</v>
      </c>
      <c r="F163" s="1" t="s">
        <v>396</v>
      </c>
      <c r="G163" s="1" t="s">
        <v>137</v>
      </c>
      <c r="H163" s="1" t="s">
        <v>36</v>
      </c>
      <c r="I163" s="1" t="s">
        <v>52</v>
      </c>
      <c r="J163" s="3">
        <v>45580</v>
      </c>
      <c r="K163" s="1"/>
      <c r="L163" s="7">
        <v>-6794</v>
      </c>
      <c r="M163" s="11">
        <f>M162+L163</f>
        <v>427588.58799999999</v>
      </c>
      <c r="N163" s="1" t="s">
        <v>42</v>
      </c>
    </row>
    <row r="164" spans="1:14" ht="17" x14ac:dyDescent="0.25">
      <c r="A164" s="1">
        <v>142</v>
      </c>
      <c r="B164" s="1" t="s">
        <v>405</v>
      </c>
      <c r="C164" s="1">
        <v>2024</v>
      </c>
      <c r="D164" s="1" t="s">
        <v>103</v>
      </c>
      <c r="E164" s="1" t="s">
        <v>20</v>
      </c>
      <c r="F164" s="1" t="s">
        <v>63</v>
      </c>
      <c r="G164" s="1" t="s">
        <v>79</v>
      </c>
      <c r="H164" s="1" t="s">
        <v>143</v>
      </c>
      <c r="I164" s="1" t="s">
        <v>52</v>
      </c>
      <c r="J164" s="3">
        <v>45580</v>
      </c>
      <c r="K164" s="1"/>
      <c r="L164" s="7">
        <v>-6000</v>
      </c>
      <c r="M164" s="11">
        <f>M163+L164</f>
        <v>421588.58799999999</v>
      </c>
      <c r="N164" s="1" t="s">
        <v>42</v>
      </c>
    </row>
    <row r="165" spans="1:14" ht="17" x14ac:dyDescent="0.25">
      <c r="A165" s="1">
        <v>143</v>
      </c>
      <c r="B165" s="1" t="s">
        <v>406</v>
      </c>
      <c r="C165" s="1">
        <v>2024</v>
      </c>
      <c r="D165" s="1" t="s">
        <v>103</v>
      </c>
      <c r="E165" s="1" t="s">
        <v>20</v>
      </c>
      <c r="F165" s="1" t="s">
        <v>63</v>
      </c>
      <c r="G165" s="1" t="s">
        <v>79</v>
      </c>
      <c r="H165" s="1" t="s">
        <v>398</v>
      </c>
      <c r="I165" s="1" t="s">
        <v>52</v>
      </c>
      <c r="J165" s="3">
        <v>45580</v>
      </c>
      <c r="K165" s="1"/>
      <c r="L165" s="7">
        <v>-4542</v>
      </c>
      <c r="M165" s="11">
        <f>M164+L165</f>
        <v>417046.58799999999</v>
      </c>
      <c r="N165" s="1" t="s">
        <v>42</v>
      </c>
    </row>
    <row r="166" spans="1:14" ht="17" x14ac:dyDescent="0.25">
      <c r="A166" s="1">
        <v>144</v>
      </c>
      <c r="B166" s="1" t="s">
        <v>407</v>
      </c>
      <c r="C166" s="1">
        <v>2024</v>
      </c>
      <c r="D166" s="1" t="s">
        <v>103</v>
      </c>
      <c r="E166" s="1" t="s">
        <v>20</v>
      </c>
      <c r="F166" s="1" t="s">
        <v>63</v>
      </c>
      <c r="G166" s="1" t="s">
        <v>79</v>
      </c>
      <c r="H166" s="1" t="s">
        <v>398</v>
      </c>
      <c r="I166" s="1" t="s">
        <v>52</v>
      </c>
      <c r="J166" s="3">
        <v>45580</v>
      </c>
      <c r="K166" s="1"/>
      <c r="L166" s="7">
        <v>-923</v>
      </c>
      <c r="M166" s="11">
        <f>M165+L166</f>
        <v>416123.58799999999</v>
      </c>
      <c r="N166" s="1" t="s">
        <v>42</v>
      </c>
    </row>
    <row r="167" spans="1:14" ht="17" x14ac:dyDescent="0.25">
      <c r="A167" s="1">
        <v>147</v>
      </c>
      <c r="B167" s="1" t="s">
        <v>420</v>
      </c>
      <c r="C167" s="1">
        <v>2024</v>
      </c>
      <c r="D167" s="1" t="s">
        <v>103</v>
      </c>
      <c r="E167" s="1" t="s">
        <v>281</v>
      </c>
      <c r="F167" s="1" t="s">
        <v>414</v>
      </c>
      <c r="G167" s="1" t="s">
        <v>83</v>
      </c>
      <c r="H167" s="1" t="s">
        <v>282</v>
      </c>
      <c r="I167" s="1" t="s">
        <v>52</v>
      </c>
      <c r="J167" s="3">
        <v>45580</v>
      </c>
      <c r="K167" s="1"/>
      <c r="L167" s="7">
        <v>-7705</v>
      </c>
      <c r="M167" s="11">
        <f>M166+L167</f>
        <v>408418.58799999999</v>
      </c>
      <c r="N167" s="1" t="s">
        <v>42</v>
      </c>
    </row>
    <row r="168" spans="1:14" ht="17" x14ac:dyDescent="0.25">
      <c r="A168" s="1">
        <v>148</v>
      </c>
      <c r="B168" s="1" t="s">
        <v>421</v>
      </c>
      <c r="C168" s="1">
        <v>2024</v>
      </c>
      <c r="D168" s="1" t="s">
        <v>103</v>
      </c>
      <c r="E168" s="1" t="s">
        <v>281</v>
      </c>
      <c r="F168" s="1" t="s">
        <v>63</v>
      </c>
      <c r="G168" s="1" t="s">
        <v>79</v>
      </c>
      <c r="H168" s="1" t="s">
        <v>282</v>
      </c>
      <c r="I168" s="1" t="s">
        <v>52</v>
      </c>
      <c r="J168" s="3">
        <v>45580</v>
      </c>
      <c r="K168" s="1"/>
      <c r="L168" s="7">
        <v>-7674</v>
      </c>
      <c r="M168" s="11">
        <f>M167+L168</f>
        <v>400744.58799999999</v>
      </c>
      <c r="N168" s="1" t="s">
        <v>42</v>
      </c>
    </row>
    <row r="169" spans="1:14" ht="17" x14ac:dyDescent="0.25">
      <c r="A169" s="1">
        <v>149</v>
      </c>
      <c r="B169" s="1" t="s">
        <v>422</v>
      </c>
      <c r="C169" s="1">
        <v>2024</v>
      </c>
      <c r="D169" s="1" t="s">
        <v>103</v>
      </c>
      <c r="E169" s="1" t="s">
        <v>281</v>
      </c>
      <c r="F169" s="1" t="s">
        <v>416</v>
      </c>
      <c r="G169" s="1" t="s">
        <v>142</v>
      </c>
      <c r="H169" s="1" t="s">
        <v>282</v>
      </c>
      <c r="I169" s="1" t="s">
        <v>52</v>
      </c>
      <c r="J169" s="3">
        <v>45580</v>
      </c>
      <c r="K169" s="1"/>
      <c r="L169" s="7">
        <v>-4650</v>
      </c>
      <c r="M169" s="11">
        <f>M168+L169</f>
        <v>396094.58799999999</v>
      </c>
      <c r="N169" s="1" t="s">
        <v>42</v>
      </c>
    </row>
    <row r="170" spans="1:14" ht="17" x14ac:dyDescent="0.25">
      <c r="A170" s="1">
        <v>150</v>
      </c>
      <c r="B170" s="1" t="s">
        <v>423</v>
      </c>
      <c r="C170" s="1">
        <v>2024</v>
      </c>
      <c r="D170" s="1" t="s">
        <v>103</v>
      </c>
      <c r="E170" s="1" t="s">
        <v>281</v>
      </c>
      <c r="F170" s="1" t="s">
        <v>414</v>
      </c>
      <c r="G170" s="1" t="s">
        <v>83</v>
      </c>
      <c r="H170" s="1" t="s">
        <v>282</v>
      </c>
      <c r="I170" s="1" t="s">
        <v>52</v>
      </c>
      <c r="J170" s="3">
        <v>45580</v>
      </c>
      <c r="K170" s="1"/>
      <c r="L170" s="7">
        <v>-4440</v>
      </c>
      <c r="M170" s="11">
        <f>M169+L170</f>
        <v>391654.58799999999</v>
      </c>
      <c r="N170" s="1" t="s">
        <v>42</v>
      </c>
    </row>
    <row r="171" spans="1:14" ht="17" x14ac:dyDescent="0.25">
      <c r="A171" s="1">
        <v>151</v>
      </c>
      <c r="B171" s="1" t="s">
        <v>430</v>
      </c>
      <c r="C171" s="1">
        <v>2024</v>
      </c>
      <c r="D171" s="1" t="s">
        <v>103</v>
      </c>
      <c r="E171" s="1" t="s">
        <v>323</v>
      </c>
      <c r="F171" s="1" t="s">
        <v>63</v>
      </c>
      <c r="G171" s="1" t="s">
        <v>79</v>
      </c>
      <c r="H171" s="1" t="s">
        <v>424</v>
      </c>
      <c r="I171" s="1" t="s">
        <v>52</v>
      </c>
      <c r="J171" s="3">
        <v>45580</v>
      </c>
      <c r="K171" s="1"/>
      <c r="L171" s="7">
        <v>-11125</v>
      </c>
      <c r="M171" s="11">
        <f>M170+L171</f>
        <v>380529.58799999999</v>
      </c>
      <c r="N171" s="1" t="s">
        <v>42</v>
      </c>
    </row>
    <row r="172" spans="1:14" ht="17" x14ac:dyDescent="0.25">
      <c r="A172" s="1">
        <v>152</v>
      </c>
      <c r="B172" s="1" t="s">
        <v>431</v>
      </c>
      <c r="C172" s="1">
        <v>2024</v>
      </c>
      <c r="D172" s="1" t="s">
        <v>103</v>
      </c>
      <c r="E172" s="1" t="s">
        <v>323</v>
      </c>
      <c r="F172" s="1" t="s">
        <v>426</v>
      </c>
      <c r="G172" s="1" t="s">
        <v>81</v>
      </c>
      <c r="H172" s="1" t="s">
        <v>427</v>
      </c>
      <c r="I172" s="1" t="s">
        <v>52</v>
      </c>
      <c r="J172" s="3">
        <v>45580</v>
      </c>
      <c r="K172" s="1"/>
      <c r="L172" s="7">
        <v>-19576</v>
      </c>
      <c r="M172" s="11">
        <f>M171+L172</f>
        <v>360953.58799999999</v>
      </c>
      <c r="N172" s="1" t="s">
        <v>42</v>
      </c>
    </row>
    <row r="173" spans="1:14" ht="17" x14ac:dyDescent="0.25">
      <c r="A173" s="1">
        <v>153</v>
      </c>
      <c r="B173" s="1" t="s">
        <v>432</v>
      </c>
      <c r="C173" s="1">
        <v>2024</v>
      </c>
      <c r="D173" s="1" t="s">
        <v>103</v>
      </c>
      <c r="E173" s="1" t="s">
        <v>323</v>
      </c>
      <c r="F173" s="1" t="s">
        <v>429</v>
      </c>
      <c r="G173" s="1" t="s">
        <v>186</v>
      </c>
      <c r="H173" s="1" t="s">
        <v>325</v>
      </c>
      <c r="I173" s="1" t="s">
        <v>52</v>
      </c>
      <c r="J173" s="3">
        <v>45580</v>
      </c>
      <c r="K173" s="1"/>
      <c r="L173" s="7">
        <v>-28234</v>
      </c>
      <c r="M173" s="11">
        <f>M172+L173</f>
        <v>332719.58799999999</v>
      </c>
      <c r="N173" s="1" t="s">
        <v>42</v>
      </c>
    </row>
    <row r="174" spans="1:14" ht="17" x14ac:dyDescent="0.25">
      <c r="A174" s="1"/>
      <c r="B174" s="1" t="s">
        <v>448</v>
      </c>
      <c r="C174" s="1">
        <v>2024</v>
      </c>
      <c r="D174" s="1" t="s">
        <v>103</v>
      </c>
      <c r="E174" s="1" t="s">
        <v>207</v>
      </c>
      <c r="F174" s="1" t="s">
        <v>444</v>
      </c>
      <c r="G174" s="1" t="s">
        <v>229</v>
      </c>
      <c r="H174" s="1" t="s">
        <v>230</v>
      </c>
      <c r="I174" s="1" t="s">
        <v>52</v>
      </c>
      <c r="J174" s="3">
        <v>45586</v>
      </c>
      <c r="K174" s="7">
        <v>-4985.99</v>
      </c>
      <c r="L174" s="7">
        <v>-4985.99</v>
      </c>
      <c r="M174" s="11">
        <f>M173+L174</f>
        <v>327733.598</v>
      </c>
      <c r="N174" s="1" t="s">
        <v>42</v>
      </c>
    </row>
    <row r="175" spans="1:14" ht="17" x14ac:dyDescent="0.25">
      <c r="A175" s="1">
        <v>154</v>
      </c>
      <c r="B175" s="1" t="s">
        <v>277</v>
      </c>
      <c r="C175" s="1">
        <v>2024</v>
      </c>
      <c r="D175" s="1" t="s">
        <v>103</v>
      </c>
      <c r="E175" s="1" t="s">
        <v>246</v>
      </c>
      <c r="F175" s="1" t="s">
        <v>261</v>
      </c>
      <c r="G175" s="1" t="s">
        <v>81</v>
      </c>
      <c r="H175" s="1" t="s">
        <v>262</v>
      </c>
      <c r="I175" s="1" t="s">
        <v>52</v>
      </c>
      <c r="J175" s="3">
        <v>45587</v>
      </c>
      <c r="K175" s="1"/>
      <c r="L175" s="7">
        <v>-7890</v>
      </c>
      <c r="M175" s="11">
        <f>M174+L175</f>
        <v>319843.598</v>
      </c>
      <c r="N175" s="1" t="s">
        <v>42</v>
      </c>
    </row>
    <row r="176" spans="1:14" ht="17" x14ac:dyDescent="0.25">
      <c r="A176" s="1">
        <v>116</v>
      </c>
      <c r="B176" s="1" t="s">
        <v>447</v>
      </c>
      <c r="C176" s="1">
        <v>2024</v>
      </c>
      <c r="D176" s="1" t="s">
        <v>103</v>
      </c>
      <c r="E176" s="1" t="s">
        <v>207</v>
      </c>
      <c r="F176" s="1" t="s">
        <v>228</v>
      </c>
      <c r="G176" s="1" t="s">
        <v>229</v>
      </c>
      <c r="H176" s="1" t="s">
        <v>230</v>
      </c>
      <c r="I176" s="1" t="s">
        <v>52</v>
      </c>
      <c r="J176" s="3">
        <v>45587</v>
      </c>
      <c r="K176" s="1"/>
      <c r="L176" s="7">
        <v>-7505.16</v>
      </c>
      <c r="M176" s="11">
        <f>M175+L176</f>
        <v>312338.43800000002</v>
      </c>
      <c r="N176" s="1" t="s">
        <v>42</v>
      </c>
    </row>
    <row r="177" spans="1:14" ht="17" x14ac:dyDescent="0.25">
      <c r="A177" s="1"/>
      <c r="B177" s="1" t="s">
        <v>449</v>
      </c>
      <c r="C177" s="1">
        <v>2024</v>
      </c>
      <c r="D177" s="1" t="s">
        <v>103</v>
      </c>
      <c r="E177" s="1" t="s">
        <v>207</v>
      </c>
      <c r="F177" s="1" t="s">
        <v>446</v>
      </c>
      <c r="G177" s="1" t="s">
        <v>229</v>
      </c>
      <c r="H177" s="1" t="s">
        <v>230</v>
      </c>
      <c r="I177" s="1" t="s">
        <v>52</v>
      </c>
      <c r="J177" s="3">
        <v>45588</v>
      </c>
      <c r="K177" s="7">
        <v>-4985.99</v>
      </c>
      <c r="L177" s="7">
        <v>-1346.84</v>
      </c>
      <c r="M177" s="11">
        <f>M176+L177</f>
        <v>310991.598</v>
      </c>
      <c r="N177" s="1" t="s">
        <v>42</v>
      </c>
    </row>
    <row r="178" spans="1:14" ht="17" x14ac:dyDescent="0.25">
      <c r="A178" s="1">
        <v>186</v>
      </c>
      <c r="B178" s="1" t="s">
        <v>373</v>
      </c>
      <c r="C178" s="1">
        <v>2024</v>
      </c>
      <c r="D178" s="1" t="s">
        <v>103</v>
      </c>
      <c r="E178" s="1" t="s">
        <v>17</v>
      </c>
      <c r="F178" s="1" t="s">
        <v>369</v>
      </c>
      <c r="G178" s="1" t="s">
        <v>370</v>
      </c>
      <c r="H178" s="1" t="s">
        <v>368</v>
      </c>
      <c r="I178" s="1" t="s">
        <v>52</v>
      </c>
      <c r="J178" s="3">
        <v>45595</v>
      </c>
      <c r="K178" s="1"/>
      <c r="L178" s="7">
        <v>-5000</v>
      </c>
      <c r="M178" s="11">
        <f>M177+L178</f>
        <v>305991.598</v>
      </c>
      <c r="N178" s="1" t="s">
        <v>42</v>
      </c>
    </row>
    <row r="179" spans="1:14" ht="17" x14ac:dyDescent="0.25">
      <c r="A179" s="1">
        <v>188</v>
      </c>
      <c r="B179" s="1" t="s">
        <v>374</v>
      </c>
      <c r="C179" s="1">
        <v>2024</v>
      </c>
      <c r="D179" s="1" t="s">
        <v>103</v>
      </c>
      <c r="E179" s="1" t="s">
        <v>329</v>
      </c>
      <c r="F179" s="1" t="s">
        <v>369</v>
      </c>
      <c r="G179" s="1" t="s">
        <v>370</v>
      </c>
      <c r="H179" s="1" t="s">
        <v>368</v>
      </c>
      <c r="I179" s="1" t="s">
        <v>52</v>
      </c>
      <c r="J179" s="3">
        <v>45595</v>
      </c>
      <c r="K179" s="1"/>
      <c r="L179" s="7">
        <v>-5000</v>
      </c>
      <c r="M179" s="11">
        <f>M178+L179</f>
        <v>300991.598</v>
      </c>
      <c r="N179" s="1" t="s">
        <v>42</v>
      </c>
    </row>
    <row r="180" spans="1:14" ht="17" x14ac:dyDescent="0.25">
      <c r="A180" s="1">
        <v>190</v>
      </c>
      <c r="B180" s="1" t="s">
        <v>375</v>
      </c>
      <c r="C180" s="1">
        <v>2024</v>
      </c>
      <c r="D180" s="1" t="s">
        <v>103</v>
      </c>
      <c r="E180" s="1" t="s">
        <v>207</v>
      </c>
      <c r="F180" s="1" t="s">
        <v>369</v>
      </c>
      <c r="G180" s="1" t="s">
        <v>370</v>
      </c>
      <c r="H180" s="1" t="s">
        <v>368</v>
      </c>
      <c r="I180" s="1" t="s">
        <v>52</v>
      </c>
      <c r="J180" s="3">
        <v>45595</v>
      </c>
      <c r="K180" s="1"/>
      <c r="L180" s="7">
        <v>-5000</v>
      </c>
      <c r="M180" s="11">
        <f>M179+L180</f>
        <v>295991.598</v>
      </c>
      <c r="N180" s="1" t="s">
        <v>42</v>
      </c>
    </row>
    <row r="181" spans="1:14" ht="17" x14ac:dyDescent="0.25">
      <c r="A181" s="1">
        <v>192</v>
      </c>
      <c r="B181" s="1" t="s">
        <v>376</v>
      </c>
      <c r="C181" s="1">
        <v>2024</v>
      </c>
      <c r="D181" s="1" t="s">
        <v>103</v>
      </c>
      <c r="E181" s="1" t="s">
        <v>33</v>
      </c>
      <c r="F181" s="1" t="s">
        <v>369</v>
      </c>
      <c r="G181" s="1" t="s">
        <v>370</v>
      </c>
      <c r="H181" s="1" t="s">
        <v>368</v>
      </c>
      <c r="I181" s="1" t="s">
        <v>52</v>
      </c>
      <c r="J181" s="3">
        <v>45595</v>
      </c>
      <c r="K181" s="1"/>
      <c r="L181" s="7">
        <v>-5000</v>
      </c>
      <c r="M181" s="11">
        <f>M180+L181</f>
        <v>290991.598</v>
      </c>
      <c r="N181" s="1" t="s">
        <v>42</v>
      </c>
    </row>
    <row r="182" spans="1:14" ht="17" x14ac:dyDescent="0.25">
      <c r="A182" s="1">
        <v>194</v>
      </c>
      <c r="B182" s="1" t="s">
        <v>377</v>
      </c>
      <c r="C182" s="1">
        <v>2024</v>
      </c>
      <c r="D182" s="1" t="s">
        <v>103</v>
      </c>
      <c r="E182" s="1" t="s">
        <v>30</v>
      </c>
      <c r="F182" s="1" t="s">
        <v>369</v>
      </c>
      <c r="G182" s="1" t="s">
        <v>370</v>
      </c>
      <c r="H182" s="1" t="s">
        <v>368</v>
      </c>
      <c r="I182" s="1" t="s">
        <v>52</v>
      </c>
      <c r="J182" s="3">
        <v>45595</v>
      </c>
      <c r="K182" s="1"/>
      <c r="L182" s="7">
        <v>-5000</v>
      </c>
      <c r="M182" s="11">
        <f>M181+L182</f>
        <v>285991.598</v>
      </c>
      <c r="N182" s="1" t="s">
        <v>42</v>
      </c>
    </row>
    <row r="183" spans="1:14" ht="17" x14ac:dyDescent="0.25">
      <c r="A183" s="1">
        <v>196</v>
      </c>
      <c r="B183" s="1" t="s">
        <v>378</v>
      </c>
      <c r="C183" s="1">
        <v>2024</v>
      </c>
      <c r="D183" s="1" t="s">
        <v>103</v>
      </c>
      <c r="E183" s="2" t="s">
        <v>31</v>
      </c>
      <c r="F183" s="1" t="s">
        <v>369</v>
      </c>
      <c r="G183" s="1" t="s">
        <v>370</v>
      </c>
      <c r="H183" s="1" t="s">
        <v>368</v>
      </c>
      <c r="I183" s="1" t="s">
        <v>52</v>
      </c>
      <c r="J183" s="3">
        <v>45595</v>
      </c>
      <c r="K183" s="1"/>
      <c r="L183" s="7">
        <v>-5000</v>
      </c>
      <c r="M183" s="11">
        <f>M182+L183</f>
        <v>280991.598</v>
      </c>
      <c r="N183" s="1" t="s">
        <v>42</v>
      </c>
    </row>
    <row r="184" spans="1:14" ht="17" x14ac:dyDescent="0.25">
      <c r="A184" s="1">
        <v>198</v>
      </c>
      <c r="B184" s="1" t="s">
        <v>379</v>
      </c>
      <c r="C184" s="1">
        <v>2024</v>
      </c>
      <c r="D184" s="1" t="s">
        <v>103</v>
      </c>
      <c r="E184" s="1" t="s">
        <v>32</v>
      </c>
      <c r="F184" s="1" t="s">
        <v>369</v>
      </c>
      <c r="G184" s="1" t="s">
        <v>370</v>
      </c>
      <c r="H184" s="1" t="s">
        <v>368</v>
      </c>
      <c r="I184" s="1" t="s">
        <v>52</v>
      </c>
      <c r="J184" s="3">
        <v>45595</v>
      </c>
      <c r="K184" s="1"/>
      <c r="L184" s="7">
        <v>-5000</v>
      </c>
      <c r="M184" s="11">
        <f>M183+L184</f>
        <v>275991.598</v>
      </c>
      <c r="N184" s="1" t="s">
        <v>42</v>
      </c>
    </row>
    <row r="185" spans="1:14" ht="17" x14ac:dyDescent="0.25">
      <c r="A185" s="1">
        <v>200</v>
      </c>
      <c r="B185" s="1" t="s">
        <v>380</v>
      </c>
      <c r="C185" s="1">
        <v>2024</v>
      </c>
      <c r="D185" s="1" t="s">
        <v>103</v>
      </c>
      <c r="E185" s="1" t="s">
        <v>28</v>
      </c>
      <c r="F185" s="1" t="s">
        <v>369</v>
      </c>
      <c r="G185" s="1" t="s">
        <v>370</v>
      </c>
      <c r="H185" s="1" t="s">
        <v>368</v>
      </c>
      <c r="I185" s="1" t="s">
        <v>52</v>
      </c>
      <c r="J185" s="3">
        <v>45595</v>
      </c>
      <c r="K185" s="1"/>
      <c r="L185" s="7">
        <v>-5000</v>
      </c>
      <c r="M185" s="11">
        <f>M184+L185</f>
        <v>270991.598</v>
      </c>
      <c r="N185" s="1" t="s">
        <v>42</v>
      </c>
    </row>
    <row r="186" spans="1:14" ht="17" x14ac:dyDescent="0.25">
      <c r="A186" s="1">
        <v>202</v>
      </c>
      <c r="B186" s="1" t="s">
        <v>381</v>
      </c>
      <c r="C186" s="1">
        <v>2024</v>
      </c>
      <c r="D186" s="1" t="s">
        <v>103</v>
      </c>
      <c r="E186" s="1" t="s">
        <v>20</v>
      </c>
      <c r="F186" s="1" t="s">
        <v>369</v>
      </c>
      <c r="G186" s="1" t="s">
        <v>370</v>
      </c>
      <c r="H186" s="1" t="s">
        <v>368</v>
      </c>
      <c r="I186" s="1" t="s">
        <v>52</v>
      </c>
      <c r="J186" s="3">
        <v>45595</v>
      </c>
      <c r="K186" s="1"/>
      <c r="L186" s="7">
        <v>-5000</v>
      </c>
      <c r="M186" s="11">
        <f>M185+L186</f>
        <v>265991.598</v>
      </c>
      <c r="N186" s="1" t="s">
        <v>42</v>
      </c>
    </row>
    <row r="187" spans="1:14" ht="17" x14ac:dyDescent="0.25">
      <c r="A187" s="1">
        <v>204</v>
      </c>
      <c r="B187" s="1" t="s">
        <v>382</v>
      </c>
      <c r="C187" s="1">
        <v>2024</v>
      </c>
      <c r="D187" s="1" t="s">
        <v>103</v>
      </c>
      <c r="E187" s="1" t="s">
        <v>35</v>
      </c>
      <c r="F187" s="1" t="s">
        <v>369</v>
      </c>
      <c r="G187" s="1" t="s">
        <v>370</v>
      </c>
      <c r="H187" s="1" t="s">
        <v>368</v>
      </c>
      <c r="I187" s="1" t="s">
        <v>52</v>
      </c>
      <c r="J187" s="3">
        <v>45595</v>
      </c>
      <c r="K187" s="1"/>
      <c r="L187" s="7">
        <v>-5000</v>
      </c>
      <c r="M187" s="11">
        <f>M186+L187</f>
        <v>260991.598</v>
      </c>
      <c r="N187" s="1" t="s">
        <v>42</v>
      </c>
    </row>
    <row r="188" spans="1:14" ht="17" x14ac:dyDescent="0.25">
      <c r="A188" s="1"/>
      <c r="B188" s="1" t="s">
        <v>399</v>
      </c>
      <c r="C188" s="1">
        <v>2024</v>
      </c>
      <c r="D188" s="1" t="s">
        <v>103</v>
      </c>
      <c r="E188" s="1" t="s">
        <v>28</v>
      </c>
      <c r="F188" s="1" t="s">
        <v>435</v>
      </c>
      <c r="G188" s="1" t="s">
        <v>436</v>
      </c>
      <c r="H188" s="1" t="s">
        <v>437</v>
      </c>
      <c r="I188" s="1" t="s">
        <v>52</v>
      </c>
      <c r="J188" s="3">
        <v>45595</v>
      </c>
      <c r="K188" s="1"/>
      <c r="L188" s="7">
        <v>-12209</v>
      </c>
      <c r="M188" s="11">
        <f>M187+L188</f>
        <v>248782.598</v>
      </c>
      <c r="N188" s="1" t="s">
        <v>42</v>
      </c>
    </row>
    <row r="189" spans="1:14" ht="17" x14ac:dyDescent="0.25">
      <c r="A189" s="1">
        <v>164</v>
      </c>
      <c r="B189" s="1" t="s">
        <v>164</v>
      </c>
      <c r="C189" s="1">
        <v>2024</v>
      </c>
      <c r="D189" s="1" t="s">
        <v>105</v>
      </c>
      <c r="E189" s="1" t="s">
        <v>33</v>
      </c>
      <c r="F189" s="1" t="s">
        <v>93</v>
      </c>
      <c r="G189" s="1" t="s">
        <v>77</v>
      </c>
      <c r="H189" s="1" t="s">
        <v>34</v>
      </c>
      <c r="I189" s="1" t="s">
        <v>52</v>
      </c>
      <c r="J189" s="3">
        <v>45608</v>
      </c>
      <c r="K189" s="1"/>
      <c r="L189" s="7">
        <v>-37500</v>
      </c>
      <c r="M189" s="11">
        <f>M188+L189</f>
        <v>211282.598</v>
      </c>
      <c r="N189" s="1" t="s">
        <v>42</v>
      </c>
    </row>
    <row r="190" spans="1:14" ht="17" x14ac:dyDescent="0.25">
      <c r="A190" s="1">
        <v>165</v>
      </c>
      <c r="B190" s="1" t="s">
        <v>165</v>
      </c>
      <c r="C190" s="1">
        <v>2024</v>
      </c>
      <c r="D190" s="1" t="s">
        <v>105</v>
      </c>
      <c r="E190" s="1" t="s">
        <v>30</v>
      </c>
      <c r="F190" s="1" t="s">
        <v>93</v>
      </c>
      <c r="G190" s="1" t="s">
        <v>77</v>
      </c>
      <c r="H190" s="1" t="s">
        <v>34</v>
      </c>
      <c r="I190" s="1" t="s">
        <v>52</v>
      </c>
      <c r="J190" s="3">
        <v>45608</v>
      </c>
      <c r="K190" s="1"/>
      <c r="L190" s="7">
        <v>-50000</v>
      </c>
      <c r="M190" s="11">
        <f>M189+L190</f>
        <v>161282.598</v>
      </c>
      <c r="N190" s="1" t="s">
        <v>42</v>
      </c>
    </row>
    <row r="191" spans="1:14" ht="17" x14ac:dyDescent="0.25">
      <c r="A191" s="1">
        <v>166</v>
      </c>
      <c r="B191" s="1" t="s">
        <v>166</v>
      </c>
      <c r="C191" s="1">
        <v>2024</v>
      </c>
      <c r="D191" s="1" t="s">
        <v>105</v>
      </c>
      <c r="E191" s="1" t="s">
        <v>31</v>
      </c>
      <c r="F191" s="1" t="s">
        <v>93</v>
      </c>
      <c r="G191" s="1" t="s">
        <v>77</v>
      </c>
      <c r="H191" s="1" t="s">
        <v>34</v>
      </c>
      <c r="I191" s="1" t="s">
        <v>52</v>
      </c>
      <c r="J191" s="3">
        <v>45608</v>
      </c>
      <c r="K191" s="1"/>
      <c r="L191" s="7">
        <v>-50000</v>
      </c>
      <c r="M191" s="11">
        <f>M190+L191</f>
        <v>111282.598</v>
      </c>
      <c r="N191" s="1" t="s">
        <v>42</v>
      </c>
    </row>
    <row r="192" spans="1:14" ht="17" x14ac:dyDescent="0.25">
      <c r="A192" s="1">
        <v>167</v>
      </c>
      <c r="B192" s="1" t="s">
        <v>167</v>
      </c>
      <c r="C192" s="1">
        <v>2024</v>
      </c>
      <c r="D192" s="1" t="s">
        <v>105</v>
      </c>
      <c r="E192" s="1" t="s">
        <v>32</v>
      </c>
      <c r="F192" s="1" t="s">
        <v>93</v>
      </c>
      <c r="G192" s="1" t="s">
        <v>77</v>
      </c>
      <c r="H192" s="1" t="s">
        <v>34</v>
      </c>
      <c r="I192" s="1" t="s">
        <v>52</v>
      </c>
      <c r="J192" s="3">
        <v>45608</v>
      </c>
      <c r="K192" s="1"/>
      <c r="L192" s="7">
        <v>-27731.75</v>
      </c>
      <c r="M192" s="11">
        <f>M191+L192</f>
        <v>83550.847999999998</v>
      </c>
      <c r="N192" s="1" t="s">
        <v>42</v>
      </c>
    </row>
    <row r="193" spans="1:14" ht="17" x14ac:dyDescent="0.25">
      <c r="A193" s="1">
        <v>155</v>
      </c>
      <c r="B193" s="1" t="s">
        <v>476</v>
      </c>
      <c r="C193" s="1">
        <v>2024</v>
      </c>
      <c r="D193" s="1" t="s">
        <v>105</v>
      </c>
      <c r="E193" s="1" t="s">
        <v>11</v>
      </c>
      <c r="F193" s="1" t="s">
        <v>367</v>
      </c>
      <c r="G193" s="1" t="s">
        <v>362</v>
      </c>
      <c r="H193" s="1" t="s">
        <v>368</v>
      </c>
      <c r="I193" s="1" t="s">
        <v>52</v>
      </c>
      <c r="J193" s="3">
        <v>45611</v>
      </c>
      <c r="K193" s="1"/>
      <c r="L193" s="7">
        <v>-9000</v>
      </c>
      <c r="M193" s="11">
        <f>M192+L193</f>
        <v>74550.847999999998</v>
      </c>
      <c r="N193" s="1" t="s">
        <v>42</v>
      </c>
    </row>
    <row r="194" spans="1:14" ht="17" x14ac:dyDescent="0.25">
      <c r="A194" s="1">
        <v>156</v>
      </c>
      <c r="B194" s="1" t="s">
        <v>477</v>
      </c>
      <c r="C194" s="1">
        <v>2024</v>
      </c>
      <c r="D194" s="1" t="s">
        <v>105</v>
      </c>
      <c r="E194" s="1" t="s">
        <v>25</v>
      </c>
      <c r="F194" s="1" t="s">
        <v>367</v>
      </c>
      <c r="G194" s="1" t="s">
        <v>362</v>
      </c>
      <c r="H194" s="1" t="s">
        <v>368</v>
      </c>
      <c r="I194" s="1" t="s">
        <v>52</v>
      </c>
      <c r="J194" s="3">
        <v>45611</v>
      </c>
      <c r="K194" s="1"/>
      <c r="L194" s="7">
        <v>-9000</v>
      </c>
      <c r="M194" s="11">
        <f>M193+L194</f>
        <v>65550.847999999998</v>
      </c>
      <c r="N194" s="1" t="s">
        <v>42</v>
      </c>
    </row>
    <row r="195" spans="1:14" ht="17" x14ac:dyDescent="0.25">
      <c r="A195" s="1">
        <v>157</v>
      </c>
      <c r="B195" s="1" t="s">
        <v>478</v>
      </c>
      <c r="C195" s="1">
        <v>2024</v>
      </c>
      <c r="D195" s="1" t="s">
        <v>105</v>
      </c>
      <c r="E195" s="1" t="s">
        <v>35</v>
      </c>
      <c r="F195" s="1" t="s">
        <v>367</v>
      </c>
      <c r="G195" s="1" t="s">
        <v>362</v>
      </c>
      <c r="H195" s="1" t="s">
        <v>368</v>
      </c>
      <c r="I195" s="1" t="s">
        <v>52</v>
      </c>
      <c r="J195" s="3">
        <v>45611</v>
      </c>
      <c r="K195" s="1"/>
      <c r="L195" s="7">
        <v>-9000</v>
      </c>
      <c r="M195" s="11">
        <f>M194+L195</f>
        <v>56550.847999999998</v>
      </c>
      <c r="N195" s="1" t="s">
        <v>42</v>
      </c>
    </row>
    <row r="196" spans="1:14" ht="17" x14ac:dyDescent="0.25">
      <c r="A196" s="1">
        <v>158</v>
      </c>
      <c r="B196" s="1" t="s">
        <v>479</v>
      </c>
      <c r="C196" s="1">
        <v>2024</v>
      </c>
      <c r="D196" s="1" t="s">
        <v>105</v>
      </c>
      <c r="E196" s="1" t="s">
        <v>28</v>
      </c>
      <c r="F196" s="1" t="s">
        <v>367</v>
      </c>
      <c r="G196" s="1" t="s">
        <v>362</v>
      </c>
      <c r="H196" s="1" t="s">
        <v>368</v>
      </c>
      <c r="I196" s="1" t="s">
        <v>52</v>
      </c>
      <c r="J196" s="3">
        <v>45611</v>
      </c>
      <c r="K196" s="1"/>
      <c r="L196" s="7">
        <v>-9000</v>
      </c>
      <c r="M196" s="11">
        <f>M195+L196</f>
        <v>47550.847999999998</v>
      </c>
      <c r="N196" s="1" t="s">
        <v>42</v>
      </c>
    </row>
    <row r="197" spans="1:14" ht="17" x14ac:dyDescent="0.25">
      <c r="A197" s="1">
        <v>159</v>
      </c>
      <c r="B197" s="1" t="s">
        <v>480</v>
      </c>
      <c r="C197" s="1">
        <v>2024</v>
      </c>
      <c r="D197" s="1" t="s">
        <v>105</v>
      </c>
      <c r="E197" s="1" t="s">
        <v>131</v>
      </c>
      <c r="F197" s="1" t="s">
        <v>367</v>
      </c>
      <c r="G197" s="1" t="s">
        <v>362</v>
      </c>
      <c r="H197" s="1" t="s">
        <v>368</v>
      </c>
      <c r="I197" s="1" t="s">
        <v>52</v>
      </c>
      <c r="J197" s="3">
        <v>45611</v>
      </c>
      <c r="K197" s="1"/>
      <c r="L197" s="7">
        <v>-9000</v>
      </c>
      <c r="M197" s="11">
        <f>M196+L197</f>
        <v>38550.847999999998</v>
      </c>
      <c r="N197" s="1" t="s">
        <v>42</v>
      </c>
    </row>
    <row r="198" spans="1:14" ht="17" x14ac:dyDescent="0.25">
      <c r="A198" s="1">
        <v>160</v>
      </c>
      <c r="B198" s="1" t="s">
        <v>481</v>
      </c>
      <c r="C198" s="1">
        <v>2024</v>
      </c>
      <c r="D198" s="1" t="s">
        <v>105</v>
      </c>
      <c r="E198" s="1" t="s">
        <v>20</v>
      </c>
      <c r="F198" s="1" t="s">
        <v>367</v>
      </c>
      <c r="G198" s="1" t="s">
        <v>362</v>
      </c>
      <c r="H198" s="1" t="s">
        <v>368</v>
      </c>
      <c r="I198" s="1" t="s">
        <v>52</v>
      </c>
      <c r="J198" s="3">
        <v>45611</v>
      </c>
      <c r="K198" s="1"/>
      <c r="L198" s="7">
        <v>-9000</v>
      </c>
      <c r="M198" s="11">
        <f>M197+L198</f>
        <v>29550.847999999998</v>
      </c>
      <c r="N198" s="1" t="s">
        <v>42</v>
      </c>
    </row>
    <row r="199" spans="1:14" ht="17" x14ac:dyDescent="0.25">
      <c r="A199" s="1">
        <v>161</v>
      </c>
      <c r="B199" s="1" t="s">
        <v>482</v>
      </c>
      <c r="C199" s="1">
        <v>2024</v>
      </c>
      <c r="D199" s="1" t="s">
        <v>105</v>
      </c>
      <c r="E199" s="1" t="s">
        <v>127</v>
      </c>
      <c r="F199" s="1" t="s">
        <v>367</v>
      </c>
      <c r="G199" s="1" t="s">
        <v>362</v>
      </c>
      <c r="H199" s="1" t="s">
        <v>368</v>
      </c>
      <c r="I199" s="1" t="s">
        <v>52</v>
      </c>
      <c r="J199" s="3">
        <v>45611</v>
      </c>
      <c r="K199" s="1"/>
      <c r="L199" s="7">
        <v>-9000</v>
      </c>
      <c r="M199" s="11">
        <f>M198+L199</f>
        <v>20550.847999999998</v>
      </c>
      <c r="N199" s="1" t="s">
        <v>42</v>
      </c>
    </row>
    <row r="200" spans="1:14" ht="17" x14ac:dyDescent="0.25">
      <c r="A200" s="1">
        <v>162</v>
      </c>
      <c r="B200" s="1" t="s">
        <v>483</v>
      </c>
      <c r="C200" s="1">
        <v>2024</v>
      </c>
      <c r="D200" s="1" t="s">
        <v>105</v>
      </c>
      <c r="E200" s="1" t="s">
        <v>33</v>
      </c>
      <c r="F200" s="1" t="s">
        <v>367</v>
      </c>
      <c r="G200" s="1" t="s">
        <v>362</v>
      </c>
      <c r="H200" s="1" t="s">
        <v>368</v>
      </c>
      <c r="I200" s="1" t="s">
        <v>52</v>
      </c>
      <c r="J200" s="3">
        <v>45611</v>
      </c>
      <c r="K200" s="1"/>
      <c r="L200" s="7">
        <v>-9000</v>
      </c>
      <c r="M200" s="11">
        <f>M199+L200</f>
        <v>11550.847999999998</v>
      </c>
      <c r="N200" s="1" t="s">
        <v>42</v>
      </c>
    </row>
    <row r="201" spans="1:14" ht="17" x14ac:dyDescent="0.25">
      <c r="A201" s="1">
        <v>163</v>
      </c>
      <c r="B201" s="1" t="s">
        <v>484</v>
      </c>
      <c r="C201" s="1">
        <v>2024</v>
      </c>
      <c r="D201" s="1" t="s">
        <v>105</v>
      </c>
      <c r="E201" s="1" t="s">
        <v>30</v>
      </c>
      <c r="F201" s="1" t="s">
        <v>367</v>
      </c>
      <c r="G201" s="1" t="s">
        <v>362</v>
      </c>
      <c r="H201" s="1" t="s">
        <v>368</v>
      </c>
      <c r="I201" s="1" t="s">
        <v>52</v>
      </c>
      <c r="J201" s="3">
        <v>45611</v>
      </c>
      <c r="K201" s="1"/>
      <c r="L201" s="7">
        <v>-9000</v>
      </c>
      <c r="M201" s="11">
        <f>M200+L201</f>
        <v>2550.8479999999981</v>
      </c>
      <c r="N201" s="1" t="s">
        <v>42</v>
      </c>
    </row>
    <row r="202" spans="1:14" ht="17" x14ac:dyDescent="0.25">
      <c r="A202" s="1">
        <v>168</v>
      </c>
      <c r="B202" s="1" t="s">
        <v>485</v>
      </c>
      <c r="C202" s="1">
        <v>2024</v>
      </c>
      <c r="D202" s="1" t="s">
        <v>105</v>
      </c>
      <c r="E202" s="2" t="s">
        <v>31</v>
      </c>
      <c r="F202" s="1" t="s">
        <v>367</v>
      </c>
      <c r="G202" s="1" t="s">
        <v>362</v>
      </c>
      <c r="H202" s="1" t="s">
        <v>368</v>
      </c>
      <c r="I202" s="1" t="s">
        <v>52</v>
      </c>
      <c r="J202" s="3">
        <v>45611</v>
      </c>
      <c r="K202" s="1"/>
      <c r="L202" s="7">
        <v>-9000</v>
      </c>
      <c r="M202" s="11">
        <f>M201+L202</f>
        <v>-6449.1520000000019</v>
      </c>
      <c r="N202" s="1" t="s">
        <v>42</v>
      </c>
    </row>
    <row r="203" spans="1:14" ht="17" x14ac:dyDescent="0.25">
      <c r="A203" s="1">
        <v>172</v>
      </c>
      <c r="B203" s="1" t="s">
        <v>486</v>
      </c>
      <c r="C203" s="1">
        <v>2024</v>
      </c>
      <c r="D203" s="1" t="s">
        <v>105</v>
      </c>
      <c r="E203" s="1" t="s">
        <v>32</v>
      </c>
      <c r="F203" s="1" t="s">
        <v>367</v>
      </c>
      <c r="G203" s="1" t="s">
        <v>362</v>
      </c>
      <c r="H203" s="1" t="s">
        <v>368</v>
      </c>
      <c r="I203" s="1" t="s">
        <v>52</v>
      </c>
      <c r="J203" s="3">
        <v>45611</v>
      </c>
      <c r="K203" s="1"/>
      <c r="L203" s="7">
        <v>-9000</v>
      </c>
      <c r="M203" s="11">
        <f>M202+L203</f>
        <v>-15449.152000000002</v>
      </c>
      <c r="N203" s="1" t="s">
        <v>42</v>
      </c>
    </row>
    <row r="204" spans="1:14" ht="17" x14ac:dyDescent="0.25">
      <c r="A204" s="1">
        <v>174</v>
      </c>
      <c r="B204" s="1" t="s">
        <v>487</v>
      </c>
      <c r="C204" s="1">
        <v>2024</v>
      </c>
      <c r="D204" s="1" t="s">
        <v>105</v>
      </c>
      <c r="E204" s="1" t="s">
        <v>246</v>
      </c>
      <c r="F204" s="1" t="s">
        <v>367</v>
      </c>
      <c r="G204" s="1" t="s">
        <v>362</v>
      </c>
      <c r="H204" s="1" t="s">
        <v>368</v>
      </c>
      <c r="I204" s="1" t="s">
        <v>52</v>
      </c>
      <c r="J204" s="3">
        <v>45611</v>
      </c>
      <c r="K204" s="1"/>
      <c r="L204" s="7">
        <v>-9000</v>
      </c>
      <c r="M204" s="11">
        <f>M203+L204</f>
        <v>-24449.152000000002</v>
      </c>
      <c r="N204" s="1" t="s">
        <v>42</v>
      </c>
    </row>
    <row r="205" spans="1:14" ht="17" x14ac:dyDescent="0.25">
      <c r="A205" s="1">
        <v>176</v>
      </c>
      <c r="B205" s="1" t="s">
        <v>488</v>
      </c>
      <c r="C205" s="1">
        <v>2024</v>
      </c>
      <c r="D205" s="1" t="s">
        <v>105</v>
      </c>
      <c r="E205" s="1" t="s">
        <v>281</v>
      </c>
      <c r="F205" s="1" t="s">
        <v>367</v>
      </c>
      <c r="G205" s="1" t="s">
        <v>362</v>
      </c>
      <c r="H205" s="1" t="s">
        <v>368</v>
      </c>
      <c r="I205" s="1" t="s">
        <v>52</v>
      </c>
      <c r="J205" s="3">
        <v>45611</v>
      </c>
      <c r="K205" s="1"/>
      <c r="L205" s="7">
        <v>-9000</v>
      </c>
      <c r="M205" s="11">
        <f>M204+L205</f>
        <v>-33449.152000000002</v>
      </c>
      <c r="N205" s="1" t="s">
        <v>42</v>
      </c>
    </row>
    <row r="206" spans="1:14" ht="17" x14ac:dyDescent="0.25">
      <c r="A206" s="1">
        <v>178</v>
      </c>
      <c r="B206" s="1" t="s">
        <v>489</v>
      </c>
      <c r="C206" s="1">
        <v>2024</v>
      </c>
      <c r="D206" s="1" t="s">
        <v>105</v>
      </c>
      <c r="E206" s="1" t="s">
        <v>207</v>
      </c>
      <c r="F206" s="1" t="s">
        <v>367</v>
      </c>
      <c r="G206" s="1" t="s">
        <v>362</v>
      </c>
      <c r="H206" s="1" t="s">
        <v>368</v>
      </c>
      <c r="I206" s="1" t="s">
        <v>52</v>
      </c>
      <c r="J206" s="3">
        <v>45611</v>
      </c>
      <c r="K206" s="1"/>
      <c r="L206" s="7">
        <v>-9000</v>
      </c>
      <c r="M206" s="11">
        <f>M205+L206</f>
        <v>-42449.152000000002</v>
      </c>
      <c r="N206" s="1" t="s">
        <v>42</v>
      </c>
    </row>
    <row r="207" spans="1:14" ht="17" x14ac:dyDescent="0.25">
      <c r="A207" s="1">
        <v>180</v>
      </c>
      <c r="B207" s="1" t="s">
        <v>490</v>
      </c>
      <c r="C207" s="1">
        <v>2024</v>
      </c>
      <c r="D207" s="1" t="s">
        <v>105</v>
      </c>
      <c r="E207" s="1" t="s">
        <v>17</v>
      </c>
      <c r="F207" s="1" t="s">
        <v>367</v>
      </c>
      <c r="G207" s="1" t="s">
        <v>362</v>
      </c>
      <c r="H207" s="1" t="s">
        <v>368</v>
      </c>
      <c r="I207" s="1" t="s">
        <v>52</v>
      </c>
      <c r="J207" s="3">
        <v>45611</v>
      </c>
      <c r="K207" s="1"/>
      <c r="L207" s="7">
        <v>-9000</v>
      </c>
      <c r="M207" s="11">
        <f>M206+L207</f>
        <v>-51449.152000000002</v>
      </c>
      <c r="N207" s="1" t="s">
        <v>42</v>
      </c>
    </row>
    <row r="208" spans="1:14" ht="17" x14ac:dyDescent="0.25">
      <c r="A208" s="1">
        <v>182</v>
      </c>
      <c r="B208" s="1" t="s">
        <v>491</v>
      </c>
      <c r="C208" s="1">
        <v>2024</v>
      </c>
      <c r="D208" s="1" t="s">
        <v>105</v>
      </c>
      <c r="E208" s="1" t="s">
        <v>323</v>
      </c>
      <c r="F208" s="1" t="s">
        <v>367</v>
      </c>
      <c r="G208" s="1" t="s">
        <v>362</v>
      </c>
      <c r="H208" s="1" t="s">
        <v>368</v>
      </c>
      <c r="I208" s="1" t="s">
        <v>52</v>
      </c>
      <c r="J208" s="3">
        <v>45611</v>
      </c>
      <c r="K208" s="1"/>
      <c r="L208" s="7">
        <v>-9000</v>
      </c>
      <c r="M208" s="11">
        <f>M207+L208</f>
        <v>-60449.152000000002</v>
      </c>
      <c r="N208" s="1" t="s">
        <v>42</v>
      </c>
    </row>
    <row r="209" spans="1:14" ht="17" x14ac:dyDescent="0.25">
      <c r="A209" s="1">
        <v>184</v>
      </c>
      <c r="B209" s="1" t="s">
        <v>492</v>
      </c>
      <c r="C209" s="1">
        <v>2024</v>
      </c>
      <c r="D209" s="1" t="s">
        <v>105</v>
      </c>
      <c r="E209" s="1" t="s">
        <v>329</v>
      </c>
      <c r="F209" s="1" t="s">
        <v>367</v>
      </c>
      <c r="G209" s="1" t="s">
        <v>362</v>
      </c>
      <c r="H209" s="1" t="s">
        <v>368</v>
      </c>
      <c r="I209" s="1" t="s">
        <v>52</v>
      </c>
      <c r="J209" s="3">
        <v>45611</v>
      </c>
      <c r="K209" s="1"/>
      <c r="L209" s="7">
        <v>-9000</v>
      </c>
      <c r="M209" s="11">
        <f>M208+L209</f>
        <v>-69449.152000000002</v>
      </c>
      <c r="N209" s="1" t="s">
        <v>42</v>
      </c>
    </row>
    <row r="210" spans="1:14" ht="17" x14ac:dyDescent="0.25">
      <c r="A210" s="1">
        <v>169</v>
      </c>
      <c r="B210" s="1" t="s">
        <v>243</v>
      </c>
      <c r="C210" s="1">
        <v>2024</v>
      </c>
      <c r="D210" s="1" t="s">
        <v>105</v>
      </c>
      <c r="E210" s="1" t="s">
        <v>17</v>
      </c>
      <c r="F210" s="1" t="s">
        <v>192</v>
      </c>
      <c r="G210" s="1" t="s">
        <v>193</v>
      </c>
      <c r="H210" s="1" t="s">
        <v>18</v>
      </c>
      <c r="I210" s="1" t="s">
        <v>52</v>
      </c>
      <c r="J210" s="3">
        <v>45611</v>
      </c>
      <c r="K210" s="1"/>
      <c r="L210" s="7">
        <v>-24414.35</v>
      </c>
      <c r="M210" s="11">
        <f>M209+L210</f>
        <v>-93863.502000000008</v>
      </c>
      <c r="N210" s="1" t="s">
        <v>42</v>
      </c>
    </row>
    <row r="211" spans="1:14" ht="17" x14ac:dyDescent="0.25">
      <c r="A211" s="1">
        <v>206</v>
      </c>
      <c r="B211" s="1" t="s">
        <v>241</v>
      </c>
      <c r="C211" s="1">
        <v>2024</v>
      </c>
      <c r="D211" s="1" t="s">
        <v>103</v>
      </c>
      <c r="E211" s="1" t="s">
        <v>17</v>
      </c>
      <c r="F211" s="1" t="s">
        <v>188</v>
      </c>
      <c r="G211" s="1" t="s">
        <v>84</v>
      </c>
      <c r="H211" s="1" t="s">
        <v>18</v>
      </c>
      <c r="I211" s="1" t="s">
        <v>52</v>
      </c>
      <c r="J211" s="3">
        <v>45611</v>
      </c>
      <c r="K211" s="1"/>
      <c r="L211" s="7">
        <v>-21144.22</v>
      </c>
      <c r="M211" s="11">
        <f>M210+L211</f>
        <v>-115007.72200000001</v>
      </c>
      <c r="N211" s="1" t="s">
        <v>42</v>
      </c>
    </row>
    <row r="212" spans="1:14" ht="17" x14ac:dyDescent="0.25">
      <c r="A212" s="1">
        <v>170</v>
      </c>
      <c r="B212" s="1" t="s">
        <v>356</v>
      </c>
      <c r="C212" s="23">
        <v>2024</v>
      </c>
      <c r="D212" s="23" t="s">
        <v>349</v>
      </c>
      <c r="E212" s="23" t="s">
        <v>329</v>
      </c>
      <c r="F212" s="23" t="s">
        <v>344</v>
      </c>
      <c r="G212" s="23" t="s">
        <v>79</v>
      </c>
      <c r="H212" s="23" t="s">
        <v>345</v>
      </c>
      <c r="I212" s="23" t="s">
        <v>52</v>
      </c>
      <c r="J212" s="24">
        <v>45646</v>
      </c>
      <c r="K212" s="1"/>
      <c r="L212" s="7">
        <v>-49230</v>
      </c>
      <c r="M212" s="11">
        <f>M211+L212</f>
        <v>-164237.72200000001</v>
      </c>
      <c r="N212" s="1" t="s">
        <v>42</v>
      </c>
    </row>
    <row r="213" spans="1:14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4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4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4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4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4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4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4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4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4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4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4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28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M803" s="11"/>
    </row>
  </sheetData>
  <autoFilter ref="A1:N211" xr:uid="{CF2864D1-CC08-A948-85F8-9352C517FF88}">
    <sortState xmlns:xlrd2="http://schemas.microsoft.com/office/spreadsheetml/2017/richdata2" ref="A2:N212">
      <sortCondition ref="J1:J212"/>
    </sortState>
  </autoFilter>
  <phoneticPr fontId="6" type="noConversion"/>
  <conditionalFormatting sqref="M2:M8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E44"/>
  <sheetViews>
    <sheetView showGridLines="0" workbookViewId="0">
      <selection activeCell="B21" sqref="B21"/>
    </sheetView>
  </sheetViews>
  <sheetFormatPr baseColWidth="10" defaultRowHeight="16" x14ac:dyDescent="0.2"/>
  <cols>
    <col min="1" max="1" width="49.1640625" bestFit="1" customWidth="1"/>
    <col min="2" max="2" width="24.33203125" bestFit="1" customWidth="1"/>
    <col min="3" max="3" width="15.1640625" bestFit="1" customWidth="1"/>
    <col min="4" max="4" width="11.6640625" bestFit="1" customWidth="1"/>
    <col min="5" max="5" width="15.1640625" bestFit="1" customWidth="1"/>
  </cols>
  <sheetData>
    <row r="3" spans="1:5" ht="17" x14ac:dyDescent="0.25">
      <c r="A3" s="4" t="s">
        <v>49</v>
      </c>
      <c r="B3" s="4" t="s">
        <v>43</v>
      </c>
      <c r="C3" s="2"/>
      <c r="D3" s="2"/>
      <c r="E3" s="2"/>
    </row>
    <row r="4" spans="1:5" ht="17" x14ac:dyDescent="0.25">
      <c r="A4" s="4" t="s">
        <v>45</v>
      </c>
      <c r="B4" s="2" t="s">
        <v>42</v>
      </c>
      <c r="C4" s="2" t="s">
        <v>179</v>
      </c>
      <c r="D4" s="2" t="s">
        <v>493</v>
      </c>
      <c r="E4" s="2" t="s">
        <v>44</v>
      </c>
    </row>
    <row r="5" spans="1:5" ht="17" x14ac:dyDescent="0.25">
      <c r="A5" s="5" t="s">
        <v>46</v>
      </c>
      <c r="B5" s="6"/>
      <c r="C5" s="6">
        <v>1093007.2150000003</v>
      </c>
      <c r="D5" s="6"/>
      <c r="E5" s="6">
        <v>1093007.2150000003</v>
      </c>
    </row>
    <row r="6" spans="1:5" ht="17" x14ac:dyDescent="0.25">
      <c r="A6" s="16">
        <v>45511</v>
      </c>
      <c r="B6" s="6"/>
      <c r="C6" s="6">
        <v>150000</v>
      </c>
      <c r="D6" s="6"/>
      <c r="E6" s="6">
        <v>150000</v>
      </c>
    </row>
    <row r="7" spans="1:5" ht="17" x14ac:dyDescent="0.25">
      <c r="A7" s="17" t="s">
        <v>106</v>
      </c>
      <c r="B7" s="6"/>
      <c r="C7" s="6">
        <v>150000</v>
      </c>
      <c r="D7" s="6"/>
      <c r="E7" s="6">
        <v>150000</v>
      </c>
    </row>
    <row r="8" spans="1:5" ht="17" x14ac:dyDescent="0.25">
      <c r="A8" s="18" t="s">
        <v>113</v>
      </c>
      <c r="B8" s="6"/>
      <c r="C8" s="6">
        <v>150000</v>
      </c>
      <c r="D8" s="6"/>
      <c r="E8" s="6">
        <v>150000</v>
      </c>
    </row>
    <row r="9" spans="1:5" ht="17" x14ac:dyDescent="0.25">
      <c r="A9" s="16">
        <v>45513</v>
      </c>
      <c r="B9" s="6"/>
      <c r="C9" s="6">
        <v>333333.33</v>
      </c>
      <c r="D9" s="6"/>
      <c r="E9" s="6">
        <v>333333.33</v>
      </c>
    </row>
    <row r="10" spans="1:5" ht="17" x14ac:dyDescent="0.25">
      <c r="A10" s="17" t="s">
        <v>107</v>
      </c>
      <c r="B10" s="6"/>
      <c r="C10" s="6">
        <v>333333.33</v>
      </c>
      <c r="D10" s="6"/>
      <c r="E10" s="6">
        <v>333333.33</v>
      </c>
    </row>
    <row r="11" spans="1:5" ht="17" x14ac:dyDescent="0.25">
      <c r="A11" s="18" t="s">
        <v>110</v>
      </c>
      <c r="B11" s="6"/>
      <c r="C11" s="6">
        <v>333333.33</v>
      </c>
      <c r="D11" s="6"/>
      <c r="E11" s="6">
        <v>333333.33</v>
      </c>
    </row>
    <row r="12" spans="1:5" ht="17" x14ac:dyDescent="0.25">
      <c r="A12" s="16">
        <v>45520</v>
      </c>
      <c r="B12" s="6"/>
      <c r="C12" s="6">
        <v>-117690.16</v>
      </c>
      <c r="D12" s="6"/>
      <c r="E12" s="6">
        <v>-117690.16</v>
      </c>
    </row>
    <row r="13" spans="1:5" ht="17" x14ac:dyDescent="0.25">
      <c r="A13" s="17" t="s">
        <v>35</v>
      </c>
      <c r="B13" s="6"/>
      <c r="C13" s="6">
        <v>-117690.16</v>
      </c>
      <c r="D13" s="6"/>
      <c r="E13" s="6">
        <v>-117690.16</v>
      </c>
    </row>
    <row r="14" spans="1:5" ht="17" x14ac:dyDescent="0.25">
      <c r="A14" s="16">
        <v>45526</v>
      </c>
      <c r="B14" s="6"/>
      <c r="C14" s="6">
        <v>484775</v>
      </c>
      <c r="D14" s="6"/>
      <c r="E14" s="6">
        <v>484775</v>
      </c>
    </row>
    <row r="15" spans="1:5" ht="17" x14ac:dyDescent="0.25">
      <c r="A15" s="17" t="s">
        <v>169</v>
      </c>
      <c r="B15" s="6"/>
      <c r="C15" s="6">
        <v>500000</v>
      </c>
      <c r="D15" s="6"/>
      <c r="E15" s="6">
        <v>500000</v>
      </c>
    </row>
    <row r="16" spans="1:5" ht="17" x14ac:dyDescent="0.25">
      <c r="A16" s="18" t="s">
        <v>170</v>
      </c>
      <c r="B16" s="6"/>
      <c r="C16" s="6">
        <v>500000</v>
      </c>
      <c r="D16" s="6"/>
      <c r="E16" s="6">
        <v>500000</v>
      </c>
    </row>
    <row r="17" spans="1:5" ht="17" x14ac:dyDescent="0.25">
      <c r="A17" s="17" t="s">
        <v>127</v>
      </c>
      <c r="B17" s="6"/>
      <c r="C17" s="6">
        <v>-15225</v>
      </c>
      <c r="D17" s="6"/>
      <c r="E17" s="6">
        <v>-15225</v>
      </c>
    </row>
    <row r="18" spans="1:5" ht="17" x14ac:dyDescent="0.25">
      <c r="A18" s="18" t="s">
        <v>128</v>
      </c>
      <c r="B18" s="6"/>
      <c r="C18" s="6">
        <v>-15225</v>
      </c>
      <c r="D18" s="6"/>
      <c r="E18" s="6">
        <v>-15225</v>
      </c>
    </row>
    <row r="19" spans="1:5" ht="17" x14ac:dyDescent="0.25">
      <c r="A19" s="16">
        <v>45532</v>
      </c>
      <c r="B19" s="6"/>
      <c r="C19" s="6">
        <v>-10341.34</v>
      </c>
      <c r="D19" s="6"/>
      <c r="E19" s="6">
        <v>-10341.34</v>
      </c>
    </row>
    <row r="20" spans="1:5" ht="17" x14ac:dyDescent="0.25">
      <c r="A20" s="17" t="s">
        <v>11</v>
      </c>
      <c r="B20" s="6"/>
      <c r="C20" s="6">
        <v>-10341.34</v>
      </c>
      <c r="D20" s="6"/>
      <c r="E20" s="6">
        <v>-10341.34</v>
      </c>
    </row>
    <row r="21" spans="1:5" ht="17" x14ac:dyDescent="0.25">
      <c r="A21" s="16">
        <v>45517</v>
      </c>
      <c r="B21" s="6"/>
      <c r="C21" s="6">
        <v>-57382.294999999998</v>
      </c>
      <c r="D21" s="6"/>
      <c r="E21" s="6">
        <v>-57382.294999999998</v>
      </c>
    </row>
    <row r="22" spans="1:5" ht="17" x14ac:dyDescent="0.25">
      <c r="A22" s="17" t="s">
        <v>11</v>
      </c>
      <c r="B22" s="6"/>
      <c r="C22" s="6">
        <v>-15978</v>
      </c>
      <c r="D22" s="6"/>
      <c r="E22" s="6">
        <v>-15978</v>
      </c>
    </row>
    <row r="23" spans="1:5" ht="17" x14ac:dyDescent="0.25">
      <c r="A23" s="17" t="s">
        <v>25</v>
      </c>
      <c r="B23" s="6"/>
      <c r="C23" s="6">
        <v>-41404.294999999998</v>
      </c>
      <c r="D23" s="6"/>
      <c r="E23" s="6">
        <v>-41404.294999999998</v>
      </c>
    </row>
    <row r="24" spans="1:5" ht="17" x14ac:dyDescent="0.25">
      <c r="A24" s="16">
        <v>45516</v>
      </c>
      <c r="B24" s="6"/>
      <c r="C24" s="6">
        <v>500000</v>
      </c>
      <c r="D24" s="6"/>
      <c r="E24" s="6">
        <v>500000</v>
      </c>
    </row>
    <row r="25" spans="1:5" ht="17" x14ac:dyDescent="0.25">
      <c r="A25" s="17" t="s">
        <v>108</v>
      </c>
      <c r="B25" s="6"/>
      <c r="C25" s="6">
        <v>500000</v>
      </c>
      <c r="D25" s="6"/>
      <c r="E25" s="6">
        <v>500000</v>
      </c>
    </row>
    <row r="26" spans="1:5" ht="17" x14ac:dyDescent="0.25">
      <c r="A26" s="18" t="s">
        <v>109</v>
      </c>
      <c r="B26" s="6"/>
      <c r="C26" s="6">
        <v>500000</v>
      </c>
      <c r="D26" s="6"/>
      <c r="E26" s="6">
        <v>500000</v>
      </c>
    </row>
    <row r="27" spans="1:5" ht="17" x14ac:dyDescent="0.25">
      <c r="A27" s="16">
        <v>45524</v>
      </c>
      <c r="B27" s="6"/>
      <c r="C27" s="6">
        <v>-126065.39</v>
      </c>
      <c r="D27" s="6"/>
      <c r="E27" s="6">
        <v>-126065.39</v>
      </c>
    </row>
    <row r="28" spans="1:5" ht="17" x14ac:dyDescent="0.25">
      <c r="A28" s="17" t="s">
        <v>28</v>
      </c>
      <c r="B28" s="6"/>
      <c r="C28" s="6">
        <v>-85198</v>
      </c>
      <c r="D28" s="6"/>
      <c r="E28" s="6">
        <v>-85198</v>
      </c>
    </row>
    <row r="29" spans="1:5" ht="17" x14ac:dyDescent="0.25">
      <c r="A29" s="17" t="s">
        <v>35</v>
      </c>
      <c r="B29" s="6"/>
      <c r="C29" s="6">
        <v>-4999.5</v>
      </c>
      <c r="D29" s="6"/>
      <c r="E29" s="6">
        <v>-4999.5</v>
      </c>
    </row>
    <row r="30" spans="1:5" ht="17" x14ac:dyDescent="0.25">
      <c r="A30" s="17" t="s">
        <v>131</v>
      </c>
      <c r="B30" s="6"/>
      <c r="C30" s="6">
        <v>-35867.89</v>
      </c>
      <c r="D30" s="6"/>
      <c r="E30" s="6">
        <v>-35867.89</v>
      </c>
    </row>
    <row r="31" spans="1:5" ht="17" x14ac:dyDescent="0.25">
      <c r="A31" s="18" t="s">
        <v>132</v>
      </c>
      <c r="B31" s="6"/>
      <c r="C31" s="6">
        <v>-19467.3</v>
      </c>
      <c r="D31" s="6"/>
      <c r="E31" s="6">
        <v>-19467.3</v>
      </c>
    </row>
    <row r="32" spans="1:5" ht="17" x14ac:dyDescent="0.25">
      <c r="A32" s="18" t="s">
        <v>135</v>
      </c>
      <c r="B32" s="6"/>
      <c r="C32" s="6">
        <v>-5330</v>
      </c>
      <c r="D32" s="6"/>
      <c r="E32" s="6">
        <v>-5330</v>
      </c>
    </row>
    <row r="33" spans="1:5" ht="17" x14ac:dyDescent="0.25">
      <c r="A33" s="18" t="s">
        <v>140</v>
      </c>
      <c r="B33" s="6"/>
      <c r="C33" s="6">
        <v>-5825.95</v>
      </c>
      <c r="D33" s="6"/>
      <c r="E33" s="6">
        <v>-5825.95</v>
      </c>
    </row>
    <row r="34" spans="1:5" ht="17" x14ac:dyDescent="0.25">
      <c r="A34" s="18" t="s">
        <v>144</v>
      </c>
      <c r="B34" s="6"/>
      <c r="C34" s="6">
        <v>-5244.64</v>
      </c>
      <c r="D34" s="6"/>
      <c r="E34" s="6">
        <v>-5244.64</v>
      </c>
    </row>
    <row r="35" spans="1:5" ht="17" x14ac:dyDescent="0.25">
      <c r="A35" s="16">
        <v>45518</v>
      </c>
      <c r="B35" s="6"/>
      <c r="C35" s="6">
        <v>-2175</v>
      </c>
      <c r="D35" s="6"/>
      <c r="E35" s="6">
        <v>-2175</v>
      </c>
    </row>
    <row r="36" spans="1:5" ht="17" x14ac:dyDescent="0.25">
      <c r="A36" s="17" t="s">
        <v>11</v>
      </c>
      <c r="B36" s="6"/>
      <c r="C36" s="6">
        <v>-2175</v>
      </c>
      <c r="D36" s="6"/>
      <c r="E36" s="6">
        <v>-2175</v>
      </c>
    </row>
    <row r="37" spans="1:5" ht="17" x14ac:dyDescent="0.25">
      <c r="A37" s="16">
        <v>45525</v>
      </c>
      <c r="B37" s="6"/>
      <c r="C37" s="6">
        <v>-61446.93</v>
      </c>
      <c r="D37" s="6"/>
      <c r="E37" s="6">
        <v>-61446.93</v>
      </c>
    </row>
    <row r="38" spans="1:5" ht="17" x14ac:dyDescent="0.25">
      <c r="A38" s="17" t="s">
        <v>11</v>
      </c>
      <c r="B38" s="6"/>
      <c r="C38" s="6">
        <v>-14698</v>
      </c>
      <c r="D38" s="6"/>
      <c r="E38" s="6">
        <v>-14698</v>
      </c>
    </row>
    <row r="39" spans="1:5" ht="17" x14ac:dyDescent="0.25">
      <c r="A39" s="17" t="s">
        <v>20</v>
      </c>
      <c r="B39" s="6"/>
      <c r="C39" s="6">
        <v>-46748.93</v>
      </c>
      <c r="D39" s="6"/>
      <c r="E39" s="6">
        <v>-46748.93</v>
      </c>
    </row>
    <row r="40" spans="1:5" ht="17" x14ac:dyDescent="0.25">
      <c r="A40" s="5" t="s">
        <v>47</v>
      </c>
      <c r="B40" s="6"/>
      <c r="C40" s="6">
        <v>-81119.503000000026</v>
      </c>
      <c r="D40" s="6"/>
      <c r="E40" s="6">
        <v>-81119.503000000026</v>
      </c>
    </row>
    <row r="41" spans="1:5" ht="17" x14ac:dyDescent="0.25">
      <c r="A41" s="5" t="s">
        <v>48</v>
      </c>
      <c r="B41" s="6">
        <v>-739583.44199999992</v>
      </c>
      <c r="C41" s="6">
        <v>-260007.67199999999</v>
      </c>
      <c r="D41" s="6">
        <v>54235</v>
      </c>
      <c r="E41" s="6">
        <v>-945356.11399999994</v>
      </c>
    </row>
    <row r="42" spans="1:5" ht="17" x14ac:dyDescent="0.25">
      <c r="A42" s="5" t="s">
        <v>104</v>
      </c>
      <c r="B42" s="6">
        <v>-363790.31999999995</v>
      </c>
      <c r="C42" s="6"/>
      <c r="D42" s="6"/>
      <c r="E42" s="6">
        <v>-363790.31999999995</v>
      </c>
    </row>
    <row r="43" spans="1:5" ht="17" x14ac:dyDescent="0.25">
      <c r="A43" s="5" t="s">
        <v>434</v>
      </c>
      <c r="B43" s="6">
        <v>-49230</v>
      </c>
      <c r="C43" s="6"/>
      <c r="D43" s="6"/>
      <c r="E43" s="6">
        <v>-49230</v>
      </c>
    </row>
    <row r="44" spans="1:5" ht="17" x14ac:dyDescent="0.25">
      <c r="A44" s="5" t="s">
        <v>44</v>
      </c>
      <c r="B44" s="6">
        <v>-1152603.7619999999</v>
      </c>
      <c r="C44" s="6">
        <v>751880.04000000027</v>
      </c>
      <c r="D44" s="6">
        <v>54235</v>
      </c>
      <c r="E44" s="6">
        <v>-346488.7219999996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Status</vt:lpstr>
      <vt:lpstr>Base_Geral_Pagamentos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2024-10-07T18:54:21Z</dcterms:modified>
</cp:coreProperties>
</file>