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Pedro\Desktop\excel_1\drive-download-20250512T210946Z-001\"/>
    </mc:Choice>
  </mc:AlternateContent>
  <xr:revisionPtr revIDLastSave="0" documentId="13_ncr:1_{5AB8FD6A-58AE-4CA7-A666-03049215CB1F}" xr6:coauthVersionLast="47" xr6:coauthVersionMax="47" xr10:uidLastSave="{00000000-0000-0000-0000-000000000000}"/>
  <bookViews>
    <workbookView xWindow="-120" yWindow="-120" windowWidth="20730" windowHeight="11760" activeTab="3" xr2:uid="{70EA39EB-2504-44A4-B7B6-433C9105C4DA}"/>
  </bookViews>
  <sheets>
    <sheet name="Funcionários" sheetId="3" r:id="rId1"/>
    <sheet name="Cálculos" sheetId="12" state="hidden" r:id="rId2"/>
    <sheet name="Acidentes" sheetId="9" r:id="rId3"/>
    <sheet name="Geral" sheetId="10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2" l="1"/>
  <c r="I10" i="12" s="1"/>
  <c r="I4" i="12"/>
  <c r="I13" i="12" s="1"/>
  <c r="F5" i="9"/>
  <c r="F6" i="9"/>
  <c r="F7" i="9"/>
  <c r="F8" i="9"/>
  <c r="F9" i="9"/>
  <c r="F10" i="9"/>
  <c r="F11" i="9"/>
  <c r="F12" i="9"/>
  <c r="F13" i="9"/>
  <c r="F14" i="9"/>
</calcChain>
</file>

<file path=xl/sharedStrings.xml><?xml version="1.0" encoding="utf-8"?>
<sst xmlns="http://schemas.openxmlformats.org/spreadsheetml/2006/main" count="128" uniqueCount="72">
  <si>
    <t>Funcionários</t>
  </si>
  <si>
    <t>Nº</t>
  </si>
  <si>
    <t>Nome</t>
  </si>
  <si>
    <t>Cargo</t>
  </si>
  <si>
    <t>Área</t>
  </si>
  <si>
    <t>Email</t>
  </si>
  <si>
    <t>Telefone</t>
  </si>
  <si>
    <t>Localidade</t>
  </si>
  <si>
    <t>Data Admissão</t>
  </si>
  <si>
    <t>Funcionário 1</t>
  </si>
  <si>
    <t>Diretor</t>
  </si>
  <si>
    <t>Financeiro</t>
  </si>
  <si>
    <t>funcionario1@email.com</t>
  </si>
  <si>
    <t>São Bernardo do Campo, SP</t>
  </si>
  <si>
    <t>Funcionário 2</t>
  </si>
  <si>
    <t>Gerente</t>
  </si>
  <si>
    <t>Recursos Humanos</t>
  </si>
  <si>
    <t>funcionario2@email.com</t>
  </si>
  <si>
    <t>Duque de Caxias, RJ</t>
  </si>
  <si>
    <t>Funcionário 3</t>
  </si>
  <si>
    <t>Coordenador</t>
  </si>
  <si>
    <t>funcionario3@email.com</t>
  </si>
  <si>
    <t>São João Del Rei, MG</t>
  </si>
  <si>
    <t>Funcionário 4</t>
  </si>
  <si>
    <t>Especialista</t>
  </si>
  <si>
    <t>Operações</t>
  </si>
  <si>
    <t>funcionario4@email.com</t>
  </si>
  <si>
    <t>Cotia, SP</t>
  </si>
  <si>
    <t>Funcionário 5</t>
  </si>
  <si>
    <t>Analista</t>
  </si>
  <si>
    <t>funcionario5@email.com</t>
  </si>
  <si>
    <t>Cabo Frio, RJ</t>
  </si>
  <si>
    <t>Funcionário 6</t>
  </si>
  <si>
    <t>funcionario6@email.com</t>
  </si>
  <si>
    <t>Bicas, MG</t>
  </si>
  <si>
    <t>Funcionário 7</t>
  </si>
  <si>
    <t>funcionario7@email.com</t>
  </si>
  <si>
    <t>Funcionário 8</t>
  </si>
  <si>
    <t>Estagiário</t>
  </si>
  <si>
    <t>funcionario8@email.com</t>
  </si>
  <si>
    <t>Funcionário 9</t>
  </si>
  <si>
    <t>funcionario9@email.com</t>
  </si>
  <si>
    <t>Funcionário 10</t>
  </si>
  <si>
    <t>funcionario10@email.com</t>
  </si>
  <si>
    <t>Rótulos de Linha</t>
  </si>
  <si>
    <t>Contagem de Nº</t>
  </si>
  <si>
    <t>Rótulos de Coluna</t>
  </si>
  <si>
    <t>Com Afastamento</t>
  </si>
  <si>
    <t>Contagem de Tipo Acidente</t>
  </si>
  <si>
    <t>set</t>
  </si>
  <si>
    <t>Sem Afastamento</t>
  </si>
  <si>
    <t>Distúrbio osteomuscular relacionado ao trabalho (Dort)</t>
  </si>
  <si>
    <t>out</t>
  </si>
  <si>
    <t>Ansiedade</t>
  </si>
  <si>
    <t>nov</t>
  </si>
  <si>
    <t>Estresse</t>
  </si>
  <si>
    <t>dez</t>
  </si>
  <si>
    <t>Choques elétricos</t>
  </si>
  <si>
    <t>Golpes provocados por ferramentas</t>
  </si>
  <si>
    <t>Total Acidentes</t>
  </si>
  <si>
    <t>Choques contra objetos</t>
  </si>
  <si>
    <t>Lesões por Esforços Repetitivos (LER)</t>
  </si>
  <si>
    <t>Contusão e esmagamento</t>
  </si>
  <si>
    <t>% Afastamento</t>
  </si>
  <si>
    <t>Quedas</t>
  </si>
  <si>
    <t>Acidentes</t>
  </si>
  <si>
    <t>Data Acidente</t>
  </si>
  <si>
    <t>Funcionário</t>
  </si>
  <si>
    <t>Tipo Acidente</t>
  </si>
  <si>
    <t>Afastamento</t>
  </si>
  <si>
    <t>Quantidade Dias Afastado</t>
  </si>
  <si>
    <t>Painel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</si>
</sst>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(00\)\ 00000\-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22"/>
      <color theme="0"/>
      <name val="Montserrat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2"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numFmt numFmtId="164" formatCode="\(00\)\ 00000\-0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ill>
        <patternFill>
          <bgColor theme="1" tint="0.24994659260841701"/>
        </patternFill>
      </fill>
    </dxf>
  </dxfs>
  <tableStyles count="1" defaultTableStyle="TableStyleMedium2" defaultPivotStyle="PivotStyleLight16">
    <tableStyle name="Estilo de Tabela 1" pivot="0" count="1" xr9:uid="{7F4B9CC1-E4FA-4277-9C07-D7647C89182F}">
      <tableStyleElement type="headerRow" dxfId="21"/>
    </tableStyle>
  </tableStyles>
  <colors>
    <mruColors>
      <color rgb="FFCC0000"/>
      <color rgb="FFFF7989"/>
      <color rgb="FF84DC95"/>
      <color rgb="FFFFE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Segurança do Trabalho.xlsx]Cálculos!Tabela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Cálculos!$A$4:$A$7</c:f>
              <c:strCache>
                <c:ptCount val="4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</c:strCache>
            </c:strRef>
          </c:cat>
          <c:val>
            <c:numRef>
              <c:f>Cálculos!$B$4:$B$7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7-4360-A16E-16E2533173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8623759"/>
        <c:axId val="368849871"/>
      </c:barChart>
      <c:catAx>
        <c:axId val="158862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68849871"/>
        <c:crosses val="autoZero"/>
        <c:auto val="1"/>
        <c:lblAlgn val="ctr"/>
        <c:lblOffset val="100"/>
        <c:noMultiLvlLbl val="0"/>
      </c:catAx>
      <c:valAx>
        <c:axId val="368849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62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Segurança do Trabalho.xlsx]Cálculos!Tabela dinâmica2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Cálculos!$F$3:$F$4</c:f>
              <c:strCache>
                <c:ptCount val="1"/>
                <c:pt idx="0">
                  <c:v>Com Afastamento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Cálculos!$E$5:$E$8</c:f>
              <c:strCache>
                <c:ptCount val="4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</c:strCache>
            </c:strRef>
          </c:cat>
          <c:val>
            <c:numRef>
              <c:f>Cálculos!$F$5:$F$8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742-AE91-489E4B3D16B4}"/>
            </c:ext>
          </c:extLst>
        </c:ser>
        <c:ser>
          <c:idx val="1"/>
          <c:order val="1"/>
          <c:tx>
            <c:strRef>
              <c:f>Cálculos!$G$3:$G$4</c:f>
              <c:strCache>
                <c:ptCount val="1"/>
                <c:pt idx="0">
                  <c:v>Sem Afastamento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Cálculos!$E$5:$E$8</c:f>
              <c:strCache>
                <c:ptCount val="4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</c:strCache>
            </c:strRef>
          </c:cat>
          <c:val>
            <c:numRef>
              <c:f>Cálculos!$G$5:$G$8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3-4742-AE91-489E4B3D16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6877631"/>
        <c:axId val="1585369887"/>
      </c:barChart>
      <c:catAx>
        <c:axId val="1066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85369887"/>
        <c:crosses val="autoZero"/>
        <c:auto val="1"/>
        <c:lblAlgn val="ctr"/>
        <c:lblOffset val="100"/>
        <c:noMultiLvlLbl val="0"/>
      </c:catAx>
      <c:valAx>
        <c:axId val="1585369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68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Segurança do Trabalho.xlsx]Cálculos!Tabela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Cálculos!$K$4:$K$12</c:f>
              <c:strCache>
                <c:ptCount val="9"/>
                <c:pt idx="0">
                  <c:v>Distúrbio osteomuscular relacionado ao trabalho (Dort)</c:v>
                </c:pt>
                <c:pt idx="1">
                  <c:v>Ansiedade</c:v>
                </c:pt>
                <c:pt idx="2">
                  <c:v>Estresse</c:v>
                </c:pt>
                <c:pt idx="3">
                  <c:v>Choques elétricos</c:v>
                </c:pt>
                <c:pt idx="4">
                  <c:v>Golpes provocados por ferramentas</c:v>
                </c:pt>
                <c:pt idx="5">
                  <c:v>Choques contra objetos</c:v>
                </c:pt>
                <c:pt idx="6">
                  <c:v>Lesões por Esforços Repetitivos (LER)</c:v>
                </c:pt>
                <c:pt idx="7">
                  <c:v>Contusão e esmagamento</c:v>
                </c:pt>
                <c:pt idx="8">
                  <c:v>Quedas</c:v>
                </c:pt>
              </c:strCache>
            </c:strRef>
          </c:cat>
          <c:val>
            <c:numRef>
              <c:f>Cálculos!$L$4:$L$12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A-4594-A7A0-1EC2569E8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5523663"/>
        <c:axId val="1073727887"/>
      </c:barChart>
      <c:catAx>
        <c:axId val="56552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73727887"/>
        <c:crosses val="autoZero"/>
        <c:auto val="1"/>
        <c:lblAlgn val="ctr"/>
        <c:lblOffset val="100"/>
        <c:noMultiLvlLbl val="0"/>
      </c:catAx>
      <c:valAx>
        <c:axId val="1073727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52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Vendedores!A1"/><Relationship Id="rId3" Type="http://schemas.openxmlformats.org/officeDocument/2006/relationships/image" Target="../media/image2.svg"/><Relationship Id="rId7" Type="http://schemas.openxmlformats.org/officeDocument/2006/relationships/hyperlink" Target="#Geral!A1"/><Relationship Id="rId2" Type="http://schemas.openxmlformats.org/officeDocument/2006/relationships/image" Target="../media/image1.png"/><Relationship Id="rId1" Type="http://schemas.openxmlformats.org/officeDocument/2006/relationships/hyperlink" Target="#Acidente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6.svg"/><Relationship Id="rId4" Type="http://schemas.openxmlformats.org/officeDocument/2006/relationships/hyperlink" Target="#Funcion&#225;rios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Geral!A1"/><Relationship Id="rId3" Type="http://schemas.openxmlformats.org/officeDocument/2006/relationships/image" Target="../media/image7.svg"/><Relationship Id="rId7" Type="http://schemas.openxmlformats.org/officeDocument/2006/relationships/image" Target="../media/image4.svg"/><Relationship Id="rId2" Type="http://schemas.openxmlformats.org/officeDocument/2006/relationships/image" Target="../media/image1.png"/><Relationship Id="rId1" Type="http://schemas.openxmlformats.org/officeDocument/2006/relationships/hyperlink" Target="#Acidentes!A1"/><Relationship Id="rId6" Type="http://schemas.openxmlformats.org/officeDocument/2006/relationships/image" Target="../media/image3.png"/><Relationship Id="rId11" Type="http://schemas.openxmlformats.org/officeDocument/2006/relationships/image" Target="../media/image6.svg"/><Relationship Id="rId5" Type="http://schemas.openxmlformats.org/officeDocument/2006/relationships/hyperlink" Target="#Cadastros!A1"/><Relationship Id="rId10" Type="http://schemas.openxmlformats.org/officeDocument/2006/relationships/image" Target="../media/image5.png"/><Relationship Id="rId4" Type="http://schemas.openxmlformats.org/officeDocument/2006/relationships/hyperlink" Target="#Funcion&#225;rios!A1"/><Relationship Id="rId9" Type="http://schemas.openxmlformats.org/officeDocument/2006/relationships/hyperlink" Target="#Vendedore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Geral!A1"/><Relationship Id="rId13" Type="http://schemas.openxmlformats.org/officeDocument/2006/relationships/chart" Target="../charts/chart2.xml"/><Relationship Id="rId3" Type="http://schemas.openxmlformats.org/officeDocument/2006/relationships/image" Target="../media/image7.svg"/><Relationship Id="rId7" Type="http://schemas.openxmlformats.org/officeDocument/2006/relationships/image" Target="../media/image4.sv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Acidentes!A1"/><Relationship Id="rId6" Type="http://schemas.openxmlformats.org/officeDocument/2006/relationships/image" Target="../media/image3.png"/><Relationship Id="rId11" Type="http://schemas.openxmlformats.org/officeDocument/2006/relationships/image" Target="../media/image6.svg"/><Relationship Id="rId5" Type="http://schemas.openxmlformats.org/officeDocument/2006/relationships/hyperlink" Target="#Cadastros!A1"/><Relationship Id="rId10" Type="http://schemas.openxmlformats.org/officeDocument/2006/relationships/image" Target="../media/image5.png"/><Relationship Id="rId4" Type="http://schemas.openxmlformats.org/officeDocument/2006/relationships/hyperlink" Target="#Funcion&#225;rios!A1"/><Relationship Id="rId9" Type="http://schemas.openxmlformats.org/officeDocument/2006/relationships/hyperlink" Target="#Vendedores!A1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7D7765A-213D-4438-AD63-E2DF8F65D858}"/>
            </a:ext>
          </a:extLst>
        </xdr:cNvPr>
        <xdr:cNvSpPr/>
      </xdr:nvSpPr>
      <xdr:spPr>
        <a:xfrm>
          <a:off x="0" y="487790"/>
          <a:ext cx="1198580" cy="655769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6AE6D44-5221-4B88-A9B4-E4F864F5EC32}"/>
            </a:ext>
          </a:extLst>
        </xdr:cNvPr>
        <xdr:cNvSpPr/>
      </xdr:nvSpPr>
      <xdr:spPr>
        <a:xfrm>
          <a:off x="0" y="1288415"/>
          <a:ext cx="1198580" cy="65393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1EE834E-E088-499B-B430-70C553D9CBB2}"/>
            </a:ext>
          </a:extLst>
        </xdr:cNvPr>
        <xdr:cNvSpPr/>
      </xdr:nvSpPr>
      <xdr:spPr>
        <a:xfrm>
          <a:off x="0" y="2087202"/>
          <a:ext cx="1198580" cy="65393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96980461-051D-4F4E-9E5F-7A251F257CD2}"/>
            </a:ext>
          </a:extLst>
        </xdr:cNvPr>
        <xdr:cNvSpPr/>
      </xdr:nvSpPr>
      <xdr:spPr>
        <a:xfrm>
          <a:off x="0" y="2885988"/>
          <a:ext cx="1198580" cy="65393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D648BAC7-1314-4796-BEE7-206FF36409E1}"/>
            </a:ext>
          </a:extLst>
        </xdr:cNvPr>
        <xdr:cNvSpPr/>
      </xdr:nvSpPr>
      <xdr:spPr>
        <a:xfrm>
          <a:off x="0" y="3724457"/>
          <a:ext cx="1198580" cy="655769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156796</xdr:rowOff>
    </xdr:from>
    <xdr:to>
      <xdr:col>1</xdr:col>
      <xdr:colOff>2240</xdr:colOff>
      <xdr:row>6</xdr:row>
      <xdr:rowOff>83515</xdr:rowOff>
    </xdr:to>
    <xdr:grpSp>
      <xdr:nvGrpSpPr>
        <xdr:cNvPr id="53" name="Agrupar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4060C-4E0A-4C0E-9DE8-99F2A19F1819}"/>
            </a:ext>
          </a:extLst>
        </xdr:cNvPr>
        <xdr:cNvGrpSpPr/>
      </xdr:nvGrpSpPr>
      <xdr:grpSpPr>
        <a:xfrm>
          <a:off x="0" y="1261696"/>
          <a:ext cx="1164290" cy="688719"/>
          <a:chOff x="0" y="1269316"/>
          <a:chExt cx="1198580" cy="688719"/>
        </a:xfrm>
        <a:solidFill>
          <a:schemeClr val="accent1">
            <a:lumMod val="75000"/>
          </a:schemeClr>
        </a:solidFill>
      </xdr:grpSpPr>
      <xdr:sp macro="" textlink="">
        <xdr:nvSpPr>
          <xdr:cNvPr id="54" name="Retângulo 53">
            <a:extLst>
              <a:ext uri="{FF2B5EF4-FFF2-40B4-BE49-F238E27FC236}">
                <a16:creationId xmlns:a16="http://schemas.microsoft.com/office/drawing/2014/main" id="{59C298A1-4542-F0F2-3827-21E92595E784}"/>
              </a:ext>
            </a:extLst>
          </xdr:cNvPr>
          <xdr:cNvSpPr/>
        </xdr:nvSpPr>
        <xdr:spPr>
          <a:xfrm>
            <a:off x="0" y="1288415"/>
            <a:ext cx="1198580" cy="65393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63BBF865-90DF-A9DD-4A85-9C7145F05C41}"/>
              </a:ext>
            </a:extLst>
          </xdr:cNvPr>
          <xdr:cNvSpPr txBox="1"/>
        </xdr:nvSpPr>
        <xdr:spPr>
          <a:xfrm>
            <a:off x="60960" y="1692649"/>
            <a:ext cx="1074420" cy="26538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050">
                <a:solidFill>
                  <a:schemeClr val="bg1"/>
                </a:solidFill>
                <a:latin typeface="Montserrat" panose="00000500000000000000" pitchFamily="2" charset="0"/>
              </a:rPr>
              <a:t>Acidentes</a:t>
            </a:r>
          </a:p>
        </xdr:txBody>
      </xdr:sp>
      <xdr:pic>
        <xdr:nvPicPr>
          <xdr:cNvPr id="56" name="Gráfico 55" descr="Comentar com coração com preenchimento sólido">
            <a:extLst>
              <a:ext uri="{FF2B5EF4-FFF2-40B4-BE49-F238E27FC236}">
                <a16:creationId xmlns:a16="http://schemas.microsoft.com/office/drawing/2014/main" id="{93492249-0EF4-83F2-EF98-4F5D09FDE1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1299" y="1269316"/>
            <a:ext cx="565860" cy="56323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457200</xdr:rowOff>
    </xdr:from>
    <xdr:to>
      <xdr:col>1</xdr:col>
      <xdr:colOff>2240</xdr:colOff>
      <xdr:row>4</xdr:row>
      <xdr:rowOff>31489</xdr:rowOff>
    </xdr:to>
    <xdr:grpSp>
      <xdr:nvGrpSpPr>
        <xdr:cNvPr id="14" name="Agrupar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B5C67E-1A52-FA5F-9D15-993B1AA21A8D}"/>
            </a:ext>
          </a:extLst>
        </xdr:cNvPr>
        <xdr:cNvGrpSpPr/>
      </xdr:nvGrpSpPr>
      <xdr:grpSpPr>
        <a:xfrm>
          <a:off x="0" y="457200"/>
          <a:ext cx="1164290" cy="679189"/>
          <a:chOff x="0" y="457200"/>
          <a:chExt cx="1198580" cy="686809"/>
        </a:xfrm>
      </xdr:grpSpPr>
      <xdr:grpSp>
        <xdr:nvGrpSpPr>
          <xdr:cNvPr id="37" name="Agrupar 3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9A2958B-564A-416C-840D-39CA5E35D959}"/>
              </a:ext>
            </a:extLst>
          </xdr:cNvPr>
          <xdr:cNvGrpSpPr/>
        </xdr:nvGrpSpPr>
        <xdr:grpSpPr>
          <a:xfrm>
            <a:off x="0" y="487790"/>
            <a:ext cx="1198580" cy="656219"/>
            <a:chOff x="0" y="487790"/>
            <a:chExt cx="1198580" cy="656219"/>
          </a:xfrm>
          <a:solidFill>
            <a:schemeClr val="accent1">
              <a:lumMod val="60000"/>
              <a:lumOff val="40000"/>
            </a:schemeClr>
          </a:solidFill>
        </xdr:grpSpPr>
        <xdr:sp macro="" textlink="">
          <xdr:nvSpPr>
            <xdr:cNvPr id="38" name="Retângulo 37">
              <a:extLst>
                <a:ext uri="{FF2B5EF4-FFF2-40B4-BE49-F238E27FC236}">
                  <a16:creationId xmlns:a16="http://schemas.microsoft.com/office/drawing/2014/main" id="{7CEB5921-8505-BD0B-0CC9-33B2D0A5A561}"/>
                </a:ext>
              </a:extLst>
            </xdr:cNvPr>
            <xdr:cNvSpPr/>
          </xdr:nvSpPr>
          <xdr:spPr>
            <a:xfrm>
              <a:off x="0" y="487790"/>
              <a:ext cx="1198580" cy="655769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739490A2-59C1-683E-112C-C71DA74E3F93}"/>
                </a:ext>
              </a:extLst>
            </xdr:cNvPr>
            <xdr:cNvSpPr txBox="1"/>
          </xdr:nvSpPr>
          <xdr:spPr>
            <a:xfrm>
              <a:off x="60960" y="877309"/>
              <a:ext cx="1074420" cy="2667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050">
                  <a:solidFill>
                    <a:schemeClr val="bg1"/>
                  </a:solidFill>
                  <a:latin typeface="Montserrat" panose="00000500000000000000" pitchFamily="2" charset="0"/>
                </a:rPr>
                <a:t>Funcionários</a:t>
              </a:r>
            </a:p>
          </xdr:txBody>
        </xdr:sp>
      </xdr:grpSp>
      <xdr:pic>
        <xdr:nvPicPr>
          <xdr:cNvPr id="3" name="Gráfico 2" descr="Usuários com preenchimento sólido">
            <a:extLst>
              <a:ext uri="{FF2B5EF4-FFF2-40B4-BE49-F238E27FC236}">
                <a16:creationId xmlns:a16="http://schemas.microsoft.com/office/drawing/2014/main" id="{5F70951D-0A8F-4CBF-8BAD-5AAE5301FC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27660" y="457200"/>
            <a:ext cx="565860" cy="56323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6</xdr:row>
      <xdr:rowOff>167640</xdr:rowOff>
    </xdr:from>
    <xdr:to>
      <xdr:col>1</xdr:col>
      <xdr:colOff>2240</xdr:colOff>
      <xdr:row>8</xdr:row>
      <xdr:rowOff>120302</xdr:rowOff>
    </xdr:to>
    <xdr:grpSp>
      <xdr:nvGrpSpPr>
        <xdr:cNvPr id="12" name="Agrupar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91BDCBA-7A54-C912-3FF8-5217550F70ED}"/>
            </a:ext>
          </a:extLst>
        </xdr:cNvPr>
        <xdr:cNvGrpSpPr/>
      </xdr:nvGrpSpPr>
      <xdr:grpSpPr>
        <a:xfrm>
          <a:off x="0" y="2034540"/>
          <a:ext cx="1164290" cy="714662"/>
          <a:chOff x="0" y="2042160"/>
          <a:chExt cx="1198580" cy="714662"/>
        </a:xfrm>
      </xdr:grpSpPr>
      <xdr:grpSp>
        <xdr:nvGrpSpPr>
          <xdr:cNvPr id="49" name="Agrupar 4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BF2DE55-A51E-41D7-8335-E1A7353E7BEA}"/>
              </a:ext>
            </a:extLst>
          </xdr:cNvPr>
          <xdr:cNvGrpSpPr/>
        </xdr:nvGrpSpPr>
        <xdr:grpSpPr>
          <a:xfrm>
            <a:off x="0" y="2087202"/>
            <a:ext cx="1198580" cy="669620"/>
            <a:chOff x="0" y="2087202"/>
            <a:chExt cx="1198580" cy="669620"/>
          </a:xfrm>
          <a:solidFill>
            <a:schemeClr val="accent1">
              <a:lumMod val="75000"/>
            </a:schemeClr>
          </a:solidFill>
        </xdr:grpSpPr>
        <xdr:sp macro="" textlink="">
          <xdr:nvSpPr>
            <xdr:cNvPr id="50" name="Retângulo 49">
              <a:extLst>
                <a:ext uri="{FF2B5EF4-FFF2-40B4-BE49-F238E27FC236}">
                  <a16:creationId xmlns:a16="http://schemas.microsoft.com/office/drawing/2014/main" id="{5CF77325-166A-76D4-2FA0-1903B7CF0FA0}"/>
                </a:ext>
              </a:extLst>
            </xdr:cNvPr>
            <xdr:cNvSpPr/>
          </xdr:nvSpPr>
          <xdr:spPr>
            <a:xfrm>
              <a:off x="0" y="2087202"/>
              <a:ext cx="1198580" cy="65393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1" name="CaixaDeTexto 50">
              <a:extLst>
                <a:ext uri="{FF2B5EF4-FFF2-40B4-BE49-F238E27FC236}">
                  <a16:creationId xmlns:a16="http://schemas.microsoft.com/office/drawing/2014/main" id="{CDE579A1-3E06-4CEB-5FDA-E6CA9239A05D}"/>
                </a:ext>
              </a:extLst>
            </xdr:cNvPr>
            <xdr:cNvSpPr txBox="1"/>
          </xdr:nvSpPr>
          <xdr:spPr>
            <a:xfrm>
              <a:off x="60960" y="2491435"/>
              <a:ext cx="1074420" cy="265387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050">
                  <a:solidFill>
                    <a:schemeClr val="bg1"/>
                  </a:solidFill>
                  <a:latin typeface="Montserrat" panose="00000500000000000000" pitchFamily="2" charset="0"/>
                </a:rPr>
                <a:t>Painel Geral</a:t>
              </a:r>
            </a:p>
          </xdr:txBody>
        </xdr:sp>
      </xdr:grpSp>
      <xdr:pic>
        <xdr:nvPicPr>
          <xdr:cNvPr id="6" name="Gráfico 5" descr="Gráfico de barras com preenchimento sólido">
            <a:extLst>
              <a:ext uri="{FF2B5EF4-FFF2-40B4-BE49-F238E27FC236}">
                <a16:creationId xmlns:a16="http://schemas.microsoft.com/office/drawing/2014/main" id="{BF1853D4-2D63-4F0B-3306-592B68D083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97180" y="2042160"/>
            <a:ext cx="579120" cy="57912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D47E3A6-C30F-440A-9D0E-40E54CB47A2D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13BE839-2AB8-4CF4-8BCE-8BE6FFBB042D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A53C884-FCC9-4216-A6A4-A553E42D99C6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C966A61-4714-4489-AE15-BA515254CEAE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BC094D8-D19A-42D6-B981-DFD71C5A267B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156796</xdr:rowOff>
    </xdr:from>
    <xdr:to>
      <xdr:col>1</xdr:col>
      <xdr:colOff>2240</xdr:colOff>
      <xdr:row>6</xdr:row>
      <xdr:rowOff>83515</xdr:rowOff>
    </xdr:to>
    <xdr:grpSp>
      <xdr:nvGrpSpPr>
        <xdr:cNvPr id="10" name="Agrupar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F0BDC2-C3A2-4B0E-9610-246553CBC932}"/>
            </a:ext>
          </a:extLst>
        </xdr:cNvPr>
        <xdr:cNvGrpSpPr/>
      </xdr:nvGrpSpPr>
      <xdr:grpSpPr>
        <a:xfrm>
          <a:off x="0" y="1261696"/>
          <a:ext cx="1164290" cy="688719"/>
          <a:chOff x="0" y="1269316"/>
          <a:chExt cx="1198580" cy="688719"/>
        </a:xfrm>
        <a:solidFill>
          <a:schemeClr val="accent1">
            <a:lumMod val="75000"/>
          </a:schemeClr>
        </a:solidFill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535BF3D3-ECF8-CCAE-7C00-8CECA29882DE}"/>
              </a:ext>
            </a:extLst>
          </xdr:cNvPr>
          <xdr:cNvSpPr/>
        </xdr:nvSpPr>
        <xdr:spPr>
          <a:xfrm>
            <a:off x="0" y="1288415"/>
            <a:ext cx="1198580" cy="65393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5DF7C87D-9A15-393A-78B0-1866AFD72E4E}"/>
              </a:ext>
            </a:extLst>
          </xdr:cNvPr>
          <xdr:cNvSpPr txBox="1"/>
        </xdr:nvSpPr>
        <xdr:spPr>
          <a:xfrm>
            <a:off x="60960" y="1692649"/>
            <a:ext cx="1074420" cy="2653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050">
                <a:solidFill>
                  <a:schemeClr val="bg1"/>
                </a:solidFill>
                <a:latin typeface="Montserrat" panose="00000500000000000000" pitchFamily="2" charset="0"/>
              </a:rPr>
              <a:t>Acidentes</a:t>
            </a:r>
          </a:p>
        </xdr:txBody>
      </xdr:sp>
      <xdr:pic>
        <xdr:nvPicPr>
          <xdr:cNvPr id="13" name="Gráfico 12" descr="Comentar com coração com preenchimento sólido">
            <a:extLst>
              <a:ext uri="{FF2B5EF4-FFF2-40B4-BE49-F238E27FC236}">
                <a16:creationId xmlns:a16="http://schemas.microsoft.com/office/drawing/2014/main" id="{38F83319-074B-9E98-009A-4CD9494CDF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1299" y="1269316"/>
            <a:ext cx="565860" cy="56323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457200</xdr:rowOff>
    </xdr:from>
    <xdr:to>
      <xdr:col>1</xdr:col>
      <xdr:colOff>2240</xdr:colOff>
      <xdr:row>4</xdr:row>
      <xdr:rowOff>31489</xdr:rowOff>
    </xdr:to>
    <xdr:grpSp>
      <xdr:nvGrpSpPr>
        <xdr:cNvPr id="25" name="Agrupar 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D1611A-12CE-DE9D-55CA-0551FE750F97}"/>
            </a:ext>
          </a:extLst>
        </xdr:cNvPr>
        <xdr:cNvGrpSpPr/>
      </xdr:nvGrpSpPr>
      <xdr:grpSpPr>
        <a:xfrm>
          <a:off x="0" y="457200"/>
          <a:ext cx="1164290" cy="679189"/>
          <a:chOff x="0" y="457200"/>
          <a:chExt cx="1198580" cy="686809"/>
        </a:xfrm>
      </xdr:grpSpPr>
      <xdr:grpSp>
        <xdr:nvGrpSpPr>
          <xdr:cNvPr id="7" name="Agrupar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43B6FB0-5078-410D-BD31-9EC0C56BBAE6}"/>
              </a:ext>
            </a:extLst>
          </xdr:cNvPr>
          <xdr:cNvGrpSpPr/>
        </xdr:nvGrpSpPr>
        <xdr:grpSpPr>
          <a:xfrm>
            <a:off x="0" y="487790"/>
            <a:ext cx="1198580" cy="656219"/>
            <a:chOff x="0" y="487790"/>
            <a:chExt cx="1198580" cy="656219"/>
          </a:xfrm>
          <a:solidFill>
            <a:schemeClr val="accent1">
              <a:lumMod val="75000"/>
            </a:schemeClr>
          </a:solidFill>
        </xdr:grpSpPr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F34BBFC9-4650-42DA-887F-E143D7BDC031}"/>
                </a:ext>
              </a:extLst>
            </xdr:cNvPr>
            <xdr:cNvSpPr/>
          </xdr:nvSpPr>
          <xdr:spPr>
            <a:xfrm>
              <a:off x="0" y="487790"/>
              <a:ext cx="1198580" cy="655769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F9B76-188F-2A1A-E036-AFE5BECC9F7E}"/>
                </a:ext>
              </a:extLst>
            </xdr:cNvPr>
            <xdr:cNvSpPr txBox="1"/>
          </xdr:nvSpPr>
          <xdr:spPr>
            <a:xfrm>
              <a:off x="60960" y="877309"/>
              <a:ext cx="1074420" cy="2667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050">
                  <a:solidFill>
                    <a:schemeClr val="bg1"/>
                  </a:solidFill>
                  <a:latin typeface="Montserrat" panose="00000500000000000000" pitchFamily="2" charset="0"/>
                </a:rPr>
                <a:t>Funcionários</a:t>
              </a:r>
            </a:p>
          </xdr:txBody>
        </xdr:sp>
      </xdr:grpSp>
      <xdr:pic>
        <xdr:nvPicPr>
          <xdr:cNvPr id="14" name="Gráfico 13" descr="Usuários com preenchimento sólido">
            <a:extLst>
              <a:ext uri="{FF2B5EF4-FFF2-40B4-BE49-F238E27FC236}">
                <a16:creationId xmlns:a16="http://schemas.microsoft.com/office/drawing/2014/main" id="{AF1CE851-3F06-4A4A-94E1-63AB038B95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27660" y="457200"/>
            <a:ext cx="565860" cy="56323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6</xdr:row>
      <xdr:rowOff>167640</xdr:rowOff>
    </xdr:from>
    <xdr:to>
      <xdr:col>1</xdr:col>
      <xdr:colOff>2240</xdr:colOff>
      <xdr:row>8</xdr:row>
      <xdr:rowOff>120302</xdr:rowOff>
    </xdr:to>
    <xdr:grpSp>
      <xdr:nvGrpSpPr>
        <xdr:cNvPr id="15" name="Agrupar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DD3F812-7682-420A-9111-C47CD66FC0BD}"/>
            </a:ext>
          </a:extLst>
        </xdr:cNvPr>
        <xdr:cNvGrpSpPr/>
      </xdr:nvGrpSpPr>
      <xdr:grpSpPr>
        <a:xfrm>
          <a:off x="0" y="2034540"/>
          <a:ext cx="1164290" cy="714662"/>
          <a:chOff x="0" y="2042160"/>
          <a:chExt cx="1198580" cy="714662"/>
        </a:xfrm>
      </xdr:grpSpPr>
      <xdr:grpSp>
        <xdr:nvGrpSpPr>
          <xdr:cNvPr id="16" name="Agrupar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B467F16-9751-748E-B5CC-BFFE8EAF8579}"/>
              </a:ext>
            </a:extLst>
          </xdr:cNvPr>
          <xdr:cNvGrpSpPr/>
        </xdr:nvGrpSpPr>
        <xdr:grpSpPr>
          <a:xfrm>
            <a:off x="0" y="2087202"/>
            <a:ext cx="1198580" cy="669620"/>
            <a:chOff x="0" y="2087202"/>
            <a:chExt cx="1198580" cy="669620"/>
          </a:xfrm>
          <a:solidFill>
            <a:schemeClr val="accent1">
              <a:lumMod val="75000"/>
            </a:schemeClr>
          </a:solidFill>
        </xdr:grpSpPr>
        <xdr:sp macro="" textlink="">
          <xdr:nvSpPr>
            <xdr:cNvPr id="18" name="Retângulo 17">
              <a:extLst>
                <a:ext uri="{FF2B5EF4-FFF2-40B4-BE49-F238E27FC236}">
                  <a16:creationId xmlns:a16="http://schemas.microsoft.com/office/drawing/2014/main" id="{901B43D5-632C-3E52-7DE7-80A014DBA074}"/>
                </a:ext>
              </a:extLst>
            </xdr:cNvPr>
            <xdr:cNvSpPr/>
          </xdr:nvSpPr>
          <xdr:spPr>
            <a:xfrm>
              <a:off x="0" y="2087202"/>
              <a:ext cx="1198580" cy="65393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A3DCF9F-059B-2E3F-B061-806B6D747A23}"/>
                </a:ext>
              </a:extLst>
            </xdr:cNvPr>
            <xdr:cNvSpPr txBox="1"/>
          </xdr:nvSpPr>
          <xdr:spPr>
            <a:xfrm>
              <a:off x="60960" y="2491435"/>
              <a:ext cx="1074420" cy="265387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050">
                  <a:solidFill>
                    <a:schemeClr val="bg1"/>
                  </a:solidFill>
                  <a:latin typeface="Montserrat" panose="00000500000000000000" pitchFamily="2" charset="0"/>
                </a:rPr>
                <a:t>Painel Geral</a:t>
              </a:r>
            </a:p>
          </xdr:txBody>
        </xdr:sp>
      </xdr:grpSp>
      <xdr:pic>
        <xdr:nvPicPr>
          <xdr:cNvPr id="17" name="Gráfico 16" descr="Gráfico de barras com preenchimento sólido">
            <a:extLst>
              <a:ext uri="{FF2B5EF4-FFF2-40B4-BE49-F238E27FC236}">
                <a16:creationId xmlns:a16="http://schemas.microsoft.com/office/drawing/2014/main" id="{FFFF653A-A9EF-B531-767A-0C7D45FFB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97180" y="2042160"/>
            <a:ext cx="579120" cy="57912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F2D419E-4EB6-4D59-80A9-BD29EAC8B344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DF9CDFC-41A3-484B-9E15-659D307379A0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8FF4A99-B272-480C-B65D-0791D88F060D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1AC888D-ED08-42BC-AAC8-CA6BB6B644C0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2240</xdr:colOff>
      <xdr:row>1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F5ABEB5-D042-41A7-AE03-C85B6BAF6937}"/>
            </a:ext>
          </a:extLst>
        </xdr:cNvPr>
        <xdr:cNvSpPr/>
      </xdr:nvSpPr>
      <xdr:spPr>
        <a:xfrm>
          <a:off x="0" y="0"/>
          <a:ext cx="1198580" cy="0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156796</xdr:rowOff>
    </xdr:from>
    <xdr:to>
      <xdr:col>1</xdr:col>
      <xdr:colOff>2240</xdr:colOff>
      <xdr:row>6</xdr:row>
      <xdr:rowOff>83515</xdr:rowOff>
    </xdr:to>
    <xdr:grpSp>
      <xdr:nvGrpSpPr>
        <xdr:cNvPr id="10" name="Agrupar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A95FB-D47D-452D-B617-0C8E0B7BBE52}"/>
            </a:ext>
          </a:extLst>
        </xdr:cNvPr>
        <xdr:cNvGrpSpPr/>
      </xdr:nvGrpSpPr>
      <xdr:grpSpPr>
        <a:xfrm>
          <a:off x="0" y="1261696"/>
          <a:ext cx="1164290" cy="688719"/>
          <a:chOff x="0" y="1269316"/>
          <a:chExt cx="1198580" cy="688719"/>
        </a:xfrm>
        <a:solidFill>
          <a:schemeClr val="accent1">
            <a:lumMod val="75000"/>
          </a:schemeClr>
        </a:solidFill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78D65912-93B9-7390-B578-C14BDC638538}"/>
              </a:ext>
            </a:extLst>
          </xdr:cNvPr>
          <xdr:cNvSpPr/>
        </xdr:nvSpPr>
        <xdr:spPr>
          <a:xfrm>
            <a:off x="0" y="1288415"/>
            <a:ext cx="1198580" cy="65393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6612A25-FDA0-ED28-9292-4F98998D2997}"/>
              </a:ext>
            </a:extLst>
          </xdr:cNvPr>
          <xdr:cNvSpPr txBox="1"/>
        </xdr:nvSpPr>
        <xdr:spPr>
          <a:xfrm>
            <a:off x="60960" y="1692649"/>
            <a:ext cx="1074420" cy="26538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050">
                <a:solidFill>
                  <a:schemeClr val="bg1"/>
                </a:solidFill>
                <a:latin typeface="Montserrat" panose="00000500000000000000" pitchFamily="2" charset="0"/>
              </a:rPr>
              <a:t>Acidentes</a:t>
            </a:r>
          </a:p>
        </xdr:txBody>
      </xdr:sp>
      <xdr:pic>
        <xdr:nvPicPr>
          <xdr:cNvPr id="13" name="Gráfico 12" descr="Comentar com coração com preenchimento sólido">
            <a:extLst>
              <a:ext uri="{FF2B5EF4-FFF2-40B4-BE49-F238E27FC236}">
                <a16:creationId xmlns:a16="http://schemas.microsoft.com/office/drawing/2014/main" id="{E8AB1C4C-E5D1-FE43-BDD9-2098808B0D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1299" y="1269316"/>
            <a:ext cx="565860" cy="56323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457200</xdr:rowOff>
    </xdr:from>
    <xdr:to>
      <xdr:col>1</xdr:col>
      <xdr:colOff>2240</xdr:colOff>
      <xdr:row>4</xdr:row>
      <xdr:rowOff>31489</xdr:rowOff>
    </xdr:to>
    <xdr:grpSp>
      <xdr:nvGrpSpPr>
        <xdr:cNvPr id="25" name="Agrupar 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ADE1EF-6629-0B70-30C3-D1F0580D760B}"/>
            </a:ext>
          </a:extLst>
        </xdr:cNvPr>
        <xdr:cNvGrpSpPr/>
      </xdr:nvGrpSpPr>
      <xdr:grpSpPr>
        <a:xfrm>
          <a:off x="0" y="457200"/>
          <a:ext cx="1164290" cy="679189"/>
          <a:chOff x="0" y="457200"/>
          <a:chExt cx="1198580" cy="686809"/>
        </a:xfrm>
      </xdr:grpSpPr>
      <xdr:grpSp>
        <xdr:nvGrpSpPr>
          <xdr:cNvPr id="7" name="Agrupar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42A7DE6-FBB3-46AD-9F87-6DC4C0347857}"/>
              </a:ext>
            </a:extLst>
          </xdr:cNvPr>
          <xdr:cNvGrpSpPr/>
        </xdr:nvGrpSpPr>
        <xdr:grpSpPr>
          <a:xfrm>
            <a:off x="0" y="487790"/>
            <a:ext cx="1198580" cy="656219"/>
            <a:chOff x="0" y="487790"/>
            <a:chExt cx="1198580" cy="656219"/>
          </a:xfrm>
          <a:solidFill>
            <a:schemeClr val="accent1">
              <a:lumMod val="75000"/>
            </a:schemeClr>
          </a:solidFill>
        </xdr:grpSpPr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C40C88BB-0940-0026-F515-A602395F18CF}"/>
                </a:ext>
              </a:extLst>
            </xdr:cNvPr>
            <xdr:cNvSpPr/>
          </xdr:nvSpPr>
          <xdr:spPr>
            <a:xfrm>
              <a:off x="0" y="487790"/>
              <a:ext cx="1198580" cy="655769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C42DACA-3D8D-2D87-0A32-FB9FC4EB734F}"/>
                </a:ext>
              </a:extLst>
            </xdr:cNvPr>
            <xdr:cNvSpPr txBox="1"/>
          </xdr:nvSpPr>
          <xdr:spPr>
            <a:xfrm>
              <a:off x="60960" y="877309"/>
              <a:ext cx="1074420" cy="2667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050">
                  <a:solidFill>
                    <a:schemeClr val="bg1"/>
                  </a:solidFill>
                  <a:latin typeface="Montserrat" panose="00000500000000000000" pitchFamily="2" charset="0"/>
                </a:rPr>
                <a:t>Funcionários</a:t>
              </a:r>
            </a:p>
          </xdr:txBody>
        </xdr:sp>
      </xdr:grpSp>
      <xdr:pic>
        <xdr:nvPicPr>
          <xdr:cNvPr id="14" name="Gráfico 13" descr="Usuários com preenchimento sólido">
            <a:extLst>
              <a:ext uri="{FF2B5EF4-FFF2-40B4-BE49-F238E27FC236}">
                <a16:creationId xmlns:a16="http://schemas.microsoft.com/office/drawing/2014/main" id="{E1288661-89A7-4A43-B531-1167B61784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27660" y="457200"/>
            <a:ext cx="565860" cy="56323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6</xdr:row>
      <xdr:rowOff>167640</xdr:rowOff>
    </xdr:from>
    <xdr:to>
      <xdr:col>1</xdr:col>
      <xdr:colOff>2240</xdr:colOff>
      <xdr:row>8</xdr:row>
      <xdr:rowOff>120302</xdr:rowOff>
    </xdr:to>
    <xdr:grpSp>
      <xdr:nvGrpSpPr>
        <xdr:cNvPr id="15" name="Agrupar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E0C0770-C6E5-4CA9-B657-7F487C6D3AD1}"/>
            </a:ext>
          </a:extLst>
        </xdr:cNvPr>
        <xdr:cNvGrpSpPr/>
      </xdr:nvGrpSpPr>
      <xdr:grpSpPr>
        <a:xfrm>
          <a:off x="0" y="2034540"/>
          <a:ext cx="1164290" cy="714662"/>
          <a:chOff x="0" y="2042160"/>
          <a:chExt cx="1198580" cy="714662"/>
        </a:xfrm>
      </xdr:grpSpPr>
      <xdr:grpSp>
        <xdr:nvGrpSpPr>
          <xdr:cNvPr id="16" name="Agrupar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8545614-8B0B-B7B5-FD66-8AEBE0A1BF27}"/>
              </a:ext>
            </a:extLst>
          </xdr:cNvPr>
          <xdr:cNvGrpSpPr/>
        </xdr:nvGrpSpPr>
        <xdr:grpSpPr>
          <a:xfrm>
            <a:off x="0" y="2087202"/>
            <a:ext cx="1198580" cy="669620"/>
            <a:chOff x="0" y="2087202"/>
            <a:chExt cx="1198580" cy="669620"/>
          </a:xfrm>
          <a:solidFill>
            <a:schemeClr val="accent1">
              <a:lumMod val="75000"/>
            </a:schemeClr>
          </a:solidFill>
        </xdr:grpSpPr>
        <xdr:sp macro="" textlink="">
          <xdr:nvSpPr>
            <xdr:cNvPr id="18" name="Retângulo 17">
              <a:extLst>
                <a:ext uri="{FF2B5EF4-FFF2-40B4-BE49-F238E27FC236}">
                  <a16:creationId xmlns:a16="http://schemas.microsoft.com/office/drawing/2014/main" id="{CC1C6358-DF62-AECE-7EE2-39960E223681}"/>
                </a:ext>
              </a:extLst>
            </xdr:cNvPr>
            <xdr:cNvSpPr/>
          </xdr:nvSpPr>
          <xdr:spPr>
            <a:xfrm>
              <a:off x="0" y="2087202"/>
              <a:ext cx="1198580" cy="65393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95B63CB4-DF4D-7657-80DE-184A38C99C6B}"/>
                </a:ext>
              </a:extLst>
            </xdr:cNvPr>
            <xdr:cNvSpPr txBox="1"/>
          </xdr:nvSpPr>
          <xdr:spPr>
            <a:xfrm>
              <a:off x="60960" y="2491435"/>
              <a:ext cx="1074420" cy="265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050">
                  <a:solidFill>
                    <a:schemeClr val="bg1"/>
                  </a:solidFill>
                  <a:latin typeface="Montserrat" panose="00000500000000000000" pitchFamily="2" charset="0"/>
                </a:rPr>
                <a:t>Painel Geral</a:t>
              </a:r>
            </a:p>
          </xdr:txBody>
        </xdr:sp>
      </xdr:grpSp>
      <xdr:pic>
        <xdr:nvPicPr>
          <xdr:cNvPr id="17" name="Gráfico 16" descr="Gráfico de barras com preenchimento sólido">
            <a:extLst>
              <a:ext uri="{FF2B5EF4-FFF2-40B4-BE49-F238E27FC236}">
                <a16:creationId xmlns:a16="http://schemas.microsoft.com/office/drawing/2014/main" id="{66BF4BB4-B85D-1BA1-BF58-FEF5283129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97180" y="2042160"/>
            <a:ext cx="579120" cy="57912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26670</xdr:colOff>
      <xdr:row>3</xdr:row>
      <xdr:rowOff>15240</xdr:rowOff>
    </xdr:from>
    <xdr:to>
      <xdr:col>3</xdr:col>
      <xdr:colOff>1615920</xdr:colOff>
      <xdr:row>5</xdr:row>
      <xdr:rowOff>68580</xdr:rowOff>
    </xdr:to>
    <xdr:sp macro="" textlink="">
      <xdr:nvSpPr>
        <xdr:cNvPr id="26" name="Rectangle: Rounded Corners 43">
          <a:extLst>
            <a:ext uri="{FF2B5EF4-FFF2-40B4-BE49-F238E27FC236}">
              <a16:creationId xmlns:a16="http://schemas.microsoft.com/office/drawing/2014/main" id="{DC689FE7-DC95-4CFA-B8CB-09C1F8F2F158}"/>
            </a:ext>
          </a:extLst>
        </xdr:cNvPr>
        <xdr:cNvSpPr/>
      </xdr:nvSpPr>
      <xdr:spPr>
        <a:xfrm>
          <a:off x="1299210" y="556260"/>
          <a:ext cx="1909290" cy="1005840"/>
        </a:xfrm>
        <a:prstGeom prst="roundRect">
          <a:avLst>
            <a:gd name="adj" fmla="val 11614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29120</xdr:colOff>
      <xdr:row>3</xdr:row>
      <xdr:rowOff>15240</xdr:rowOff>
    </xdr:from>
    <xdr:to>
      <xdr:col>3</xdr:col>
      <xdr:colOff>1613470</xdr:colOff>
      <xdr:row>3</xdr:row>
      <xdr:rowOff>397455</xdr:rowOff>
    </xdr:to>
    <xdr:sp macro="" textlink="">
      <xdr:nvSpPr>
        <xdr:cNvPr id="27" name="TextBox 24">
          <a:extLst>
            <a:ext uri="{FF2B5EF4-FFF2-40B4-BE49-F238E27FC236}">
              <a16:creationId xmlns:a16="http://schemas.microsoft.com/office/drawing/2014/main" id="{A11F5108-FDDA-4C23-96E2-57609B7C72E6}"/>
            </a:ext>
          </a:extLst>
        </xdr:cNvPr>
        <xdr:cNvSpPr txBox="1"/>
      </xdr:nvSpPr>
      <xdr:spPr>
        <a:xfrm>
          <a:off x="1301660" y="556260"/>
          <a:ext cx="1904390" cy="382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  <a:latin typeface="Montserrat" panose="00000500000000000000" pitchFamily="2" charset="0"/>
            </a:rPr>
            <a:t>Total de Acidentes</a:t>
          </a:r>
        </a:p>
      </xdr:txBody>
    </xdr:sp>
    <xdr:clientData/>
  </xdr:twoCellAnchor>
  <xdr:twoCellAnchor>
    <xdr:from>
      <xdr:col>2</xdr:col>
      <xdr:colOff>29120</xdr:colOff>
      <xdr:row>3</xdr:row>
      <xdr:rowOff>247154</xdr:rowOff>
    </xdr:from>
    <xdr:to>
      <xdr:col>3</xdr:col>
      <xdr:colOff>1613470</xdr:colOff>
      <xdr:row>4</xdr:row>
      <xdr:rowOff>320282</xdr:rowOff>
    </xdr:to>
    <xdr:sp macro="" textlink="Cálculos!$I$10">
      <xdr:nvSpPr>
        <xdr:cNvPr id="28" name="TextBox 24">
          <a:extLst>
            <a:ext uri="{FF2B5EF4-FFF2-40B4-BE49-F238E27FC236}">
              <a16:creationId xmlns:a16="http://schemas.microsoft.com/office/drawing/2014/main" id="{2A7EDD90-CB4B-4625-89E5-15CFF6B496D1}"/>
            </a:ext>
          </a:extLst>
        </xdr:cNvPr>
        <xdr:cNvSpPr txBox="1"/>
      </xdr:nvSpPr>
      <xdr:spPr>
        <a:xfrm>
          <a:off x="1301660" y="788174"/>
          <a:ext cx="1904390" cy="644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51AFB78-5A44-48F2-ADE4-0815F535791F}" type="TxLink">
            <a:rPr lang="en-US" sz="2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10</a:t>
          </a:fld>
          <a:endParaRPr lang="en-US" sz="24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26670</xdr:colOff>
      <xdr:row>5</xdr:row>
      <xdr:rowOff>106680</xdr:rowOff>
    </xdr:from>
    <xdr:to>
      <xdr:col>3</xdr:col>
      <xdr:colOff>1615920</xdr:colOff>
      <xdr:row>8</xdr:row>
      <xdr:rowOff>38100</xdr:rowOff>
    </xdr:to>
    <xdr:sp macro="" textlink="">
      <xdr:nvSpPr>
        <xdr:cNvPr id="50" name="Rectangle: Rounded Corners 43">
          <a:extLst>
            <a:ext uri="{FF2B5EF4-FFF2-40B4-BE49-F238E27FC236}">
              <a16:creationId xmlns:a16="http://schemas.microsoft.com/office/drawing/2014/main" id="{530570B2-F102-4890-9E81-780E8DF161AD}"/>
            </a:ext>
          </a:extLst>
        </xdr:cNvPr>
        <xdr:cNvSpPr/>
      </xdr:nvSpPr>
      <xdr:spPr>
        <a:xfrm>
          <a:off x="1299210" y="1600200"/>
          <a:ext cx="1909290" cy="1074420"/>
        </a:xfrm>
        <a:prstGeom prst="roundRect">
          <a:avLst>
            <a:gd name="adj" fmla="val 11614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29120</xdr:colOff>
      <xdr:row>5</xdr:row>
      <xdr:rowOff>106680</xdr:rowOff>
    </xdr:from>
    <xdr:to>
      <xdr:col>3</xdr:col>
      <xdr:colOff>1613470</xdr:colOff>
      <xdr:row>6</xdr:row>
      <xdr:rowOff>133955</xdr:rowOff>
    </xdr:to>
    <xdr:sp macro="" textlink="">
      <xdr:nvSpPr>
        <xdr:cNvPr id="51" name="TextBox 24">
          <a:extLst>
            <a:ext uri="{FF2B5EF4-FFF2-40B4-BE49-F238E27FC236}">
              <a16:creationId xmlns:a16="http://schemas.microsoft.com/office/drawing/2014/main" id="{C58BED0C-E903-4938-9CD8-9A20356C5E4B}"/>
            </a:ext>
          </a:extLst>
        </xdr:cNvPr>
        <xdr:cNvSpPr txBox="1"/>
      </xdr:nvSpPr>
      <xdr:spPr>
        <a:xfrm>
          <a:off x="1301660" y="1600200"/>
          <a:ext cx="1904390" cy="408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  <a:latin typeface="Montserrat" panose="00000500000000000000" pitchFamily="2" charset="0"/>
            </a:rPr>
            <a:t>Com Afastamento</a:t>
          </a:r>
        </a:p>
      </xdr:txBody>
    </xdr:sp>
    <xdr:clientData/>
  </xdr:twoCellAnchor>
  <xdr:twoCellAnchor>
    <xdr:from>
      <xdr:col>2</xdr:col>
      <xdr:colOff>29120</xdr:colOff>
      <xdr:row>5</xdr:row>
      <xdr:rowOff>338594</xdr:rowOff>
    </xdr:from>
    <xdr:to>
      <xdr:col>3</xdr:col>
      <xdr:colOff>1613470</xdr:colOff>
      <xdr:row>7</xdr:row>
      <xdr:rowOff>265174</xdr:rowOff>
    </xdr:to>
    <xdr:sp macro="" textlink="Cálculos!$I$4">
      <xdr:nvSpPr>
        <xdr:cNvPr id="52" name="TextBox 24">
          <a:extLst>
            <a:ext uri="{FF2B5EF4-FFF2-40B4-BE49-F238E27FC236}">
              <a16:creationId xmlns:a16="http://schemas.microsoft.com/office/drawing/2014/main" id="{1C6577D9-CC27-41DB-A204-4A6A2D87597D}"/>
            </a:ext>
          </a:extLst>
        </xdr:cNvPr>
        <xdr:cNvSpPr txBox="1"/>
      </xdr:nvSpPr>
      <xdr:spPr>
        <a:xfrm>
          <a:off x="1301660" y="1832114"/>
          <a:ext cx="1904390" cy="688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2FEF348-1CBD-41B4-A29D-E5F309F59BE9}" type="TxLink">
            <a:rPr lang="en-US" sz="2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4</a:t>
          </a:fld>
          <a:endParaRPr lang="en-US" sz="24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26670</xdr:colOff>
      <xdr:row>8</xdr:row>
      <xdr:rowOff>91440</xdr:rowOff>
    </xdr:from>
    <xdr:to>
      <xdr:col>3</xdr:col>
      <xdr:colOff>1615920</xdr:colOff>
      <xdr:row>11</xdr:row>
      <xdr:rowOff>22860</xdr:rowOff>
    </xdr:to>
    <xdr:sp macro="" textlink="">
      <xdr:nvSpPr>
        <xdr:cNvPr id="53" name="Rectangle: Rounded Corners 43">
          <a:extLst>
            <a:ext uri="{FF2B5EF4-FFF2-40B4-BE49-F238E27FC236}">
              <a16:creationId xmlns:a16="http://schemas.microsoft.com/office/drawing/2014/main" id="{9017E15E-5340-4A33-8570-1F320B3F53B9}"/>
            </a:ext>
          </a:extLst>
        </xdr:cNvPr>
        <xdr:cNvSpPr/>
      </xdr:nvSpPr>
      <xdr:spPr>
        <a:xfrm>
          <a:off x="1299210" y="2727960"/>
          <a:ext cx="1909290" cy="1074420"/>
        </a:xfrm>
        <a:prstGeom prst="roundRect">
          <a:avLst>
            <a:gd name="adj" fmla="val 11614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29120</xdr:colOff>
      <xdr:row>8</xdr:row>
      <xdr:rowOff>91440</xdr:rowOff>
    </xdr:from>
    <xdr:to>
      <xdr:col>3</xdr:col>
      <xdr:colOff>1613470</xdr:colOff>
      <xdr:row>9</xdr:row>
      <xdr:rowOff>118715</xdr:rowOff>
    </xdr:to>
    <xdr:sp macro="" textlink="">
      <xdr:nvSpPr>
        <xdr:cNvPr id="54" name="TextBox 24">
          <a:extLst>
            <a:ext uri="{FF2B5EF4-FFF2-40B4-BE49-F238E27FC236}">
              <a16:creationId xmlns:a16="http://schemas.microsoft.com/office/drawing/2014/main" id="{18F24E67-AC7F-4EEE-9F50-4A7126573C49}"/>
            </a:ext>
          </a:extLst>
        </xdr:cNvPr>
        <xdr:cNvSpPr txBox="1"/>
      </xdr:nvSpPr>
      <xdr:spPr>
        <a:xfrm>
          <a:off x="1301660" y="2727960"/>
          <a:ext cx="1904390" cy="408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  <a:latin typeface="Montserrat" panose="00000500000000000000" pitchFamily="2" charset="0"/>
            </a:rPr>
            <a:t>Sem Afastamento</a:t>
          </a:r>
        </a:p>
      </xdr:txBody>
    </xdr:sp>
    <xdr:clientData/>
  </xdr:twoCellAnchor>
  <xdr:twoCellAnchor>
    <xdr:from>
      <xdr:col>2</xdr:col>
      <xdr:colOff>29120</xdr:colOff>
      <xdr:row>8</xdr:row>
      <xdr:rowOff>323354</xdr:rowOff>
    </xdr:from>
    <xdr:to>
      <xdr:col>3</xdr:col>
      <xdr:colOff>1613470</xdr:colOff>
      <xdr:row>10</xdr:row>
      <xdr:rowOff>249934</xdr:rowOff>
    </xdr:to>
    <xdr:sp macro="" textlink="Cálculos!$I$7">
      <xdr:nvSpPr>
        <xdr:cNvPr id="55" name="TextBox 24">
          <a:extLst>
            <a:ext uri="{FF2B5EF4-FFF2-40B4-BE49-F238E27FC236}">
              <a16:creationId xmlns:a16="http://schemas.microsoft.com/office/drawing/2014/main" id="{B11756D5-4A1F-4702-9672-61C9A72C6B55}"/>
            </a:ext>
          </a:extLst>
        </xdr:cNvPr>
        <xdr:cNvSpPr txBox="1"/>
      </xdr:nvSpPr>
      <xdr:spPr>
        <a:xfrm>
          <a:off x="1301660" y="2959874"/>
          <a:ext cx="1904390" cy="688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45CDE77-9470-458E-A652-04DFD02E02F3}" type="TxLink">
            <a:rPr lang="en-US" sz="2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6</a:t>
          </a:fld>
          <a:endParaRPr lang="en-US" sz="24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26670</xdr:colOff>
      <xdr:row>11</xdr:row>
      <xdr:rowOff>68580</xdr:rowOff>
    </xdr:from>
    <xdr:to>
      <xdr:col>3</xdr:col>
      <xdr:colOff>1615920</xdr:colOff>
      <xdr:row>14</xdr:row>
      <xdr:rowOff>0</xdr:rowOff>
    </xdr:to>
    <xdr:sp macro="" textlink="">
      <xdr:nvSpPr>
        <xdr:cNvPr id="56" name="Rectangle: Rounded Corners 43">
          <a:extLst>
            <a:ext uri="{FF2B5EF4-FFF2-40B4-BE49-F238E27FC236}">
              <a16:creationId xmlns:a16="http://schemas.microsoft.com/office/drawing/2014/main" id="{9C75CCDA-9D9E-4A87-A951-906568D007B9}"/>
            </a:ext>
          </a:extLst>
        </xdr:cNvPr>
        <xdr:cNvSpPr/>
      </xdr:nvSpPr>
      <xdr:spPr>
        <a:xfrm>
          <a:off x="1299210" y="3848100"/>
          <a:ext cx="1909290" cy="1074420"/>
        </a:xfrm>
        <a:prstGeom prst="roundRect">
          <a:avLst>
            <a:gd name="adj" fmla="val 11614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29120</xdr:colOff>
      <xdr:row>11</xdr:row>
      <xdr:rowOff>68580</xdr:rowOff>
    </xdr:from>
    <xdr:to>
      <xdr:col>3</xdr:col>
      <xdr:colOff>1613470</xdr:colOff>
      <xdr:row>12</xdr:row>
      <xdr:rowOff>95855</xdr:rowOff>
    </xdr:to>
    <xdr:sp macro="" textlink="">
      <xdr:nvSpPr>
        <xdr:cNvPr id="57" name="TextBox 24">
          <a:extLst>
            <a:ext uri="{FF2B5EF4-FFF2-40B4-BE49-F238E27FC236}">
              <a16:creationId xmlns:a16="http://schemas.microsoft.com/office/drawing/2014/main" id="{C0D61C4A-1013-4E31-BFD9-235DB1560530}"/>
            </a:ext>
          </a:extLst>
        </xdr:cNvPr>
        <xdr:cNvSpPr txBox="1"/>
      </xdr:nvSpPr>
      <xdr:spPr>
        <a:xfrm>
          <a:off x="1301660" y="3848100"/>
          <a:ext cx="1904390" cy="408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  <a:latin typeface="Montserrat" panose="00000500000000000000" pitchFamily="2" charset="0"/>
            </a:rPr>
            <a:t>% Afastamento</a:t>
          </a:r>
        </a:p>
      </xdr:txBody>
    </xdr:sp>
    <xdr:clientData/>
  </xdr:twoCellAnchor>
  <xdr:twoCellAnchor>
    <xdr:from>
      <xdr:col>2</xdr:col>
      <xdr:colOff>29120</xdr:colOff>
      <xdr:row>11</xdr:row>
      <xdr:rowOff>300494</xdr:rowOff>
    </xdr:from>
    <xdr:to>
      <xdr:col>3</xdr:col>
      <xdr:colOff>1613470</xdr:colOff>
      <xdr:row>13</xdr:row>
      <xdr:rowOff>227074</xdr:rowOff>
    </xdr:to>
    <xdr:sp macro="" textlink="Cálculos!$I$13">
      <xdr:nvSpPr>
        <xdr:cNvPr id="58" name="TextBox 24">
          <a:extLst>
            <a:ext uri="{FF2B5EF4-FFF2-40B4-BE49-F238E27FC236}">
              <a16:creationId xmlns:a16="http://schemas.microsoft.com/office/drawing/2014/main" id="{6843F206-301C-40F1-8992-C02240F73521}"/>
            </a:ext>
          </a:extLst>
        </xdr:cNvPr>
        <xdr:cNvSpPr txBox="1"/>
      </xdr:nvSpPr>
      <xdr:spPr>
        <a:xfrm>
          <a:off x="1301660" y="4080014"/>
          <a:ext cx="1904390" cy="688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FA14E1C-5DB3-46E8-BCF7-9DDAD3ED0944}" type="TxLink">
            <a:rPr lang="en-US" sz="2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40%</a:t>
          </a:fld>
          <a:endParaRPr lang="en-US" sz="24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1696821</xdr:colOff>
      <xdr:row>3</xdr:row>
      <xdr:rowOff>17274</xdr:rowOff>
    </xdr:from>
    <xdr:to>
      <xdr:col>6</xdr:col>
      <xdr:colOff>2141218</xdr:colOff>
      <xdr:row>8</xdr:row>
      <xdr:rowOff>44085</xdr:rowOff>
    </xdr:to>
    <xdr:sp macro="" textlink="">
      <xdr:nvSpPr>
        <xdr:cNvPr id="59" name="Rectangle: Rounded Corners 43">
          <a:extLst>
            <a:ext uri="{FF2B5EF4-FFF2-40B4-BE49-F238E27FC236}">
              <a16:creationId xmlns:a16="http://schemas.microsoft.com/office/drawing/2014/main" id="{C1B3A756-2D72-48E4-9021-D4AEB9BA547C}"/>
            </a:ext>
          </a:extLst>
        </xdr:cNvPr>
        <xdr:cNvSpPr/>
      </xdr:nvSpPr>
      <xdr:spPr>
        <a:xfrm>
          <a:off x="3286135" y="561560"/>
          <a:ext cx="5909026" cy="2127754"/>
        </a:xfrm>
        <a:prstGeom prst="roundRect">
          <a:avLst>
            <a:gd name="adj" fmla="val 4963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1696821</xdr:colOff>
      <xdr:row>8</xdr:row>
      <xdr:rowOff>89534</xdr:rowOff>
    </xdr:from>
    <xdr:to>
      <xdr:col>6</xdr:col>
      <xdr:colOff>2141218</xdr:colOff>
      <xdr:row>13</xdr:row>
      <xdr:rowOff>376509</xdr:rowOff>
    </xdr:to>
    <xdr:sp macro="" textlink="">
      <xdr:nvSpPr>
        <xdr:cNvPr id="60" name="Rectangle: Rounded Corners 43">
          <a:extLst>
            <a:ext uri="{FF2B5EF4-FFF2-40B4-BE49-F238E27FC236}">
              <a16:creationId xmlns:a16="http://schemas.microsoft.com/office/drawing/2014/main" id="{DFFF3475-A6F1-4699-AFEA-8AB6B83422C8}"/>
            </a:ext>
          </a:extLst>
        </xdr:cNvPr>
        <xdr:cNvSpPr/>
      </xdr:nvSpPr>
      <xdr:spPr>
        <a:xfrm>
          <a:off x="3286135" y="2734763"/>
          <a:ext cx="5909026" cy="2191975"/>
        </a:xfrm>
        <a:prstGeom prst="roundRect">
          <a:avLst>
            <a:gd name="adj" fmla="val 4661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2218506</xdr:colOff>
      <xdr:row>3</xdr:row>
      <xdr:rowOff>27135</xdr:rowOff>
    </xdr:from>
    <xdr:to>
      <xdr:col>8</xdr:col>
      <xdr:colOff>2026919</xdr:colOff>
      <xdr:row>13</xdr:row>
      <xdr:rowOff>371706</xdr:rowOff>
    </xdr:to>
    <xdr:sp macro="" textlink="">
      <xdr:nvSpPr>
        <xdr:cNvPr id="61" name="Rectangle: Rounded Corners 43">
          <a:extLst>
            <a:ext uri="{FF2B5EF4-FFF2-40B4-BE49-F238E27FC236}">
              <a16:creationId xmlns:a16="http://schemas.microsoft.com/office/drawing/2014/main" id="{4B09D61C-3889-44D7-AEB2-07D68D1C9A44}"/>
            </a:ext>
          </a:extLst>
        </xdr:cNvPr>
        <xdr:cNvSpPr/>
      </xdr:nvSpPr>
      <xdr:spPr>
        <a:xfrm>
          <a:off x="9267006" y="568155"/>
          <a:ext cx="3298373" cy="4345071"/>
        </a:xfrm>
        <a:prstGeom prst="roundRect">
          <a:avLst>
            <a:gd name="adj" fmla="val 2617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1800234</xdr:colOff>
      <xdr:row>3</xdr:row>
      <xdr:rowOff>373380</xdr:rowOff>
    </xdr:from>
    <xdr:to>
      <xdr:col>6</xdr:col>
      <xdr:colOff>2011679</xdr:colOff>
      <xdr:row>7</xdr:row>
      <xdr:rowOff>358140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A6F33F08-B7B4-4FF3-814C-CBE597DE9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1792614</xdr:colOff>
      <xdr:row>9</xdr:row>
      <xdr:rowOff>60960</xdr:rowOff>
    </xdr:from>
    <xdr:to>
      <xdr:col>6</xdr:col>
      <xdr:colOff>2019300</xdr:colOff>
      <xdr:row>13</xdr:row>
      <xdr:rowOff>279620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6771CA8B-A174-451A-934B-BFB3930C4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55254</xdr:colOff>
      <xdr:row>3</xdr:row>
      <xdr:rowOff>403860</xdr:rowOff>
    </xdr:from>
    <xdr:to>
      <xdr:col>8</xdr:col>
      <xdr:colOff>1889759</xdr:colOff>
      <xdr:row>13</xdr:row>
      <xdr:rowOff>259080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9675A5A7-F8EE-41D0-BE89-DF7FD056D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1705520</xdr:colOff>
      <xdr:row>3</xdr:row>
      <xdr:rowOff>15240</xdr:rowOff>
    </xdr:from>
    <xdr:to>
      <xdr:col>6</xdr:col>
      <xdr:colOff>251460</xdr:colOff>
      <xdr:row>3</xdr:row>
      <xdr:rowOff>397455</xdr:rowOff>
    </xdr:to>
    <xdr:sp macro="" textlink="">
      <xdr:nvSpPr>
        <xdr:cNvPr id="65" name="TextBox 24">
          <a:extLst>
            <a:ext uri="{FF2B5EF4-FFF2-40B4-BE49-F238E27FC236}">
              <a16:creationId xmlns:a16="http://schemas.microsoft.com/office/drawing/2014/main" id="{473F2809-243D-4C92-B291-7590FFF0B15D}"/>
            </a:ext>
          </a:extLst>
        </xdr:cNvPr>
        <xdr:cNvSpPr txBox="1"/>
      </xdr:nvSpPr>
      <xdr:spPr>
        <a:xfrm>
          <a:off x="3298100" y="556260"/>
          <a:ext cx="4001860" cy="382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baseline="0">
              <a:solidFill>
                <a:schemeClr val="bg1"/>
              </a:solidFill>
              <a:latin typeface="Montserrat" panose="00000500000000000000" pitchFamily="2" charset="0"/>
            </a:rPr>
            <a:t>   Acidentes por Mês</a:t>
          </a:r>
          <a:endParaRPr lang="en-US" sz="12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3</xdr:col>
      <xdr:colOff>1705520</xdr:colOff>
      <xdr:row>8</xdr:row>
      <xdr:rowOff>99060</xdr:rowOff>
    </xdr:from>
    <xdr:to>
      <xdr:col>6</xdr:col>
      <xdr:colOff>1005840</xdr:colOff>
      <xdr:row>9</xdr:row>
      <xdr:rowOff>100275</xdr:rowOff>
    </xdr:to>
    <xdr:sp macro="" textlink="">
      <xdr:nvSpPr>
        <xdr:cNvPr id="66" name="TextBox 24">
          <a:extLst>
            <a:ext uri="{FF2B5EF4-FFF2-40B4-BE49-F238E27FC236}">
              <a16:creationId xmlns:a16="http://schemas.microsoft.com/office/drawing/2014/main" id="{AD155721-6330-43B0-B9EB-5F6FBF725E8A}"/>
            </a:ext>
          </a:extLst>
        </xdr:cNvPr>
        <xdr:cNvSpPr txBox="1"/>
      </xdr:nvSpPr>
      <xdr:spPr>
        <a:xfrm>
          <a:off x="3298100" y="2735580"/>
          <a:ext cx="4756240" cy="382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chemeClr val="bg1"/>
              </a:solidFill>
              <a:latin typeface="Montserrat" panose="00000500000000000000" pitchFamily="2" charset="0"/>
            </a:rPr>
            <a:t>   Com e Sem Afastamentos por Mês</a:t>
          </a:r>
        </a:p>
      </xdr:txBody>
    </xdr:sp>
    <xdr:clientData/>
  </xdr:twoCellAnchor>
  <xdr:twoCellAnchor>
    <xdr:from>
      <xdr:col>6</xdr:col>
      <xdr:colOff>2226126</xdr:colOff>
      <xdr:row>3</xdr:row>
      <xdr:rowOff>27135</xdr:rowOff>
    </xdr:from>
    <xdr:to>
      <xdr:col>8</xdr:col>
      <xdr:colOff>1760220</xdr:colOff>
      <xdr:row>3</xdr:row>
      <xdr:rowOff>409350</xdr:rowOff>
    </xdr:to>
    <xdr:sp macro="" textlink="">
      <xdr:nvSpPr>
        <xdr:cNvPr id="67" name="TextBox 24">
          <a:extLst>
            <a:ext uri="{FF2B5EF4-FFF2-40B4-BE49-F238E27FC236}">
              <a16:creationId xmlns:a16="http://schemas.microsoft.com/office/drawing/2014/main" id="{202C0CA3-4EAF-4D29-95A8-42A25D3038F4}"/>
            </a:ext>
          </a:extLst>
        </xdr:cNvPr>
        <xdr:cNvSpPr txBox="1"/>
      </xdr:nvSpPr>
      <xdr:spPr>
        <a:xfrm>
          <a:off x="9274626" y="568155"/>
          <a:ext cx="3024054" cy="382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chemeClr val="bg1"/>
              </a:solidFill>
              <a:latin typeface="Montserrat" panose="00000500000000000000" pitchFamily="2" charset="0"/>
            </a:rPr>
            <a:t>   Acidentes por Tipo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Araujo" refreshedDate="45107.93442986111" createdVersion="8" refreshedVersion="8" minRefreshableVersion="3" recordCount="10" xr:uid="{D44B3354-3AC3-4302-90DC-C39AD0D1EE4D}">
  <cacheSource type="worksheet">
    <worksheetSource name="Tabela16"/>
  </cacheSource>
  <cacheFields count="9">
    <cacheField name="Nº" numFmtId="0">
      <sharedItems containsSemiMixedTypes="0" containsString="0" containsNumber="1" containsInteger="1" minValue="1" maxValue="10"/>
    </cacheField>
    <cacheField name="Data Acidente" numFmtId="14">
      <sharedItems containsSemiMixedTypes="0" containsNonDate="0" containsDate="1" containsString="0" minDate="2022-09-03T00:00:00" maxDate="2022-12-09T00:00:00" count="10">
        <d v="2022-10-27T00:00:00"/>
        <d v="2022-10-15T00:00:00"/>
        <d v="2022-09-03T00:00:00"/>
        <d v="2022-09-29T00:00:00"/>
        <d v="2022-12-06T00:00:00"/>
        <d v="2022-11-15T00:00:00"/>
        <d v="2022-09-12T00:00:00"/>
        <d v="2022-12-08T00:00:00"/>
        <d v="2022-11-24T00:00:00"/>
        <d v="2022-11-08T00:00:00"/>
      </sharedItems>
      <fieldGroup par="8"/>
    </cacheField>
    <cacheField name="Funcionário" numFmtId="0">
      <sharedItems/>
    </cacheField>
    <cacheField name="Área" numFmtId="0">
      <sharedItems/>
    </cacheField>
    <cacheField name="Tipo Acidente" numFmtId="0">
      <sharedItems count="9">
        <s v="Estresse"/>
        <s v="Contusão e esmagamento"/>
        <s v="Quedas"/>
        <s v="Choques elétricos"/>
        <s v="Choques contra objetos"/>
        <s v="Golpes provocados por ferramentas"/>
        <s v="Lesões por Esforços Repetitivos (LER)"/>
        <s v="Ansiedade"/>
        <s v="Distúrbio osteomuscular relacionado ao trabalho (Dort)"/>
      </sharedItems>
    </cacheField>
    <cacheField name="Afastamento" numFmtId="0">
      <sharedItems count="2">
        <s v="Sem Afastamento"/>
        <s v="Com Afastamento"/>
      </sharedItems>
    </cacheField>
    <cacheField name="Quantidade Dias Afastado" numFmtId="1">
      <sharedItems containsString="0" containsBlank="1" containsNumber="1" containsInteger="1" minValue="5" maxValue="30"/>
    </cacheField>
    <cacheField name="Dias (Data Acidente)" numFmtId="0" databaseField="0">
      <fieldGroup base="1">
        <rangePr groupBy="days" startDate="2022-09-03T00:00:00" endDate="2022-12-09T00:00:00"/>
        <groupItems count="368">
          <s v="&lt;03/09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9/12/2022"/>
        </groupItems>
      </fieldGroup>
    </cacheField>
    <cacheField name="Meses (Data Acidente)" numFmtId="0" databaseField="0">
      <fieldGroup base="1">
        <rangePr groupBy="months" startDate="2022-09-03T00:00:00" endDate="2022-12-09T00:00:00"/>
        <groupItems count="14">
          <s v="&lt;03/09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9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Funcionário 1"/>
    <s v="Financeiro"/>
    <x v="0"/>
    <x v="0"/>
    <m/>
  </r>
  <r>
    <n v="2"/>
    <x v="1"/>
    <s v="Funcionário 2"/>
    <s v="Recursos Humanos"/>
    <x v="1"/>
    <x v="1"/>
    <n v="25"/>
  </r>
  <r>
    <n v="3"/>
    <x v="2"/>
    <s v="Funcionário 3"/>
    <s v="Financeiro"/>
    <x v="2"/>
    <x v="0"/>
    <m/>
  </r>
  <r>
    <n v="4"/>
    <x v="3"/>
    <s v="Funcionário 4"/>
    <s v="Operações"/>
    <x v="2"/>
    <x v="0"/>
    <m/>
  </r>
  <r>
    <n v="5"/>
    <x v="4"/>
    <s v="Funcionário 5"/>
    <s v="Operações"/>
    <x v="3"/>
    <x v="1"/>
    <n v="30"/>
  </r>
  <r>
    <n v="6"/>
    <x v="5"/>
    <s v="Funcionário 6"/>
    <s v="Operações"/>
    <x v="4"/>
    <x v="0"/>
    <m/>
  </r>
  <r>
    <n v="7"/>
    <x v="6"/>
    <s v="Funcionário 7"/>
    <s v="Financeiro"/>
    <x v="5"/>
    <x v="0"/>
    <m/>
  </r>
  <r>
    <n v="8"/>
    <x v="7"/>
    <s v="Funcionário 8"/>
    <s v="Operações"/>
    <x v="6"/>
    <x v="1"/>
    <n v="5"/>
  </r>
  <r>
    <n v="9"/>
    <x v="8"/>
    <s v="Funcionário 9"/>
    <s v="Recursos Humanos"/>
    <x v="7"/>
    <x v="0"/>
    <m/>
  </r>
  <r>
    <n v="10"/>
    <x v="9"/>
    <s v="Funcionário 10"/>
    <s v="Financeiro"/>
    <x v="8"/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08F08-9C67-48B5-904A-44AF687F60E8}" name="Tabela dinâ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E3:G8" firstHeaderRow="1" firstDataRow="2" firstDataCol="1"/>
  <pivotFields count="9">
    <pivotField dataField="1" showAll="0" defaultSubtotal="0"/>
    <pivotField axis="axisRow" numFmtId="14" showAll="0" defaultSubtotal="0">
      <items count="10">
        <item x="2"/>
        <item x="6"/>
        <item x="3"/>
        <item x="1"/>
        <item x="0"/>
        <item x="9"/>
        <item x="5"/>
        <item x="8"/>
        <item x="4"/>
        <item x="7"/>
      </items>
    </pivotField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showAll="0" defaultSubtota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7"/>
    <field x="1"/>
  </rowFields>
  <rowItems count="4">
    <i>
      <x v="9"/>
    </i>
    <i>
      <x v="10"/>
    </i>
    <i>
      <x v="11"/>
    </i>
    <i>
      <x v="12"/>
    </i>
  </rowItems>
  <colFields count="1">
    <field x="5"/>
  </colFields>
  <colItems count="2">
    <i>
      <x/>
    </i>
    <i>
      <x v="1"/>
    </i>
  </colItems>
  <dataFields count="1">
    <dataField name="Contagem de Nº" fld="0" subtotal="count" baseField="8" baseItem="9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ABDC0-2D92-4AF6-ADE8-D75D97352C12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4">
  <location ref="A3:B7" firstHeaderRow="1" firstDataRow="1" firstDataCol="1"/>
  <pivotFields count="9">
    <pivotField dataField="1" showAll="0" defaultSubtotal="0"/>
    <pivotField axis="axisRow" numFmtId="14" showAll="0" defaultSubtotal="0">
      <items count="10">
        <item x="2"/>
        <item x="6"/>
        <item x="3"/>
        <item x="1"/>
        <item x="0"/>
        <item x="9"/>
        <item x="5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7"/>
    <field x="1"/>
  </rowFields>
  <rowItems count="4">
    <i>
      <x v="9"/>
    </i>
    <i>
      <x v="10"/>
    </i>
    <i>
      <x v="11"/>
    </i>
    <i>
      <x v="12"/>
    </i>
  </rowItems>
  <colItems count="1">
    <i/>
  </colItems>
  <dataFields count="1">
    <dataField name="Contagem de Nº" fld="0" subtotal="count" baseField="8" baseItem="9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A63C3-16F9-4D08-9592-F57BA1C4D3AF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K3:L12" firstHeaderRow="1" firstDataRow="1" firstDataCol="1"/>
  <pivotFields count="9">
    <pivotField showAll="0" defaultSubtotal="0"/>
    <pivotField numFmtId="14" showAll="0" defaultSubtotal="0">
      <items count="10">
        <item x="2"/>
        <item x="6"/>
        <item x="3"/>
        <item x="1"/>
        <item x="0"/>
        <item x="9"/>
        <item x="5"/>
        <item x="8"/>
        <item x="4"/>
        <item x="7"/>
      </items>
    </pivotField>
    <pivotField showAll="0" defaultSubtotal="0"/>
    <pivotField showAll="0" defaultSubtotal="0"/>
    <pivotField axis="axisRow" dataField="1" showAll="0" sortType="ascending" defaultSubtotal="0">
      <items count="9">
        <item x="7"/>
        <item x="4"/>
        <item x="3"/>
        <item x="1"/>
        <item x="8"/>
        <item x="0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9">
    <i>
      <x v="4"/>
    </i>
    <i>
      <x/>
    </i>
    <i>
      <x v="5"/>
    </i>
    <i>
      <x v="2"/>
    </i>
    <i>
      <x v="6"/>
    </i>
    <i>
      <x v="1"/>
    </i>
    <i>
      <x v="7"/>
    </i>
    <i>
      <x v="3"/>
    </i>
    <i>
      <x v="8"/>
    </i>
  </rowItems>
  <colItems count="1">
    <i/>
  </colItems>
  <dataFields count="1">
    <dataField name="Contagem de Tipo Acidente" fld="4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B2AAC0-9EBA-4FD6-BDCD-54422058BD06}" name="Tabela1" displayName="Tabela1" ref="C4:J14" totalsRowShown="0" headerRowDxfId="20" dataDxfId="19">
  <tableColumns count="8">
    <tableColumn id="1" xr3:uid="{E780914D-4674-43B7-9FDD-1DC164DC45F3}" name="Nº" dataDxfId="18"/>
    <tableColumn id="2" xr3:uid="{02B23630-D04D-45D3-94FF-080B9905E4DB}" name="Nome" dataDxfId="17"/>
    <tableColumn id="3" xr3:uid="{648FD112-DF61-4038-8973-D24E7845DDB6}" name="Cargo" dataDxfId="16"/>
    <tableColumn id="4" xr3:uid="{F218D0B6-1239-48AA-A9CA-233D87577C71}" name="Área" dataDxfId="15"/>
    <tableColumn id="5" xr3:uid="{E84E5988-B05E-4DFB-A974-4AD1924D6A86}" name="Email" dataDxfId="14"/>
    <tableColumn id="6" xr3:uid="{5024CA08-8CA4-49CC-A2FF-5EE95C4E0DFA}" name="Telefone" dataDxfId="13"/>
    <tableColumn id="7" xr3:uid="{B81F2F02-E976-4CF0-821F-A3BCB2AC7425}" name="Localidade" dataDxfId="12"/>
    <tableColumn id="8" xr3:uid="{095A4A00-2391-48F2-B565-7BDBE89C00F0}" name="Data Admissã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B1C1E7-A77E-4138-BA1C-698658C5B913}" name="Tabela16" displayName="Tabela16" ref="C4:I14" totalsRowShown="0" headerRowDxfId="8" dataDxfId="7">
  <tableColumns count="7">
    <tableColumn id="1" xr3:uid="{46CB17AA-9A01-485E-80F9-F97623451BB1}" name="Nº" dataDxfId="6"/>
    <tableColumn id="2" xr3:uid="{C21B84E2-3167-479E-A6B8-7F8238D908FA}" name="Data Acidente" dataDxfId="5"/>
    <tableColumn id="3" xr3:uid="{97E21941-8FCD-49DF-A637-B2B1DD1CC713}" name="Funcionário" dataDxfId="4"/>
    <tableColumn id="4" xr3:uid="{85F03A0C-466D-43B8-BA26-1CF63A12E310}" name="Área" dataDxfId="3">
      <calculatedColumnFormula>VLOOKUP(Tabela16[[#This Row],[Funcionário]],Funcionários!D:F,3,0)</calculatedColumnFormula>
    </tableColumn>
    <tableColumn id="5" xr3:uid="{DAA8F508-D3B5-4874-B9FB-2EA9D91B87B1}" name="Tipo Acidente" dataDxfId="2"/>
    <tableColumn id="7" xr3:uid="{C4F95EAB-8A0B-4094-9274-1D6B0AD0302F}" name="Afastamento" dataDxfId="1"/>
    <tableColumn id="8" xr3:uid="{D1BAE6F5-F2EC-4909-8D9F-EE7856D6D538}" name="Quantidade Dias Afast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98B6-EF2A-4689-9FE8-569ADBB14116}">
  <dimension ref="A1:S114"/>
  <sheetViews>
    <sheetView showGridLines="0" topLeftCell="A2" zoomScaleNormal="100" workbookViewId="0"/>
  </sheetViews>
  <sheetFormatPr defaultColWidth="0" defaultRowHeight="15" x14ac:dyDescent="0.25"/>
  <cols>
    <col min="1" max="1" width="17.42578125" customWidth="1"/>
    <col min="2" max="2" width="1.140625" customWidth="1"/>
    <col min="3" max="3" width="4.7109375" customWidth="1"/>
    <col min="4" max="4" width="31.7109375" customWidth="1"/>
    <col min="5" max="5" width="20.7109375" customWidth="1"/>
    <col min="6" max="6" width="27.140625" customWidth="1"/>
    <col min="7" max="7" width="33" customWidth="1"/>
    <col min="8" max="8" width="17.85546875" customWidth="1"/>
    <col min="9" max="9" width="31.28515625" customWidth="1"/>
    <col min="10" max="10" width="20.7109375" customWidth="1"/>
    <col min="11" max="11" width="8.85546875" customWidth="1"/>
    <col min="12" max="13" width="8.85546875" hidden="1" customWidth="1"/>
    <col min="14" max="19" width="0" hidden="1" customWidth="1"/>
    <col min="20" max="16384" width="8.85546875" hidden="1"/>
  </cols>
  <sheetData>
    <row r="1" spans="1:11" ht="0.2" customHeight="1" x14ac:dyDescent="0.25"/>
    <row r="2" spans="1:11" ht="37.9" customHeight="1" x14ac:dyDescent="0.6">
      <c r="A2" s="5"/>
      <c r="B2" s="5"/>
      <c r="C2" s="12" t="s">
        <v>0</v>
      </c>
      <c r="D2" s="12"/>
      <c r="E2" s="12"/>
      <c r="F2" s="12"/>
      <c r="G2" s="12"/>
      <c r="H2" s="12"/>
      <c r="I2" s="12"/>
      <c r="J2" s="12"/>
      <c r="K2" s="5"/>
    </row>
    <row r="3" spans="1:11" ht="4.9000000000000004" customHeight="1" x14ac:dyDescent="0.25">
      <c r="A3" s="5"/>
    </row>
    <row r="4" spans="1:11" ht="45" customHeight="1" x14ac:dyDescent="0.25">
      <c r="A4" s="5"/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</row>
    <row r="5" spans="1:11" ht="30" customHeight="1" x14ac:dyDescent="0.25">
      <c r="A5" s="5"/>
      <c r="C5" s="2">
        <v>1</v>
      </c>
      <c r="D5" s="2" t="s">
        <v>9</v>
      </c>
      <c r="E5" s="3" t="s">
        <v>10</v>
      </c>
      <c r="F5" s="2" t="s">
        <v>11</v>
      </c>
      <c r="G5" s="2" t="s">
        <v>12</v>
      </c>
      <c r="H5" s="4">
        <v>11111111111</v>
      </c>
      <c r="I5" s="2" t="s">
        <v>13</v>
      </c>
      <c r="J5" s="3">
        <v>44841</v>
      </c>
    </row>
    <row r="6" spans="1:11" ht="30" customHeight="1" x14ac:dyDescent="0.25">
      <c r="A6" s="5"/>
      <c r="C6" s="2">
        <v>2</v>
      </c>
      <c r="D6" s="2" t="s">
        <v>14</v>
      </c>
      <c r="E6" s="3" t="s">
        <v>15</v>
      </c>
      <c r="F6" s="2" t="s">
        <v>16</v>
      </c>
      <c r="G6" s="2" t="s">
        <v>17</v>
      </c>
      <c r="H6" s="4">
        <v>21222222222</v>
      </c>
      <c r="I6" s="2" t="s">
        <v>18</v>
      </c>
      <c r="J6" s="3">
        <v>44735</v>
      </c>
    </row>
    <row r="7" spans="1:11" ht="30" customHeight="1" x14ac:dyDescent="0.25">
      <c r="A7" s="5"/>
      <c r="C7" s="2">
        <v>3</v>
      </c>
      <c r="D7" s="2" t="s">
        <v>19</v>
      </c>
      <c r="E7" s="3" t="s">
        <v>20</v>
      </c>
      <c r="F7" s="2" t="s">
        <v>11</v>
      </c>
      <c r="G7" s="2" t="s">
        <v>21</v>
      </c>
      <c r="H7" s="4">
        <v>33333333333</v>
      </c>
      <c r="I7" s="2" t="s">
        <v>22</v>
      </c>
      <c r="J7" s="3">
        <v>44608</v>
      </c>
    </row>
    <row r="8" spans="1:11" ht="30" customHeight="1" x14ac:dyDescent="0.25">
      <c r="A8" s="5"/>
      <c r="C8" s="2">
        <v>4</v>
      </c>
      <c r="D8" s="2" t="s">
        <v>23</v>
      </c>
      <c r="E8" s="3" t="s">
        <v>24</v>
      </c>
      <c r="F8" s="2" t="s">
        <v>25</v>
      </c>
      <c r="G8" s="2" t="s">
        <v>26</v>
      </c>
      <c r="H8" s="4">
        <v>11111111111</v>
      </c>
      <c r="I8" s="2" t="s">
        <v>27</v>
      </c>
      <c r="J8" s="3">
        <v>44617</v>
      </c>
    </row>
    <row r="9" spans="1:11" ht="30" customHeight="1" x14ac:dyDescent="0.25">
      <c r="A9" s="5"/>
      <c r="C9" s="2">
        <v>5</v>
      </c>
      <c r="D9" s="2" t="s">
        <v>28</v>
      </c>
      <c r="E9" s="3" t="s">
        <v>29</v>
      </c>
      <c r="F9" s="2" t="s">
        <v>25</v>
      </c>
      <c r="G9" s="2" t="s">
        <v>30</v>
      </c>
      <c r="H9" s="4">
        <v>21222222222</v>
      </c>
      <c r="I9" s="2" t="s">
        <v>31</v>
      </c>
      <c r="J9" s="3">
        <v>44640</v>
      </c>
    </row>
    <row r="10" spans="1:11" ht="30" customHeight="1" x14ac:dyDescent="0.25">
      <c r="A10" s="5"/>
      <c r="C10" s="2">
        <v>6</v>
      </c>
      <c r="D10" s="2" t="s">
        <v>32</v>
      </c>
      <c r="E10" s="3" t="s">
        <v>29</v>
      </c>
      <c r="F10" s="2" t="s">
        <v>25</v>
      </c>
      <c r="G10" s="2" t="s">
        <v>33</v>
      </c>
      <c r="H10" s="4">
        <v>33333333333</v>
      </c>
      <c r="I10" s="2" t="s">
        <v>34</v>
      </c>
      <c r="J10" s="3">
        <v>44604</v>
      </c>
    </row>
    <row r="11" spans="1:11" ht="30" customHeight="1" x14ac:dyDescent="0.25">
      <c r="A11" s="5"/>
      <c r="C11" s="2">
        <v>7</v>
      </c>
      <c r="D11" s="2" t="s">
        <v>35</v>
      </c>
      <c r="E11" s="2" t="s">
        <v>29</v>
      </c>
      <c r="F11" s="2" t="s">
        <v>11</v>
      </c>
      <c r="G11" s="2" t="s">
        <v>36</v>
      </c>
      <c r="H11" s="4">
        <v>11111111111</v>
      </c>
      <c r="I11" s="2" t="s">
        <v>13</v>
      </c>
      <c r="J11" s="3">
        <v>44675</v>
      </c>
    </row>
    <row r="12" spans="1:11" ht="30" customHeight="1" x14ac:dyDescent="0.25">
      <c r="A12" s="5"/>
      <c r="C12" s="2">
        <v>8</v>
      </c>
      <c r="D12" s="2" t="s">
        <v>37</v>
      </c>
      <c r="E12" s="2" t="s">
        <v>38</v>
      </c>
      <c r="F12" s="2" t="s">
        <v>25</v>
      </c>
      <c r="G12" s="2" t="s">
        <v>39</v>
      </c>
      <c r="H12" s="4">
        <v>21222222222</v>
      </c>
      <c r="I12" s="2" t="s">
        <v>18</v>
      </c>
      <c r="J12" s="3">
        <v>44656</v>
      </c>
    </row>
    <row r="13" spans="1:11" ht="30" customHeight="1" x14ac:dyDescent="0.25">
      <c r="A13" s="5"/>
      <c r="C13" s="2">
        <v>9</v>
      </c>
      <c r="D13" s="2" t="s">
        <v>40</v>
      </c>
      <c r="E13" s="2" t="s">
        <v>38</v>
      </c>
      <c r="F13" s="2" t="s">
        <v>16</v>
      </c>
      <c r="G13" s="2" t="s">
        <v>41</v>
      </c>
      <c r="H13" s="4">
        <v>33333333333</v>
      </c>
      <c r="I13" s="2" t="s">
        <v>22</v>
      </c>
      <c r="J13" s="3">
        <v>44653</v>
      </c>
    </row>
    <row r="14" spans="1:11" ht="30" customHeight="1" x14ac:dyDescent="0.25">
      <c r="A14" s="5"/>
      <c r="C14" s="2">
        <v>10</v>
      </c>
      <c r="D14" s="2" t="s">
        <v>42</v>
      </c>
      <c r="E14" s="2" t="s">
        <v>29</v>
      </c>
      <c r="F14" s="2" t="s">
        <v>11</v>
      </c>
      <c r="G14" s="2" t="s">
        <v>43</v>
      </c>
      <c r="H14" s="4">
        <v>11111111111</v>
      </c>
      <c r="I14" s="2" t="s">
        <v>27</v>
      </c>
      <c r="J14" s="3">
        <v>44591</v>
      </c>
    </row>
    <row r="15" spans="1:11" ht="30" customHeight="1" x14ac:dyDescent="0.25">
      <c r="A15" s="5"/>
      <c r="H15" s="1"/>
    </row>
    <row r="16" spans="1:11" ht="30" customHeight="1" x14ac:dyDescent="0.25">
      <c r="A16" s="5"/>
      <c r="H16" s="1"/>
    </row>
    <row r="17" spans="1:1" ht="30" customHeight="1" x14ac:dyDescent="0.25">
      <c r="A17" s="5"/>
    </row>
    <row r="18" spans="1:1" ht="30" customHeight="1" x14ac:dyDescent="0.25">
      <c r="A18" s="5"/>
    </row>
    <row r="19" spans="1:1" ht="30" customHeight="1" x14ac:dyDescent="0.25">
      <c r="A19" s="5"/>
    </row>
    <row r="20" spans="1:1" ht="30" customHeight="1" x14ac:dyDescent="0.25">
      <c r="A20" s="5"/>
    </row>
    <row r="21" spans="1:1" ht="30" customHeight="1" x14ac:dyDescent="0.25">
      <c r="A21" s="5"/>
    </row>
    <row r="22" spans="1:1" ht="30" customHeight="1" x14ac:dyDescent="0.25">
      <c r="A22" s="5"/>
    </row>
    <row r="23" spans="1:1" ht="30" customHeight="1" x14ac:dyDescent="0.25">
      <c r="A23" s="5"/>
    </row>
    <row r="24" spans="1:1" ht="30" customHeight="1" x14ac:dyDescent="0.25">
      <c r="A24" s="5"/>
    </row>
    <row r="25" spans="1:1" ht="30" customHeight="1" x14ac:dyDescent="0.25">
      <c r="A25" s="5"/>
    </row>
    <row r="26" spans="1:1" ht="30" customHeight="1" x14ac:dyDescent="0.25">
      <c r="A26" s="5"/>
    </row>
    <row r="27" spans="1:1" ht="30" customHeight="1" x14ac:dyDescent="0.25">
      <c r="A27" s="5"/>
    </row>
    <row r="28" spans="1:1" ht="30" customHeight="1" x14ac:dyDescent="0.25">
      <c r="A28" s="5"/>
    </row>
    <row r="29" spans="1:1" ht="30" customHeight="1" x14ac:dyDescent="0.25">
      <c r="A29" s="5"/>
    </row>
    <row r="30" spans="1:1" ht="30" customHeight="1" x14ac:dyDescent="0.25">
      <c r="A30" s="5"/>
    </row>
    <row r="31" spans="1:1" ht="30" customHeight="1" x14ac:dyDescent="0.25">
      <c r="A31" s="5"/>
    </row>
    <row r="32" spans="1:1" ht="30" customHeight="1" x14ac:dyDescent="0.25">
      <c r="A32" s="5"/>
    </row>
    <row r="33" spans="1:1" ht="30" customHeight="1" x14ac:dyDescent="0.25">
      <c r="A33" s="5"/>
    </row>
    <row r="34" spans="1:1" ht="30" customHeight="1" x14ac:dyDescent="0.25">
      <c r="A34" s="5"/>
    </row>
    <row r="35" spans="1:1" ht="30" customHeight="1" x14ac:dyDescent="0.25">
      <c r="A35" s="5"/>
    </row>
    <row r="36" spans="1:1" ht="30" customHeight="1" x14ac:dyDescent="0.25">
      <c r="A36" s="5"/>
    </row>
    <row r="37" spans="1:1" ht="30" customHeight="1" x14ac:dyDescent="0.25">
      <c r="A37" s="5"/>
    </row>
    <row r="38" spans="1:1" ht="30" customHeight="1" x14ac:dyDescent="0.25">
      <c r="A38" s="5"/>
    </row>
    <row r="39" spans="1:1" ht="30" customHeight="1" x14ac:dyDescent="0.25">
      <c r="A39" s="5"/>
    </row>
    <row r="40" spans="1:1" ht="30" customHeight="1" x14ac:dyDescent="0.25">
      <c r="A40" s="5"/>
    </row>
    <row r="41" spans="1:1" ht="30" customHeight="1" x14ac:dyDescent="0.25">
      <c r="A41" s="5"/>
    </row>
    <row r="42" spans="1:1" ht="30" customHeight="1" x14ac:dyDescent="0.25">
      <c r="A42" s="5"/>
    </row>
    <row r="43" spans="1:1" ht="30" customHeight="1" x14ac:dyDescent="0.25">
      <c r="A43" s="5"/>
    </row>
    <row r="44" spans="1:1" ht="30" customHeight="1" x14ac:dyDescent="0.25"/>
    <row r="45" spans="1:1" ht="30" customHeight="1" x14ac:dyDescent="0.25"/>
    <row r="46" spans="1:1" ht="30" customHeight="1" x14ac:dyDescent="0.25"/>
    <row r="47" spans="1:1" ht="30" customHeight="1" x14ac:dyDescent="0.25"/>
    <row r="48" spans="1: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</sheetData>
  <mergeCells count="1">
    <mergeCell ref="C2:J2"/>
  </mergeCells>
  <phoneticPr fontId="3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EC0F-48BA-45A8-841A-0E0FCA549C26}">
  <dimension ref="A3:L13"/>
  <sheetViews>
    <sheetView workbookViewId="0">
      <selection activeCell="K9" sqref="K9"/>
    </sheetView>
  </sheetViews>
  <sheetFormatPr defaultRowHeight="15" x14ac:dyDescent="0.25"/>
  <cols>
    <col min="1" max="1" width="17.28515625" bestFit="1" customWidth="1"/>
    <col min="2" max="2" width="15" bestFit="1" customWidth="1"/>
    <col min="5" max="5" width="17.28515625" bestFit="1" customWidth="1"/>
    <col min="6" max="6" width="18.5703125" bestFit="1" customWidth="1"/>
    <col min="7" max="7" width="16.140625" bestFit="1" customWidth="1"/>
    <col min="8" max="8" width="10" bestFit="1" customWidth="1"/>
    <col min="9" max="9" width="23.28515625" bestFit="1" customWidth="1"/>
    <col min="10" max="10" width="12.7109375" customWidth="1"/>
    <col min="11" max="11" width="47" bestFit="1" customWidth="1"/>
    <col min="12" max="12" width="24.5703125" bestFit="1" customWidth="1"/>
    <col min="13" max="13" width="32.42578125" bestFit="1" customWidth="1"/>
    <col min="14" max="14" width="7.28515625" bestFit="1" customWidth="1"/>
    <col min="15" max="15" width="10" bestFit="1" customWidth="1"/>
  </cols>
  <sheetData>
    <row r="3" spans="1:12" x14ac:dyDescent="0.25">
      <c r="A3" s="9" t="s">
        <v>44</v>
      </c>
      <c r="B3" t="s">
        <v>45</v>
      </c>
      <c r="E3" s="9" t="s">
        <v>45</v>
      </c>
      <c r="F3" s="9" t="s">
        <v>46</v>
      </c>
      <c r="I3" t="s">
        <v>47</v>
      </c>
      <c r="K3" s="9" t="s">
        <v>44</v>
      </c>
      <c r="L3" t="s">
        <v>48</v>
      </c>
    </row>
    <row r="4" spans="1:12" x14ac:dyDescent="0.25">
      <c r="A4" s="10" t="s">
        <v>49</v>
      </c>
      <c r="B4">
        <v>3</v>
      </c>
      <c r="E4" s="9" t="s">
        <v>44</v>
      </c>
      <c r="F4" t="s">
        <v>47</v>
      </c>
      <c r="G4" t="s">
        <v>50</v>
      </c>
      <c r="I4">
        <f>SUM(F:F)</f>
        <v>4</v>
      </c>
      <c r="K4" s="10" t="s">
        <v>51</v>
      </c>
      <c r="L4">
        <v>1</v>
      </c>
    </row>
    <row r="5" spans="1:12" x14ac:dyDescent="0.25">
      <c r="A5" s="10" t="s">
        <v>52</v>
      </c>
      <c r="B5">
        <v>2</v>
      </c>
      <c r="E5" s="10" t="s">
        <v>49</v>
      </c>
      <c r="G5">
        <v>3</v>
      </c>
      <c r="K5" s="10" t="s">
        <v>53</v>
      </c>
      <c r="L5">
        <v>1</v>
      </c>
    </row>
    <row r="6" spans="1:12" x14ac:dyDescent="0.25">
      <c r="A6" s="10" t="s">
        <v>54</v>
      </c>
      <c r="B6">
        <v>3</v>
      </c>
      <c r="E6" s="10" t="s">
        <v>52</v>
      </c>
      <c r="F6">
        <v>1</v>
      </c>
      <c r="G6">
        <v>1</v>
      </c>
      <c r="I6" t="s">
        <v>50</v>
      </c>
      <c r="K6" s="10" t="s">
        <v>55</v>
      </c>
      <c r="L6">
        <v>1</v>
      </c>
    </row>
    <row r="7" spans="1:12" x14ac:dyDescent="0.25">
      <c r="A7" s="10" t="s">
        <v>56</v>
      </c>
      <c r="B7">
        <v>2</v>
      </c>
      <c r="E7" s="10" t="s">
        <v>54</v>
      </c>
      <c r="F7">
        <v>1</v>
      </c>
      <c r="G7">
        <v>2</v>
      </c>
      <c r="I7">
        <f>SUM(G:G)</f>
        <v>6</v>
      </c>
      <c r="K7" s="10" t="s">
        <v>57</v>
      </c>
      <c r="L7">
        <v>1</v>
      </c>
    </row>
    <row r="8" spans="1:12" x14ac:dyDescent="0.25">
      <c r="E8" s="10" t="s">
        <v>56</v>
      </c>
      <c r="F8">
        <v>2</v>
      </c>
      <c r="K8" s="10" t="s">
        <v>58</v>
      </c>
      <c r="L8">
        <v>1</v>
      </c>
    </row>
    <row r="9" spans="1:12" x14ac:dyDescent="0.25">
      <c r="I9" t="s">
        <v>59</v>
      </c>
      <c r="K9" s="10" t="s">
        <v>60</v>
      </c>
      <c r="L9">
        <v>1</v>
      </c>
    </row>
    <row r="10" spans="1:12" x14ac:dyDescent="0.25">
      <c r="I10">
        <f>I7+I4</f>
        <v>10</v>
      </c>
      <c r="K10" s="10" t="s">
        <v>61</v>
      </c>
      <c r="L10">
        <v>1</v>
      </c>
    </row>
    <row r="11" spans="1:12" x14ac:dyDescent="0.25">
      <c r="K11" s="10" t="s">
        <v>62</v>
      </c>
      <c r="L11">
        <v>1</v>
      </c>
    </row>
    <row r="12" spans="1:12" x14ac:dyDescent="0.25">
      <c r="I12" t="s">
        <v>63</v>
      </c>
      <c r="K12" s="10" t="s">
        <v>64</v>
      </c>
      <c r="L12">
        <v>2</v>
      </c>
    </row>
    <row r="13" spans="1:12" x14ac:dyDescent="0.25">
      <c r="I13" s="11">
        <f>I4/I10</f>
        <v>0.4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017A-70A1-4BFC-8CB7-7F9951ACF9DB}">
  <dimension ref="A1:S114"/>
  <sheetViews>
    <sheetView showGridLines="0" topLeftCell="A2" zoomScaleNormal="100" workbookViewId="0"/>
  </sheetViews>
  <sheetFormatPr defaultColWidth="0" defaultRowHeight="15" x14ac:dyDescent="0.25"/>
  <cols>
    <col min="1" max="1" width="17.42578125" customWidth="1"/>
    <col min="2" max="2" width="1.140625" customWidth="1"/>
    <col min="3" max="3" width="4.7109375" customWidth="1"/>
    <col min="4" max="4" width="24.28515625" customWidth="1"/>
    <col min="5" max="5" width="20.7109375" customWidth="1"/>
    <col min="6" max="6" width="27.140625" customWidth="1"/>
    <col min="7" max="7" width="33" customWidth="1"/>
    <col min="8" max="8" width="31.28515625" customWidth="1"/>
    <col min="9" max="9" width="20.7109375" customWidth="1"/>
    <col min="10" max="10" width="8.85546875" customWidth="1"/>
    <col min="11" max="12" width="8.85546875" hidden="1" customWidth="1"/>
    <col min="13" max="19" width="0" hidden="1" customWidth="1"/>
    <col min="20" max="16384" width="8.85546875" hidden="1"/>
  </cols>
  <sheetData>
    <row r="1" spans="1:10" ht="0.2" customHeight="1" x14ac:dyDescent="0.25"/>
    <row r="2" spans="1:10" ht="37.9" customHeight="1" x14ac:dyDescent="0.6">
      <c r="A2" s="5"/>
      <c r="B2" s="5"/>
      <c r="C2" s="12" t="s">
        <v>65</v>
      </c>
      <c r="D2" s="12"/>
      <c r="E2" s="12"/>
      <c r="F2" s="12"/>
      <c r="G2" s="12"/>
      <c r="H2" s="12"/>
      <c r="I2" s="12"/>
      <c r="J2" s="5"/>
    </row>
    <row r="3" spans="1:10" ht="4.9000000000000004" customHeight="1" x14ac:dyDescent="0.25">
      <c r="A3" s="5"/>
    </row>
    <row r="4" spans="1:10" ht="45" customHeight="1" x14ac:dyDescent="0.25">
      <c r="A4" s="5"/>
      <c r="C4" s="6" t="s">
        <v>1</v>
      </c>
      <c r="D4" s="6" t="s">
        <v>66</v>
      </c>
      <c r="E4" s="6" t="s">
        <v>67</v>
      </c>
      <c r="F4" s="6" t="s">
        <v>4</v>
      </c>
      <c r="G4" s="6" t="s">
        <v>68</v>
      </c>
      <c r="H4" s="6" t="s">
        <v>69</v>
      </c>
      <c r="I4" s="6" t="s">
        <v>70</v>
      </c>
    </row>
    <row r="5" spans="1:10" ht="30" customHeight="1" x14ac:dyDescent="0.25">
      <c r="A5" s="5"/>
      <c r="C5" s="2">
        <v>1</v>
      </c>
      <c r="D5" s="3">
        <v>44861</v>
      </c>
      <c r="E5" s="2" t="s">
        <v>9</v>
      </c>
      <c r="F5" s="2" t="str">
        <f>VLOOKUP(Tabela16[[#This Row],[Funcionário]],Funcionários!D:F,3,0)</f>
        <v>Financeiro</v>
      </c>
      <c r="G5" s="2" t="s">
        <v>55</v>
      </c>
      <c r="H5" s="2" t="s">
        <v>50</v>
      </c>
      <c r="I5" s="7"/>
    </row>
    <row r="6" spans="1:10" ht="30" customHeight="1" x14ac:dyDescent="0.25">
      <c r="A6" s="5"/>
      <c r="C6" s="2">
        <v>2</v>
      </c>
      <c r="D6" s="3">
        <v>44849</v>
      </c>
      <c r="E6" s="2" t="s">
        <v>14</v>
      </c>
      <c r="F6" s="2" t="str">
        <f>VLOOKUP(Tabela16[[#This Row],[Funcionário]],Funcionários!D:F,3,0)</f>
        <v>Recursos Humanos</v>
      </c>
      <c r="G6" s="2" t="s">
        <v>62</v>
      </c>
      <c r="H6" s="2" t="s">
        <v>47</v>
      </c>
      <c r="I6" s="7">
        <v>25</v>
      </c>
    </row>
    <row r="7" spans="1:10" ht="30" customHeight="1" x14ac:dyDescent="0.25">
      <c r="A7" s="5"/>
      <c r="C7" s="2">
        <v>3</v>
      </c>
      <c r="D7" s="3">
        <v>44807</v>
      </c>
      <c r="E7" s="2" t="s">
        <v>19</v>
      </c>
      <c r="F7" s="2" t="str">
        <f>VLOOKUP(Tabela16[[#This Row],[Funcionário]],Funcionários!D:F,3,0)</f>
        <v>Financeiro</v>
      </c>
      <c r="G7" s="2" t="s">
        <v>64</v>
      </c>
      <c r="H7" s="2" t="s">
        <v>50</v>
      </c>
      <c r="I7" s="7"/>
    </row>
    <row r="8" spans="1:10" ht="30" customHeight="1" x14ac:dyDescent="0.25">
      <c r="A8" s="5"/>
      <c r="C8" s="2">
        <v>4</v>
      </c>
      <c r="D8" s="3">
        <v>44833</v>
      </c>
      <c r="E8" s="2" t="s">
        <v>23</v>
      </c>
      <c r="F8" s="2" t="str">
        <f>VLOOKUP(Tabela16[[#This Row],[Funcionário]],Funcionários!D:F,3,0)</f>
        <v>Operações</v>
      </c>
      <c r="G8" s="2" t="s">
        <v>64</v>
      </c>
      <c r="H8" s="2" t="s">
        <v>50</v>
      </c>
      <c r="I8" s="7"/>
    </row>
    <row r="9" spans="1:10" ht="30" customHeight="1" x14ac:dyDescent="0.25">
      <c r="A9" s="5"/>
      <c r="C9" s="2">
        <v>5</v>
      </c>
      <c r="D9" s="3">
        <v>44901</v>
      </c>
      <c r="E9" s="2" t="s">
        <v>28</v>
      </c>
      <c r="F9" s="2" t="str">
        <f>VLOOKUP(Tabela16[[#This Row],[Funcionário]],Funcionários!D:F,3,0)</f>
        <v>Operações</v>
      </c>
      <c r="G9" s="2" t="s">
        <v>57</v>
      </c>
      <c r="H9" s="2" t="s">
        <v>47</v>
      </c>
      <c r="I9" s="7">
        <v>30</v>
      </c>
    </row>
    <row r="10" spans="1:10" ht="30" customHeight="1" x14ac:dyDescent="0.25">
      <c r="A10" s="5"/>
      <c r="C10" s="2">
        <v>6</v>
      </c>
      <c r="D10" s="3">
        <v>44880</v>
      </c>
      <c r="E10" s="2" t="s">
        <v>32</v>
      </c>
      <c r="F10" s="2" t="str">
        <f>VLOOKUP(Tabela16[[#This Row],[Funcionário]],Funcionários!D:F,3,0)</f>
        <v>Operações</v>
      </c>
      <c r="G10" s="2" t="s">
        <v>60</v>
      </c>
      <c r="H10" s="2" t="s">
        <v>50</v>
      </c>
      <c r="I10" s="7"/>
    </row>
    <row r="11" spans="1:10" ht="30" customHeight="1" x14ac:dyDescent="0.25">
      <c r="A11" s="5"/>
      <c r="C11" s="2">
        <v>7</v>
      </c>
      <c r="D11" s="3">
        <v>44816</v>
      </c>
      <c r="E11" s="2" t="s">
        <v>35</v>
      </c>
      <c r="F11" s="2" t="str">
        <f>VLOOKUP(Tabela16[[#This Row],[Funcionário]],Funcionários!D:F,3,0)</f>
        <v>Financeiro</v>
      </c>
      <c r="G11" s="2" t="s">
        <v>58</v>
      </c>
      <c r="H11" s="2" t="s">
        <v>50</v>
      </c>
      <c r="I11" s="7"/>
    </row>
    <row r="12" spans="1:10" ht="30" customHeight="1" x14ac:dyDescent="0.25">
      <c r="A12" s="5"/>
      <c r="C12" s="2">
        <v>8</v>
      </c>
      <c r="D12" s="3">
        <v>44903</v>
      </c>
      <c r="E12" s="2" t="s">
        <v>37</v>
      </c>
      <c r="F12" s="2" t="str">
        <f>VLOOKUP(Tabela16[[#This Row],[Funcionário]],Funcionários!D:F,3,0)</f>
        <v>Operações</v>
      </c>
      <c r="G12" s="2" t="s">
        <v>61</v>
      </c>
      <c r="H12" s="2" t="s">
        <v>47</v>
      </c>
      <c r="I12" s="7">
        <v>5</v>
      </c>
    </row>
    <row r="13" spans="1:10" ht="30" customHeight="1" x14ac:dyDescent="0.25">
      <c r="A13" s="5"/>
      <c r="C13" s="2">
        <v>9</v>
      </c>
      <c r="D13" s="3">
        <v>44889</v>
      </c>
      <c r="E13" s="2" t="s">
        <v>40</v>
      </c>
      <c r="F13" s="2" t="str">
        <f>VLOOKUP(Tabela16[[#This Row],[Funcionário]],Funcionários!D:F,3,0)</f>
        <v>Recursos Humanos</v>
      </c>
      <c r="G13" s="2" t="s">
        <v>53</v>
      </c>
      <c r="H13" s="2" t="s">
        <v>50</v>
      </c>
      <c r="I13" s="7"/>
    </row>
    <row r="14" spans="1:10" ht="30" customHeight="1" x14ac:dyDescent="0.25">
      <c r="A14" s="5"/>
      <c r="C14" s="2">
        <v>10</v>
      </c>
      <c r="D14" s="3">
        <v>44873</v>
      </c>
      <c r="E14" s="2" t="s">
        <v>42</v>
      </c>
      <c r="F14" s="2" t="str">
        <f>VLOOKUP(Tabela16[[#This Row],[Funcionário]],Funcionários!D:F,3,0)</f>
        <v>Financeiro</v>
      </c>
      <c r="G14" s="2" t="s">
        <v>51</v>
      </c>
      <c r="H14" s="2" t="s">
        <v>47</v>
      </c>
      <c r="I14" s="7">
        <v>10</v>
      </c>
    </row>
    <row r="15" spans="1:10" ht="30" customHeight="1" x14ac:dyDescent="0.25">
      <c r="A15" s="5"/>
    </row>
    <row r="16" spans="1:10" ht="30" customHeight="1" x14ac:dyDescent="0.25">
      <c r="A16" s="5"/>
    </row>
    <row r="17" spans="1:8" ht="30" customHeight="1" x14ac:dyDescent="0.25">
      <c r="A17" s="5"/>
    </row>
    <row r="18" spans="1:8" ht="30" customHeight="1" x14ac:dyDescent="0.25">
      <c r="A18" s="5"/>
      <c r="H18" s="8"/>
    </row>
    <row r="19" spans="1:8" ht="30" customHeight="1" x14ac:dyDescent="0.25">
      <c r="A19" s="5"/>
      <c r="H19" s="8"/>
    </row>
    <row r="20" spans="1:8" ht="30" customHeight="1" x14ac:dyDescent="0.25">
      <c r="A20" s="5"/>
    </row>
    <row r="21" spans="1:8" ht="30" customHeight="1" x14ac:dyDescent="0.25">
      <c r="A21" s="5"/>
    </row>
    <row r="22" spans="1:8" ht="30" customHeight="1" x14ac:dyDescent="0.25">
      <c r="A22" s="5"/>
    </row>
    <row r="23" spans="1:8" ht="30" customHeight="1" x14ac:dyDescent="0.25">
      <c r="A23" s="5"/>
    </row>
    <row r="24" spans="1:8" ht="30" customHeight="1" x14ac:dyDescent="0.25">
      <c r="A24" s="5"/>
    </row>
    <row r="25" spans="1:8" ht="30" customHeight="1" x14ac:dyDescent="0.25">
      <c r="A25" s="5"/>
    </row>
    <row r="26" spans="1:8" ht="30" customHeight="1" x14ac:dyDescent="0.25">
      <c r="A26" s="5"/>
    </row>
    <row r="27" spans="1:8" ht="30" customHeight="1" x14ac:dyDescent="0.25">
      <c r="A27" s="5"/>
    </row>
    <row r="28" spans="1:8" ht="30" customHeight="1" x14ac:dyDescent="0.25">
      <c r="A28" s="5"/>
    </row>
    <row r="29" spans="1:8" ht="30" customHeight="1" x14ac:dyDescent="0.25">
      <c r="A29" s="5"/>
    </row>
    <row r="30" spans="1:8" ht="30" customHeight="1" x14ac:dyDescent="0.25">
      <c r="A30" s="5"/>
    </row>
    <row r="31" spans="1:8" ht="30" customHeight="1" x14ac:dyDescent="0.25">
      <c r="A31" s="5"/>
    </row>
    <row r="32" spans="1:8" ht="30" customHeight="1" x14ac:dyDescent="0.25">
      <c r="A32" s="5"/>
    </row>
    <row r="33" spans="1:1" ht="30" customHeight="1" x14ac:dyDescent="0.25">
      <c r="A33" s="5"/>
    </row>
    <row r="34" spans="1:1" ht="30" customHeight="1" x14ac:dyDescent="0.25">
      <c r="A34" s="5"/>
    </row>
    <row r="35" spans="1:1" ht="30" customHeight="1" x14ac:dyDescent="0.25">
      <c r="A35" s="5"/>
    </row>
    <row r="36" spans="1:1" ht="30" customHeight="1" x14ac:dyDescent="0.25">
      <c r="A36" s="5"/>
    </row>
    <row r="37" spans="1:1" ht="30" customHeight="1" x14ac:dyDescent="0.25">
      <c r="A37" s="5"/>
    </row>
    <row r="38" spans="1:1" ht="30" customHeight="1" x14ac:dyDescent="0.25">
      <c r="A38" s="5"/>
    </row>
    <row r="39" spans="1:1" ht="30" customHeight="1" x14ac:dyDescent="0.25">
      <c r="A39" s="5"/>
    </row>
    <row r="40" spans="1:1" ht="30" customHeight="1" x14ac:dyDescent="0.25">
      <c r="A40" s="5"/>
    </row>
    <row r="41" spans="1:1" ht="30" customHeight="1" x14ac:dyDescent="0.25">
      <c r="A41" s="5"/>
    </row>
    <row r="42" spans="1:1" ht="30" customHeight="1" x14ac:dyDescent="0.25">
      <c r="A42" s="5"/>
    </row>
    <row r="43" spans="1:1" ht="30" customHeight="1" x14ac:dyDescent="0.25">
      <c r="A43" s="5"/>
    </row>
    <row r="44" spans="1:1" ht="30" customHeight="1" x14ac:dyDescent="0.25"/>
    <row r="45" spans="1:1" ht="30" customHeight="1" x14ac:dyDescent="0.25"/>
    <row r="46" spans="1:1" ht="30" customHeight="1" x14ac:dyDescent="0.25"/>
    <row r="47" spans="1:1" ht="30" customHeight="1" x14ac:dyDescent="0.25"/>
    <row r="48" spans="1: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</sheetData>
  <mergeCells count="1">
    <mergeCell ref="C2:I2"/>
  </mergeCells>
  <conditionalFormatting sqref="H5:H14">
    <cfRule type="cellIs" dxfId="10" priority="1" operator="equal">
      <formula>"Sem Afastamento"</formula>
    </cfRule>
    <cfRule type="cellIs" dxfId="9" priority="2" operator="equal">
      <formula>"Com Afastamento"</formula>
    </cfRule>
  </conditionalFormatting>
  <dataValidations count="2">
    <dataValidation type="list" allowBlank="1" showInputMessage="1" showErrorMessage="1" sqref="H5:H14" xr:uid="{DDC24692-864E-48F8-8A46-3EBBE5248080}">
      <formula1>"Com Afastamento,Sem Afastamento"</formula1>
    </dataValidation>
    <dataValidation type="list" allowBlank="1" showInputMessage="1" showErrorMessage="1" sqref="G5:G14" xr:uid="{6B4BA337-DD69-4CF3-AC02-EDF7112451A1}">
      <formula1>"Quedas,Choques contra objetos,Choques elétricos,Golpes provocados por ferramentas,Fraturas,Contusão e esmagamento,Lesões por Esforços Repetitivos (LER),Distúrbio osteomuscular relacionado ao trabalho (Dort),Estresse,Ansiedade"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08CC-F5D2-4CED-9E48-9CE794494C09}">
  <dimension ref="A1:S114"/>
  <sheetViews>
    <sheetView showGridLines="0" tabSelected="1" topLeftCell="A2" zoomScaleNormal="100" workbookViewId="0"/>
  </sheetViews>
  <sheetFormatPr defaultColWidth="0" defaultRowHeight="15" x14ac:dyDescent="0.25"/>
  <cols>
    <col min="1" max="1" width="17.42578125" customWidth="1"/>
    <col min="2" max="2" width="1.140625" customWidth="1"/>
    <col min="3" max="3" width="4.7109375" customWidth="1"/>
    <col min="4" max="4" width="31.7109375" customWidth="1"/>
    <col min="5" max="5" width="20.7109375" customWidth="1"/>
    <col min="6" max="6" width="27.140625" customWidth="1"/>
    <col min="7" max="7" width="33" customWidth="1"/>
    <col min="8" max="8" width="17.85546875" customWidth="1"/>
    <col min="9" max="9" width="31.28515625" customWidth="1"/>
    <col min="10" max="10" width="20.7109375" hidden="1" customWidth="1"/>
    <col min="11" max="13" width="8.85546875" hidden="1" customWidth="1"/>
    <col min="14" max="19" width="0" hidden="1" customWidth="1"/>
    <col min="20" max="16384" width="8.85546875" hidden="1"/>
  </cols>
  <sheetData>
    <row r="1" spans="1:11" ht="0.2" customHeight="1" x14ac:dyDescent="0.25"/>
    <row r="2" spans="1:11" ht="37.9" customHeight="1" x14ac:dyDescent="0.6">
      <c r="A2" s="5"/>
      <c r="B2" s="5"/>
      <c r="C2" s="12" t="s">
        <v>71</v>
      </c>
      <c r="D2" s="12"/>
      <c r="E2" s="12"/>
      <c r="F2" s="12"/>
      <c r="G2" s="12"/>
      <c r="H2" s="12"/>
      <c r="I2" s="12"/>
      <c r="J2" s="12"/>
      <c r="K2" s="5"/>
    </row>
    <row r="3" spans="1:11" ht="4.9000000000000004" customHeight="1" x14ac:dyDescent="0.25">
      <c r="A3" s="5"/>
    </row>
    <row r="4" spans="1:11" ht="45" customHeight="1" x14ac:dyDescent="0.25">
      <c r="A4" s="5"/>
    </row>
    <row r="5" spans="1:11" ht="30" customHeight="1" x14ac:dyDescent="0.25">
      <c r="A5" s="5"/>
    </row>
    <row r="6" spans="1:11" ht="30" customHeight="1" x14ac:dyDescent="0.25">
      <c r="A6" s="5"/>
    </row>
    <row r="7" spans="1:11" ht="30" customHeight="1" x14ac:dyDescent="0.25">
      <c r="A7" s="5"/>
    </row>
    <row r="8" spans="1:11" ht="30" customHeight="1" x14ac:dyDescent="0.25">
      <c r="A8" s="5"/>
    </row>
    <row r="9" spans="1:11" ht="30" customHeight="1" x14ac:dyDescent="0.25">
      <c r="A9" s="5"/>
    </row>
    <row r="10" spans="1:11" ht="30" customHeight="1" x14ac:dyDescent="0.25">
      <c r="A10" s="5"/>
    </row>
    <row r="11" spans="1:11" ht="30" customHeight="1" x14ac:dyDescent="0.25">
      <c r="A11" s="5"/>
    </row>
    <row r="12" spans="1:11" ht="30" customHeight="1" x14ac:dyDescent="0.25">
      <c r="A12" s="5"/>
    </row>
    <row r="13" spans="1:11" ht="30" customHeight="1" x14ac:dyDescent="0.25">
      <c r="A13" s="5"/>
    </row>
    <row r="14" spans="1:11" ht="30" customHeight="1" x14ac:dyDescent="0.25">
      <c r="A14" s="5"/>
    </row>
    <row r="15" spans="1:11" ht="30" customHeight="1" x14ac:dyDescent="0.25">
      <c r="A15" s="5"/>
      <c r="H15" s="1"/>
    </row>
    <row r="16" spans="1:11" ht="30" customHeight="1" x14ac:dyDescent="0.25">
      <c r="A16" s="5"/>
      <c r="H16" s="1"/>
    </row>
    <row r="17" spans="1:1" ht="30" customHeight="1" x14ac:dyDescent="0.25">
      <c r="A17" s="5"/>
    </row>
    <row r="18" spans="1:1" ht="30" customHeight="1" x14ac:dyDescent="0.25">
      <c r="A18" s="5"/>
    </row>
    <row r="19" spans="1:1" ht="30" customHeight="1" x14ac:dyDescent="0.25">
      <c r="A19" s="5"/>
    </row>
    <row r="20" spans="1:1" ht="30" customHeight="1" x14ac:dyDescent="0.25">
      <c r="A20" s="5"/>
    </row>
    <row r="21" spans="1:1" ht="30" customHeight="1" x14ac:dyDescent="0.25">
      <c r="A21" s="5"/>
    </row>
    <row r="22" spans="1:1" ht="30" customHeight="1" x14ac:dyDescent="0.25">
      <c r="A22" s="5"/>
    </row>
    <row r="23" spans="1:1" ht="30" customHeight="1" x14ac:dyDescent="0.25">
      <c r="A23" s="5"/>
    </row>
    <row r="24" spans="1:1" ht="30" customHeight="1" x14ac:dyDescent="0.25">
      <c r="A24" s="5"/>
    </row>
    <row r="25" spans="1:1" ht="30" customHeight="1" x14ac:dyDescent="0.25">
      <c r="A25" s="5"/>
    </row>
    <row r="26" spans="1:1" ht="30" customHeight="1" x14ac:dyDescent="0.25">
      <c r="A26" s="5"/>
    </row>
    <row r="27" spans="1:1" ht="30" customHeight="1" x14ac:dyDescent="0.25">
      <c r="A27" s="5"/>
    </row>
    <row r="28" spans="1:1" ht="30" customHeight="1" x14ac:dyDescent="0.25">
      <c r="A28" s="5"/>
    </row>
    <row r="29" spans="1:1" ht="30" customHeight="1" x14ac:dyDescent="0.25">
      <c r="A29" s="5"/>
    </row>
    <row r="30" spans="1:1" ht="30" customHeight="1" x14ac:dyDescent="0.25">
      <c r="A30" s="5"/>
    </row>
    <row r="31" spans="1:1" ht="30" customHeight="1" x14ac:dyDescent="0.25">
      <c r="A31" s="5"/>
    </row>
    <row r="32" spans="1:1" ht="30" customHeight="1" x14ac:dyDescent="0.25">
      <c r="A32" s="5"/>
    </row>
    <row r="33" spans="1:1" ht="30" customHeight="1" x14ac:dyDescent="0.25">
      <c r="A33" s="5"/>
    </row>
    <row r="34" spans="1:1" ht="30" customHeight="1" x14ac:dyDescent="0.25">
      <c r="A34" s="5"/>
    </row>
    <row r="35" spans="1:1" ht="30" customHeight="1" x14ac:dyDescent="0.25">
      <c r="A35" s="5"/>
    </row>
    <row r="36" spans="1:1" ht="30" customHeight="1" x14ac:dyDescent="0.25">
      <c r="A36" s="5"/>
    </row>
    <row r="37" spans="1:1" ht="30" customHeight="1" x14ac:dyDescent="0.25">
      <c r="A37" s="5"/>
    </row>
    <row r="38" spans="1:1" ht="30" customHeight="1" x14ac:dyDescent="0.25">
      <c r="A38" s="5"/>
    </row>
    <row r="39" spans="1:1" ht="30" customHeight="1" x14ac:dyDescent="0.25">
      <c r="A39" s="5"/>
    </row>
    <row r="40" spans="1:1" ht="30" customHeight="1" x14ac:dyDescent="0.25">
      <c r="A40" s="5"/>
    </row>
    <row r="41" spans="1:1" ht="30" customHeight="1" x14ac:dyDescent="0.25">
      <c r="A41" s="5"/>
    </row>
    <row r="42" spans="1:1" ht="30" customHeight="1" x14ac:dyDescent="0.25">
      <c r="A42" s="5"/>
    </row>
    <row r="43" spans="1:1" ht="30" customHeight="1" x14ac:dyDescent="0.25">
      <c r="A43" s="5"/>
    </row>
    <row r="44" spans="1:1" ht="30" customHeight="1" x14ac:dyDescent="0.25"/>
    <row r="45" spans="1:1" ht="30" customHeight="1" x14ac:dyDescent="0.25"/>
    <row r="46" spans="1:1" ht="30" customHeight="1" x14ac:dyDescent="0.25"/>
    <row r="47" spans="1:1" ht="30" customHeight="1" x14ac:dyDescent="0.25"/>
    <row r="48" spans="1: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</sheetData>
  <mergeCells count="1">
    <mergeCell ref="C2:J2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Funcionários</vt:lpstr>
      <vt:lpstr>Cálculos</vt:lpstr>
      <vt:lpstr>Acidentes</vt:lpstr>
      <vt:lpstr>Geral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Pedro</dc:creator>
  <cp:keywords/>
  <dc:description/>
  <cp:lastModifiedBy>João Pedro Sousa</cp:lastModifiedBy>
  <cp:revision/>
  <dcterms:created xsi:type="dcterms:W3CDTF">2023-05-22T12:02:23Z</dcterms:created>
  <dcterms:modified xsi:type="dcterms:W3CDTF">2025-05-21T13:32:48Z</dcterms:modified>
  <cp:category/>
  <cp:contentStatus/>
</cp:coreProperties>
</file>