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s\Documents\Git\Thesis_Code\Subcellular_Workflow_Matlab\Model\Model_Akt\"/>
    </mc:Choice>
  </mc:AlternateContent>
  <xr:revisionPtr revIDLastSave="0" documentId="13_ncr:1_{0C1087E6-B895-4167-9855-A1EF2A3AE9ED}" xr6:coauthVersionLast="46" xr6:coauthVersionMax="46" xr10:uidLastSave="{00000000-0000-0000-0000-000000000000}"/>
  <bookViews>
    <workbookView minimized="1" xWindow="-26625" yWindow="28995" windowWidth="10800" windowHeight="5745" tabRatio="857" xr2:uid="{00000000-000D-0000-FFFF-FFFF00000000}"/>
  </bookViews>
  <sheets>
    <sheet name="Compartment" sheetId="71" r:id="rId1"/>
    <sheet name="Compound" sheetId="4" r:id="rId2"/>
    <sheet name="Reaction" sheetId="3" r:id="rId3"/>
    <sheet name="Parameter" sheetId="6" r:id="rId4"/>
    <sheet name="Output" sheetId="8" r:id="rId5"/>
    <sheet name="Experiments" sheetId="10" r:id="rId6"/>
    <sheet name="E0" sheetId="20" r:id="rId7"/>
    <sheet name="E0I" sheetId="24" r:id="rId8"/>
    <sheet name="E1" sheetId="37" r:id="rId9"/>
    <sheet name="E1I" sheetId="38" r:id="rId10"/>
    <sheet name="E2" sheetId="39" r:id="rId11"/>
    <sheet name="E2I" sheetId="40" r:id="rId12"/>
    <sheet name="E3" sheetId="41" r:id="rId13"/>
    <sheet name="E3I" sheetId="42" r:id="rId14"/>
    <sheet name="E4" sheetId="43" r:id="rId15"/>
    <sheet name="E4I" sheetId="44" r:id="rId16"/>
    <sheet name="E5" sheetId="45" r:id="rId17"/>
    <sheet name="E5I" sheetId="46" r:id="rId18"/>
    <sheet name="E6" sheetId="47" r:id="rId19"/>
    <sheet name="E6I" sheetId="48" r:id="rId20"/>
    <sheet name="E7" sheetId="49" r:id="rId21"/>
    <sheet name="E7I" sheetId="50" r:id="rId22"/>
    <sheet name="E8" sheetId="51" r:id="rId23"/>
    <sheet name="E8I" sheetId="52" r:id="rId24"/>
    <sheet name="E9" sheetId="53" r:id="rId25"/>
    <sheet name="E9I" sheetId="54" r:id="rId26"/>
    <sheet name="E10" sheetId="55" r:id="rId27"/>
    <sheet name="E10I" sheetId="56" r:id="rId28"/>
    <sheet name="E11" sheetId="57" r:id="rId29"/>
    <sheet name="E11I" sheetId="58" r:id="rId30"/>
    <sheet name="E12" sheetId="59" r:id="rId31"/>
    <sheet name="E12I" sheetId="60" r:id="rId32"/>
    <sheet name="E13" sheetId="61" r:id="rId33"/>
    <sheet name="E13I" sheetId="62" r:id="rId34"/>
    <sheet name="E14" sheetId="63" r:id="rId35"/>
    <sheet name="E14I" sheetId="64" r:id="rId36"/>
    <sheet name="E15" sheetId="65" r:id="rId37"/>
    <sheet name="E15I" sheetId="66" r:id="rId38"/>
    <sheet name="E16" sheetId="67" r:id="rId39"/>
    <sheet name="E16I" sheetId="68" r:id="rId40"/>
    <sheet name="E17" sheetId="69" r:id="rId41"/>
    <sheet name="E17I" sheetId="70" r:id="rId4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N20" i="10" l="1"/>
  <c r="N19" i="10"/>
  <c r="N18" i="10"/>
  <c r="N17" i="10"/>
  <c r="N16" i="10"/>
  <c r="N15" i="10"/>
  <c r="N14" i="10"/>
  <c r="N13" i="10"/>
  <c r="N12" i="10"/>
  <c r="N11" i="10"/>
  <c r="N10" i="10"/>
  <c r="N9" i="10"/>
  <c r="F3" i="4"/>
  <c r="E3" i="4"/>
  <c r="N5" i="10"/>
  <c r="N6" i="10"/>
  <c r="N7" i="10"/>
  <c r="N8" i="10"/>
  <c r="E13" i="6"/>
  <c r="D16" i="8" l="1"/>
  <c r="H16" i="8"/>
  <c r="G13" i="4"/>
  <c r="N4" i="10"/>
  <c r="E15" i="6"/>
  <c r="E16" i="6"/>
  <c r="H15" i="8"/>
  <c r="H14" i="8"/>
  <c r="H13" i="8"/>
  <c r="H12" i="8"/>
  <c r="H11" i="8"/>
  <c r="H10" i="8"/>
  <c r="H9" i="8"/>
  <c r="H8" i="8"/>
  <c r="H7" i="8"/>
  <c r="H6" i="8"/>
  <c r="D5" i="8"/>
  <c r="D6" i="8"/>
  <c r="D7" i="8"/>
  <c r="D8" i="8"/>
  <c r="D9" i="8"/>
  <c r="D10" i="8"/>
  <c r="D11" i="8"/>
  <c r="D12" i="8"/>
  <c r="D13" i="8"/>
  <c r="D14" i="8"/>
  <c r="D15" i="8"/>
  <c r="D3" i="8"/>
  <c r="G12" i="4" l="1"/>
  <c r="H5" i="8" l="1"/>
  <c r="H4" i="8"/>
  <c r="H3" i="8"/>
  <c r="D4" i="8"/>
  <c r="E4" i="6"/>
  <c r="E5" i="6"/>
  <c r="E6" i="6"/>
  <c r="E7" i="6"/>
  <c r="E8" i="6"/>
  <c r="E9" i="6"/>
  <c r="E10" i="6"/>
  <c r="E11" i="6"/>
  <c r="E12" i="6"/>
  <c r="E14" i="6"/>
  <c r="E3" i="6"/>
  <c r="D13" i="3"/>
  <c r="D12" i="3"/>
  <c r="D11" i="3"/>
  <c r="D10" i="3"/>
  <c r="D9" i="3"/>
  <c r="D8" i="3"/>
  <c r="D6" i="3"/>
  <c r="D5" i="3"/>
  <c r="D7" i="3"/>
  <c r="D4" i="3"/>
  <c r="D3" i="3"/>
  <c r="F11" i="4"/>
  <c r="F10" i="4"/>
  <c r="F9" i="4"/>
  <c r="F8" i="4"/>
  <c r="F7" i="4"/>
  <c r="F6" i="4"/>
  <c r="F5" i="4"/>
  <c r="F4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G3" i="4"/>
  <c r="N3" i="10" l="1"/>
</calcChain>
</file>

<file path=xl/sharedStrings.xml><?xml version="1.0" encoding="utf-8"?>
<sst xmlns="http://schemas.openxmlformats.org/spreadsheetml/2006/main" count="886" uniqueCount="276">
  <si>
    <t>!!SBtab</t>
  </si>
  <si>
    <t>!ID</t>
  </si>
  <si>
    <t>!Name</t>
  </si>
  <si>
    <t>!Unit</t>
  </si>
  <si>
    <t>!Formula</t>
  </si>
  <si>
    <t>!Location</t>
  </si>
  <si>
    <t>!LaTeX</t>
  </si>
  <si>
    <t>Document='MGluR' TableName='Reaction' TableType='Reaction' TableTitle='MGluR Reaction Fluxes' SBtabVersion='1.0'</t>
  </si>
  <si>
    <t>!KineticLaw</t>
  </si>
  <si>
    <t>!IsReversible</t>
  </si>
  <si>
    <t>!ReactionFormula</t>
  </si>
  <si>
    <t>R0</t>
  </si>
  <si>
    <t>ReactionFlux0</t>
  </si>
  <si>
    <t>R1</t>
  </si>
  <si>
    <t>ReactionFlux1</t>
  </si>
  <si>
    <t>R2</t>
  </si>
  <si>
    <t>ReactionFlux2</t>
  </si>
  <si>
    <t>R3</t>
  </si>
  <si>
    <t>ReactionFlux3</t>
  </si>
  <si>
    <t>Document='MGluR' TableName='Compound' TableType='Compound' TableTitle='MGLuR Compounds'</t>
  </si>
  <si>
    <t>!InitialValue</t>
  </si>
  <si>
    <t>!IsConstant</t>
  </si>
  <si>
    <t>!Type</t>
  </si>
  <si>
    <t>!ReferenceDOI</t>
  </si>
  <si>
    <t>S0</t>
  </si>
  <si>
    <t>kinetic</t>
  </si>
  <si>
    <t>S1</t>
  </si>
  <si>
    <t>S2</t>
  </si>
  <si>
    <t>S3</t>
  </si>
  <si>
    <t>S4</t>
  </si>
  <si>
    <t>Document='MGluR' TableName='Parameter' TableType='Quantity' TableTitle='MGLuR parameters'</t>
  </si>
  <si>
    <t>!ProbDist</t>
  </si>
  <si>
    <t>!Comment</t>
  </si>
  <si>
    <t>!Value:linspace</t>
  </si>
  <si>
    <t>K0</t>
  </si>
  <si>
    <t>SBtabVersion='1.0' TableName='Output' TableTitle='Model output functions' TableType='Quantity' Document='MGluR'</t>
  </si>
  <si>
    <t>!ErrorName</t>
  </si>
  <si>
    <t>!ErrorType</t>
  </si>
  <si>
    <t>Y0</t>
  </si>
  <si>
    <t>abs+rel random noise (std)</t>
  </si>
  <si>
    <t>normal</t>
  </si>
  <si>
    <t>Y1</t>
  </si>
  <si>
    <t>E0</t>
  </si>
  <si>
    <t>SBtabVersion='1.0' TableName='Experiments' TableTitle='Model Inputs and Measurement Mapping' TableType='QuantityMatrix' Document='MGluR'</t>
  </si>
  <si>
    <t>!RelativeTo</t>
  </si>
  <si>
    <t>&gt;Output</t>
  </si>
  <si>
    <t>!Event</t>
  </si>
  <si>
    <t>!T0</t>
  </si>
  <si>
    <t>!Likelihood</t>
  </si>
  <si>
    <t>Time Series</t>
  </si>
  <si>
    <t>EE0</t>
  </si>
  <si>
    <t>!TimePoint</t>
  </si>
  <si>
    <t>!Time</t>
  </si>
  <si>
    <t>&gt;Y0</t>
  </si>
  <si>
    <t>SD_Y0</t>
  </si>
  <si>
    <t>&gt;Y1</t>
  </si>
  <si>
    <t>SD_Y1</t>
  </si>
  <si>
    <t>!Sim_Time</t>
  </si>
  <si>
    <t>E0T0</t>
  </si>
  <si>
    <t>E0T1</t>
  </si>
  <si>
    <t>E0T2</t>
  </si>
  <si>
    <t>E0T3</t>
  </si>
  <si>
    <t>E0T4</t>
  </si>
  <si>
    <t>E0T5</t>
  </si>
  <si>
    <t>E0T6</t>
  </si>
  <si>
    <t>E0T7</t>
  </si>
  <si>
    <t>!Value:log10</t>
  </si>
  <si>
    <t>!Value:log2</t>
  </si>
  <si>
    <t>nanomolarity</t>
  </si>
  <si>
    <t>Experiment 1</t>
  </si>
  <si>
    <t>K1</t>
  </si>
  <si>
    <t>K2</t>
  </si>
  <si>
    <t>K3</t>
  </si>
  <si>
    <t>K4</t>
  </si>
  <si>
    <t>K5</t>
  </si>
  <si>
    <t>K6</t>
  </si>
  <si>
    <t>K7</t>
  </si>
  <si>
    <t>&gt;S0</t>
  </si>
  <si>
    <t>!Assignement</t>
  </si>
  <si>
    <t>!Interpolation</t>
  </si>
  <si>
    <t>SBtabVersion='1.0' TableType='QuantityMatrix' TableName='E0I' 'TableTitle='' Document='Example'</t>
  </si>
  <si>
    <t>SBtabVersion='1.0' TableType='QuantityMatrix' TableName='E0' 'TableTitle='' Document='Example'</t>
  </si>
  <si>
    <t>SBtabVersion='1.0' TableType='QuantityMatrix' TableName='E1' 'TableTitle='' Document='Example'</t>
  </si>
  <si>
    <t>SBtabVersion='1.0' TableType='QuantityMatrix' TableName='E1I' 'TableTitle='' Document='Example'</t>
  </si>
  <si>
    <t>SBtabVersion='1.0' TableType='QuantityMatrix' TableName='E2' 'TableTitle='' Document='Example'</t>
  </si>
  <si>
    <t>SBtabVersion='1.0' TableType='QuantityMatrix' TableName='E2I' 'TableTitle='' Document='Example'</t>
  </si>
  <si>
    <t>E1</t>
  </si>
  <si>
    <t>Experiment 2</t>
  </si>
  <si>
    <t>E2</t>
  </si>
  <si>
    <t>Experiment 3</t>
  </si>
  <si>
    <t>EGFR</t>
  </si>
  <si>
    <t>pEGFR</t>
  </si>
  <si>
    <t>pEGFR_Akt</t>
  </si>
  <si>
    <t>Akt</t>
  </si>
  <si>
    <t>pAkt</t>
  </si>
  <si>
    <t>S6</t>
  </si>
  <si>
    <t>pAkt_S6</t>
  </si>
  <si>
    <t>pS6</t>
  </si>
  <si>
    <t>EGF_EGFR</t>
  </si>
  <si>
    <t>S5</t>
  </si>
  <si>
    <t>S7</t>
  </si>
  <si>
    <t>S8</t>
  </si>
  <si>
    <t>Cell</t>
  </si>
  <si>
    <t>10.1126/scisignal.2000810</t>
  </si>
  <si>
    <t>R4</t>
  </si>
  <si>
    <t>R5</t>
  </si>
  <si>
    <t>R6</t>
  </si>
  <si>
    <t>R7</t>
  </si>
  <si>
    <t>R8</t>
  </si>
  <si>
    <t>R9</t>
  </si>
  <si>
    <t>R10</t>
  </si>
  <si>
    <t>ReactionFlux4</t>
  </si>
  <si>
    <t>ReactionFlux5</t>
  </si>
  <si>
    <t>ReactionFlux6</t>
  </si>
  <si>
    <t>ReactionFlux7</t>
  </si>
  <si>
    <t>ReactionFlux8</t>
  </si>
  <si>
    <t>ReactionFlux9</t>
  </si>
  <si>
    <t>ReactionFlux10</t>
  </si>
  <si>
    <t>EGF*EGFR*reaction_1_k1-EGF_EGFR*reaction_1_k2</t>
  </si>
  <si>
    <t>Akt*pEGFR*reaction_2_k1-pEGFR_Akt*reaction_2_k2</t>
  </si>
  <si>
    <t>pEGFR_Akt*reaction_3_k1</t>
  </si>
  <si>
    <t>pEGFR*reaction_4_k1</t>
  </si>
  <si>
    <t>S6*pAkt*reaction_5_k1-pAkt_S6*reaction_5_k2</t>
  </si>
  <si>
    <t>pAkt_S6*reaction_6_k1</t>
  </si>
  <si>
    <t>pAkt*reaction_7_k1</t>
  </si>
  <si>
    <t>pS6*reaction_8_k1</t>
  </si>
  <si>
    <t>EGF_EGFR*reaction_9_k1</t>
  </si>
  <si>
    <t>reaction_1_k1</t>
  </si>
  <si>
    <t>reaction_1_k2</t>
  </si>
  <si>
    <t>reaction_2_k1</t>
  </si>
  <si>
    <t>reaction_2_k2</t>
  </si>
  <si>
    <t>reaction_3_k1</t>
  </si>
  <si>
    <t>reaction_4_k1</t>
  </si>
  <si>
    <t>reaction_5_k1</t>
  </si>
  <si>
    <t>reaction_5_k2</t>
  </si>
  <si>
    <t>reaction_6_k1</t>
  </si>
  <si>
    <t>reaction_7_k1</t>
  </si>
  <si>
    <t>reaction_8_k1</t>
  </si>
  <si>
    <t xml:space="preserve"> reaction_9_k1</t>
  </si>
  <si>
    <t>K8</t>
  </si>
  <si>
    <t>K9</t>
  </si>
  <si>
    <t>K10</t>
  </si>
  <si>
    <t>K11</t>
  </si>
  <si>
    <t>pEGFR_tot</t>
  </si>
  <si>
    <t>pAkt_tot</t>
  </si>
  <si>
    <t>pS6_tot</t>
  </si>
  <si>
    <t>Y2</t>
  </si>
  <si>
    <t>Total pEGFR</t>
  </si>
  <si>
    <t>Total pAkt</t>
  </si>
  <si>
    <t>Total pS6</t>
  </si>
  <si>
    <t xml:space="preserve"> reaction_10_k1</t>
  </si>
  <si>
    <t xml:space="preserve"> reaction_11_k1</t>
  </si>
  <si>
    <t>K12</t>
  </si>
  <si>
    <t>K13</t>
  </si>
  <si>
    <t xml:space="preserve">pEGFR_Akt &lt;=&gt; pEGFR + pAkt                        </t>
  </si>
  <si>
    <t xml:space="preserve">pEGFR &lt;=&gt; null                                    </t>
  </si>
  <si>
    <t xml:space="preserve">pAkt_S6 &lt;=&gt; pAkt + pS6                            </t>
  </si>
  <si>
    <t xml:space="preserve">pAkt &lt;=&gt; Akt                                      </t>
  </si>
  <si>
    <t xml:space="preserve">pS6 &lt;=&gt; S6                                        </t>
  </si>
  <si>
    <t xml:space="preserve">EGF_EGFR &lt;=&gt; pEGFR                                </t>
  </si>
  <si>
    <t xml:space="preserve">EGFR &lt;=&gt; null                                     </t>
  </si>
  <si>
    <t>EGFR*reaction_10_k1</t>
  </si>
  <si>
    <t>&gt;S3</t>
  </si>
  <si>
    <t>&gt;S5</t>
  </si>
  <si>
    <t>EGF</t>
  </si>
  <si>
    <t>True</t>
  </si>
  <si>
    <t>10.1126/scisignal.2000811</t>
  </si>
  <si>
    <t>S9</t>
  </si>
  <si>
    <t>&gt;S9</t>
  </si>
  <si>
    <t>&gt;Y2</t>
  </si>
  <si>
    <t>SD_Y2</t>
  </si>
  <si>
    <t>1/second</t>
  </si>
  <si>
    <t>!Input_Time_S9</t>
  </si>
  <si>
    <t>pEGFR_test</t>
  </si>
  <si>
    <t>EGFR_test</t>
  </si>
  <si>
    <t>pEGFR_Akt_test</t>
  </si>
  <si>
    <t>Akt_test</t>
  </si>
  <si>
    <t>pAkt_test</t>
  </si>
  <si>
    <t>S6_test</t>
  </si>
  <si>
    <t>pAkt_S6_test</t>
  </si>
  <si>
    <t>pS6_test</t>
  </si>
  <si>
    <t>EGF_EGFR_test</t>
  </si>
  <si>
    <t>EGF_test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</si>
  <si>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</si>
  <si>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</si>
  <si>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</si>
  <si>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</si>
  <si>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</si>
  <si>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</si>
  <si>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</si>
  <si>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</si>
  <si>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</si>
  <si>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</si>
  <si>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pEGFR + Akt &lt;=&gt; pEGFR_Akt</t>
  </si>
  <si>
    <t>pAkt + S6 &lt;=&gt; pAkt_S6</t>
  </si>
  <si>
    <t>Y0,Y1,Y2</t>
  </si>
  <si>
    <t>EGFR + EGF &lt;=&gt; EGF_EGFR</t>
  </si>
  <si>
    <t>pro_EGFR</t>
  </si>
  <si>
    <t>S10</t>
  </si>
  <si>
    <t xml:space="preserve">pro_EGFR &lt;=&gt; EGFR         </t>
  </si>
  <si>
    <t>pro_EGFR*reaction_11_k1</t>
  </si>
  <si>
    <t>&gt;S10</t>
  </si>
  <si>
    <t>Y13</t>
  </si>
  <si>
    <t>pro_EGFR_test</t>
  </si>
  <si>
    <t>reaction_9_k1</t>
  </si>
  <si>
    <t>reaction_10_k1</t>
  </si>
  <si>
    <t>reaction_11_k1</t>
  </si>
  <si>
    <t>0.000181735*(pEGFR+pEGFR_Akt)</t>
  </si>
  <si>
    <t>60.0588*(pAkt+pAkt_S6)</t>
  </si>
  <si>
    <t>49886.2*pS6</t>
  </si>
  <si>
    <t>SBtabVersion='1.0' TableType='QuantityMatrix' TableName='E3' 'TableTitle='' Document='Example'</t>
  </si>
  <si>
    <t>SBtabVersion='1.0' TableType='QuantityMatrix' TableName='E3I' 'TableTitle='' Document='Example'</t>
  </si>
  <si>
    <t>E3</t>
  </si>
  <si>
    <t>Experiment 4</t>
  </si>
  <si>
    <t>Y0,Y1,Y3</t>
  </si>
  <si>
    <t>SBtabVersion='1.0' TableType='QuantityMatrix' TableName='E4' 'TableTitle='' Document='Example'</t>
  </si>
  <si>
    <t>SBtabVersion='1.0' TableType='QuantityMatrix' TableName='E4I' 'TableTitle='' Document='Example'</t>
  </si>
  <si>
    <t>E4</t>
  </si>
  <si>
    <t>Experiment 5</t>
  </si>
  <si>
    <t>E5</t>
  </si>
  <si>
    <t>Experiment 6</t>
  </si>
  <si>
    <t>SBtabVersion='1.0' TableType='QuantityMatrix' TableName='E5' 'TableTitle='' Document='Example'</t>
  </si>
  <si>
    <t>SBtabVersion='1.0' TableType='QuantityMatrix' TableName='E5I' 'TableTitle='' Document='Example'</t>
  </si>
  <si>
    <t>SBtabVersion='1.0' TableType='QuantityMatrix' TableName='E6' 'TableTitle='' Document='Example'</t>
  </si>
  <si>
    <t>SBtabVersion='1.0' TableType='QuantityMatrix' TableName='E6I' 'TableTitle='' Document='Example'</t>
  </si>
  <si>
    <t>SBtabVersion='1.0' TableType='QuantityMatrix' TableName='E7' 'TableTitle='' Document='Example'</t>
  </si>
  <si>
    <t>SBtabVersion='1.0' TableType='QuantityMatrix' TableName='E7I' 'TableTitle='' Document='Example'</t>
  </si>
  <si>
    <t>SBtabVersion='1.0' TableType='QuantityMatrix' TableName='E8' 'TableTitle='' Document='Example'</t>
  </si>
  <si>
    <t>SBtabVersion='1.0' TableType='QuantityMatrix' TableName='E8I' 'TableTitle='' Document='Example'</t>
  </si>
  <si>
    <t>SBtabVersion='1.0' TableType='QuantityMatrix' TableName='E10' 'TableTitle='' Document='Example'</t>
  </si>
  <si>
    <t>SBtabVersion='1.0' TableType='QuantityMatrix' TableName='E10I' 'TableTitle='' Document='Example'</t>
  </si>
  <si>
    <t>SBtabVersion='1.0' TableType='QuantityMatrix' TableName='E9' 'TableTitle='' Document='Example'</t>
  </si>
  <si>
    <t>SBtabVersion='1.0' TableType='QuantityMatrix' TableName='E9I' 'TableTitle='' Document='Example'</t>
  </si>
  <si>
    <t>SBtabVersion='1.0' TableType='QuantityMatrix' TableName='E11' 'TableTitle='' Document='Example'</t>
  </si>
  <si>
    <t>SBtabVersion='1.0' TableType='QuantityMatrix' TableName='E11I' 'TableTitle='' Document='Example'</t>
  </si>
  <si>
    <t>E6</t>
  </si>
  <si>
    <t>Experiment 7</t>
  </si>
  <si>
    <t>E7</t>
  </si>
  <si>
    <t>Experiment 8</t>
  </si>
  <si>
    <t>E8</t>
  </si>
  <si>
    <t>Experiment 9</t>
  </si>
  <si>
    <t>E9</t>
  </si>
  <si>
    <t>Experiment 10</t>
  </si>
  <si>
    <t>E10</t>
  </si>
  <si>
    <t>Experiment 11</t>
  </si>
  <si>
    <t>E11</t>
  </si>
  <si>
    <t>Experiment 12</t>
  </si>
  <si>
    <t>E12</t>
  </si>
  <si>
    <t>Experiment 13</t>
  </si>
  <si>
    <t>SBtabVersion='1.0' TableType='QuantityMatrix' TableName='E12' 'TableTitle='' Document='Example'</t>
  </si>
  <si>
    <t>SBtabVersion='1.0' TableType='QuantityMatrix' TableName='E12I' 'TableTitle='' Document='Example'</t>
  </si>
  <si>
    <t>SBtabVersion='1.0' TableType='QuantityMatrix' TableName='E13' 'TableTitle='' Document='Example'</t>
  </si>
  <si>
    <t>SBtabVersion='1.0' TableType='QuantityMatrix' TableName='E13I' 'TableTitle='' Document='Example'</t>
  </si>
  <si>
    <t>SBtabVersion='1.0' TableType='QuantityMatrix' TableName='E14I' 'TableTitle='' Document='Example'</t>
  </si>
  <si>
    <t>SBtabVersion='1.0' TableType='QuantityMatrix' TableName='E14' 'TableTitle='' Document='Example'</t>
  </si>
  <si>
    <t>SBtabVersion='1.0' TableType='QuantityMatrix' TableName='E15I' 'TableTitle='' Document='Example'</t>
  </si>
  <si>
    <t>SBtabVersion='1.0' TableType='QuantityMatrix' TableName='E15' 'TableTitle='' Document='Example'</t>
  </si>
  <si>
    <t>SBtabVersion='1.0' TableType='QuantityMatrix' TableName='E16' 'TableTitle='' Document='Example'</t>
  </si>
  <si>
    <t>SBtabVersion='1.0' TableType='QuantityMatrix' TableName='E17I' 'TableTitle='' Document='Example'</t>
  </si>
  <si>
    <t>SBtabVersion='1.0' TableType='QuantityMatrix' TableName='E16I' 'TableTitle='' Document='Example'</t>
  </si>
  <si>
    <t>SBtabVersion='1.0' TableType='QuantityMatrix' TableName='E17' 'TableTitle='' Document='Example'</t>
  </si>
  <si>
    <t>E13</t>
  </si>
  <si>
    <t>Experiment 14</t>
  </si>
  <si>
    <t>E14</t>
  </si>
  <si>
    <t>Experiment 15</t>
  </si>
  <si>
    <t>E15</t>
  </si>
  <si>
    <t>Experiment 16</t>
  </si>
  <si>
    <t>E16</t>
  </si>
  <si>
    <t>Experiment 17</t>
  </si>
  <si>
    <t>E17</t>
  </si>
  <si>
    <t>Experiment 18</t>
  </si>
  <si>
    <t>liter/(nanomole*second)</t>
  </si>
  <si>
    <t>SBtabVersion='1.0' Document='SBTAB_Findsim' TableName='Compartment' TableTitle='SBTAB_Findsim Compound' TableType = 'Quantity'</t>
  </si>
  <si>
    <t>!Size</t>
  </si>
  <si>
    <t>V1</t>
  </si>
  <si>
    <t>femtoliter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</si>
</sst>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,##0.000000000000000"/>
  </numFmts>
  <fonts count="13">
    <font>
      <sz val="10"/>
      <color rgb="FF000000"/>
      <name val="Arial"/>
      <family val="2"/>
      <charset val="1"/>
    </font>
    <font>
      <sz val="11"/>
      <color rgb="FF000000"/>
      <name val="Source Code Pro"/>
      <charset val="1"/>
    </font>
    <font>
      <sz val="11"/>
      <name val="Source Code Pro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sz val="12"/>
      <name val="Source Code Pro"/>
      <charset val="1"/>
    </font>
    <font>
      <sz val="12"/>
      <color rgb="FF000000"/>
      <name val="Source Code Pro"/>
      <charset val="1"/>
    </font>
    <font>
      <sz val="11"/>
      <color rgb="FF212121"/>
      <name val="Source Code Pro"/>
      <charset val="1"/>
    </font>
    <font>
      <sz val="10"/>
      <color rgb="FF000000"/>
      <name val="Source Code Pro"/>
      <charset val="1"/>
    </font>
    <font>
      <sz val="10"/>
      <name val="Cambria"/>
      <family val="1"/>
      <charset val="1"/>
    </font>
    <font>
      <sz val="8"/>
      <name val="Arial"/>
      <family val="2"/>
      <charset val="1"/>
    </font>
    <font>
      <sz val="10"/>
      <color rgb="FF000000"/>
      <name val="Source Code Pro"/>
    </font>
    <font>
      <sz val="1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0" xfId="0" applyFont="1" applyBorder="1" applyAlignment="1"/>
    <xf numFmtId="0" fontId="1" fillId="0" borderId="0" xfId="0" applyFont="1" applyAlignment="1"/>
    <xf numFmtId="0" fontId="2" fillId="0" borderId="0" xfId="0" applyFont="1"/>
    <xf numFmtId="4" fontId="1" fillId="0" borderId="0" xfId="0" applyNumberFormat="1" applyFont="1" applyAlignment="1">
      <alignment horizontal="right"/>
    </xf>
    <xf numFmtId="0" fontId="2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8" fillId="0" borderId="0" xfId="0" applyFont="1" applyAlignment="1"/>
    <xf numFmtId="0" fontId="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Font="1"/>
    <xf numFmtId="0" fontId="2" fillId="0" borderId="0" xfId="0" quotePrefix="1" applyFont="1" applyAlignment="1"/>
    <xf numFmtId="0" fontId="1" fillId="0" borderId="0" xfId="0" applyFont="1" applyFill="1" applyAlignment="1"/>
    <xf numFmtId="0" fontId="4" fillId="0" borderId="0" xfId="0" applyFont="1" applyFill="1" applyAlignme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/>
    <xf numFmtId="0" fontId="7" fillId="0" borderId="0" xfId="0" applyFont="1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1" fillId="0" borderId="0" xfId="0" applyFont="1" applyBorder="1" applyAlignment="1"/>
    <xf numFmtId="165" fontId="4" fillId="0" borderId="0" xfId="0" applyNumberFormat="1" applyFont="1" applyAlignment="1">
      <alignment horizontal="right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right"/>
    </xf>
    <xf numFmtId="0" fontId="4" fillId="0" borderId="0" xfId="0" applyFont="1"/>
    <xf numFmtId="11" fontId="0" fillId="0" borderId="0" xfId="0" applyNumberForma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AD1DC"/>
      <rgbColor rgb="FF3366CC"/>
      <rgbColor rgb="FF33CCCC"/>
      <rgbColor rgb="FF99CC00"/>
      <rgbColor rgb="FFFFCC00"/>
      <rgbColor rgb="FFFF9900"/>
      <rgbColor rgb="FFFF6600"/>
      <rgbColor rgb="FF4285F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E33C-33F4-499F-BA51-8CC344DB1D85}">
  <dimension ref="A1:D3"/>
  <sheetViews>
    <sheetView tabSelected="1" workbookViewId="0">
      <selection activeCell="A3" sqref="A3"/>
    </sheetView>
  </sheetViews>
  <sheetFormatPr defaultRowHeight="12.75"/>
  <sheetData>
    <row r="1" spans="1:4">
      <c r="A1" t="s">
        <v>0</v>
      </c>
      <c r="B1" t="s">
        <v>272</v>
      </c>
    </row>
    <row r="2" spans="1:4">
      <c r="A2" t="s">
        <v>1</v>
      </c>
      <c r="B2" t="s">
        <v>2</v>
      </c>
      <c r="C2" t="s">
        <v>3</v>
      </c>
      <c r="D2" t="s">
        <v>273</v>
      </c>
    </row>
    <row r="3" spans="1:4">
      <c r="A3" t="s">
        <v>274</v>
      </c>
      <c r="B3" t="s">
        <v>102</v>
      </c>
      <c r="C3" t="s">
        <v>275</v>
      </c>
      <c r="D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A43B-F43C-4851-B84A-44342D0F7ADA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83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EB960-8421-4421-AFC7-C4D999508C3E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0.12816</v>
      </c>
      <c r="D4">
        <v>0.05</v>
      </c>
      <c r="E4">
        <v>0.38989000000000001</v>
      </c>
      <c r="F4">
        <v>0.1</v>
      </c>
      <c r="G4">
        <v>2.0839000000000001E-3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0.13178999999999999</v>
      </c>
      <c r="D5">
        <v>2.5000000000000001E-2</v>
      </c>
      <c r="E5">
        <v>0.82306000000000001</v>
      </c>
      <c r="F5">
        <v>7.0000000000000007E-2</v>
      </c>
      <c r="G5">
        <v>4.7955000000000003E-3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0.12123</v>
      </c>
      <c r="D6">
        <v>6.5000000000000002E-2</v>
      </c>
      <c r="E6">
        <v>0.49708000000000002</v>
      </c>
      <c r="F6">
        <v>0.03</v>
      </c>
      <c r="G6">
        <v>4.7495000000000002E-2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9.1649999999999995E-2</v>
      </c>
      <c r="D7">
        <v>2.5000000000000001E-2</v>
      </c>
      <c r="E7">
        <v>0.25490000000000002</v>
      </c>
      <c r="F7">
        <v>0.03</v>
      </c>
      <c r="G7">
        <v>0.39196999999999999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0.11645</v>
      </c>
      <c r="D8">
        <v>0.02</v>
      </c>
      <c r="E8">
        <v>0.19377</v>
      </c>
      <c r="F8">
        <v>0.03</v>
      </c>
      <c r="G8">
        <v>0.68142000000000003</v>
      </c>
      <c r="H8">
        <v>2.5000000000000001E-2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4.9997E-2</v>
      </c>
      <c r="D9">
        <v>0.01</v>
      </c>
      <c r="E9">
        <v>0.12942000000000001</v>
      </c>
      <c r="F9">
        <v>0.02</v>
      </c>
      <c r="G9">
        <v>1.0001</v>
      </c>
      <c r="H9">
        <v>7.0000000000000007E-2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1.7926000000000001E-2</v>
      </c>
      <c r="D10">
        <v>0.01</v>
      </c>
      <c r="E10">
        <v>6.1241999999999998E-2</v>
      </c>
      <c r="F10">
        <v>0.01</v>
      </c>
      <c r="G10">
        <v>0.75107999999999997</v>
      </c>
      <c r="H10">
        <v>7.4999999999999997E-2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C6B2-99F2-46E9-9637-0D9F9835C32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85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D983-58F3-4941-BE1C-D835445F76EF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0.48781000000000002</v>
      </c>
      <c r="D4">
        <v>0.15</v>
      </c>
      <c r="E4">
        <v>0.71187</v>
      </c>
      <c r="F4">
        <v>0.05</v>
      </c>
      <c r="G4">
        <v>5.7188999999999999E-3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0.28974</v>
      </c>
      <c r="D5">
        <v>0.12</v>
      </c>
      <c r="E5">
        <v>0.89632999999999996</v>
      </c>
      <c r="F5">
        <v>0.05</v>
      </c>
      <c r="G5">
        <v>1.3126000000000001E-2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0.24074000000000001</v>
      </c>
      <c r="D6">
        <v>0.15</v>
      </c>
      <c r="E6">
        <v>0.49719000000000002</v>
      </c>
      <c r="F6">
        <v>0.02</v>
      </c>
      <c r="G6">
        <v>6.2407999999999998E-2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0.13850999999999999</v>
      </c>
      <c r="D7">
        <v>6.5000000000000002E-2</v>
      </c>
      <c r="E7">
        <v>0.2397</v>
      </c>
      <c r="F7">
        <v>0.03</v>
      </c>
      <c r="G7">
        <v>0.41154000000000002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0.11025</v>
      </c>
      <c r="D8">
        <v>0.03</v>
      </c>
      <c r="E8">
        <v>0.18332999999999999</v>
      </c>
      <c r="F8">
        <v>0.02</v>
      </c>
      <c r="G8">
        <v>0.71428000000000003</v>
      </c>
      <c r="H8">
        <v>3.5000000000000003E-2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4.7643999999999999E-2</v>
      </c>
      <c r="D9">
        <v>0.02</v>
      </c>
      <c r="E9">
        <v>8.9574000000000001E-2</v>
      </c>
      <c r="F9">
        <v>0.02</v>
      </c>
      <c r="G9">
        <v>0.92784</v>
      </c>
      <c r="H9">
        <v>0.08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1.7833000000000002E-2</v>
      </c>
      <c r="D10">
        <v>0.01</v>
      </c>
      <c r="E10">
        <v>3.7054999999999998E-2</v>
      </c>
      <c r="F10">
        <v>0.02</v>
      </c>
      <c r="G10">
        <v>0.55064000000000002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74DA-C0A2-45E8-AFAC-45C50F558C18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211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947B-99D5-4A0D-9C9F-A6BB6CD363F2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215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0.90952</v>
      </c>
      <c r="D4">
        <v>0.3</v>
      </c>
      <c r="E4">
        <v>0.87146999999999997</v>
      </c>
      <c r="F4">
        <v>0.1</v>
      </c>
      <c r="G4">
        <v>7.3292000000000001E-3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0.3891</v>
      </c>
      <c r="D5">
        <v>0.15</v>
      </c>
      <c r="E5">
        <v>0.96118000000000003</v>
      </c>
      <c r="F5">
        <v>2.5000000000000001E-2</v>
      </c>
      <c r="G5">
        <v>1.4418E-2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0.30116999999999999</v>
      </c>
      <c r="D6">
        <v>0.15</v>
      </c>
      <c r="E6">
        <v>0.37348999999999999</v>
      </c>
      <c r="F6">
        <v>0.02</v>
      </c>
      <c r="G6">
        <v>7.9731999999999997E-2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0.10321</v>
      </c>
      <c r="D7">
        <v>0.05</v>
      </c>
      <c r="E7">
        <v>0.15548000000000001</v>
      </c>
      <c r="F7">
        <v>0.02</v>
      </c>
      <c r="G7">
        <v>0.45619999999999999</v>
      </c>
      <c r="H7">
        <v>0.01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0.10614999999999999</v>
      </c>
      <c r="D8">
        <v>0.02</v>
      </c>
      <c r="E8">
        <v>0.11922000000000001</v>
      </c>
      <c r="F8">
        <v>0.02</v>
      </c>
      <c r="G8">
        <v>0.65293999999999996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3.9496000000000003E-2</v>
      </c>
      <c r="D9">
        <v>0.02</v>
      </c>
      <c r="E9">
        <v>6.2310999999999998E-2</v>
      </c>
      <c r="F9">
        <v>0.02</v>
      </c>
      <c r="G9">
        <v>0.75188999999999995</v>
      </c>
      <c r="H9">
        <v>0.04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1.1403E-2</v>
      </c>
      <c r="D10">
        <v>0.01</v>
      </c>
      <c r="E10">
        <v>3.678E-2</v>
      </c>
      <c r="F10">
        <v>0.01</v>
      </c>
      <c r="G10">
        <v>0.37446000000000002</v>
      </c>
      <c r="H10">
        <v>0.08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F61E-6BF3-40DB-9069-91EB7A7BD9A5}">
  <dimension ref="A1:I103"/>
  <sheetViews>
    <sheetView workbookViewId="0">
      <selection activeCell="B4" sqref="B4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216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5D7B-9498-43A9-A704-27C9F367751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0.95674000000000003</v>
      </c>
      <c r="D4">
        <v>0.1</v>
      </c>
      <c r="E4">
        <v>0.99726000000000004</v>
      </c>
      <c r="F4">
        <v>0.05</v>
      </c>
      <c r="G4">
        <v>8.6143999999999995E-3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0.26888000000000001</v>
      </c>
      <c r="D5">
        <v>0.1</v>
      </c>
      <c r="E5">
        <v>0.88190000000000002</v>
      </c>
      <c r="F5">
        <v>0.02</v>
      </c>
      <c r="G5">
        <v>1.3062000000000001E-2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0.34087000000000001</v>
      </c>
      <c r="D6">
        <v>0.2</v>
      </c>
      <c r="E6">
        <v>0.27372999999999997</v>
      </c>
      <c r="F6">
        <v>0.02</v>
      </c>
      <c r="G6">
        <v>7.9930000000000001E-2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0.10018000000000001</v>
      </c>
      <c r="D7">
        <v>0.05</v>
      </c>
      <c r="E7">
        <v>0.11182</v>
      </c>
      <c r="F7">
        <v>0.02</v>
      </c>
      <c r="G7">
        <v>0.42868000000000001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9.7798999999999997E-2</v>
      </c>
      <c r="D8">
        <v>0.02</v>
      </c>
      <c r="E8">
        <v>7.3731000000000005E-2</v>
      </c>
      <c r="F8">
        <v>0.02</v>
      </c>
      <c r="G8">
        <v>0.60507999999999995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2.5368999999999999E-2</v>
      </c>
      <c r="D9">
        <v>0.01</v>
      </c>
      <c r="E9">
        <v>5.3435999999999997E-2</v>
      </c>
      <c r="F9">
        <v>0.02</v>
      </c>
      <c r="G9">
        <v>0.62087999999999999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8.1957000000000002E-3</v>
      </c>
      <c r="D10">
        <v>0.01</v>
      </c>
      <c r="E10">
        <v>3.8275000000000003E-2</v>
      </c>
      <c r="F10">
        <v>0.01</v>
      </c>
      <c r="G10">
        <v>0.32084000000000001</v>
      </c>
      <c r="H10">
        <v>7.0000000000000007E-2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DEBF-CCBA-4C1C-A8F7-6BDA1C0FFC13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222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2D3C-87A8-4F75-958A-46F9A45F2A29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223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1.2480398616182975E-2</v>
      </c>
      <c r="D4">
        <v>0.1</v>
      </c>
      <c r="E4">
        <v>3.5719554412845987E-2</v>
      </c>
      <c r="F4">
        <v>0.1</v>
      </c>
      <c r="G4">
        <v>5.8299768285843126E-5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1.8707345692632115E-2</v>
      </c>
      <c r="D5">
        <v>0.1</v>
      </c>
      <c r="E5">
        <v>0.10589758848731294</v>
      </c>
      <c r="F5">
        <v>0.1</v>
      </c>
      <c r="G5">
        <v>9.5934094216924371E-4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1.5700995542246816E-2</v>
      </c>
      <c r="D6">
        <v>0.1</v>
      </c>
      <c r="E6">
        <v>0.16811491929146399</v>
      </c>
      <c r="F6">
        <v>0.1</v>
      </c>
      <c r="G6">
        <v>1.8661497607075236E-2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9.1275284443729267E-3</v>
      </c>
      <c r="D7">
        <v>0.1</v>
      </c>
      <c r="E7">
        <v>0.13609467580506171</v>
      </c>
      <c r="F7">
        <v>0.1</v>
      </c>
      <c r="G7">
        <v>9.323746541769691E-2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5.3030979806447196E-3</v>
      </c>
      <c r="D8">
        <v>0.1</v>
      </c>
      <c r="E8">
        <v>0.10689765512216938</v>
      </c>
      <c r="F8">
        <v>0.1</v>
      </c>
      <c r="G8">
        <v>0.18675196898206142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1.0598618062074637E-3</v>
      </c>
      <c r="D9">
        <v>0.1</v>
      </c>
      <c r="E9">
        <v>6.0261886499434592E-2</v>
      </c>
      <c r="F9">
        <v>0.1</v>
      </c>
      <c r="G9">
        <v>0.38460463276829981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7.4181376851676275E-5</v>
      </c>
      <c r="D10">
        <v>0.1</v>
      </c>
      <c r="E10">
        <v>2.7674972508104093E-2</v>
      </c>
      <c r="F10">
        <v>0.1</v>
      </c>
      <c r="G10">
        <v>0.36698865892452381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:J1"/>
    </sheetView>
  </sheetViews>
  <sheetFormatPr defaultColWidth="9.1328125" defaultRowHeight="12.75"/>
  <cols>
    <col min="1" max="1" width="9.1328125" style="28"/>
    <col min="2" max="2" width="26.3984375" style="28" bestFit="1" customWidth="1"/>
    <col min="3" max="3" width="17.265625" style="28"/>
    <col min="4" max="4" width="21.86328125" style="28" bestFit="1" customWidth="1"/>
    <col min="5" max="5" width="15" style="28" bestFit="1" customWidth="1"/>
    <col min="6" max="7" width="15" style="28" customWidth="1"/>
    <col min="8" max="8" width="11" style="28"/>
    <col min="9" max="9" width="14" style="28" bestFit="1" customWidth="1"/>
    <col min="10" max="10" width="40.73046875" style="28"/>
    <col min="11" max="14" width="13.3984375" style="28"/>
    <col min="15" max="15" width="22.59765625" style="28"/>
    <col min="16" max="1026" width="13.3984375" style="28"/>
    <col min="1027" max="16384" width="9.1328125" style="28"/>
  </cols>
  <sheetData>
    <row r="1" spans="1:27" ht="13.5">
      <c r="A1" s="26" t="s">
        <v>0</v>
      </c>
      <c r="B1" s="37" t="s">
        <v>19</v>
      </c>
      <c r="C1" s="37"/>
      <c r="D1" s="37"/>
      <c r="E1" s="37"/>
      <c r="F1" s="37"/>
      <c r="G1" s="37"/>
      <c r="H1" s="37"/>
      <c r="I1" s="37"/>
      <c r="J1" s="37"/>
      <c r="O1" s="26"/>
    </row>
    <row r="2" spans="1:27" ht="13.5">
      <c r="A2" s="26" t="s">
        <v>1</v>
      </c>
      <c r="B2" s="26" t="s">
        <v>2</v>
      </c>
      <c r="C2" s="26" t="s">
        <v>3</v>
      </c>
      <c r="D2" s="26" t="s">
        <v>20</v>
      </c>
      <c r="E2" s="26" t="s">
        <v>21</v>
      </c>
      <c r="F2" s="29" t="s">
        <v>78</v>
      </c>
      <c r="G2" s="29" t="s">
        <v>79</v>
      </c>
      <c r="H2" s="26" t="s">
        <v>22</v>
      </c>
      <c r="I2" s="26" t="s">
        <v>5</v>
      </c>
      <c r="J2" s="26" t="s">
        <v>23</v>
      </c>
      <c r="O2" s="26"/>
    </row>
    <row r="3" spans="1:27" ht="14.25">
      <c r="A3" s="26" t="s">
        <v>24</v>
      </c>
      <c r="B3" s="30" t="s">
        <v>90</v>
      </c>
      <c r="C3" s="31" t="s">
        <v>68</v>
      </c>
      <c r="D3" s="26">
        <v>0</v>
      </c>
      <c r="E3" s="26" t="b">
        <f>FALSE()</f>
        <v>0</v>
      </c>
      <c r="F3" s="26" t="b">
        <f>FALSE()</f>
        <v>0</v>
      </c>
      <c r="G3" s="26" t="b">
        <f>FALSE()</f>
        <v>0</v>
      </c>
      <c r="H3" s="26" t="s">
        <v>25</v>
      </c>
      <c r="I3" s="26" t="s">
        <v>102</v>
      </c>
      <c r="J3" s="26" t="s">
        <v>103</v>
      </c>
      <c r="O3" s="26"/>
    </row>
    <row r="4" spans="1:27" ht="14.25">
      <c r="A4" s="26" t="s">
        <v>26</v>
      </c>
      <c r="B4" s="30" t="s">
        <v>91</v>
      </c>
      <c r="C4" s="31" t="s">
        <v>68</v>
      </c>
      <c r="D4" s="26">
        <v>0</v>
      </c>
      <c r="E4" s="26" t="b">
        <f>FALSE()</f>
        <v>0</v>
      </c>
      <c r="F4" s="26" t="b">
        <f>FALSE()</f>
        <v>0</v>
      </c>
      <c r="G4" s="26" t="b">
        <f>FALSE()</f>
        <v>0</v>
      </c>
      <c r="H4" s="26" t="s">
        <v>25</v>
      </c>
      <c r="I4" s="26" t="s">
        <v>102</v>
      </c>
      <c r="J4" s="26" t="s">
        <v>103</v>
      </c>
      <c r="O4" s="26"/>
    </row>
    <row r="5" spans="1:27" ht="14.25">
      <c r="A5" s="26" t="s">
        <v>27</v>
      </c>
      <c r="B5" s="30" t="s">
        <v>92</v>
      </c>
      <c r="C5" s="31" t="s">
        <v>68</v>
      </c>
      <c r="D5" s="26">
        <v>0</v>
      </c>
      <c r="E5" s="26" t="b">
        <f>FALSE()</f>
        <v>0</v>
      </c>
      <c r="F5" s="26" t="b">
        <f>FALSE()</f>
        <v>0</v>
      </c>
      <c r="G5" s="26" t="b">
        <f>FALSE()</f>
        <v>0</v>
      </c>
      <c r="H5" s="26" t="s">
        <v>25</v>
      </c>
      <c r="I5" s="26" t="s">
        <v>102</v>
      </c>
      <c r="J5" s="26" t="s">
        <v>103</v>
      </c>
      <c r="O5" s="26"/>
    </row>
    <row r="6" spans="1:27" ht="14.25">
      <c r="A6" s="26" t="s">
        <v>28</v>
      </c>
      <c r="B6" s="30" t="s">
        <v>93</v>
      </c>
      <c r="C6" s="31" t="s">
        <v>68</v>
      </c>
      <c r="D6" s="26">
        <v>0</v>
      </c>
      <c r="E6" s="26" t="b">
        <f>FALSE()</f>
        <v>0</v>
      </c>
      <c r="F6" s="26" t="b">
        <f>FALSE()</f>
        <v>0</v>
      </c>
      <c r="G6" s="26" t="b">
        <f>FALSE()</f>
        <v>0</v>
      </c>
      <c r="H6" s="26" t="s">
        <v>25</v>
      </c>
      <c r="I6" s="26" t="s">
        <v>102</v>
      </c>
      <c r="J6" s="26" t="s">
        <v>103</v>
      </c>
      <c r="O6" s="26"/>
    </row>
    <row r="7" spans="1:27" ht="14.25">
      <c r="A7" s="26" t="s">
        <v>29</v>
      </c>
      <c r="B7" s="30" t="s">
        <v>94</v>
      </c>
      <c r="C7" s="31" t="s">
        <v>68</v>
      </c>
      <c r="D7" s="26">
        <v>0</v>
      </c>
      <c r="E7" s="26" t="b">
        <f>FALSE()</f>
        <v>0</v>
      </c>
      <c r="F7" s="26" t="b">
        <f>FALSE()</f>
        <v>0</v>
      </c>
      <c r="G7" s="26" t="b">
        <f>FALSE()</f>
        <v>0</v>
      </c>
      <c r="H7" s="26" t="s">
        <v>25</v>
      </c>
      <c r="I7" s="26" t="s">
        <v>102</v>
      </c>
      <c r="J7" s="26" t="s">
        <v>103</v>
      </c>
      <c r="K7" s="32"/>
      <c r="L7" s="32"/>
      <c r="M7" s="32"/>
      <c r="N7" s="32"/>
      <c r="O7" s="26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ht="14.25">
      <c r="A8" s="26" t="s">
        <v>99</v>
      </c>
      <c r="B8" s="30" t="s">
        <v>95</v>
      </c>
      <c r="C8" s="31" t="s">
        <v>68</v>
      </c>
      <c r="D8" s="26">
        <v>0</v>
      </c>
      <c r="E8" s="26" t="b">
        <f>FALSE()</f>
        <v>0</v>
      </c>
      <c r="F8" s="26" t="b">
        <f>FALSE()</f>
        <v>0</v>
      </c>
      <c r="G8" s="26" t="b">
        <f>FALSE()</f>
        <v>0</v>
      </c>
      <c r="H8" s="26" t="s">
        <v>25</v>
      </c>
      <c r="I8" s="26" t="s">
        <v>102</v>
      </c>
      <c r="J8" s="26" t="s">
        <v>103</v>
      </c>
      <c r="O8" s="26"/>
    </row>
    <row r="9" spans="1:27" ht="14.25">
      <c r="A9" s="26" t="s">
        <v>95</v>
      </c>
      <c r="B9" s="30" t="s">
        <v>96</v>
      </c>
      <c r="C9" s="31" t="s">
        <v>68</v>
      </c>
      <c r="D9" s="26">
        <v>0</v>
      </c>
      <c r="E9" s="26" t="b">
        <f>FALSE()</f>
        <v>0</v>
      </c>
      <c r="F9" s="26" t="b">
        <f>FALSE()</f>
        <v>0</v>
      </c>
      <c r="G9" s="26" t="b">
        <f>FALSE()</f>
        <v>0</v>
      </c>
      <c r="H9" s="26" t="s">
        <v>25</v>
      </c>
      <c r="I9" s="26" t="s">
        <v>102</v>
      </c>
      <c r="J9" s="26" t="s">
        <v>103</v>
      </c>
      <c r="O9" s="26"/>
    </row>
    <row r="10" spans="1:27" ht="14.25">
      <c r="A10" s="26" t="s">
        <v>100</v>
      </c>
      <c r="B10" s="30" t="s">
        <v>97</v>
      </c>
      <c r="C10" s="31" t="s">
        <v>68</v>
      </c>
      <c r="D10" s="26">
        <v>0</v>
      </c>
      <c r="E10" s="26" t="b">
        <f>FALSE()</f>
        <v>0</v>
      </c>
      <c r="F10" s="26" t="b">
        <f>FALSE()</f>
        <v>0</v>
      </c>
      <c r="G10" s="26" t="b">
        <f>FALSE()</f>
        <v>0</v>
      </c>
      <c r="H10" s="26" t="s">
        <v>25</v>
      </c>
      <c r="I10" s="26" t="s">
        <v>102</v>
      </c>
      <c r="J10" s="26" t="s">
        <v>103</v>
      </c>
      <c r="O10" s="26"/>
    </row>
    <row r="11" spans="1:27" ht="14.25">
      <c r="A11" s="26" t="s">
        <v>101</v>
      </c>
      <c r="B11" s="30" t="s">
        <v>98</v>
      </c>
      <c r="C11" s="31" t="s">
        <v>68</v>
      </c>
      <c r="D11" s="26">
        <v>0</v>
      </c>
      <c r="E11" s="26" t="b">
        <f>FALSE()</f>
        <v>0</v>
      </c>
      <c r="F11" s="26" t="b">
        <f>FALSE()</f>
        <v>0</v>
      </c>
      <c r="G11" s="26" t="b">
        <f>FALSE()</f>
        <v>0</v>
      </c>
      <c r="H11" s="26" t="s">
        <v>25</v>
      </c>
      <c r="I11" s="26" t="s">
        <v>102</v>
      </c>
      <c r="J11" s="26" t="s">
        <v>103</v>
      </c>
      <c r="O11" s="26"/>
    </row>
    <row r="12" spans="1:27" ht="14.25">
      <c r="A12" s="26" t="s">
        <v>167</v>
      </c>
      <c r="B12" s="30" t="s">
        <v>164</v>
      </c>
      <c r="C12" s="31" t="s">
        <v>68</v>
      </c>
      <c r="D12" s="26">
        <v>0</v>
      </c>
      <c r="E12" s="33" t="s">
        <v>165</v>
      </c>
      <c r="F12" s="33" t="s">
        <v>165</v>
      </c>
      <c r="G12" s="26" t="b">
        <f>FALSE()</f>
        <v>0</v>
      </c>
      <c r="H12" s="26" t="s">
        <v>25</v>
      </c>
      <c r="I12" s="26" t="s">
        <v>102</v>
      </c>
      <c r="J12" s="26" t="s">
        <v>103</v>
      </c>
      <c r="O12" s="26"/>
    </row>
    <row r="13" spans="1:27" ht="14.25">
      <c r="A13" s="26" t="s">
        <v>198</v>
      </c>
      <c r="B13" s="28" t="s">
        <v>197</v>
      </c>
      <c r="C13" s="31" t="s">
        <v>68</v>
      </c>
      <c r="D13" s="34">
        <v>0</v>
      </c>
      <c r="E13" s="33" t="s">
        <v>165</v>
      </c>
      <c r="F13" s="33" t="s">
        <v>165</v>
      </c>
      <c r="G13" s="26" t="b">
        <f>FALSE()</f>
        <v>0</v>
      </c>
      <c r="H13" s="26" t="s">
        <v>25</v>
      </c>
      <c r="I13" s="26" t="s">
        <v>102</v>
      </c>
      <c r="J13" s="26" t="s">
        <v>166</v>
      </c>
      <c r="O13" s="26"/>
    </row>
    <row r="14" spans="1:27" ht="13.5">
      <c r="O14" s="26"/>
    </row>
    <row r="15" spans="1:27" ht="13.5">
      <c r="O15" s="26"/>
    </row>
    <row r="16" spans="1:27" ht="13.5">
      <c r="O16" s="26"/>
    </row>
    <row r="17" spans="1:27" ht="13.5">
      <c r="O17" s="26"/>
    </row>
    <row r="18" spans="1:27" ht="14.25">
      <c r="A18" s="26"/>
      <c r="B18" s="30"/>
      <c r="C18" s="26"/>
      <c r="D18" s="26"/>
      <c r="E18" s="26"/>
      <c r="F18" s="26"/>
      <c r="G18" s="26"/>
      <c r="H18" s="26"/>
      <c r="I18" s="26"/>
      <c r="J18" s="26"/>
      <c r="O18" s="26"/>
    </row>
    <row r="19" spans="1:27" ht="14.25">
      <c r="A19" s="26"/>
      <c r="B19" s="30"/>
      <c r="C19" s="26"/>
      <c r="D19" s="26"/>
      <c r="E19" s="26"/>
      <c r="F19" s="26"/>
      <c r="G19" s="26"/>
      <c r="H19" s="26"/>
      <c r="I19" s="26"/>
      <c r="J19" s="26"/>
      <c r="O19" s="26"/>
    </row>
    <row r="20" spans="1:27" ht="14.25">
      <c r="A20" s="26"/>
      <c r="B20" s="30"/>
      <c r="C20" s="26"/>
      <c r="D20" s="26"/>
      <c r="E20" s="26"/>
      <c r="F20" s="26"/>
      <c r="G20" s="26"/>
      <c r="H20" s="26"/>
      <c r="I20" s="26"/>
      <c r="J20" s="26"/>
      <c r="O20" s="26"/>
    </row>
    <row r="21" spans="1:27" ht="14.25">
      <c r="A21" s="26"/>
      <c r="B21" s="30"/>
      <c r="C21" s="26"/>
      <c r="D21" s="26"/>
      <c r="E21" s="26"/>
      <c r="F21" s="26"/>
      <c r="G21" s="26"/>
      <c r="H21" s="26"/>
      <c r="I21" s="26"/>
      <c r="J21" s="26"/>
      <c r="O21" s="26"/>
    </row>
    <row r="22" spans="1:27" ht="14.25">
      <c r="A22" s="26"/>
      <c r="B22" s="30"/>
      <c r="C22" s="26"/>
      <c r="D22" s="26"/>
      <c r="E22" s="26"/>
      <c r="F22" s="26"/>
      <c r="G22" s="26"/>
      <c r="H22" s="26"/>
      <c r="I22" s="26"/>
      <c r="J22" s="26"/>
      <c r="O22" s="26"/>
    </row>
    <row r="23" spans="1:27" ht="14.25">
      <c r="A23" s="26"/>
      <c r="B23" s="30"/>
      <c r="C23" s="26"/>
      <c r="D23" s="26"/>
      <c r="E23" s="26"/>
      <c r="F23" s="26"/>
      <c r="G23" s="26"/>
      <c r="H23" s="26"/>
      <c r="I23" s="26"/>
      <c r="J23" s="26"/>
      <c r="O23" s="26"/>
    </row>
    <row r="24" spans="1:27" ht="14.25">
      <c r="A24" s="26"/>
      <c r="B24" s="30"/>
      <c r="C24" s="26"/>
      <c r="D24" s="26"/>
      <c r="E24" s="26"/>
      <c r="F24" s="26"/>
      <c r="G24" s="26"/>
      <c r="H24" s="26"/>
      <c r="I24" s="26"/>
      <c r="J24" s="26"/>
      <c r="O24" s="26"/>
    </row>
    <row r="25" spans="1:27" ht="14.25">
      <c r="A25" s="26"/>
      <c r="B25" s="30"/>
      <c r="C25" s="26"/>
      <c r="D25" s="26"/>
      <c r="E25" s="26"/>
      <c r="F25" s="26"/>
      <c r="G25" s="26"/>
      <c r="H25" s="26"/>
      <c r="I25" s="26"/>
      <c r="J25" s="26"/>
      <c r="O25" s="26"/>
    </row>
    <row r="26" spans="1:27" ht="14.25">
      <c r="A26" s="26"/>
      <c r="B26" s="30"/>
      <c r="C26" s="26"/>
      <c r="D26" s="26"/>
      <c r="E26" s="26"/>
      <c r="F26" s="26"/>
      <c r="G26" s="26"/>
      <c r="H26" s="26"/>
      <c r="I26" s="26"/>
      <c r="J26" s="26"/>
      <c r="O26" s="26"/>
    </row>
    <row r="27" spans="1:27" ht="14.25">
      <c r="A27" s="26"/>
      <c r="B27" s="30"/>
      <c r="C27" s="26"/>
      <c r="D27" s="26"/>
      <c r="E27" s="26"/>
      <c r="F27" s="26"/>
      <c r="G27" s="26"/>
      <c r="H27" s="26"/>
      <c r="I27" s="26"/>
      <c r="J27" s="26"/>
      <c r="O27" s="26"/>
    </row>
    <row r="28" spans="1:27" ht="14.25">
      <c r="A28" s="26"/>
      <c r="B28" s="30"/>
      <c r="C28" s="26"/>
      <c r="D28" s="26"/>
      <c r="E28" s="26"/>
      <c r="F28" s="26"/>
      <c r="G28" s="26"/>
      <c r="H28" s="26"/>
      <c r="I28" s="26"/>
      <c r="J28" s="26"/>
      <c r="O28" s="26"/>
    </row>
    <row r="29" spans="1:27" ht="14.25">
      <c r="A29" s="26"/>
      <c r="B29" s="30"/>
      <c r="C29" s="26"/>
      <c r="D29" s="26"/>
      <c r="E29" s="26"/>
      <c r="F29" s="26"/>
      <c r="G29" s="26"/>
      <c r="H29" s="26"/>
      <c r="I29" s="26"/>
      <c r="J29" s="26"/>
      <c r="O29" s="26"/>
    </row>
    <row r="30" spans="1:27" ht="14.25">
      <c r="A30" s="26"/>
      <c r="B30" s="30"/>
      <c r="C30" s="26"/>
      <c r="D30" s="26"/>
      <c r="E30" s="26"/>
      <c r="F30" s="26"/>
      <c r="G30" s="26"/>
      <c r="H30" s="26"/>
      <c r="I30" s="26"/>
      <c r="J30" s="26"/>
      <c r="O30" s="26"/>
    </row>
    <row r="31" spans="1:27" ht="14.25">
      <c r="A31" s="26"/>
      <c r="B31" s="30"/>
      <c r="C31" s="26"/>
      <c r="D31" s="26"/>
      <c r="E31" s="26"/>
      <c r="F31" s="26"/>
      <c r="G31" s="26"/>
      <c r="H31" s="26"/>
      <c r="I31" s="26"/>
      <c r="J31" s="26"/>
      <c r="O31" s="26"/>
    </row>
    <row r="32" spans="1:27" ht="14.25">
      <c r="A32" s="26"/>
      <c r="B32" s="30"/>
      <c r="C32" s="26"/>
      <c r="D32" s="26"/>
      <c r="E32" s="26"/>
      <c r="F32" s="26"/>
      <c r="G32" s="26"/>
      <c r="H32" s="26"/>
      <c r="I32" s="26"/>
      <c r="J32" s="26"/>
      <c r="K32" s="32"/>
      <c r="L32" s="32"/>
      <c r="M32" s="32"/>
      <c r="N32" s="32"/>
      <c r="O32" s="26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15" ht="14.25">
      <c r="A33" s="26"/>
      <c r="B33" s="30"/>
      <c r="C33" s="26"/>
      <c r="D33" s="26"/>
      <c r="E33" s="26"/>
      <c r="F33" s="26"/>
      <c r="G33" s="26"/>
      <c r="H33" s="26"/>
      <c r="I33" s="26"/>
      <c r="J33" s="26"/>
      <c r="O33" s="26"/>
    </row>
    <row r="34" spans="1:15" ht="14.25">
      <c r="A34" s="26"/>
      <c r="B34" s="30"/>
      <c r="C34" s="26"/>
      <c r="D34" s="26"/>
      <c r="E34" s="26"/>
      <c r="F34" s="26"/>
      <c r="G34" s="26"/>
      <c r="H34" s="26"/>
      <c r="I34" s="26"/>
      <c r="J34" s="26"/>
      <c r="O34" s="26"/>
    </row>
    <row r="35" spans="1:15" ht="14.25">
      <c r="A35" s="26"/>
      <c r="B35" s="30"/>
      <c r="C35" s="26"/>
      <c r="D35" s="26"/>
      <c r="E35" s="26"/>
      <c r="F35" s="26"/>
      <c r="G35" s="26"/>
      <c r="H35" s="26"/>
      <c r="I35" s="26"/>
      <c r="J35" s="26"/>
      <c r="O35" s="26"/>
    </row>
    <row r="36" spans="1:15" ht="14.25">
      <c r="A36" s="26"/>
      <c r="B36" s="30"/>
      <c r="C36" s="26"/>
      <c r="D36" s="26"/>
      <c r="E36" s="26"/>
      <c r="F36" s="26"/>
      <c r="G36" s="26"/>
      <c r="H36" s="26"/>
      <c r="I36" s="26"/>
      <c r="J36" s="26"/>
      <c r="O36" s="26"/>
    </row>
    <row r="37" spans="1:15" ht="14.25">
      <c r="A37" s="26"/>
      <c r="B37" s="30"/>
      <c r="C37" s="26"/>
      <c r="D37" s="26"/>
      <c r="E37" s="26"/>
      <c r="F37" s="26"/>
      <c r="G37" s="26"/>
      <c r="H37" s="26"/>
      <c r="I37" s="26"/>
      <c r="J37" s="26"/>
      <c r="O37" s="26"/>
    </row>
    <row r="38" spans="1:15" ht="14.25">
      <c r="A38" s="26"/>
      <c r="B38" s="30"/>
      <c r="C38" s="26"/>
      <c r="D38" s="26"/>
      <c r="E38" s="26"/>
      <c r="F38" s="26"/>
      <c r="G38" s="26"/>
      <c r="H38" s="26"/>
      <c r="I38" s="26"/>
      <c r="J38" s="26"/>
      <c r="O38" s="26"/>
    </row>
    <row r="39" spans="1:15" ht="14.25">
      <c r="A39" s="26"/>
      <c r="B39" s="30"/>
      <c r="C39" s="26"/>
      <c r="D39" s="26"/>
      <c r="E39" s="26"/>
      <c r="F39" s="26"/>
      <c r="G39" s="26"/>
      <c r="H39" s="26"/>
      <c r="I39" s="26"/>
      <c r="J39" s="26"/>
      <c r="O39" s="26"/>
    </row>
    <row r="40" spans="1:15" ht="14.25">
      <c r="A40" s="26"/>
      <c r="B40" s="30"/>
      <c r="C40" s="26"/>
      <c r="D40" s="26"/>
      <c r="E40" s="26"/>
      <c r="F40" s="26"/>
      <c r="G40" s="26"/>
      <c r="H40" s="26"/>
      <c r="I40" s="26"/>
      <c r="J40" s="26"/>
      <c r="O40" s="26"/>
    </row>
    <row r="41" spans="1:15" ht="14.25">
      <c r="A41" s="26"/>
      <c r="B41" s="30"/>
      <c r="C41" s="26"/>
      <c r="D41" s="26"/>
      <c r="E41" s="26"/>
      <c r="F41" s="26"/>
      <c r="G41" s="26"/>
      <c r="H41" s="26"/>
      <c r="I41" s="26"/>
      <c r="J41" s="26"/>
      <c r="O41" s="26"/>
    </row>
    <row r="42" spans="1:15" ht="14.25">
      <c r="A42" s="26"/>
      <c r="B42" s="30"/>
      <c r="C42" s="26"/>
      <c r="D42" s="26"/>
      <c r="E42" s="26"/>
      <c r="F42" s="26"/>
      <c r="G42" s="26"/>
      <c r="H42" s="26"/>
      <c r="I42" s="26"/>
      <c r="J42" s="26"/>
      <c r="O42" s="26"/>
    </row>
    <row r="43" spans="1:15" ht="14.25">
      <c r="A43" s="26"/>
      <c r="B43" s="30"/>
      <c r="C43" s="26"/>
      <c r="D43" s="26"/>
      <c r="E43" s="26"/>
      <c r="F43" s="26"/>
      <c r="G43" s="26"/>
      <c r="H43" s="26"/>
      <c r="I43" s="26"/>
      <c r="J43" s="26"/>
      <c r="O43" s="26"/>
    </row>
    <row r="44" spans="1:15" ht="14.25">
      <c r="A44" s="26"/>
      <c r="B44" s="30"/>
      <c r="C44" s="26"/>
      <c r="D44" s="26"/>
      <c r="E44" s="26"/>
      <c r="F44" s="26"/>
      <c r="G44" s="26"/>
      <c r="H44" s="26"/>
      <c r="I44" s="26"/>
      <c r="J44" s="26"/>
      <c r="O44" s="26"/>
    </row>
    <row r="45" spans="1:15" ht="14.25">
      <c r="A45" s="26"/>
      <c r="B45" s="30"/>
      <c r="C45" s="26"/>
      <c r="D45" s="26"/>
      <c r="E45" s="26"/>
      <c r="F45" s="26"/>
      <c r="G45" s="26"/>
      <c r="H45" s="26"/>
      <c r="I45" s="26"/>
      <c r="J45" s="26"/>
      <c r="O45" s="26"/>
    </row>
    <row r="46" spans="1:15" ht="14.25">
      <c r="A46" s="26"/>
      <c r="B46" s="30"/>
      <c r="C46" s="26"/>
      <c r="D46" s="26"/>
      <c r="E46" s="26"/>
      <c r="F46" s="26"/>
      <c r="G46" s="26"/>
      <c r="H46" s="26"/>
      <c r="I46" s="26"/>
      <c r="J46" s="26"/>
      <c r="O46" s="26"/>
    </row>
    <row r="47" spans="1:15" ht="14.25">
      <c r="A47" s="26"/>
      <c r="B47" s="30"/>
      <c r="C47" s="26"/>
      <c r="D47" s="26"/>
      <c r="E47" s="26"/>
      <c r="F47" s="26"/>
      <c r="G47" s="26"/>
      <c r="H47" s="26"/>
      <c r="I47" s="26"/>
      <c r="J47" s="26"/>
      <c r="O47" s="26"/>
    </row>
    <row r="48" spans="1:15" ht="14.25">
      <c r="A48" s="26"/>
      <c r="B48" s="30"/>
      <c r="C48" s="26"/>
      <c r="D48" s="26"/>
      <c r="E48" s="26"/>
      <c r="F48" s="26"/>
      <c r="G48" s="26"/>
      <c r="H48" s="26"/>
      <c r="I48" s="26"/>
      <c r="J48" s="26"/>
      <c r="O48" s="26"/>
    </row>
    <row r="49" spans="1:27" ht="14.25">
      <c r="A49" s="26"/>
      <c r="B49" s="30"/>
      <c r="C49" s="26"/>
      <c r="D49" s="26"/>
      <c r="E49" s="26"/>
      <c r="F49" s="26"/>
      <c r="G49" s="26"/>
      <c r="H49" s="26"/>
      <c r="I49" s="26"/>
      <c r="J49" s="26"/>
      <c r="O49" s="26"/>
    </row>
    <row r="50" spans="1:27" ht="14.25">
      <c r="A50" s="26"/>
      <c r="B50" s="30"/>
      <c r="C50" s="26"/>
      <c r="D50" s="26"/>
      <c r="E50" s="26"/>
      <c r="F50" s="26"/>
      <c r="G50" s="26"/>
      <c r="H50" s="26"/>
      <c r="I50" s="26"/>
      <c r="J50" s="26"/>
      <c r="O50" s="26"/>
    </row>
    <row r="51" spans="1:27" ht="14.25">
      <c r="A51" s="26"/>
      <c r="B51" s="30"/>
      <c r="C51" s="26"/>
      <c r="D51" s="26"/>
      <c r="E51" s="26"/>
      <c r="F51" s="26"/>
      <c r="G51" s="26"/>
      <c r="H51" s="26"/>
      <c r="I51" s="26"/>
      <c r="J51" s="26"/>
      <c r="O51" s="26"/>
    </row>
    <row r="52" spans="1:27" ht="14.25">
      <c r="A52" s="26"/>
      <c r="B52" s="30"/>
      <c r="C52" s="26"/>
      <c r="D52" s="26"/>
      <c r="E52" s="26"/>
      <c r="F52" s="26"/>
      <c r="G52" s="26"/>
      <c r="H52" s="26"/>
      <c r="I52" s="26"/>
      <c r="J52" s="26"/>
      <c r="O52" s="26"/>
    </row>
    <row r="53" spans="1:27" ht="14.25">
      <c r="A53" s="26"/>
      <c r="B53" s="30"/>
      <c r="C53" s="26"/>
      <c r="D53" s="26"/>
      <c r="E53" s="26"/>
      <c r="F53" s="26"/>
      <c r="G53" s="26"/>
      <c r="H53" s="26"/>
      <c r="I53" s="26"/>
      <c r="J53" s="26"/>
      <c r="O53" s="26"/>
    </row>
    <row r="54" spans="1:27" ht="14.25">
      <c r="A54" s="26"/>
      <c r="B54" s="30"/>
      <c r="C54" s="26"/>
      <c r="D54" s="26"/>
      <c r="E54" s="26"/>
      <c r="F54" s="26"/>
      <c r="G54" s="26"/>
      <c r="H54" s="26"/>
      <c r="I54" s="26"/>
      <c r="J54" s="26"/>
      <c r="O54" s="26"/>
    </row>
    <row r="55" spans="1:27" ht="14.25">
      <c r="A55" s="26"/>
      <c r="B55" s="30"/>
      <c r="C55" s="26"/>
      <c r="D55" s="26"/>
      <c r="E55" s="26"/>
      <c r="F55" s="26"/>
      <c r="G55" s="26"/>
      <c r="H55" s="26"/>
      <c r="I55" s="26"/>
      <c r="J55" s="26"/>
      <c r="O55" s="26"/>
    </row>
    <row r="56" spans="1:27" ht="14.25">
      <c r="A56" s="26"/>
      <c r="B56" s="30"/>
      <c r="C56" s="26"/>
      <c r="D56" s="26"/>
      <c r="E56" s="26"/>
      <c r="F56" s="26"/>
      <c r="G56" s="26"/>
      <c r="H56" s="26"/>
      <c r="I56" s="26"/>
      <c r="J56" s="26"/>
      <c r="O56" s="26"/>
    </row>
    <row r="57" spans="1:27" ht="14.25">
      <c r="A57" s="26"/>
      <c r="B57" s="30"/>
      <c r="C57" s="26"/>
      <c r="D57" s="26"/>
      <c r="E57" s="26"/>
      <c r="F57" s="26"/>
      <c r="G57" s="26"/>
      <c r="H57" s="26"/>
      <c r="I57" s="26"/>
      <c r="J57" s="26"/>
      <c r="O57" s="26"/>
    </row>
    <row r="58" spans="1:27" ht="14.25">
      <c r="A58" s="26"/>
      <c r="B58" s="30"/>
      <c r="C58" s="26"/>
      <c r="D58" s="26"/>
      <c r="E58" s="26"/>
      <c r="F58" s="26"/>
      <c r="G58" s="26"/>
      <c r="H58" s="26"/>
      <c r="I58" s="26"/>
      <c r="J58" s="26"/>
      <c r="O58" s="26"/>
    </row>
    <row r="59" spans="1:27" ht="14.25">
      <c r="A59" s="26"/>
      <c r="B59" s="30"/>
      <c r="C59" s="26"/>
      <c r="D59" s="26"/>
      <c r="E59" s="26"/>
      <c r="F59" s="26"/>
      <c r="G59" s="26"/>
      <c r="H59" s="26"/>
      <c r="I59" s="26"/>
      <c r="J59" s="26"/>
      <c r="O59" s="26"/>
    </row>
    <row r="60" spans="1:27" ht="14.25">
      <c r="A60" s="26"/>
      <c r="B60" s="30"/>
      <c r="C60" s="26"/>
      <c r="D60" s="26"/>
      <c r="E60" s="26"/>
      <c r="F60" s="26"/>
      <c r="G60" s="26"/>
      <c r="H60" s="26"/>
      <c r="I60" s="26"/>
      <c r="J60" s="26"/>
      <c r="O60" s="26"/>
    </row>
    <row r="61" spans="1:27" ht="14.25">
      <c r="A61" s="26"/>
      <c r="B61" s="30"/>
      <c r="C61" s="26"/>
      <c r="D61" s="26"/>
      <c r="E61" s="26"/>
      <c r="F61" s="26"/>
      <c r="G61" s="26"/>
      <c r="H61" s="26"/>
      <c r="I61" s="26"/>
      <c r="J61" s="26"/>
      <c r="K61" s="32"/>
      <c r="L61" s="32"/>
      <c r="M61" s="32"/>
      <c r="N61" s="32"/>
      <c r="O61" s="26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 ht="14.25">
      <c r="A62" s="26"/>
      <c r="B62" s="30"/>
      <c r="C62" s="26"/>
      <c r="D62" s="26"/>
      <c r="E62" s="26"/>
      <c r="F62" s="26"/>
      <c r="G62" s="26"/>
      <c r="H62" s="26"/>
      <c r="I62" s="26"/>
      <c r="J62" s="26"/>
      <c r="K62" s="32"/>
      <c r="L62" s="32"/>
      <c r="M62" s="32"/>
      <c r="N62" s="32"/>
      <c r="O62" s="26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</sheetData>
  <mergeCells count="1">
    <mergeCell ref="B1:J1"/>
  </mergeCells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88AF-F8E0-425A-B090-7465CD5806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224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3FDE-DBFB-460F-A05E-90581129EB2B}">
  <dimension ref="A1:AE103"/>
  <sheetViews>
    <sheetView zoomScaleNormal="100" workbookViewId="0">
      <selection activeCell="C3" sqref="C3:C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225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3.6745351703749068E-2</v>
      </c>
      <c r="D4">
        <v>0.1</v>
      </c>
      <c r="E4">
        <v>0.10163711264226842</v>
      </c>
      <c r="F4">
        <v>0.1</v>
      </c>
      <c r="G4">
        <v>1.7064406969650553E-4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5.3602432068907052E-2</v>
      </c>
      <c r="D5">
        <v>0.1</v>
      </c>
      <c r="E5">
        <v>0.27242269096401406</v>
      </c>
      <c r="F5">
        <v>0.1</v>
      </c>
      <c r="G5">
        <v>2.6727634152324551E-3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4.0225354114032434E-2</v>
      </c>
      <c r="D6">
        <v>0.1</v>
      </c>
      <c r="E6">
        <v>0.36197634113775889</v>
      </c>
      <c r="F6">
        <v>0.1</v>
      </c>
      <c r="G6">
        <v>4.6078268485045981E-2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1.9099773749792225E-2</v>
      </c>
      <c r="D7">
        <v>0.1</v>
      </c>
      <c r="E7">
        <v>0.26633554820705252</v>
      </c>
      <c r="F7">
        <v>0.1</v>
      </c>
      <c r="G7">
        <v>0.21054039703114397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9.0713205592777707E-3</v>
      </c>
      <c r="D8">
        <v>0.1</v>
      </c>
      <c r="E8">
        <v>0.19463969328075428</v>
      </c>
      <c r="F8">
        <v>0.1</v>
      </c>
      <c r="G8">
        <v>0.40210176196550146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1.0279533459630608E-3</v>
      </c>
      <c r="D9">
        <v>0.1</v>
      </c>
      <c r="E9">
        <v>0.10058557457243177</v>
      </c>
      <c r="F9">
        <v>0.1</v>
      </c>
      <c r="G9">
        <v>0.7563832443065277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8.7934991755157777E-5</v>
      </c>
      <c r="D10">
        <v>0.1</v>
      </c>
      <c r="E10">
        <v>4.7642614633567851E-2</v>
      </c>
      <c r="F10">
        <v>0.1</v>
      </c>
      <c r="G10">
        <v>0.66218159797710352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ABAD-277A-4EC1-98D1-FB7449626B9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226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0E9D-B357-45EC-97CA-5EAA6A3D4FA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227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0.11481147823745173</v>
      </c>
      <c r="D4">
        <v>0.1</v>
      </c>
      <c r="E4">
        <v>0.28556014157311105</v>
      </c>
      <c r="F4">
        <v>0.1</v>
      </c>
      <c r="G4">
        <v>5.2447946022104238E-4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0.15271961630007552</v>
      </c>
      <c r="D5">
        <v>0.1</v>
      </c>
      <c r="E5">
        <v>0.58718640851263915</v>
      </c>
      <c r="F5">
        <v>0.1</v>
      </c>
      <c r="G5">
        <v>7.1438566654143916E-3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7.8172654148161505E-2</v>
      </c>
      <c r="D6">
        <v>0.1</v>
      </c>
      <c r="E6">
        <v>0.5698013696320835</v>
      </c>
      <c r="F6">
        <v>0.1</v>
      </c>
      <c r="G6">
        <v>9.4910752100443863E-2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1.8452878730645654E-2</v>
      </c>
      <c r="D7">
        <v>0.1</v>
      </c>
      <c r="E7">
        <v>0.32553701795585371</v>
      </c>
      <c r="F7">
        <v>0.1</v>
      </c>
      <c r="G7">
        <v>0.36794473613306417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4.4165795977214291E-3</v>
      </c>
      <c r="D8">
        <v>0.1</v>
      </c>
      <c r="E8">
        <v>0.19622637553272959</v>
      </c>
      <c r="F8">
        <v>0.1</v>
      </c>
      <c r="G8">
        <v>0.63634727136628211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1.8665725625515968E-4</v>
      </c>
      <c r="D9">
        <v>0.1</v>
      </c>
      <c r="E9">
        <v>0.10636048201649377</v>
      </c>
      <c r="F9">
        <v>0.1</v>
      </c>
      <c r="G9">
        <v>0.99991863236936385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1.3185519182866304E-4</v>
      </c>
      <c r="D10">
        <v>0.1</v>
      </c>
      <c r="E10">
        <v>5.4745239039653705E-2</v>
      </c>
      <c r="F10">
        <v>0.1</v>
      </c>
      <c r="G10">
        <v>0.7837479740085791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5653-ADE9-4F4E-980F-50819563D39C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228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5C799-8648-4B1E-86E3-EC0088D33688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0.28867874820604</v>
      </c>
      <c r="D4">
        <v>0.1</v>
      </c>
      <c r="E4">
        <v>0.57752012347346582</v>
      </c>
      <c r="F4">
        <v>0.1</v>
      </c>
      <c r="G4">
        <v>1.2913942590213107E-3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0.30242651958754357</v>
      </c>
      <c r="D5">
        <v>0.1</v>
      </c>
      <c r="E5">
        <v>0.820065063037273</v>
      </c>
      <c r="F5">
        <v>0.1</v>
      </c>
      <c r="G5">
        <v>1.3823873321218367E-2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5.7156946260862374E-2</v>
      </c>
      <c r="D6">
        <v>0.1</v>
      </c>
      <c r="E6">
        <v>0.57234336560050425</v>
      </c>
      <c r="F6">
        <v>0.1</v>
      </c>
      <c r="G6">
        <v>0.13614850871521791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2.1514560927585837E-3</v>
      </c>
      <c r="D7">
        <v>0.1</v>
      </c>
      <c r="E7">
        <v>0.19045210291853296</v>
      </c>
      <c r="F7">
        <v>0.1</v>
      </c>
      <c r="G7">
        <v>0.43222646688167493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2.3310751678351139E-4</v>
      </c>
      <c r="D8">
        <v>0.1</v>
      </c>
      <c r="E8">
        <v>0.12611333072506858</v>
      </c>
      <c r="F8">
        <v>0.1</v>
      </c>
      <c r="G8">
        <v>0.65828440094938778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1.6512525188912755E-4</v>
      </c>
      <c r="D9">
        <v>0.1</v>
      </c>
      <c r="E9">
        <v>8.8391777498016882E-2</v>
      </c>
      <c r="F9">
        <v>0.1</v>
      </c>
      <c r="G9">
        <v>0.89363941867217656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1.6512250710035045E-4</v>
      </c>
      <c r="D10">
        <v>0.1</v>
      </c>
      <c r="E10">
        <v>4.6557322328054825E-2</v>
      </c>
      <c r="F10">
        <v>0.1</v>
      </c>
      <c r="G10">
        <v>0.66589215650649869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E01C-6EAB-41D3-AE20-ED30908A738C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232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A776-7ACA-40C9-9198-834ABF06499A}">
  <dimension ref="A1:AE103"/>
  <sheetViews>
    <sheetView zoomScaleNormal="100" workbookViewId="0">
      <selection activeCell="H3" sqref="H3:H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229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0.56767043711079912</v>
      </c>
      <c r="D4">
        <v>0.1</v>
      </c>
      <c r="E4">
        <v>0.84486828838484707</v>
      </c>
      <c r="F4">
        <v>0.1</v>
      </c>
      <c r="G4">
        <v>2.6887656894118905E-3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0.33967391095191385</v>
      </c>
      <c r="D5">
        <v>0.1</v>
      </c>
      <c r="E5">
        <v>0.88490751984056071</v>
      </c>
      <c r="F5">
        <v>0.1</v>
      </c>
      <c r="G5">
        <v>2.1137672408919967E-2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9.4006690370692647E-3</v>
      </c>
      <c r="D6">
        <v>0.1</v>
      </c>
      <c r="E6">
        <v>0.38274181118388972</v>
      </c>
      <c r="F6">
        <v>0.1</v>
      </c>
      <c r="G6">
        <v>0.15721143459840017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1.8845211722856928E-4</v>
      </c>
      <c r="D7">
        <v>0.1</v>
      </c>
      <c r="E7">
        <v>0.11977138029630481</v>
      </c>
      <c r="F7">
        <v>0.1</v>
      </c>
      <c r="G7">
        <v>0.41147886370101561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1.8112669415485235E-4</v>
      </c>
      <c r="D8">
        <v>0.1</v>
      </c>
      <c r="E8">
        <v>0.10030497664561412</v>
      </c>
      <c r="F8">
        <v>0.1</v>
      </c>
      <c r="G8">
        <v>0.58166610214652059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1.8112197384590481E-4</v>
      </c>
      <c r="D9">
        <v>0.1</v>
      </c>
      <c r="E9">
        <v>7.2309221064824236E-2</v>
      </c>
      <c r="F9">
        <v>0.1</v>
      </c>
      <c r="G9">
        <v>0.74540498252943244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1.8112197383889371E-4</v>
      </c>
      <c r="D10">
        <v>0.1</v>
      </c>
      <c r="E10">
        <v>3.8722176090607296E-2</v>
      </c>
      <c r="F10">
        <v>0.1</v>
      </c>
      <c r="G10">
        <v>0.54701340447799318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E885-172C-46F5-BD9B-7F9E4F27C9F1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230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E00B0-D580-481D-A32B-8ADA7C11F3E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233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0.66166801035479306</v>
      </c>
      <c r="D4">
        <v>0.1</v>
      </c>
      <c r="E4">
        <v>0.92438202993524254</v>
      </c>
      <c r="F4">
        <v>0.1</v>
      </c>
      <c r="G4">
        <v>3.9943677027137548E-3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0.26083380588436983</v>
      </c>
      <c r="D5">
        <v>0.1</v>
      </c>
      <c r="E5">
        <v>0.86372029017619101</v>
      </c>
      <c r="F5">
        <v>0.1</v>
      </c>
      <c r="G5">
        <v>2.5521812763989626E-2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4.0160501954262604E-3</v>
      </c>
      <c r="D6">
        <v>0.1</v>
      </c>
      <c r="E6">
        <v>0.31206134170373589</v>
      </c>
      <c r="F6">
        <v>0.1</v>
      </c>
      <c r="G6">
        <v>0.16323521243755018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1.8767197793678533E-4</v>
      </c>
      <c r="D7">
        <v>0.1</v>
      </c>
      <c r="E7">
        <v>0.11027553914654284</v>
      </c>
      <c r="F7">
        <v>0.1</v>
      </c>
      <c r="G7">
        <v>0.40058441089940044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1.8627933820239797E-4</v>
      </c>
      <c r="D8">
        <v>0.1</v>
      </c>
      <c r="E8">
        <v>9.4214496555249411E-2</v>
      </c>
      <c r="F8">
        <v>0.1</v>
      </c>
      <c r="G8">
        <v>0.55669141420321944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1.8627894812552021E-4</v>
      </c>
      <c r="D9">
        <v>0.1</v>
      </c>
      <c r="E9">
        <v>6.8087276943683439E-2</v>
      </c>
      <c r="F9">
        <v>0.1</v>
      </c>
      <c r="G9">
        <v>0.70427046398365634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1.862789481162897E-4</v>
      </c>
      <c r="D10">
        <v>0.1</v>
      </c>
      <c r="E10">
        <v>3.6679356119615043E-2</v>
      </c>
      <c r="F10">
        <v>0.1</v>
      </c>
      <c r="G10">
        <v>0.51532483162102161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2.75"/>
  <cols>
    <col min="2" max="2" width="14.9296875" customWidth="1"/>
    <col min="3" max="3" width="70.3984375" customWidth="1"/>
    <col min="4" max="4" width="16"/>
    <col min="5" max="5" width="14" bestFit="1" customWidth="1"/>
    <col min="6" max="6" width="52.46484375" bestFit="1" customWidth="1"/>
    <col min="7" max="7" width="7.265625"/>
    <col min="8" max="8" width="8.265625"/>
    <col min="9" max="9" width="5"/>
    <col min="10" max="26" width="22.265625"/>
    <col min="27" max="1025" width="13.3984375"/>
  </cols>
  <sheetData>
    <row r="1" spans="1:26" ht="13.5">
      <c r="A1" s="2" t="s">
        <v>0</v>
      </c>
      <c r="B1" s="24" t="s">
        <v>7</v>
      </c>
      <c r="C1" s="24"/>
      <c r="D1" s="7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3.5">
      <c r="A2" s="2" t="s">
        <v>1</v>
      </c>
      <c r="B2" s="2" t="s">
        <v>2</v>
      </c>
      <c r="C2" s="27" t="s">
        <v>8</v>
      </c>
      <c r="D2" s="7" t="s">
        <v>9</v>
      </c>
      <c r="E2" s="2" t="s">
        <v>5</v>
      </c>
      <c r="F2" s="2" t="s">
        <v>10</v>
      </c>
      <c r="G2" s="5"/>
      <c r="H2" s="5"/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>
      <c r="A3" s="2" t="s">
        <v>11</v>
      </c>
      <c r="B3" s="2" t="s">
        <v>12</v>
      </c>
      <c r="C3" s="2" t="s">
        <v>118</v>
      </c>
      <c r="D3" s="15" t="b">
        <f>TRUE()</f>
        <v>1</v>
      </c>
      <c r="E3" s="16" t="s">
        <v>102</v>
      </c>
      <c r="F3" s="5" t="s">
        <v>196</v>
      </c>
      <c r="G3" s="5"/>
      <c r="H3" s="5"/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>
      <c r="A4" s="2" t="s">
        <v>13</v>
      </c>
      <c r="B4" s="2" t="s">
        <v>14</v>
      </c>
      <c r="C4" s="2" t="s">
        <v>119</v>
      </c>
      <c r="D4" s="15" t="b">
        <f>TRUE()</f>
        <v>1</v>
      </c>
      <c r="E4" s="16" t="s">
        <v>102</v>
      </c>
      <c r="F4" s="5" t="s">
        <v>193</v>
      </c>
      <c r="G4" s="5"/>
      <c r="H4" s="5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5">
      <c r="A5" s="2" t="s">
        <v>15</v>
      </c>
      <c r="B5" s="2" t="s">
        <v>16</v>
      </c>
      <c r="C5" s="2" t="s">
        <v>120</v>
      </c>
      <c r="D5" s="16" t="b">
        <f>FALSE()</f>
        <v>0</v>
      </c>
      <c r="E5" s="16" t="s">
        <v>102</v>
      </c>
      <c r="F5" s="5" t="s">
        <v>154</v>
      </c>
      <c r="G5" s="5"/>
      <c r="H5" s="5"/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5">
      <c r="A6" s="2" t="s">
        <v>17</v>
      </c>
      <c r="B6" s="2" t="s">
        <v>18</v>
      </c>
      <c r="C6" s="2" t="s">
        <v>121</v>
      </c>
      <c r="D6" s="16" t="b">
        <f>FALSE()</f>
        <v>0</v>
      </c>
      <c r="E6" s="16" t="s">
        <v>102</v>
      </c>
      <c r="F6" s="5" t="s">
        <v>155</v>
      </c>
      <c r="G6" s="5"/>
      <c r="H6" s="5"/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5">
      <c r="A7" s="2" t="s">
        <v>104</v>
      </c>
      <c r="B7" s="2" t="s">
        <v>111</v>
      </c>
      <c r="C7" s="2" t="s">
        <v>122</v>
      </c>
      <c r="D7" s="15" t="b">
        <f>TRUE()</f>
        <v>1</v>
      </c>
      <c r="E7" s="16" t="s">
        <v>102</v>
      </c>
      <c r="F7" s="5" t="s">
        <v>194</v>
      </c>
      <c r="G7" s="5"/>
      <c r="H7" s="5"/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>
      <c r="A8" s="2" t="s">
        <v>105</v>
      </c>
      <c r="B8" s="2" t="s">
        <v>112</v>
      </c>
      <c r="C8" s="2" t="s">
        <v>123</v>
      </c>
      <c r="D8" s="16" t="b">
        <f>FALSE()</f>
        <v>0</v>
      </c>
      <c r="E8" s="16" t="s">
        <v>102</v>
      </c>
      <c r="F8" t="s">
        <v>156</v>
      </c>
      <c r="G8" s="5"/>
      <c r="H8" s="5"/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>
      <c r="A9" s="2" t="s">
        <v>106</v>
      </c>
      <c r="B9" s="2" t="s">
        <v>113</v>
      </c>
      <c r="C9" s="2" t="s">
        <v>124</v>
      </c>
      <c r="D9" s="16" t="b">
        <f>FALSE()</f>
        <v>0</v>
      </c>
      <c r="E9" s="16" t="s">
        <v>102</v>
      </c>
      <c r="F9" t="s">
        <v>157</v>
      </c>
      <c r="G9" s="5"/>
      <c r="H9" s="5"/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>
      <c r="A10" s="2" t="s">
        <v>107</v>
      </c>
      <c r="B10" s="2" t="s">
        <v>114</v>
      </c>
      <c r="C10" s="2" t="s">
        <v>125</v>
      </c>
      <c r="D10" s="16" t="b">
        <f>FALSE()</f>
        <v>0</v>
      </c>
      <c r="E10" s="16" t="s">
        <v>102</v>
      </c>
      <c r="F10" t="s">
        <v>158</v>
      </c>
      <c r="G10" s="5"/>
      <c r="H10" s="5"/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>
      <c r="A11" s="2" t="s">
        <v>108</v>
      </c>
      <c r="B11" s="2" t="s">
        <v>115</v>
      </c>
      <c r="C11" s="2" t="s">
        <v>126</v>
      </c>
      <c r="D11" s="16" t="b">
        <f>FALSE()</f>
        <v>0</v>
      </c>
      <c r="E11" s="16" t="s">
        <v>102</v>
      </c>
      <c r="F11" t="s">
        <v>159</v>
      </c>
      <c r="G11" s="5"/>
      <c r="H11" s="5"/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5">
      <c r="A12" s="2" t="s">
        <v>109</v>
      </c>
      <c r="B12" s="2" t="s">
        <v>116</v>
      </c>
      <c r="C12" s="2" t="s">
        <v>161</v>
      </c>
      <c r="D12" s="16" t="b">
        <f>FALSE()</f>
        <v>0</v>
      </c>
      <c r="E12" s="16" t="s">
        <v>102</v>
      </c>
      <c r="F12" t="s">
        <v>160</v>
      </c>
      <c r="G12" s="5"/>
      <c r="H12" s="5"/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5">
      <c r="A13" s="2" t="s">
        <v>110</v>
      </c>
      <c r="B13" s="2" t="s">
        <v>117</v>
      </c>
      <c r="C13" t="s">
        <v>200</v>
      </c>
      <c r="D13" s="16" t="b">
        <f>FALSE()</f>
        <v>0</v>
      </c>
      <c r="E13" s="16" t="s">
        <v>102</v>
      </c>
      <c r="F13" t="s">
        <v>199</v>
      </c>
      <c r="H13" s="5"/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>
      <c r="H14" s="5"/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>
      <c r="H15" s="5"/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5">
      <c r="G16" s="5"/>
      <c r="H16" s="5"/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7:26" ht="13.5">
      <c r="G17" s="5"/>
      <c r="H17" s="5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F5C0-42BF-4102-ADA4-A1924199AFE2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234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2F7BB-DDD2-426E-BC5D-88CA3488C32C}">
  <dimension ref="A1:AE103"/>
  <sheetViews>
    <sheetView zoomScaleNormal="100" workbookViewId="0">
      <selection activeCell="N60" sqref="N6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249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2.4671724442456199E-2</v>
      </c>
      <c r="D4">
        <v>0.1</v>
      </c>
      <c r="E4">
        <v>4.9818087542340003E-2</v>
      </c>
      <c r="F4">
        <v>0.1</v>
      </c>
      <c r="G4" s="36">
        <v>9.0092383313698996E-5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2.6001078225139699E-2</v>
      </c>
      <c r="D5">
        <v>0.1</v>
      </c>
      <c r="E5">
        <v>0.11376163520138401</v>
      </c>
      <c r="F5">
        <v>0.1</v>
      </c>
      <c r="G5">
        <v>1.4329561917220499E-3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2.5088820149857E-2</v>
      </c>
      <c r="D6">
        <v>0.1</v>
      </c>
      <c r="E6">
        <v>0.130638757764545</v>
      </c>
      <c r="F6">
        <v>0.1</v>
      </c>
      <c r="G6">
        <v>2.0809266757653499E-2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2.3605276414277499E-2</v>
      </c>
      <c r="D7">
        <v>0.1</v>
      </c>
      <c r="E7">
        <v>0.123863341033796</v>
      </c>
      <c r="F7">
        <v>0.1</v>
      </c>
      <c r="G7">
        <v>8.8839001084244598E-2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2.2257272624633399E-2</v>
      </c>
      <c r="D8">
        <v>0.1</v>
      </c>
      <c r="E8">
        <v>0.117543320281474</v>
      </c>
      <c r="F8">
        <v>0.1</v>
      </c>
      <c r="G8">
        <v>0.17343264155562399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1.8908226066033099E-2</v>
      </c>
      <c r="D9">
        <v>0.1</v>
      </c>
      <c r="E9">
        <v>0.10135991886519501</v>
      </c>
      <c r="F9">
        <v>0.1</v>
      </c>
      <c r="G9">
        <v>0.38470977241998999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1.4511009477681301E-2</v>
      </c>
      <c r="D10">
        <v>0.1</v>
      </c>
      <c r="E10">
        <v>7.9159942441832304E-2</v>
      </c>
      <c r="F10">
        <v>0.1</v>
      </c>
      <c r="G10">
        <v>0.48693833862994501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321F-E4B1-41E1-9EBA-FBC603E3C58B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250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E95A-2111-4637-8827-AB20A98E8C22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7.1950759532100894E-2</v>
      </c>
      <c r="D4">
        <v>0.1</v>
      </c>
      <c r="E4">
        <v>0.13939683547919801</v>
      </c>
      <c r="F4">
        <v>0.1</v>
      </c>
      <c r="G4" s="36">
        <v>2.6076863961724901E-4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7.3896445291089394E-2</v>
      </c>
      <c r="D5">
        <v>0.1</v>
      </c>
      <c r="E5">
        <v>0.28927794226586501</v>
      </c>
      <c r="F5">
        <v>0.1</v>
      </c>
      <c r="G5">
        <v>3.93645415661769E-3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6.6256324883376697E-2</v>
      </c>
      <c r="D6">
        <v>0.1</v>
      </c>
      <c r="E6">
        <v>0.29899181005570202</v>
      </c>
      <c r="F6">
        <v>0.1</v>
      </c>
      <c r="G6">
        <v>5.2262050783603999E-2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5.5384840474056299E-2</v>
      </c>
      <c r="D7">
        <v>0.1</v>
      </c>
      <c r="E7">
        <v>0.26039682785837098</v>
      </c>
      <c r="F7">
        <v>0.1</v>
      </c>
      <c r="G7">
        <v>0.20999106568272499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4.6666017918571598E-2</v>
      </c>
      <c r="D8">
        <v>0.1</v>
      </c>
      <c r="E8">
        <v>0.226949181924155</v>
      </c>
      <c r="F8">
        <v>0.1</v>
      </c>
      <c r="G8">
        <v>0.39267234403194101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2.9568342958468798E-2</v>
      </c>
      <c r="D9">
        <v>0.1</v>
      </c>
      <c r="E9">
        <v>0.15380048796507501</v>
      </c>
      <c r="F9">
        <v>0.1</v>
      </c>
      <c r="G9">
        <v>0.76778691990591896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1.61995067011865E-2</v>
      </c>
      <c r="D10">
        <v>0.1</v>
      </c>
      <c r="E10">
        <v>8.8269999790971096E-2</v>
      </c>
      <c r="F10">
        <v>0.1</v>
      </c>
      <c r="G10">
        <v>0.73358725200718999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DE16-9FE7-4BFF-94FE-5EDCA4A48B1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252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5CE0-7776-4BCA-BDE8-598B4EDA9E45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254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0.21782463546715999</v>
      </c>
      <c r="D4">
        <v>0.1</v>
      </c>
      <c r="E4">
        <v>0.37300727462370498</v>
      </c>
      <c r="F4">
        <v>0.1</v>
      </c>
      <c r="G4" s="36">
        <v>7.74295778326481E-4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0.20555184499117199</v>
      </c>
      <c r="D5">
        <v>0.1</v>
      </c>
      <c r="E5">
        <v>0.61019780458440198</v>
      </c>
      <c r="F5">
        <v>0.1</v>
      </c>
      <c r="G5">
        <v>1.0128138255023201E-2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0.14517779068798001</v>
      </c>
      <c r="D6">
        <v>0.1</v>
      </c>
      <c r="E6">
        <v>0.52519225179130502</v>
      </c>
      <c r="F6">
        <v>0.1</v>
      </c>
      <c r="G6">
        <v>0.110850219322539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8.3341870045456803E-2</v>
      </c>
      <c r="D7">
        <v>0.1</v>
      </c>
      <c r="E7">
        <v>0.36873631825356001</v>
      </c>
      <c r="F7">
        <v>0.1</v>
      </c>
      <c r="G7">
        <v>0.39561629205018001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5.0346778237347498E-2</v>
      </c>
      <c r="D8">
        <v>0.1</v>
      </c>
      <c r="E8">
        <v>0.25205602734664301</v>
      </c>
      <c r="F8">
        <v>0.1</v>
      </c>
      <c r="G8">
        <v>0.67522550232692702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1.8333865644914502E-2</v>
      </c>
      <c r="D9">
        <v>0.1</v>
      </c>
      <c r="E9">
        <v>0.101693834649054</v>
      </c>
      <c r="F9">
        <v>0.1</v>
      </c>
      <c r="G9">
        <v>1.00670234110809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1.27315056737772E-2</v>
      </c>
      <c r="D10">
        <v>0.1</v>
      </c>
      <c r="E10">
        <v>6.9679017960624604E-2</v>
      </c>
      <c r="F10">
        <v>0.1</v>
      </c>
      <c r="G10">
        <v>0.64383269249771002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CBD3C-6965-485C-A313-A1ACC47D61D9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253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528-4E4F-4EBD-9919-E04B3B44CE38}">
  <dimension ref="A1:AE103"/>
  <sheetViews>
    <sheetView zoomScaleNormal="100" workbookViewId="0">
      <selection activeCell="G3" sqref="G3:G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256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0.50756732511881697</v>
      </c>
      <c r="D4">
        <v>0.1</v>
      </c>
      <c r="E4">
        <v>0.693971867558838</v>
      </c>
      <c r="F4">
        <v>0.1</v>
      </c>
      <c r="G4" s="36">
        <v>1.7761848137009401E-3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0.39255445349354301</v>
      </c>
      <c r="D5">
        <v>0.1</v>
      </c>
      <c r="E5">
        <v>0.84623527318099201</v>
      </c>
      <c r="F5">
        <v>0.1</v>
      </c>
      <c r="G5">
        <v>1.8459354858934799E-2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0.16087041978709901</v>
      </c>
      <c r="D6">
        <v>0.1</v>
      </c>
      <c r="E6">
        <v>0.59063553835928595</v>
      </c>
      <c r="F6">
        <v>0.1</v>
      </c>
      <c r="G6">
        <v>0.161964683542518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4.3689317611465703E-2</v>
      </c>
      <c r="D7">
        <v>0.1</v>
      </c>
      <c r="E7">
        <v>0.24722790546334</v>
      </c>
      <c r="F7">
        <v>0.1</v>
      </c>
      <c r="G7">
        <v>0.49485627529881598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1.9373804719055501E-2</v>
      </c>
      <c r="D8">
        <v>0.1</v>
      </c>
      <c r="E8">
        <v>0.11435358671547199</v>
      </c>
      <c r="F8">
        <v>0.1</v>
      </c>
      <c r="G8">
        <v>0.73696431903452897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1.30640580859442E-2</v>
      </c>
      <c r="D9">
        <v>0.1</v>
      </c>
      <c r="E9">
        <v>7.1666835416151806E-2</v>
      </c>
      <c r="F9">
        <v>0.1</v>
      </c>
      <c r="G9">
        <v>0.83919818431832205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1.30071802077625E-2</v>
      </c>
      <c r="D10">
        <v>0.1</v>
      </c>
      <c r="E10">
        <v>7.0951804554544196E-2</v>
      </c>
      <c r="F10">
        <v>0.1</v>
      </c>
      <c r="G10">
        <v>0.52547752480698695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2E32-43F1-47F1-8CBF-7B1A317F9234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255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A414-8FA4-4696-98E9-BB54FE6BB160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257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0.86423399791328903</v>
      </c>
      <c r="D4">
        <v>0.1</v>
      </c>
      <c r="E4">
        <v>0.93842360143187398</v>
      </c>
      <c r="F4">
        <v>0.1</v>
      </c>
      <c r="G4" s="36">
        <v>3.2994828878185698E-3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0.45936850647099797</v>
      </c>
      <c r="D5">
        <v>0.1</v>
      </c>
      <c r="E5">
        <v>0.92534701978611</v>
      </c>
      <c r="F5">
        <v>0.1</v>
      </c>
      <c r="G5">
        <v>2.6340025062992298E-2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7.3417310879084596E-2</v>
      </c>
      <c r="D6">
        <v>0.1</v>
      </c>
      <c r="E6">
        <v>0.42769089494420098</v>
      </c>
      <c r="F6">
        <v>0.1</v>
      </c>
      <c r="G6">
        <v>0.18713561858559999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1.5298002740392501E-2</v>
      </c>
      <c r="D7">
        <v>0.1</v>
      </c>
      <c r="E7">
        <v>9.4315941332087705E-2</v>
      </c>
      <c r="F7">
        <v>0.1</v>
      </c>
      <c r="G7">
        <v>0.46936204023017802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1.3232417616571899E-2</v>
      </c>
      <c r="D8">
        <v>0.1</v>
      </c>
      <c r="E8">
        <v>7.3066610854289199E-2</v>
      </c>
      <c r="F8">
        <v>0.1</v>
      </c>
      <c r="G8">
        <v>0.62077567671453504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1.31563047204869E-2</v>
      </c>
      <c r="D9">
        <v>0.1</v>
      </c>
      <c r="E9">
        <v>7.1874437300106703E-2</v>
      </c>
      <c r="F9">
        <v>0.1</v>
      </c>
      <c r="G9">
        <v>0.65672728953842796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1.3156301320242999E-2</v>
      </c>
      <c r="D10">
        <v>0.1</v>
      </c>
      <c r="E10">
        <v>7.1699889885497498E-2</v>
      </c>
      <c r="F10">
        <v>0.1</v>
      </c>
      <c r="G10">
        <v>0.46921991745554997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5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RowHeight="12.75"/>
  <cols>
    <col min="1" max="1" width="8.1328125" bestFit="1" customWidth="1"/>
    <col min="2" max="2" width="17.3984375" customWidth="1"/>
    <col min="3" max="3" width="25" bestFit="1" customWidth="1"/>
    <col min="4" max="4" width="11.265625" bestFit="1" customWidth="1"/>
    <col min="5" max="5" width="21.86328125" bestFit="1" customWidth="1"/>
    <col min="6" max="6" width="12.3984375" bestFit="1" customWidth="1"/>
    <col min="7" max="7" width="14" bestFit="1" customWidth="1"/>
    <col min="8" max="8" width="60.1328125" customWidth="1"/>
    <col min="9" max="9" width="12.3984375" bestFit="1" customWidth="1"/>
    <col min="10" max="1017" width="13.3984375"/>
  </cols>
  <sheetData>
    <row r="1" spans="1:19" ht="13.5">
      <c r="A1" s="2" t="s">
        <v>0</v>
      </c>
      <c r="B1" s="6" t="s">
        <v>30</v>
      </c>
      <c r="C1" s="6"/>
      <c r="D1" s="6"/>
      <c r="E1" s="3"/>
      <c r="F1" s="6"/>
      <c r="G1" s="6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3.5">
      <c r="A2" s="2" t="s">
        <v>1</v>
      </c>
      <c r="B2" s="2" t="s">
        <v>2</v>
      </c>
      <c r="C2" s="2" t="s">
        <v>3</v>
      </c>
      <c r="D2" s="4" t="s">
        <v>67</v>
      </c>
      <c r="E2" s="2" t="s">
        <v>33</v>
      </c>
      <c r="F2" s="2" t="s">
        <v>66</v>
      </c>
      <c r="G2" s="2" t="s">
        <v>5</v>
      </c>
      <c r="H2" s="2" t="s">
        <v>32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4.25">
      <c r="A3" s="2" t="s">
        <v>34</v>
      </c>
      <c r="B3" s="2" t="s">
        <v>127</v>
      </c>
      <c r="C3" s="27" t="s">
        <v>271</v>
      </c>
      <c r="E3" s="25">
        <f t="shared" ref="E3:E16" si="0">10^F3</f>
        <v>6.7381599999999991E-3</v>
      </c>
      <c r="F3" s="4">
        <v>-2.1714586807558929</v>
      </c>
      <c r="G3" s="16" t="s">
        <v>102</v>
      </c>
      <c r="H3" s="2" t="s">
        <v>127</v>
      </c>
      <c r="I3" s="5"/>
      <c r="J3" s="10"/>
      <c r="K3" s="3"/>
      <c r="M3" s="3"/>
      <c r="N3" s="3"/>
      <c r="O3" s="3"/>
      <c r="P3" s="3"/>
      <c r="Q3" s="3"/>
      <c r="R3" s="3"/>
      <c r="S3" s="3"/>
    </row>
    <row r="4" spans="1:19" ht="14.25">
      <c r="A4" s="2" t="s">
        <v>70</v>
      </c>
      <c r="B4" s="2" t="s">
        <v>128</v>
      </c>
      <c r="C4" s="27" t="s">
        <v>171</v>
      </c>
      <c r="E4" s="25">
        <f t="shared" si="0"/>
        <v>4.0748999999999994E-2</v>
      </c>
      <c r="F4" s="4">
        <v>-1.3898830445880721</v>
      </c>
      <c r="G4" s="16" t="s">
        <v>102</v>
      </c>
      <c r="H4" s="2" t="s">
        <v>128</v>
      </c>
      <c r="I4" s="5"/>
      <c r="J4" s="10"/>
      <c r="K4" s="3"/>
      <c r="M4" s="3"/>
      <c r="N4" s="3"/>
      <c r="O4" s="3"/>
      <c r="P4" s="3"/>
      <c r="Q4" s="3"/>
      <c r="R4" s="3"/>
      <c r="S4" s="3"/>
    </row>
    <row r="5" spans="1:19" ht="14.25">
      <c r="A5" s="2" t="s">
        <v>71</v>
      </c>
      <c r="B5" s="2" t="s">
        <v>129</v>
      </c>
      <c r="C5" s="27" t="s">
        <v>271</v>
      </c>
      <c r="E5" s="25">
        <f t="shared" si="0"/>
        <v>1.554299999999999E-5</v>
      </c>
      <c r="F5" s="4">
        <v>-4.8084651529932163</v>
      </c>
      <c r="G5" s="16" t="s">
        <v>102</v>
      </c>
      <c r="H5" s="2" t="s">
        <v>129</v>
      </c>
      <c r="I5" s="5"/>
      <c r="J5" s="10"/>
      <c r="K5" s="3"/>
      <c r="M5" s="3"/>
      <c r="N5" s="3"/>
      <c r="O5" s="3"/>
      <c r="P5" s="3"/>
      <c r="Q5" s="3"/>
      <c r="R5" s="3"/>
      <c r="S5" s="3"/>
    </row>
    <row r="6" spans="1:19" ht="14.25">
      <c r="A6" s="2" t="s">
        <v>72</v>
      </c>
      <c r="B6" s="2" t="s">
        <v>130</v>
      </c>
      <c r="C6" s="27" t="s">
        <v>171</v>
      </c>
      <c r="E6" s="25">
        <f t="shared" si="0"/>
        <v>5.1747299999999989E-3</v>
      </c>
      <c r="F6" s="4">
        <v>-2.2861123053046994</v>
      </c>
      <c r="G6" s="16" t="s">
        <v>102</v>
      </c>
      <c r="H6" s="2" t="s">
        <v>130</v>
      </c>
      <c r="I6" s="5"/>
      <c r="J6" s="10"/>
      <c r="K6" s="3"/>
      <c r="M6" s="3"/>
      <c r="N6" s="3"/>
      <c r="O6" s="3"/>
      <c r="P6" s="3"/>
      <c r="Q6" s="3"/>
      <c r="R6" s="3"/>
      <c r="S6" s="3"/>
    </row>
    <row r="7" spans="1:19" ht="12.75" customHeight="1">
      <c r="A7" s="2" t="s">
        <v>73</v>
      </c>
      <c r="B7" s="2" t="s">
        <v>131</v>
      </c>
      <c r="C7" s="27" t="s">
        <v>171</v>
      </c>
      <c r="E7" s="25">
        <f t="shared" si="0"/>
        <v>3.0568399999999982E-2</v>
      </c>
      <c r="F7" s="4">
        <v>-1.5147272923617776</v>
      </c>
      <c r="G7" s="16" t="s">
        <v>102</v>
      </c>
      <c r="H7" s="2" t="s">
        <v>131</v>
      </c>
      <c r="I7" s="5"/>
      <c r="J7" s="10"/>
      <c r="K7" s="3"/>
      <c r="M7" s="3"/>
      <c r="N7" s="3"/>
      <c r="O7" s="3"/>
      <c r="P7" s="3"/>
      <c r="Q7" s="3"/>
      <c r="R7" s="3"/>
      <c r="S7" s="3"/>
    </row>
    <row r="8" spans="1:19" ht="14.25">
      <c r="A8" s="2" t="s">
        <v>74</v>
      </c>
      <c r="B8" t="s">
        <v>132</v>
      </c>
      <c r="C8" s="27" t="s">
        <v>171</v>
      </c>
      <c r="E8" s="25">
        <f t="shared" si="0"/>
        <v>9.97194E-2</v>
      </c>
      <c r="F8">
        <v>-1.0012203432596507</v>
      </c>
      <c r="G8" s="16" t="s">
        <v>102</v>
      </c>
      <c r="H8" t="s">
        <v>132</v>
      </c>
      <c r="I8" s="5"/>
      <c r="J8" s="10"/>
      <c r="K8" s="3"/>
      <c r="M8" s="3"/>
      <c r="N8" s="3"/>
      <c r="O8" s="3"/>
      <c r="P8" s="3"/>
      <c r="Q8" s="3"/>
      <c r="R8" s="3"/>
      <c r="S8" s="3"/>
    </row>
    <row r="9" spans="1:19" ht="14.25">
      <c r="A9" s="2" t="s">
        <v>75</v>
      </c>
      <c r="B9" s="2" t="s">
        <v>133</v>
      </c>
      <c r="C9" s="27" t="s">
        <v>271</v>
      </c>
      <c r="E9" s="25">
        <f t="shared" si="0"/>
        <v>2.1018899999999995E-6</v>
      </c>
      <c r="F9" s="4">
        <v>-5.6773900160161705</v>
      </c>
      <c r="G9" s="16" t="s">
        <v>102</v>
      </c>
      <c r="H9" s="2" t="s">
        <v>133</v>
      </c>
      <c r="I9" s="5"/>
      <c r="J9" s="10"/>
      <c r="K9" s="3"/>
      <c r="M9" s="3"/>
      <c r="N9" s="3"/>
      <c r="O9" s="3"/>
      <c r="P9" s="3"/>
      <c r="Q9" s="3"/>
      <c r="R9" s="3"/>
      <c r="S9" s="3"/>
    </row>
    <row r="10" spans="1:19" ht="14.25">
      <c r="A10" s="2" t="s">
        <v>76</v>
      </c>
      <c r="B10" s="2" t="s">
        <v>134</v>
      </c>
      <c r="C10" s="27" t="s">
        <v>171</v>
      </c>
      <c r="E10" s="25">
        <f t="shared" si="0"/>
        <v>5.1793999999999895E-15</v>
      </c>
      <c r="F10" s="4">
        <v>-14.285720547548516</v>
      </c>
      <c r="G10" s="16" t="s">
        <v>102</v>
      </c>
      <c r="H10" s="2" t="s">
        <v>134</v>
      </c>
      <c r="I10" s="5"/>
      <c r="J10" s="10"/>
      <c r="K10" s="3"/>
      <c r="M10" s="3"/>
      <c r="N10" s="3"/>
      <c r="O10" s="3"/>
      <c r="P10" s="3"/>
      <c r="Q10" s="3"/>
      <c r="R10" s="3"/>
      <c r="S10" s="3"/>
    </row>
    <row r="11" spans="1:19" ht="14.25">
      <c r="A11" s="2" t="s">
        <v>139</v>
      </c>
      <c r="B11" s="2" t="s">
        <v>135</v>
      </c>
      <c r="C11" s="27" t="s">
        <v>171</v>
      </c>
      <c r="E11" s="25">
        <f t="shared" si="0"/>
        <v>1.2149799999999985E-3</v>
      </c>
      <c r="F11" s="4">
        <v>-2.9154308710048689</v>
      </c>
      <c r="G11" s="16" t="s">
        <v>102</v>
      </c>
      <c r="H11" s="2" t="s">
        <v>135</v>
      </c>
      <c r="I11" s="5"/>
      <c r="J11" s="10"/>
      <c r="K11" s="3"/>
      <c r="M11" s="3"/>
      <c r="N11" s="3"/>
      <c r="O11" s="3"/>
      <c r="P11" s="3"/>
      <c r="Q11" s="3"/>
      <c r="R11" s="3"/>
      <c r="S11" s="3"/>
    </row>
    <row r="12" spans="1:19" ht="14.25">
      <c r="A12" s="2" t="s">
        <v>140</v>
      </c>
      <c r="B12" t="s">
        <v>136</v>
      </c>
      <c r="C12" s="27" t="s">
        <v>171</v>
      </c>
      <c r="E12" s="25">
        <f t="shared" si="0"/>
        <v>3.2796199999999991E-2</v>
      </c>
      <c r="F12" s="4">
        <v>-1.4841764738077223</v>
      </c>
      <c r="G12" s="16" t="s">
        <v>102</v>
      </c>
      <c r="H12" t="s">
        <v>136</v>
      </c>
      <c r="I12" s="5"/>
      <c r="J12" s="10"/>
      <c r="K12" s="3"/>
      <c r="M12" s="3"/>
      <c r="N12" s="3"/>
      <c r="O12" s="3"/>
      <c r="P12" s="3"/>
      <c r="Q12" s="3"/>
      <c r="R12" s="3"/>
      <c r="S12" s="3"/>
    </row>
    <row r="13" spans="1:19" ht="14.25">
      <c r="A13" s="2" t="s">
        <v>141</v>
      </c>
      <c r="B13" s="2" t="s">
        <v>137</v>
      </c>
      <c r="C13" s="27" t="s">
        <v>171</v>
      </c>
      <c r="E13" s="25">
        <f>10^F13</f>
        <v>1.1310199999999989E-3</v>
      </c>
      <c r="F13" s="4">
        <v>-2.9465297153107599</v>
      </c>
      <c r="G13" s="16" t="s">
        <v>102</v>
      </c>
      <c r="H13" s="2" t="s">
        <v>137</v>
      </c>
      <c r="I13" s="5"/>
      <c r="J13" s="10"/>
      <c r="K13" s="3"/>
      <c r="M13" s="3"/>
      <c r="N13" s="3"/>
      <c r="O13" s="3"/>
      <c r="P13" s="3"/>
      <c r="Q13" s="3"/>
      <c r="R13" s="3"/>
      <c r="S13" s="3"/>
    </row>
    <row r="14" spans="1:19" ht="14.25">
      <c r="A14" s="2" t="s">
        <v>142</v>
      </c>
      <c r="B14" s="2" t="s">
        <v>138</v>
      </c>
      <c r="C14" s="27" t="s">
        <v>171</v>
      </c>
      <c r="E14" s="25">
        <f t="shared" si="0"/>
        <v>1.9239099999999992E-2</v>
      </c>
      <c r="F14" s="4">
        <v>-1.7158152480038114</v>
      </c>
      <c r="G14" s="16" t="s">
        <v>102</v>
      </c>
      <c r="H14" s="2" t="s">
        <v>204</v>
      </c>
      <c r="I14" s="5"/>
      <c r="J14" s="10"/>
      <c r="K14" s="3"/>
      <c r="M14" s="3"/>
      <c r="N14" s="3"/>
      <c r="O14" s="3"/>
      <c r="P14" s="3"/>
      <c r="Q14" s="3"/>
      <c r="R14" s="3"/>
      <c r="S14" s="3"/>
    </row>
    <row r="15" spans="1:19" ht="14.25">
      <c r="A15" s="2" t="s">
        <v>152</v>
      </c>
      <c r="B15" s="2" t="s">
        <v>150</v>
      </c>
      <c r="C15" s="27" t="s">
        <v>171</v>
      </c>
      <c r="E15" s="25">
        <f t="shared" si="0"/>
        <v>1.0638599999999987E-4</v>
      </c>
      <c r="F15">
        <v>-3.9731155198115515</v>
      </c>
      <c r="G15" s="16" t="s">
        <v>102</v>
      </c>
      <c r="H15" s="2" t="s">
        <v>205</v>
      </c>
      <c r="I15" s="5"/>
      <c r="J15" s="10"/>
      <c r="K15" s="3"/>
      <c r="M15" s="3"/>
      <c r="N15" s="3"/>
      <c r="O15" s="3"/>
      <c r="P15" s="3"/>
      <c r="Q15" s="3"/>
      <c r="R15" s="3"/>
      <c r="S15" s="3"/>
    </row>
    <row r="16" spans="1:19" ht="14.25">
      <c r="A16" s="2" t="s">
        <v>153</v>
      </c>
      <c r="B16" s="2" t="s">
        <v>151</v>
      </c>
      <c r="C16" s="27" t="s">
        <v>171</v>
      </c>
      <c r="E16" s="25">
        <f t="shared" si="0"/>
        <v>1.0638599999999987E-4</v>
      </c>
      <c r="F16">
        <v>-3.9731155198115515</v>
      </c>
      <c r="G16" s="16" t="s">
        <v>102</v>
      </c>
      <c r="H16" s="2" t="s">
        <v>206</v>
      </c>
      <c r="I16" s="5"/>
      <c r="J16" s="10"/>
      <c r="K16" s="3"/>
    </row>
    <row r="17" spans="1:19" ht="14.25">
      <c r="H17" s="8"/>
      <c r="M17" s="3"/>
      <c r="N17" s="3"/>
      <c r="O17" s="3"/>
      <c r="P17" s="3"/>
      <c r="Q17" s="3"/>
      <c r="R17" s="3"/>
      <c r="S17" s="3"/>
    </row>
    <row r="18" spans="1:19" ht="14.25">
      <c r="H18" s="17"/>
      <c r="I18" s="5"/>
      <c r="J18" s="10"/>
      <c r="K18" s="3"/>
      <c r="L18" s="3"/>
      <c r="M18" s="3"/>
      <c r="N18" s="3"/>
      <c r="O18" s="3"/>
      <c r="P18" s="3"/>
      <c r="Q18" s="3"/>
      <c r="R18" s="3"/>
      <c r="S18" s="3"/>
    </row>
    <row r="19" spans="1:19" ht="14.25">
      <c r="H19" s="17"/>
      <c r="I19" s="5"/>
      <c r="J19" s="10"/>
      <c r="K19" s="3"/>
      <c r="L19" s="3"/>
      <c r="M19" s="3"/>
      <c r="N19" s="3"/>
      <c r="O19" s="3"/>
      <c r="P19" s="3"/>
      <c r="Q19" s="3"/>
      <c r="R19" s="3"/>
      <c r="S19" s="3"/>
    </row>
    <row r="20" spans="1:19" ht="14.25">
      <c r="H20" s="17"/>
      <c r="I20" s="5"/>
      <c r="J20" s="10"/>
      <c r="K20" s="3"/>
      <c r="L20" s="3"/>
      <c r="M20" s="3"/>
      <c r="N20" s="3"/>
      <c r="O20" s="3"/>
      <c r="P20" s="3"/>
      <c r="Q20" s="3"/>
      <c r="R20" s="3"/>
      <c r="S20" s="3"/>
    </row>
    <row r="21" spans="1:19" ht="14.25">
      <c r="H21" s="17"/>
      <c r="I21" s="5"/>
      <c r="J21" s="10"/>
      <c r="K21" s="3"/>
      <c r="L21" s="3"/>
      <c r="M21" s="3"/>
      <c r="N21" s="3"/>
      <c r="O21" s="3"/>
      <c r="P21" s="3"/>
      <c r="Q21" s="3"/>
      <c r="R21" s="3"/>
      <c r="S21" s="3"/>
    </row>
    <row r="22" spans="1:19" ht="14.25">
      <c r="H22" s="17"/>
      <c r="I22" s="5"/>
      <c r="J22" s="10"/>
      <c r="K22" s="3"/>
      <c r="L22" s="3"/>
      <c r="M22" s="3"/>
      <c r="N22" s="3"/>
      <c r="O22" s="3"/>
      <c r="P22" s="3"/>
      <c r="Q22" s="3"/>
      <c r="R22" s="3"/>
      <c r="S22" s="3"/>
    </row>
    <row r="23" spans="1:19" ht="14.25">
      <c r="A23" s="2"/>
      <c r="B23" s="2"/>
      <c r="D23" s="4"/>
      <c r="F23" s="4"/>
      <c r="G23" s="2"/>
      <c r="H23" s="17"/>
      <c r="I23" s="5"/>
      <c r="J23" s="10"/>
      <c r="K23" s="3"/>
      <c r="L23" s="3"/>
      <c r="M23" s="3"/>
      <c r="N23" s="3"/>
      <c r="O23" s="3"/>
      <c r="P23" s="3"/>
      <c r="Q23" s="3"/>
      <c r="R23" s="3"/>
      <c r="S23" s="3"/>
    </row>
    <row r="24" spans="1:19" ht="13.5">
      <c r="B24" s="2"/>
    </row>
    <row r="33" spans="6:6" ht="13.5">
      <c r="F33" s="2"/>
    </row>
    <row r="34" spans="6:6" ht="13.5">
      <c r="F34" s="2"/>
    </row>
    <row r="35" spans="6:6" ht="13.5">
      <c r="F35" s="2"/>
    </row>
  </sheetData>
  <phoneticPr fontId="10" type="noConversion"/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5A0C-5085-4A3A-BC5D-C10100421B96}">
  <dimension ref="A1:I103"/>
  <sheetViews>
    <sheetView workbookViewId="0">
      <selection activeCell="B2" sqref="B2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259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10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73178-5B7B-4239-8036-3F423BECD543}">
  <dimension ref="A1:AE103"/>
  <sheetViews>
    <sheetView zoomScaleNormal="100" workbookViewId="0">
      <selection activeCell="B2" sqref="B2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260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0.1</v>
      </c>
      <c r="E3">
        <v>0</v>
      </c>
      <c r="F3">
        <v>0.1</v>
      </c>
      <c r="G3">
        <v>0</v>
      </c>
      <c r="H3">
        <v>0.1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0.95878331978712505</v>
      </c>
      <c r="D4">
        <v>0.1</v>
      </c>
      <c r="E4">
        <v>1.0118005211644101</v>
      </c>
      <c r="F4">
        <v>0.1</v>
      </c>
      <c r="G4" s="36">
        <v>4.4824817429268997E-3</v>
      </c>
      <c r="H4">
        <v>0.1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0.386298741628954</v>
      </c>
      <c r="D5">
        <v>0.1</v>
      </c>
      <c r="E5">
        <v>0.91217661243684001</v>
      </c>
      <c r="F5">
        <v>0.1</v>
      </c>
      <c r="G5">
        <v>3.0478028208102401E-2</v>
      </c>
      <c r="H5">
        <v>0.1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3.5430855444407001E-2</v>
      </c>
      <c r="D6">
        <v>0.1</v>
      </c>
      <c r="E6">
        <v>0.28528144610536799</v>
      </c>
      <c r="F6">
        <v>0.1</v>
      </c>
      <c r="G6">
        <v>0.19030729500142099</v>
      </c>
      <c r="H6">
        <v>0.1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1.3401597232575399E-2</v>
      </c>
      <c r="D7">
        <v>0.1</v>
      </c>
      <c r="E7">
        <v>7.5662148833522E-2</v>
      </c>
      <c r="F7">
        <v>0.1</v>
      </c>
      <c r="G7">
        <v>0.43006769034561099</v>
      </c>
      <c r="H7">
        <v>0.1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1.32013752065324E-2</v>
      </c>
      <c r="D8">
        <v>0.1</v>
      </c>
      <c r="E8">
        <v>7.2367268791010103E-2</v>
      </c>
      <c r="F8">
        <v>0.1</v>
      </c>
      <c r="G8">
        <v>0.55116042796976294</v>
      </c>
      <c r="H8">
        <v>0.1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1.31995387582439E-2</v>
      </c>
      <c r="D9">
        <v>0.1</v>
      </c>
      <c r="E9">
        <v>7.2048140665787699E-2</v>
      </c>
      <c r="F9">
        <v>0.1</v>
      </c>
      <c r="G9">
        <v>0.58740766472111905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1.31995387694852E-2</v>
      </c>
      <c r="D10">
        <v>0.1</v>
      </c>
      <c r="E10">
        <v>7.1916450503134999E-2</v>
      </c>
      <c r="F10">
        <v>0.1</v>
      </c>
      <c r="G10">
        <v>0.45040482006257598</v>
      </c>
      <c r="H10">
        <v>0.1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75C6-73EA-4A93-A7D8-592F0F8DA20E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258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30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8"/>
  <sheetViews>
    <sheetView zoomScaleNormal="100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E30" sqref="E30"/>
    </sheetView>
  </sheetViews>
  <sheetFormatPr defaultColWidth="9.1328125" defaultRowHeight="12.75"/>
  <cols>
    <col min="1" max="1" width="13.3984375" style="20"/>
    <col min="2" max="2" width="35" style="20"/>
    <col min="3" max="3" width="10.265625" style="20" bestFit="1" customWidth="1"/>
    <col min="4" max="4" width="12.86328125" style="20"/>
    <col min="5" max="5" width="31.265625" style="20"/>
    <col min="6" max="6" width="12.86328125" style="20" bestFit="1" customWidth="1"/>
    <col min="7" max="7" width="11" style="20"/>
    <col min="8" max="8" width="20.73046875" style="20" bestFit="1" customWidth="1"/>
    <col min="9" max="9" width="14" style="20" bestFit="1" customWidth="1"/>
    <col min="10" max="10" width="76.59765625" style="20" bestFit="1" customWidth="1"/>
    <col min="11" max="11" width="12.86328125" style="20"/>
    <col min="12" max="1025" width="13.3984375" style="20"/>
    <col min="1026" max="16384" width="9.1328125" style="20"/>
  </cols>
  <sheetData>
    <row r="1" spans="1:32" ht="13.5">
      <c r="A1" s="18" t="s">
        <v>0</v>
      </c>
      <c r="B1" s="18" t="s">
        <v>35</v>
      </c>
      <c r="C1" s="18"/>
      <c r="D1" s="18"/>
      <c r="E1" s="18"/>
      <c r="F1" s="16"/>
      <c r="G1" s="18"/>
      <c r="H1" s="18"/>
      <c r="I1" s="18"/>
      <c r="J1" s="18"/>
      <c r="K1" s="18"/>
      <c r="L1" s="18"/>
      <c r="M1" s="16"/>
      <c r="N1" s="18"/>
      <c r="O1" s="16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2" ht="13.5">
      <c r="A2" s="18" t="s">
        <v>1</v>
      </c>
      <c r="B2" s="18" t="s">
        <v>2</v>
      </c>
      <c r="C2" s="18" t="s">
        <v>32</v>
      </c>
      <c r="D2" s="18" t="s">
        <v>36</v>
      </c>
      <c r="E2" s="18" t="s">
        <v>37</v>
      </c>
      <c r="F2" s="16" t="s">
        <v>3</v>
      </c>
      <c r="G2" s="18" t="s">
        <v>31</v>
      </c>
      <c r="H2" s="18" t="s">
        <v>6</v>
      </c>
      <c r="I2" s="2" t="s">
        <v>5</v>
      </c>
      <c r="J2" s="18" t="s">
        <v>4</v>
      </c>
      <c r="L2" s="18"/>
      <c r="M2" s="16"/>
      <c r="N2" s="18"/>
      <c r="O2" s="16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4.25">
      <c r="A3" s="18" t="s">
        <v>38</v>
      </c>
      <c r="B3" s="17" t="s">
        <v>143</v>
      </c>
      <c r="C3" s="17" t="s">
        <v>147</v>
      </c>
      <c r="D3" s="18" t="str">
        <f>_xlfn.CONCAT("SD_",A3)</f>
        <v>SD_Y0</v>
      </c>
      <c r="E3" s="18" t="s">
        <v>39</v>
      </c>
      <c r="F3" s="16" t="s">
        <v>68</v>
      </c>
      <c r="G3" s="16" t="s">
        <v>40</v>
      </c>
      <c r="H3" s="16" t="str">
        <f ca="1">IFERROR(__xludf.dummyfunction("""\ce{["" &amp; REGEXREPLACE(B3,""_"",""_{\\text{"") &amp; ""}}]}"""),"\ce{[Total_{\text{C}}]}")</f>
        <v>\ce{[Total_{\text{C}}]}</v>
      </c>
      <c r="I3" s="16" t="s">
        <v>102</v>
      </c>
      <c r="J3" s="35" t="s">
        <v>207</v>
      </c>
      <c r="L3" s="18"/>
      <c r="M3" s="16"/>
      <c r="N3" s="18"/>
      <c r="O3" s="1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4.25">
      <c r="A4" s="18" t="s">
        <v>41</v>
      </c>
      <c r="B4" s="17" t="s">
        <v>144</v>
      </c>
      <c r="C4" s="17" t="s">
        <v>148</v>
      </c>
      <c r="D4" s="18" t="str">
        <f t="shared" ref="D4:D16" si="0">_xlfn.CONCAT("SD_",A4)</f>
        <v>SD_Y1</v>
      </c>
      <c r="E4" s="18" t="s">
        <v>39</v>
      </c>
      <c r="F4" s="16" t="s">
        <v>68</v>
      </c>
      <c r="G4" s="16" t="s">
        <v>40</v>
      </c>
      <c r="H4" s="16" t="str">
        <f ca="1">IFERROR(__xludf.dummyfunction("""\ce{["" &amp; REGEXREPLACE(B3,""_"",""_{\\text{"") &amp; ""}}]}"""),"\ce{[Total_{\text{C}}]}")</f>
        <v>\ce{[Total_{\text{C}}]}</v>
      </c>
      <c r="I4" s="17" t="s">
        <v>102</v>
      </c>
      <c r="J4" s="35" t="s">
        <v>208</v>
      </c>
      <c r="K4" s="17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14.25">
      <c r="A5" s="18" t="s">
        <v>146</v>
      </c>
      <c r="B5" s="17" t="s">
        <v>145</v>
      </c>
      <c r="C5" s="17" t="s">
        <v>149</v>
      </c>
      <c r="D5" s="18" t="str">
        <f t="shared" si="0"/>
        <v>SD_Y2</v>
      </c>
      <c r="E5" s="18" t="s">
        <v>39</v>
      </c>
      <c r="F5" s="16" t="s">
        <v>68</v>
      </c>
      <c r="G5" s="16" t="s">
        <v>40</v>
      </c>
      <c r="H5" s="16" t="str">
        <f ca="1">IFERROR(__xludf.dummyfunction("""\ce{["" &amp; REGEXREPLACE(B3,""_"",""_{\\text{"") &amp; ""}}]}"""),"\ce{[Total_{\text{C}}]}")</f>
        <v>\ce{[Total_{\text{C}}]}</v>
      </c>
      <c r="I5" s="17" t="s">
        <v>102</v>
      </c>
      <c r="J5" s="35" t="s">
        <v>209</v>
      </c>
      <c r="K5" s="17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14.25">
      <c r="A6" s="18" t="s">
        <v>183</v>
      </c>
      <c r="B6" s="17" t="s">
        <v>174</v>
      </c>
      <c r="D6" s="18" t="str">
        <f t="shared" si="0"/>
        <v>SD_Y3</v>
      </c>
      <c r="E6" s="18" t="s">
        <v>39</v>
      </c>
      <c r="F6" s="16" t="s">
        <v>68</v>
      </c>
      <c r="G6" s="16" t="s">
        <v>40</v>
      </c>
      <c r="H6" s="16" t="str">
        <f ca="1">IFERROR(__xludf.dummyfunction("""\ce{["" &amp; REGEXREPLACE(B3,""_"",""_{\\text{"") &amp; ""}}]}"""),"\ce{[Total_{\text{C}}]}")</f>
        <v>\ce{[Total_{\text{C}}]}</v>
      </c>
      <c r="I6" s="16" t="s">
        <v>102</v>
      </c>
      <c r="J6" s="17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14.25">
      <c r="A7" s="18" t="s">
        <v>184</v>
      </c>
      <c r="B7" s="17" t="s">
        <v>173</v>
      </c>
      <c r="D7" s="18" t="str">
        <f t="shared" si="0"/>
        <v>SD_Y4</v>
      </c>
      <c r="E7" s="18" t="s">
        <v>39</v>
      </c>
      <c r="F7" s="16" t="s">
        <v>68</v>
      </c>
      <c r="G7" s="16" t="s">
        <v>40</v>
      </c>
      <c r="H7" s="16" t="str">
        <f ca="1">IFERROR(__xludf.dummyfunction("""\ce{["" &amp; REGEXREPLACE(B3,""_"",""_{\\text{"") &amp; ""}}]}"""),"\ce{[Total_{\text{C}}]}")</f>
        <v>\ce{[Total_{\text{C}}]}</v>
      </c>
      <c r="I7" s="16" t="s">
        <v>102</v>
      </c>
      <c r="J7" s="17" t="s">
        <v>91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14.25">
      <c r="A8" s="18" t="s">
        <v>185</v>
      </c>
      <c r="B8" s="17" t="s">
        <v>175</v>
      </c>
      <c r="D8" s="18" t="str">
        <f t="shared" si="0"/>
        <v>SD_Y5</v>
      </c>
      <c r="E8" s="18" t="s">
        <v>39</v>
      </c>
      <c r="F8" s="16" t="s">
        <v>68</v>
      </c>
      <c r="G8" s="16" t="s">
        <v>40</v>
      </c>
      <c r="H8" s="16" t="str">
        <f ca="1">IFERROR(__xludf.dummyfunction("""\ce{["" &amp; REGEXREPLACE(B3,""_"",""_{\\text{"") &amp; ""}}]}"""),"\ce{[Total_{\text{C}}]}")</f>
        <v>\ce{[Total_{\text{C}}]}</v>
      </c>
      <c r="I8" s="16" t="s">
        <v>102</v>
      </c>
      <c r="J8" s="17" t="s">
        <v>92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14.25">
      <c r="A9" s="18" t="s">
        <v>186</v>
      </c>
      <c r="B9" s="17" t="s">
        <v>176</v>
      </c>
      <c r="C9" s="17"/>
      <c r="D9" s="18" t="str">
        <f t="shared" si="0"/>
        <v>SD_Y6</v>
      </c>
      <c r="E9" s="18" t="s">
        <v>39</v>
      </c>
      <c r="F9" s="16" t="s">
        <v>68</v>
      </c>
      <c r="G9" s="16" t="s">
        <v>40</v>
      </c>
      <c r="H9" s="16" t="str">
        <f ca="1">IFERROR(__xludf.dummyfunction("""\ce{["" &amp; REGEXREPLACE(B3,""_"",""_{\\text{"") &amp; ""}}]}"""),"\ce{[Total_{\text{C}}]}")</f>
        <v>\ce{[Total_{\text{C}}]}</v>
      </c>
      <c r="I9" s="16" t="s">
        <v>102</v>
      </c>
      <c r="J9" s="17" t="s">
        <v>93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14.25">
      <c r="A10" s="18" t="s">
        <v>187</v>
      </c>
      <c r="B10" s="17" t="s">
        <v>177</v>
      </c>
      <c r="C10" s="17"/>
      <c r="D10" s="18" t="str">
        <f t="shared" si="0"/>
        <v>SD_Y7</v>
      </c>
      <c r="E10" s="18" t="s">
        <v>39</v>
      </c>
      <c r="F10" s="16" t="s">
        <v>68</v>
      </c>
      <c r="G10" s="16" t="s">
        <v>40</v>
      </c>
      <c r="H10" s="16" t="str">
        <f ca="1">IFERROR(__xludf.dummyfunction("""\ce{["" &amp; REGEXREPLACE(B3,""_"",""_{\\text{"") &amp; ""}}]}"""),"\ce{[Total_{\text{C}}]}")</f>
        <v>\ce{[Total_{\text{C}}]}</v>
      </c>
      <c r="I10" s="16" t="s">
        <v>102</v>
      </c>
      <c r="J10" s="17" t="s">
        <v>94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14.25">
      <c r="A11" s="18" t="s">
        <v>188</v>
      </c>
      <c r="B11" s="17" t="s">
        <v>178</v>
      </c>
      <c r="C11" s="17"/>
      <c r="D11" s="18" t="str">
        <f t="shared" si="0"/>
        <v>SD_Y8</v>
      </c>
      <c r="E11" s="18" t="s">
        <v>39</v>
      </c>
      <c r="F11" s="16" t="s">
        <v>68</v>
      </c>
      <c r="G11" s="16" t="s">
        <v>40</v>
      </c>
      <c r="H11" s="16" t="str">
        <f ca="1">IFERROR(__xludf.dummyfunction("""\ce{["" &amp; REGEXREPLACE(B3,""_"",""_{\\text{"") &amp; ""}}]}"""),"\ce{[Total_{\text{C}}]}")</f>
        <v>\ce{[Total_{\text{C}}]}</v>
      </c>
      <c r="I11" s="16" t="s">
        <v>102</v>
      </c>
      <c r="J11" s="17" t="s">
        <v>95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14.25">
      <c r="A12" s="18" t="s">
        <v>189</v>
      </c>
      <c r="B12" s="17" t="s">
        <v>179</v>
      </c>
      <c r="C12" s="17"/>
      <c r="D12" s="18" t="str">
        <f t="shared" si="0"/>
        <v>SD_Y9</v>
      </c>
      <c r="E12" s="18" t="s">
        <v>39</v>
      </c>
      <c r="F12" s="16" t="s">
        <v>68</v>
      </c>
      <c r="G12" s="16" t="s">
        <v>40</v>
      </c>
      <c r="H12" s="16" t="str">
        <f ca="1">IFERROR(__xludf.dummyfunction("""\ce{["" &amp; REGEXREPLACE(B3,""_"",""_{\\text{"") &amp; ""}}]}"""),"\ce{[Total_{\text{C}}]}")</f>
        <v>\ce{[Total_{\text{C}}]}</v>
      </c>
      <c r="I12" s="16" t="s">
        <v>102</v>
      </c>
      <c r="J12" s="17" t="s">
        <v>96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14.25">
      <c r="A13" s="18" t="s">
        <v>190</v>
      </c>
      <c r="B13" s="17" t="s">
        <v>180</v>
      </c>
      <c r="C13" s="17"/>
      <c r="D13" s="18" t="str">
        <f t="shared" si="0"/>
        <v>SD_Y10</v>
      </c>
      <c r="E13" s="18" t="s">
        <v>39</v>
      </c>
      <c r="F13" s="16" t="s">
        <v>68</v>
      </c>
      <c r="G13" s="16" t="s">
        <v>40</v>
      </c>
      <c r="H13" s="16" t="str">
        <f ca="1">IFERROR(__xludf.dummyfunction("""\ce{["" &amp; REGEXREPLACE(B3,""_"",""_{\\text{"") &amp; ""}}]}"""),"\ce{[Total_{\text{C}}]}")</f>
        <v>\ce{[Total_{\text{C}}]}</v>
      </c>
      <c r="I13" s="16" t="s">
        <v>102</v>
      </c>
      <c r="J13" s="17" t="s">
        <v>97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14.25">
      <c r="A14" s="18" t="s">
        <v>191</v>
      </c>
      <c r="B14" s="17" t="s">
        <v>181</v>
      </c>
      <c r="C14" s="17"/>
      <c r="D14" s="18" t="str">
        <f t="shared" si="0"/>
        <v>SD_Y11</v>
      </c>
      <c r="E14" s="18" t="s">
        <v>39</v>
      </c>
      <c r="F14" s="16" t="s">
        <v>68</v>
      </c>
      <c r="G14" s="16" t="s">
        <v>40</v>
      </c>
      <c r="H14" s="16" t="str">
        <f ca="1">IFERROR(__xludf.dummyfunction("""\ce{["" &amp; REGEXREPLACE(B3,""_"",""_{\\text{"") &amp; ""}}]}"""),"\ce{[Total_{\text{C}}]}")</f>
        <v>\ce{[Total_{\text{C}}]}</v>
      </c>
      <c r="I14" s="16" t="s">
        <v>102</v>
      </c>
      <c r="J14" s="17" t="s">
        <v>98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14.25">
      <c r="A15" s="18" t="s">
        <v>192</v>
      </c>
      <c r="B15" s="17" t="s">
        <v>182</v>
      </c>
      <c r="C15" s="17"/>
      <c r="D15" s="18" t="str">
        <f t="shared" si="0"/>
        <v>SD_Y12</v>
      </c>
      <c r="E15" s="18" t="s">
        <v>39</v>
      </c>
      <c r="F15" s="16" t="s">
        <v>68</v>
      </c>
      <c r="G15" s="16" t="s">
        <v>40</v>
      </c>
      <c r="H15" s="16" t="str">
        <f ca="1">IFERROR(__xludf.dummyfunction("""\ce{["" &amp; REGEXREPLACE(B3,""_"",""_{\\text{"") &amp; ""}}]}"""),"\ce{[Total_{\text{C}}]}")</f>
        <v>\ce{[Total_{\text{C}}]}</v>
      </c>
      <c r="I15" s="16" t="s">
        <v>102</v>
      </c>
      <c r="J15" s="17" t="s">
        <v>164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14.25">
      <c r="A16" s="18" t="s">
        <v>202</v>
      </c>
      <c r="B16" s="28" t="s">
        <v>203</v>
      </c>
      <c r="C16" s="17"/>
      <c r="D16" s="18" t="str">
        <f t="shared" si="0"/>
        <v>SD_Y13</v>
      </c>
      <c r="E16" s="18" t="s">
        <v>39</v>
      </c>
      <c r="F16" s="16" t="s">
        <v>68</v>
      </c>
      <c r="G16" s="16" t="s">
        <v>40</v>
      </c>
      <c r="H16" s="16" t="str">
        <f ca="1">IFERROR(__xludf.dummyfunction("""\ce{["" &amp; REGEXREPLACE(B3,""_"",""_{\\text{"") &amp; ""}}]}"""),"\ce{[Total_{\text{C}}]}")</f>
        <v>\ce{[Total_{\text{C}}]}</v>
      </c>
      <c r="I16" s="16" t="s">
        <v>102</v>
      </c>
      <c r="J16" s="28" t="s">
        <v>197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14.25">
      <c r="A17" s="18"/>
      <c r="B17" s="17"/>
      <c r="C17" s="17"/>
      <c r="D17" s="18"/>
      <c r="E17" s="18"/>
      <c r="F17" s="18"/>
      <c r="G17" s="18"/>
      <c r="H17" s="16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">
      <c r="A18" s="16"/>
      <c r="B18" s="23"/>
      <c r="C18" s="22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</sheetData>
  <phoneticPr fontId="10" type="noConversion"/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5"/>
  <sheetViews>
    <sheetView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O3" sqref="O3:O20"/>
    </sheetView>
  </sheetViews>
  <sheetFormatPr defaultColWidth="9.1328125" defaultRowHeight="12.75"/>
  <cols>
    <col min="1" max="1" width="6.73046875" style="20"/>
    <col min="2" max="2" width="129.73046875" style="20" bestFit="1" customWidth="1"/>
    <col min="3" max="3" width="11.59765625" style="20" bestFit="1" customWidth="1"/>
    <col min="4" max="4" width="12.265625" style="20" bestFit="1" customWidth="1"/>
    <col min="5" max="5" width="12.3984375" style="20" bestFit="1" customWidth="1"/>
    <col min="6" max="6" width="7" style="20" bestFit="1" customWidth="1"/>
    <col min="7" max="7" width="8.73046875" style="20" bestFit="1" customWidth="1"/>
    <col min="8" max="8" width="11.73046875" style="20" bestFit="1" customWidth="1"/>
    <col min="9" max="9" width="9.33203125" style="20" bestFit="1" customWidth="1"/>
    <col min="10" max="10" width="9.265625" style="20" customWidth="1"/>
    <col min="11" max="11" width="24.06640625" style="20" bestFit="1" customWidth="1"/>
    <col min="12" max="12" width="24.46484375" style="20" bestFit="1" customWidth="1"/>
    <col min="13" max="13" width="15" style="20" bestFit="1" customWidth="1"/>
    <col min="14" max="14" width="13.46484375" style="20" bestFit="1" customWidth="1"/>
    <col min="15" max="1024" width="13.3984375" style="20"/>
    <col min="1025" max="16384" width="9.1328125" style="20"/>
  </cols>
  <sheetData>
    <row r="1" spans="1:26" ht="13.5">
      <c r="A1" s="18" t="s">
        <v>0</v>
      </c>
      <c r="B1" s="18" t="s">
        <v>43</v>
      </c>
      <c r="C1" s="18"/>
      <c r="D1" s="18"/>
      <c r="E1" s="19"/>
      <c r="F1" s="1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>
      <c r="A2" s="18" t="s">
        <v>1</v>
      </c>
      <c r="B2" s="18" t="s">
        <v>2</v>
      </c>
      <c r="C2" s="18" t="s">
        <v>44</v>
      </c>
      <c r="D2" s="18" t="s">
        <v>22</v>
      </c>
      <c r="E2" s="18" t="s">
        <v>45</v>
      </c>
      <c r="F2" s="18" t="s">
        <v>46</v>
      </c>
      <c r="G2" s="16" t="s">
        <v>77</v>
      </c>
      <c r="H2" s="17" t="s">
        <v>162</v>
      </c>
      <c r="I2" s="17" t="s">
        <v>163</v>
      </c>
      <c r="J2" s="17" t="s">
        <v>168</v>
      </c>
      <c r="K2" s="17" t="s">
        <v>201</v>
      </c>
      <c r="L2" s="18" t="s">
        <v>23</v>
      </c>
      <c r="M2" s="18" t="s">
        <v>47</v>
      </c>
      <c r="N2" s="21" t="s">
        <v>48</v>
      </c>
      <c r="O2" s="8" t="s">
        <v>57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>
      <c r="A3" s="18" t="s">
        <v>42</v>
      </c>
      <c r="B3" s="18" t="s">
        <v>69</v>
      </c>
      <c r="C3" s="16"/>
      <c r="D3" s="18" t="s">
        <v>49</v>
      </c>
      <c r="E3" s="18" t="s">
        <v>195</v>
      </c>
      <c r="F3" s="18" t="s">
        <v>50</v>
      </c>
      <c r="G3" s="9">
        <v>68190.2</v>
      </c>
      <c r="H3" s="9">
        <v>4.3309E-2</v>
      </c>
      <c r="I3" s="9">
        <v>3.5431699999999999</v>
      </c>
      <c r="J3" s="9">
        <v>0</v>
      </c>
      <c r="K3" s="9">
        <v>68190.2</v>
      </c>
      <c r="L3" s="16" t="s">
        <v>103</v>
      </c>
      <c r="M3" s="18">
        <v>-120</v>
      </c>
      <c r="N3" s="18" t="b">
        <f>TRUE()</f>
        <v>1</v>
      </c>
      <c r="O3" s="18">
        <v>4000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>
      <c r="A4" s="18" t="s">
        <v>86</v>
      </c>
      <c r="B4" s="18" t="s">
        <v>87</v>
      </c>
      <c r="C4" s="16"/>
      <c r="D4" s="18" t="s">
        <v>49</v>
      </c>
      <c r="E4" s="18" t="s">
        <v>195</v>
      </c>
      <c r="F4" s="18" t="s">
        <v>50</v>
      </c>
      <c r="G4" s="9">
        <v>68190.2</v>
      </c>
      <c r="H4" s="9">
        <v>4.3309E-2</v>
      </c>
      <c r="I4" s="9">
        <v>3.5431699999999999</v>
      </c>
      <c r="J4" s="9">
        <v>0</v>
      </c>
      <c r="K4" s="9">
        <v>68190.2</v>
      </c>
      <c r="L4" s="16" t="s">
        <v>103</v>
      </c>
      <c r="M4" s="18">
        <v>-120</v>
      </c>
      <c r="N4" s="18" t="b">
        <f>TRUE()</f>
        <v>1</v>
      </c>
      <c r="O4" s="18">
        <v>4000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>
      <c r="A5" s="18" t="s">
        <v>88</v>
      </c>
      <c r="B5" s="18" t="s">
        <v>89</v>
      </c>
      <c r="C5" s="16"/>
      <c r="D5" s="18" t="s">
        <v>49</v>
      </c>
      <c r="E5" s="18" t="s">
        <v>195</v>
      </c>
      <c r="F5" s="18" t="s">
        <v>50</v>
      </c>
      <c r="G5" s="9">
        <v>68190.2</v>
      </c>
      <c r="H5" s="9">
        <v>4.3309E-2</v>
      </c>
      <c r="I5" s="9">
        <v>3.5431699999999999</v>
      </c>
      <c r="J5" s="9">
        <v>0</v>
      </c>
      <c r="K5" s="9">
        <v>68190.2</v>
      </c>
      <c r="L5" s="16" t="s">
        <v>103</v>
      </c>
      <c r="M5" s="18">
        <v>-120</v>
      </c>
      <c r="N5" s="18" t="b">
        <f>TRUE()</f>
        <v>1</v>
      </c>
      <c r="O5" s="18">
        <v>4000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>
      <c r="A6" s="18" t="s">
        <v>212</v>
      </c>
      <c r="B6" s="18" t="s">
        <v>213</v>
      </c>
      <c r="C6" s="16"/>
      <c r="D6" s="18" t="s">
        <v>49</v>
      </c>
      <c r="E6" s="18" t="s">
        <v>195</v>
      </c>
      <c r="F6" s="18" t="s">
        <v>50</v>
      </c>
      <c r="G6" s="9">
        <v>68190.2</v>
      </c>
      <c r="H6" s="9">
        <v>4.3309E-2</v>
      </c>
      <c r="I6" s="9">
        <v>3.5431699999999999</v>
      </c>
      <c r="J6" s="9">
        <v>0</v>
      </c>
      <c r="K6" s="9">
        <v>68190.2</v>
      </c>
      <c r="L6" s="16" t="s">
        <v>103</v>
      </c>
      <c r="M6" s="18">
        <v>-120</v>
      </c>
      <c r="N6" s="18" t="b">
        <f>TRUE()</f>
        <v>1</v>
      </c>
      <c r="O6" s="18">
        <v>4000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>
      <c r="A7" s="18" t="s">
        <v>217</v>
      </c>
      <c r="B7" s="18" t="s">
        <v>218</v>
      </c>
      <c r="C7" s="16"/>
      <c r="D7" s="18" t="s">
        <v>49</v>
      </c>
      <c r="E7" s="18" t="s">
        <v>195</v>
      </c>
      <c r="F7" s="18" t="s">
        <v>50</v>
      </c>
      <c r="G7" s="9">
        <v>68190.2</v>
      </c>
      <c r="H7" s="9">
        <v>4.3309E-2</v>
      </c>
      <c r="I7" s="9">
        <v>3.5431699999999999</v>
      </c>
      <c r="J7" s="9">
        <v>0</v>
      </c>
      <c r="K7" s="9">
        <v>68190.2</v>
      </c>
      <c r="L7" s="16" t="s">
        <v>103</v>
      </c>
      <c r="M7" s="18">
        <v>-120</v>
      </c>
      <c r="N7" s="18" t="b">
        <f>TRUE()</f>
        <v>1</v>
      </c>
      <c r="O7" s="18">
        <v>4000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>
      <c r="A8" s="18" t="s">
        <v>219</v>
      </c>
      <c r="B8" s="18" t="s">
        <v>220</v>
      </c>
      <c r="C8" s="16"/>
      <c r="D8" s="18" t="s">
        <v>49</v>
      </c>
      <c r="E8" s="18" t="s">
        <v>214</v>
      </c>
      <c r="F8" s="18" t="s">
        <v>50</v>
      </c>
      <c r="G8" s="9">
        <v>68190.2</v>
      </c>
      <c r="H8" s="9">
        <v>4.3309E-2</v>
      </c>
      <c r="I8" s="9">
        <v>3.5431699999999999</v>
      </c>
      <c r="J8" s="9">
        <v>0</v>
      </c>
      <c r="K8" s="9">
        <v>68190.2</v>
      </c>
      <c r="L8" s="16" t="s">
        <v>103</v>
      </c>
      <c r="M8" s="18">
        <v>-120</v>
      </c>
      <c r="N8" s="18" t="b">
        <f>TRUE()</f>
        <v>1</v>
      </c>
      <c r="O8" s="18">
        <v>4000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>
      <c r="A9" s="18" t="s">
        <v>235</v>
      </c>
      <c r="B9" s="18" t="s">
        <v>236</v>
      </c>
      <c r="C9" s="18"/>
      <c r="D9" s="18" t="s">
        <v>49</v>
      </c>
      <c r="E9" s="18" t="s">
        <v>195</v>
      </c>
      <c r="F9" s="18" t="s">
        <v>50</v>
      </c>
      <c r="G9" s="9">
        <v>68190.2</v>
      </c>
      <c r="H9" s="9">
        <v>4.3309E-2</v>
      </c>
      <c r="I9" s="9">
        <v>3.5431699999999999</v>
      </c>
      <c r="J9" s="9">
        <v>0</v>
      </c>
      <c r="K9" s="9">
        <v>68190.2</v>
      </c>
      <c r="L9" s="16" t="s">
        <v>103</v>
      </c>
      <c r="M9" s="18">
        <v>-120</v>
      </c>
      <c r="N9" s="18" t="b">
        <f>TRUE()</f>
        <v>1</v>
      </c>
      <c r="O9" s="18">
        <v>4000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>
      <c r="A10" s="18" t="s">
        <v>237</v>
      </c>
      <c r="B10" s="18" t="s">
        <v>238</v>
      </c>
      <c r="C10" s="16"/>
      <c r="D10" s="18" t="s">
        <v>49</v>
      </c>
      <c r="E10" s="18" t="s">
        <v>195</v>
      </c>
      <c r="F10" s="18" t="s">
        <v>50</v>
      </c>
      <c r="G10" s="9">
        <v>68190.2</v>
      </c>
      <c r="H10" s="9">
        <v>4.3309E-2</v>
      </c>
      <c r="I10" s="9">
        <v>3.5431699999999999</v>
      </c>
      <c r="J10" s="9">
        <v>0</v>
      </c>
      <c r="K10" s="9">
        <v>68190.2</v>
      </c>
      <c r="L10" s="16" t="s">
        <v>103</v>
      </c>
      <c r="M10" s="18">
        <v>-120</v>
      </c>
      <c r="N10" s="18" t="b">
        <f>TRUE()</f>
        <v>1</v>
      </c>
      <c r="O10" s="18">
        <v>4000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>
      <c r="A11" s="18" t="s">
        <v>239</v>
      </c>
      <c r="B11" s="18" t="s">
        <v>240</v>
      </c>
      <c r="C11" s="16"/>
      <c r="D11" s="18" t="s">
        <v>49</v>
      </c>
      <c r="E11" s="18" t="s">
        <v>195</v>
      </c>
      <c r="F11" s="18" t="s">
        <v>50</v>
      </c>
      <c r="G11" s="9">
        <v>68190.2</v>
      </c>
      <c r="H11" s="9">
        <v>4.3309E-2</v>
      </c>
      <c r="I11" s="9">
        <v>3.5431699999999999</v>
      </c>
      <c r="J11" s="9">
        <v>0</v>
      </c>
      <c r="K11" s="9">
        <v>68190.2</v>
      </c>
      <c r="L11" s="16" t="s">
        <v>103</v>
      </c>
      <c r="M11" s="18">
        <v>-120</v>
      </c>
      <c r="N11" s="18" t="b">
        <f>TRUE()</f>
        <v>1</v>
      </c>
      <c r="O11" s="18">
        <v>4000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>
      <c r="A12" s="18" t="s">
        <v>241</v>
      </c>
      <c r="B12" s="18" t="s">
        <v>242</v>
      </c>
      <c r="C12" s="18"/>
      <c r="D12" s="18" t="s">
        <v>49</v>
      </c>
      <c r="E12" s="18" t="s">
        <v>195</v>
      </c>
      <c r="F12" s="18" t="s">
        <v>50</v>
      </c>
      <c r="G12" s="9">
        <v>68190.2</v>
      </c>
      <c r="H12" s="9">
        <v>4.3309E-2</v>
      </c>
      <c r="I12" s="9">
        <v>3.5431699999999999</v>
      </c>
      <c r="J12" s="9">
        <v>0</v>
      </c>
      <c r="K12" s="9">
        <v>68190.2</v>
      </c>
      <c r="L12" s="16" t="s">
        <v>103</v>
      </c>
      <c r="M12" s="18">
        <v>-120</v>
      </c>
      <c r="N12" s="18" t="b">
        <f>TRUE()</f>
        <v>1</v>
      </c>
      <c r="O12" s="18">
        <v>4000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>
      <c r="A13" s="18" t="s">
        <v>243</v>
      </c>
      <c r="B13" s="18" t="s">
        <v>244</v>
      </c>
      <c r="C13" s="18"/>
      <c r="D13" s="18" t="s">
        <v>49</v>
      </c>
      <c r="E13" s="18" t="s">
        <v>195</v>
      </c>
      <c r="F13" s="18" t="s">
        <v>50</v>
      </c>
      <c r="G13" s="9">
        <v>68190.2</v>
      </c>
      <c r="H13" s="9">
        <v>4.3309E-2</v>
      </c>
      <c r="I13" s="9">
        <v>3.5431699999999999</v>
      </c>
      <c r="J13" s="9">
        <v>0</v>
      </c>
      <c r="K13" s="9">
        <v>68190.2</v>
      </c>
      <c r="L13" s="16" t="s">
        <v>103</v>
      </c>
      <c r="M13" s="18">
        <v>-120</v>
      </c>
      <c r="N13" s="18" t="b">
        <f>TRUE()</f>
        <v>1</v>
      </c>
      <c r="O13" s="18">
        <v>4000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>
      <c r="A14" s="18" t="s">
        <v>245</v>
      </c>
      <c r="B14" s="18" t="s">
        <v>246</v>
      </c>
      <c r="C14" s="16"/>
      <c r="D14" s="18" t="s">
        <v>49</v>
      </c>
      <c r="E14" s="18" t="s">
        <v>214</v>
      </c>
      <c r="F14" s="18" t="s">
        <v>50</v>
      </c>
      <c r="G14" s="9">
        <v>68190.2</v>
      </c>
      <c r="H14" s="9">
        <v>4.3309E-2</v>
      </c>
      <c r="I14" s="9">
        <v>3.5431699999999999</v>
      </c>
      <c r="J14" s="9">
        <v>0</v>
      </c>
      <c r="K14" s="9">
        <v>68190.2</v>
      </c>
      <c r="L14" s="16" t="s">
        <v>103</v>
      </c>
      <c r="M14" s="18">
        <v>-120</v>
      </c>
      <c r="N14" s="18" t="b">
        <f>TRUE()</f>
        <v>1</v>
      </c>
      <c r="O14" s="18">
        <v>4000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>
      <c r="A15" s="18" t="s">
        <v>247</v>
      </c>
      <c r="B15" s="18" t="s">
        <v>248</v>
      </c>
      <c r="C15" s="16"/>
      <c r="D15" s="18" t="s">
        <v>49</v>
      </c>
      <c r="E15" s="18" t="s">
        <v>214</v>
      </c>
      <c r="F15" s="18" t="s">
        <v>50</v>
      </c>
      <c r="G15" s="9">
        <v>68190.2</v>
      </c>
      <c r="H15" s="9">
        <v>4.3309E-2</v>
      </c>
      <c r="I15" s="9">
        <v>3.5431699999999999</v>
      </c>
      <c r="J15" s="9">
        <v>0</v>
      </c>
      <c r="K15" s="9">
        <v>68190.2</v>
      </c>
      <c r="L15" s="16" t="s">
        <v>103</v>
      </c>
      <c r="M15" s="18">
        <v>-120</v>
      </c>
      <c r="N15" s="18" t="b">
        <f>TRUE()</f>
        <v>1</v>
      </c>
      <c r="O15" s="18">
        <v>4000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>
      <c r="A16" s="18" t="s">
        <v>261</v>
      </c>
      <c r="B16" s="18" t="s">
        <v>262</v>
      </c>
      <c r="C16" s="16"/>
      <c r="D16" s="18" t="s">
        <v>49</v>
      </c>
      <c r="E16" s="18" t="s">
        <v>214</v>
      </c>
      <c r="F16" s="18" t="s">
        <v>50</v>
      </c>
      <c r="G16" s="9">
        <v>68190.2</v>
      </c>
      <c r="H16" s="9">
        <v>4.3309E-2</v>
      </c>
      <c r="I16" s="9">
        <v>3.5431699999999999</v>
      </c>
      <c r="J16" s="9">
        <v>0</v>
      </c>
      <c r="K16" s="9">
        <v>68190.2</v>
      </c>
      <c r="L16" s="16" t="s">
        <v>103</v>
      </c>
      <c r="M16" s="18">
        <v>-120</v>
      </c>
      <c r="N16" s="18" t="b">
        <f>TRUE()</f>
        <v>1</v>
      </c>
      <c r="O16" s="18">
        <v>4000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>
      <c r="A17" s="18" t="s">
        <v>263</v>
      </c>
      <c r="B17" s="18" t="s">
        <v>264</v>
      </c>
      <c r="C17" s="16"/>
      <c r="D17" s="18" t="s">
        <v>49</v>
      </c>
      <c r="E17" s="18" t="s">
        <v>214</v>
      </c>
      <c r="F17" s="18" t="s">
        <v>50</v>
      </c>
      <c r="G17" s="9">
        <v>68190.2</v>
      </c>
      <c r="H17" s="9">
        <v>4.3309E-2</v>
      </c>
      <c r="I17" s="9">
        <v>3.5431699999999999</v>
      </c>
      <c r="J17" s="9">
        <v>0</v>
      </c>
      <c r="K17" s="9">
        <v>68190.2</v>
      </c>
      <c r="L17" s="16" t="s">
        <v>103</v>
      </c>
      <c r="M17" s="18">
        <v>-120</v>
      </c>
      <c r="N17" s="18" t="b">
        <f>TRUE()</f>
        <v>1</v>
      </c>
      <c r="O17" s="18">
        <v>4000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>
      <c r="A18" s="18" t="s">
        <v>265</v>
      </c>
      <c r="B18" s="18" t="s">
        <v>266</v>
      </c>
      <c r="C18" s="18"/>
      <c r="D18" s="18" t="s">
        <v>49</v>
      </c>
      <c r="E18" s="18" t="s">
        <v>214</v>
      </c>
      <c r="F18" s="18" t="s">
        <v>50</v>
      </c>
      <c r="G18" s="9">
        <v>68190.2</v>
      </c>
      <c r="H18" s="9">
        <v>4.3309E-2</v>
      </c>
      <c r="I18" s="9">
        <v>3.5431699999999999</v>
      </c>
      <c r="J18" s="9">
        <v>0</v>
      </c>
      <c r="K18" s="9">
        <v>68190.2</v>
      </c>
      <c r="L18" s="16" t="s">
        <v>103</v>
      </c>
      <c r="M18" s="18">
        <v>-120</v>
      </c>
      <c r="N18" s="18" t="b">
        <f>TRUE()</f>
        <v>1</v>
      </c>
      <c r="O18" s="18">
        <v>4000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>
      <c r="A19" s="18" t="s">
        <v>267</v>
      </c>
      <c r="B19" s="18" t="s">
        <v>268</v>
      </c>
      <c r="C19" s="16"/>
      <c r="D19" s="18" t="s">
        <v>49</v>
      </c>
      <c r="E19" s="18" t="s">
        <v>214</v>
      </c>
      <c r="F19" s="18" t="s">
        <v>50</v>
      </c>
      <c r="G19" s="9">
        <v>68190.2</v>
      </c>
      <c r="H19" s="9">
        <v>4.3309E-2</v>
      </c>
      <c r="I19" s="9">
        <v>3.5431699999999999</v>
      </c>
      <c r="J19" s="9">
        <v>0</v>
      </c>
      <c r="K19" s="9">
        <v>68190.2</v>
      </c>
      <c r="L19" s="16" t="s">
        <v>103</v>
      </c>
      <c r="M19" s="18">
        <v>-120</v>
      </c>
      <c r="N19" s="18" t="b">
        <f>TRUE()</f>
        <v>1</v>
      </c>
      <c r="O19" s="18">
        <v>4000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>
      <c r="A20" s="18" t="s">
        <v>269</v>
      </c>
      <c r="B20" s="18" t="s">
        <v>270</v>
      </c>
      <c r="C20" s="18"/>
      <c r="D20" s="18" t="s">
        <v>49</v>
      </c>
      <c r="E20" s="18" t="s">
        <v>214</v>
      </c>
      <c r="F20" s="18" t="s">
        <v>50</v>
      </c>
      <c r="G20" s="9">
        <v>68190.2</v>
      </c>
      <c r="H20" s="9">
        <v>4.3309E-2</v>
      </c>
      <c r="I20" s="9">
        <v>3.5431699999999999</v>
      </c>
      <c r="J20" s="9">
        <v>0</v>
      </c>
      <c r="K20" s="9">
        <v>68190.2</v>
      </c>
      <c r="L20" s="16" t="s">
        <v>103</v>
      </c>
      <c r="M20" s="18">
        <v>-120</v>
      </c>
      <c r="N20" s="18" t="b">
        <f>TRUE()</f>
        <v>1</v>
      </c>
      <c r="O20" s="18">
        <v>4000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5">
      <c r="A21" s="18"/>
      <c r="B21" s="18"/>
      <c r="C21" s="18"/>
      <c r="D21" s="18"/>
      <c r="E21" s="18"/>
      <c r="F21" s="18"/>
      <c r="G21" s="16"/>
      <c r="H21" s="16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1" customHeight="1">
      <c r="A22" s="18"/>
      <c r="B22" s="18"/>
      <c r="C22" s="18"/>
      <c r="D22" s="18"/>
      <c r="E22" s="18"/>
      <c r="F22" s="18"/>
      <c r="G22" s="16"/>
      <c r="H22" s="16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5">
      <c r="A23" s="18"/>
      <c r="B23" s="18"/>
      <c r="C23" s="16"/>
      <c r="D23" s="18"/>
      <c r="E23" s="18"/>
      <c r="F23" s="18"/>
      <c r="G23" s="16"/>
      <c r="H23" s="16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5">
      <c r="A24" s="18"/>
      <c r="B24" s="18"/>
      <c r="C24" s="18"/>
      <c r="D24" s="18"/>
      <c r="E24" s="18"/>
      <c r="F24" s="18"/>
      <c r="G24" s="16"/>
      <c r="H24" s="1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5">
      <c r="A25" s="18"/>
      <c r="B25" s="18"/>
      <c r="C25" s="18"/>
      <c r="D25" s="18"/>
      <c r="E25" s="18"/>
      <c r="F25" s="18"/>
      <c r="G25" s="16"/>
      <c r="H25" s="16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5">
      <c r="A26" s="18"/>
      <c r="B26" s="18"/>
      <c r="C26" s="16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5">
      <c r="A27" s="18"/>
      <c r="B27" s="18"/>
      <c r="C27" s="16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5">
      <c r="A28" s="18"/>
      <c r="B28" s="18"/>
      <c r="C28" s="1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5">
      <c r="A29" s="18"/>
      <c r="B29" s="18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5">
      <c r="A30" s="18"/>
      <c r="B30" s="18"/>
      <c r="C30" s="16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5">
      <c r="A31" s="18"/>
      <c r="B31" s="18"/>
      <c r="C31" s="16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5">
      <c r="A32" s="18"/>
      <c r="B32" s="18"/>
      <c r="C32" s="16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5">
      <c r="A33" s="18"/>
      <c r="B33" s="18"/>
      <c r="C33" s="1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5">
      <c r="A34" s="18"/>
      <c r="B34" s="18"/>
      <c r="C34" s="1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5">
      <c r="A35" s="18"/>
      <c r="B35" s="18"/>
      <c r="C35" s="1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5">
      <c r="A36" s="18"/>
      <c r="B36" s="18"/>
      <c r="C36" s="16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5">
      <c r="A37" s="18"/>
      <c r="B37" s="18"/>
      <c r="C37" s="16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5">
      <c r="A38" s="18"/>
      <c r="B38" s="18"/>
      <c r="C38" s="16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>
      <c r="A39" s="18"/>
      <c r="B39" s="18"/>
      <c r="C39" s="1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5">
      <c r="A40" s="18"/>
      <c r="B40" s="18"/>
      <c r="C40" s="16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5">
      <c r="A43" s="18"/>
      <c r="B43" s="18"/>
      <c r="C43" s="16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5">
      <c r="A44" s="18"/>
      <c r="B44" s="18"/>
      <c r="C44" s="16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5">
      <c r="A45" s="18"/>
      <c r="B45" s="18"/>
      <c r="C45" s="16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</sheetData>
  <phoneticPr fontId="10" type="noConversion"/>
  <dataValidations count="2">
    <dataValidation type="custom" allowBlank="1" showDropDown="1" sqref="A1:A45 F3:F21 F23 F25" xr:uid="{00000000-0002-0000-0900-000000000000}">
      <formula1>COUNTIF($A:$A,"="&amp;A1)  &lt; 2</formula1>
      <formula2>0</formula2>
    </dataValidation>
    <dataValidation type="custom" allowBlank="1" showDropDown="1" sqref="B1:B45" xr:uid="{00000000-0002-0000-0900-000001000000}">
      <formula1>COUNTIF($B:$B,"="&amp;B1) &lt; 2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zoomScaleNormal="100" workbookViewId="0">
      <selection activeCell="I2" sqref="I2:AD10"/>
    </sheetView>
  </sheetViews>
  <sheetFormatPr defaultRowHeight="12.75"/>
  <cols>
    <col min="1" max="2" width="8.59765625"/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  <col min="8" max="1017" width="8.59765625"/>
  </cols>
  <sheetData>
    <row r="1" spans="1:31" ht="14.25">
      <c r="A1" s="8" t="s">
        <v>0</v>
      </c>
      <c r="B1" s="1" t="s">
        <v>81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  <c r="AC3" s="11"/>
    </row>
    <row r="4" spans="1:31" ht="14.25">
      <c r="A4" s="8" t="s">
        <v>59</v>
      </c>
      <c r="B4">
        <v>61</v>
      </c>
      <c r="C4">
        <v>4.9550000000000002E-3</v>
      </c>
      <c r="D4">
        <v>0.01</v>
      </c>
      <c r="E4">
        <v>3.1231999999999999E-2</v>
      </c>
      <c r="F4">
        <v>0.01</v>
      </c>
      <c r="G4">
        <v>1.8563E-3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  <c r="AC4" s="11"/>
    </row>
    <row r="5" spans="1:31" ht="14.25">
      <c r="A5" s="8" t="s">
        <v>60</v>
      </c>
      <c r="B5">
        <v>121</v>
      </c>
      <c r="C5">
        <v>4.0340000000000003E-3</v>
      </c>
      <c r="D5">
        <v>0.01</v>
      </c>
      <c r="E5">
        <v>9.3443999999999999E-2</v>
      </c>
      <c r="F5">
        <v>0.01</v>
      </c>
      <c r="G5">
        <v>3.3416000000000001E-3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  <c r="AC5" s="11"/>
    </row>
    <row r="6" spans="1:31" ht="14.25">
      <c r="A6" s="8" t="s">
        <v>61</v>
      </c>
      <c r="B6">
        <v>301</v>
      </c>
      <c r="C6">
        <v>6.3673999999999996E-3</v>
      </c>
      <c r="D6">
        <v>0.01</v>
      </c>
      <c r="E6">
        <v>0.23688999999999999</v>
      </c>
      <c r="F6">
        <v>0.01</v>
      </c>
      <c r="G6">
        <v>1.2632000000000001E-2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  <c r="AC6" s="11"/>
    </row>
    <row r="7" spans="1:31" ht="14.25">
      <c r="A7" s="8" t="s">
        <v>62</v>
      </c>
      <c r="B7">
        <v>601</v>
      </c>
      <c r="C7">
        <v>1.0859000000000001E-2</v>
      </c>
      <c r="D7">
        <v>0.01</v>
      </c>
      <c r="E7">
        <v>0.14973</v>
      </c>
      <c r="F7">
        <v>0.01</v>
      </c>
      <c r="G7">
        <v>7.8913999999999998E-2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  <c r="AC7" s="11"/>
    </row>
    <row r="8" spans="1:31" ht="14.25">
      <c r="A8" s="8" t="s">
        <v>63</v>
      </c>
      <c r="B8">
        <v>901</v>
      </c>
      <c r="C8">
        <v>7.1352999999999998E-3</v>
      </c>
      <c r="D8">
        <v>0.01</v>
      </c>
      <c r="E8">
        <v>9.3096999999999999E-2</v>
      </c>
      <c r="F8">
        <v>0.01</v>
      </c>
      <c r="G8">
        <v>0.25520999999999999</v>
      </c>
      <c r="H8">
        <v>0.02</v>
      </c>
      <c r="I8" s="11"/>
      <c r="K8" s="11"/>
      <c r="M8" s="11"/>
      <c r="O8" s="11"/>
      <c r="Q8" s="11"/>
      <c r="S8" s="11"/>
      <c r="U8" s="11"/>
      <c r="W8" s="11"/>
      <c r="Y8" s="11"/>
      <c r="AA8" s="11"/>
      <c r="AC8" s="11"/>
    </row>
    <row r="9" spans="1:31" ht="14.25">
      <c r="A9" s="8" t="s">
        <v>64</v>
      </c>
      <c r="B9">
        <v>1801</v>
      </c>
      <c r="C9">
        <v>3.7103000000000001E-3</v>
      </c>
      <c r="D9">
        <v>0.01</v>
      </c>
      <c r="E9">
        <v>6.5764000000000003E-2</v>
      </c>
      <c r="F9">
        <v>0.01</v>
      </c>
      <c r="G9">
        <v>0.44745000000000001</v>
      </c>
      <c r="H9">
        <v>3.5000000000000003E-2</v>
      </c>
      <c r="I9" s="11"/>
      <c r="K9" s="11"/>
      <c r="M9" s="11"/>
      <c r="O9" s="11"/>
      <c r="Q9" s="11"/>
      <c r="S9" s="11"/>
      <c r="U9" s="11"/>
      <c r="W9" s="11"/>
      <c r="Y9" s="11"/>
      <c r="AA9" s="11"/>
      <c r="AC9" s="11"/>
    </row>
    <row r="10" spans="1:31" ht="14.25">
      <c r="A10" s="8" t="s">
        <v>65</v>
      </c>
      <c r="B10">
        <v>3601</v>
      </c>
      <c r="C10">
        <v>6.7692999999999998E-3</v>
      </c>
      <c r="D10">
        <v>0.01</v>
      </c>
      <c r="E10">
        <v>4.5765E-2</v>
      </c>
      <c r="F10">
        <v>0.01</v>
      </c>
      <c r="G10">
        <v>0.29547000000000001</v>
      </c>
      <c r="H10">
        <v>3.5000000000000003E-2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  <c r="AC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honeticPr fontId="10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5B49-4AD4-4F7C-8EE5-2FE13CB14636}">
  <dimension ref="A1:I103"/>
  <sheetViews>
    <sheetView workbookViewId="0">
      <selection activeCell="B5" sqref="B5"/>
    </sheetView>
  </sheetViews>
  <sheetFormatPr defaultRowHeight="12.75"/>
  <cols>
    <col min="1" max="1" width="13.53125" bestFit="1" customWidth="1"/>
    <col min="3" max="3" width="10.3984375" customWidth="1"/>
    <col min="4" max="4" width="6.265625" bestFit="1" customWidth="1"/>
    <col min="5" max="5" width="12" bestFit="1" customWidth="1"/>
    <col min="6" max="6" width="6.265625" bestFit="1" customWidth="1"/>
    <col min="7" max="7" width="13.86328125" bestFit="1" customWidth="1"/>
  </cols>
  <sheetData>
    <row r="1" spans="1:9" ht="14.25">
      <c r="A1" s="8" t="s">
        <v>0</v>
      </c>
      <c r="B1" s="1" t="s">
        <v>80</v>
      </c>
    </row>
    <row r="2" spans="1:9" ht="14.25">
      <c r="A2" t="s">
        <v>172</v>
      </c>
      <c r="B2" s="8" t="s">
        <v>168</v>
      </c>
      <c r="C2" s="8" t="s">
        <v>57</v>
      </c>
      <c r="D2" s="8"/>
      <c r="E2" s="8"/>
      <c r="F2" s="8"/>
      <c r="H2" s="8"/>
      <c r="I2" s="8"/>
    </row>
    <row r="3" spans="1:9" ht="14.25">
      <c r="A3" s="12">
        <v>0</v>
      </c>
      <c r="B3" s="12">
        <v>0</v>
      </c>
      <c r="C3" s="11">
        <v>4000</v>
      </c>
      <c r="D3" s="9"/>
      <c r="F3" s="9"/>
      <c r="G3" s="12"/>
      <c r="H3" s="12"/>
      <c r="I3" s="11"/>
    </row>
    <row r="4" spans="1:9" ht="14.25">
      <c r="A4" s="12">
        <v>1</v>
      </c>
      <c r="B4">
        <v>0.1</v>
      </c>
      <c r="C4" s="11"/>
      <c r="D4" s="9"/>
      <c r="F4" s="9"/>
      <c r="G4" s="12"/>
      <c r="I4" s="11"/>
    </row>
    <row r="5" spans="1:9" ht="14.25">
      <c r="A5" s="9"/>
      <c r="B5" s="9"/>
      <c r="D5" s="9"/>
      <c r="F5" s="9"/>
      <c r="G5" s="9"/>
      <c r="H5" s="9"/>
    </row>
    <row r="6" spans="1:9" ht="14.25">
      <c r="A6" s="8"/>
      <c r="B6" s="14"/>
      <c r="C6" s="9"/>
      <c r="D6" s="9"/>
      <c r="F6" s="9"/>
    </row>
    <row r="7" spans="1:9" ht="14.25">
      <c r="A7" s="8"/>
      <c r="B7" s="13"/>
      <c r="C7" s="9"/>
      <c r="D7" s="9"/>
      <c r="F7" s="9"/>
    </row>
    <row r="8" spans="1:9" ht="14.25">
      <c r="A8" s="8"/>
      <c r="B8" s="14"/>
      <c r="C8" s="9"/>
      <c r="D8" s="9"/>
      <c r="F8" s="9"/>
    </row>
    <row r="9" spans="1:9" ht="14.25">
      <c r="A9" s="8"/>
      <c r="B9" s="13"/>
      <c r="C9" s="9"/>
      <c r="D9" s="9"/>
      <c r="F9" s="9"/>
    </row>
    <row r="10" spans="1:9" ht="14.25">
      <c r="A10" s="8"/>
      <c r="B10" s="14"/>
      <c r="C10" s="9"/>
      <c r="D10" s="9"/>
      <c r="F10" s="9"/>
    </row>
    <row r="11" spans="1:9" ht="14.25">
      <c r="A11" s="8"/>
      <c r="B11" s="13"/>
      <c r="C11" s="9"/>
      <c r="D11" s="9"/>
      <c r="F11" s="9"/>
    </row>
    <row r="12" spans="1:9" ht="14.25">
      <c r="A12" s="8"/>
      <c r="B12" s="14"/>
      <c r="C12" s="9"/>
      <c r="D12" s="9"/>
      <c r="F12" s="9"/>
    </row>
    <row r="13" spans="1:9" ht="14.25">
      <c r="A13" s="8"/>
      <c r="B13" s="13"/>
      <c r="C13" s="9"/>
      <c r="D13" s="9"/>
      <c r="F13" s="9"/>
    </row>
    <row r="14" spans="1:9" ht="14.25">
      <c r="A14" s="8"/>
      <c r="B14" s="14"/>
      <c r="C14" s="9"/>
      <c r="D14" s="9"/>
      <c r="F14" s="9"/>
    </row>
    <row r="15" spans="1:9" ht="14.25">
      <c r="A15" s="8"/>
      <c r="B15" s="13"/>
      <c r="C15" s="9"/>
      <c r="D15" s="9"/>
      <c r="F15" s="9"/>
    </row>
    <row r="16" spans="1:9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0CC92-CA86-4199-9619-7FD4CF029DE2}">
  <dimension ref="A1:AE103"/>
  <sheetViews>
    <sheetView zoomScaleNormal="100" workbookViewId="0">
      <selection activeCell="D3" sqref="D3:D10"/>
    </sheetView>
  </sheetViews>
  <sheetFormatPr defaultRowHeight="12.75"/>
  <cols>
    <col min="3" max="3" width="12" bestFit="1" customWidth="1"/>
    <col min="4" max="4" width="6.265625" bestFit="1" customWidth="1"/>
    <col min="5" max="5" width="12.3984375" bestFit="1" customWidth="1"/>
    <col min="6" max="6" width="6.265625" bestFit="1" customWidth="1"/>
    <col min="7" max="7" width="13.86328125" bestFit="1" customWidth="1"/>
  </cols>
  <sheetData>
    <row r="1" spans="1:31" ht="14.25">
      <c r="A1" s="8" t="s">
        <v>0</v>
      </c>
      <c r="B1" s="1" t="s">
        <v>82</v>
      </c>
    </row>
    <row r="2" spans="1:31" ht="14.25">
      <c r="A2" s="8" t="s">
        <v>51</v>
      </c>
      <c r="B2" s="8" t="s">
        <v>52</v>
      </c>
      <c r="C2" s="8" t="s">
        <v>53</v>
      </c>
      <c r="D2" s="8" t="s">
        <v>54</v>
      </c>
      <c r="E2" s="8" t="s">
        <v>55</v>
      </c>
      <c r="F2" s="8" t="s">
        <v>56</v>
      </c>
      <c r="G2" s="8" t="s">
        <v>169</v>
      </c>
      <c r="H2" s="8" t="s">
        <v>170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spans="1:31" ht="14.25">
      <c r="A3" s="8" t="s">
        <v>58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  <c r="I3" s="11"/>
      <c r="K3" s="11"/>
      <c r="M3" s="11"/>
      <c r="O3" s="11"/>
      <c r="Q3" s="11"/>
      <c r="S3" s="11"/>
      <c r="U3" s="11"/>
      <c r="W3" s="11"/>
      <c r="Y3" s="11"/>
      <c r="AA3" s="11"/>
    </row>
    <row r="4" spans="1:31" ht="14.25">
      <c r="A4" s="8" t="s">
        <v>59</v>
      </c>
      <c r="B4">
        <v>61</v>
      </c>
      <c r="C4">
        <v>2.4899999999999999E-2</v>
      </c>
      <c r="D4">
        <v>0.01</v>
      </c>
      <c r="E4">
        <v>6.2206999999999998E-2</v>
      </c>
      <c r="F4">
        <v>0.01</v>
      </c>
      <c r="G4">
        <v>1.9654E-3</v>
      </c>
      <c r="H4">
        <v>0.01</v>
      </c>
      <c r="I4" s="11"/>
      <c r="K4" s="11"/>
      <c r="M4" s="11"/>
      <c r="O4" s="11"/>
      <c r="Q4" s="11"/>
      <c r="S4" s="11"/>
      <c r="U4" s="11"/>
      <c r="W4" s="11"/>
      <c r="Y4" s="11"/>
      <c r="AA4" s="11"/>
    </row>
    <row r="5" spans="1:31" ht="14.25">
      <c r="A5" s="8" t="s">
        <v>60</v>
      </c>
      <c r="B5">
        <v>121</v>
      </c>
      <c r="C5">
        <v>2.2994000000000001E-2</v>
      </c>
      <c r="D5">
        <v>0.01</v>
      </c>
      <c r="E5">
        <v>0.40715000000000001</v>
      </c>
      <c r="F5">
        <v>0.03</v>
      </c>
      <c r="G5">
        <v>2.1974999999999998E-3</v>
      </c>
      <c r="H5">
        <v>0.01</v>
      </c>
      <c r="I5" s="11"/>
      <c r="K5" s="11"/>
      <c r="M5" s="11"/>
      <c r="O5" s="11"/>
      <c r="Q5" s="11"/>
      <c r="S5" s="11"/>
      <c r="U5" s="11"/>
      <c r="W5" s="11"/>
      <c r="Y5" s="11"/>
      <c r="AA5" s="11"/>
    </row>
    <row r="6" spans="1:31" ht="14.25">
      <c r="A6" s="8" t="s">
        <v>61</v>
      </c>
      <c r="B6">
        <v>301</v>
      </c>
      <c r="C6">
        <v>2.8903999999999999E-2</v>
      </c>
      <c r="D6">
        <v>0.01</v>
      </c>
      <c r="E6">
        <v>0.31900000000000001</v>
      </c>
      <c r="F6">
        <v>0.01</v>
      </c>
      <c r="G6">
        <v>2.0119000000000001E-2</v>
      </c>
      <c r="H6">
        <v>0.01</v>
      </c>
      <c r="I6" s="11"/>
      <c r="K6" s="11"/>
      <c r="M6" s="11"/>
      <c r="O6" s="11"/>
      <c r="Q6" s="11"/>
      <c r="S6" s="11"/>
      <c r="U6" s="11"/>
      <c r="W6" s="11"/>
      <c r="Y6" s="11"/>
      <c r="AA6" s="11"/>
    </row>
    <row r="7" spans="1:31" ht="14.25">
      <c r="A7" s="8" t="s">
        <v>62</v>
      </c>
      <c r="B7">
        <v>601</v>
      </c>
      <c r="C7">
        <v>2.7942000000000002E-2</v>
      </c>
      <c r="D7">
        <v>0.01</v>
      </c>
      <c r="E7">
        <v>0.20591999999999999</v>
      </c>
      <c r="F7">
        <v>0.02</v>
      </c>
      <c r="G7">
        <v>0.22158</v>
      </c>
      <c r="H7">
        <v>0.02</v>
      </c>
      <c r="I7" s="11"/>
      <c r="K7" s="11"/>
      <c r="M7" s="11"/>
      <c r="O7" s="11"/>
      <c r="Q7" s="11"/>
      <c r="S7" s="11"/>
      <c r="U7" s="11"/>
      <c r="W7" s="11"/>
      <c r="Y7" s="11"/>
      <c r="AA7" s="11"/>
    </row>
    <row r="8" spans="1:31" ht="14.25">
      <c r="A8" s="8" t="s">
        <v>63</v>
      </c>
      <c r="B8">
        <v>901</v>
      </c>
      <c r="C8">
        <v>3.5465000000000003E-2</v>
      </c>
      <c r="D8">
        <v>0.01</v>
      </c>
      <c r="E8">
        <v>0.14706</v>
      </c>
      <c r="F8">
        <v>0.02</v>
      </c>
      <c r="G8">
        <v>0.52331000000000005</v>
      </c>
      <c r="H8">
        <v>0.03</v>
      </c>
      <c r="I8" s="11"/>
      <c r="K8" s="11"/>
      <c r="M8" s="11"/>
      <c r="O8" s="11"/>
      <c r="Q8" s="11"/>
      <c r="S8" s="11"/>
      <c r="U8" s="11"/>
      <c r="W8" s="11"/>
      <c r="Y8" s="11"/>
      <c r="AA8" s="11"/>
    </row>
    <row r="9" spans="1:31" ht="14.25">
      <c r="A9" s="8" t="s">
        <v>64</v>
      </c>
      <c r="B9">
        <v>1801</v>
      </c>
      <c r="C9">
        <v>2.1229000000000001E-2</v>
      </c>
      <c r="D9">
        <v>0.01</v>
      </c>
      <c r="E9">
        <v>0.12542</v>
      </c>
      <c r="F9">
        <v>0.02</v>
      </c>
      <c r="G9">
        <v>0.85846</v>
      </c>
      <c r="H9">
        <v>0.1</v>
      </c>
      <c r="I9" s="11"/>
      <c r="K9" s="11"/>
      <c r="M9" s="11"/>
      <c r="O9" s="11"/>
      <c r="Q9" s="11"/>
      <c r="S9" s="11"/>
      <c r="U9" s="11"/>
      <c r="W9" s="11"/>
      <c r="Y9" s="11"/>
      <c r="AA9" s="11"/>
    </row>
    <row r="10" spans="1:31" ht="14.25">
      <c r="A10" s="8" t="s">
        <v>65</v>
      </c>
      <c r="B10">
        <v>3601</v>
      </c>
      <c r="C10">
        <v>2.0629999999999999E-2</v>
      </c>
      <c r="D10">
        <v>0.01</v>
      </c>
      <c r="E10">
        <v>6.7826999999999998E-2</v>
      </c>
      <c r="F10">
        <v>0.01</v>
      </c>
      <c r="G10">
        <v>0.65980000000000005</v>
      </c>
      <c r="H10">
        <v>2.5000000000000001E-2</v>
      </c>
      <c r="I10" s="11"/>
      <c r="K10" s="11"/>
      <c r="M10" s="11"/>
      <c r="O10" s="11"/>
      <c r="Q10" s="11"/>
      <c r="S10" s="11"/>
      <c r="U10" s="11"/>
      <c r="W10" s="11"/>
      <c r="Y10" s="11"/>
      <c r="AA10" s="11"/>
    </row>
    <row r="11" spans="1:31" ht="14.25">
      <c r="A11" s="8"/>
      <c r="B11" s="13"/>
      <c r="C11" s="9"/>
      <c r="D11" s="9"/>
      <c r="F11" s="9"/>
    </row>
    <row r="12" spans="1:31" ht="14.25">
      <c r="A12" s="8"/>
      <c r="B12" s="14"/>
      <c r="C12" s="9"/>
      <c r="D12" s="9"/>
      <c r="F12" s="9"/>
    </row>
    <row r="13" spans="1:31" ht="14.25">
      <c r="A13" s="8"/>
      <c r="B13" s="13"/>
      <c r="C13" s="9"/>
      <c r="D13" s="9"/>
      <c r="F13" s="9"/>
    </row>
    <row r="14" spans="1:31" ht="14.25">
      <c r="A14" s="8"/>
      <c r="B14" s="14"/>
      <c r="C14" s="9"/>
      <c r="D14" s="9"/>
      <c r="F14" s="9"/>
    </row>
    <row r="15" spans="1:31" ht="14.25">
      <c r="A15" s="8"/>
      <c r="B15" s="13"/>
      <c r="C15" s="9"/>
      <c r="D15" s="9"/>
      <c r="F15" s="9"/>
    </row>
    <row r="16" spans="1:31" ht="14.25">
      <c r="A16" s="8"/>
      <c r="B16" s="14"/>
      <c r="C16" s="9"/>
      <c r="D16" s="9"/>
      <c r="F16" s="9"/>
    </row>
    <row r="17" spans="1:6" ht="14.25">
      <c r="A17" s="8"/>
      <c r="B17" s="13"/>
      <c r="C17" s="9"/>
      <c r="D17" s="9"/>
      <c r="F17" s="9"/>
    </row>
    <row r="18" spans="1:6" ht="14.25">
      <c r="A18" s="8"/>
      <c r="B18" s="14"/>
      <c r="C18" s="9"/>
      <c r="D18" s="9"/>
      <c r="F18" s="9"/>
    </row>
    <row r="19" spans="1:6" ht="14.25">
      <c r="A19" s="8"/>
      <c r="B19" s="13"/>
      <c r="C19" s="9"/>
      <c r="D19" s="9"/>
      <c r="F19" s="9"/>
    </row>
    <row r="20" spans="1:6" ht="14.25">
      <c r="A20" s="8"/>
      <c r="B20" s="14"/>
      <c r="C20" s="9"/>
      <c r="D20" s="9"/>
      <c r="F20" s="9"/>
    </row>
    <row r="21" spans="1:6" ht="14.25">
      <c r="A21" s="8"/>
      <c r="B21" s="13"/>
      <c r="C21" s="9"/>
      <c r="D21" s="9"/>
      <c r="F21" s="9"/>
    </row>
    <row r="22" spans="1:6" ht="14.25">
      <c r="A22" s="8"/>
      <c r="B22" s="14"/>
      <c r="C22" s="9"/>
      <c r="D22" s="9"/>
      <c r="F22" s="9"/>
    </row>
    <row r="23" spans="1:6" ht="14.25">
      <c r="A23" s="8"/>
      <c r="B23" s="13"/>
      <c r="C23" s="9"/>
      <c r="D23" s="9"/>
      <c r="F23" s="9"/>
    </row>
    <row r="24" spans="1:6" ht="14.25">
      <c r="A24" s="8"/>
      <c r="B24" s="14"/>
      <c r="C24" s="9"/>
      <c r="D24" s="9"/>
      <c r="F24" s="9"/>
    </row>
    <row r="25" spans="1:6" ht="14.25">
      <c r="A25" s="8"/>
      <c r="B25" s="13"/>
      <c r="C25" s="9"/>
      <c r="D25" s="9"/>
      <c r="F25" s="9"/>
    </row>
    <row r="26" spans="1:6" ht="14.25">
      <c r="A26" s="8"/>
      <c r="B26" s="14"/>
      <c r="C26" s="9"/>
      <c r="D26" s="9"/>
      <c r="F26" s="9"/>
    </row>
    <row r="27" spans="1:6" ht="14.25">
      <c r="A27" s="8"/>
      <c r="B27" s="13"/>
      <c r="C27" s="9"/>
      <c r="D27" s="9"/>
      <c r="F27" s="9"/>
    </row>
    <row r="28" spans="1:6" ht="14.25">
      <c r="A28" s="8"/>
      <c r="B28" s="14"/>
      <c r="C28" s="9"/>
      <c r="D28" s="9"/>
      <c r="F28" s="9"/>
    </row>
    <row r="29" spans="1:6" ht="14.25">
      <c r="A29" s="8"/>
      <c r="B29" s="13"/>
      <c r="C29" s="9"/>
      <c r="D29" s="9"/>
      <c r="F29" s="9"/>
    </row>
    <row r="30" spans="1:6" ht="14.25">
      <c r="A30" s="8"/>
      <c r="B30" s="14"/>
      <c r="C30" s="9"/>
      <c r="D30" s="9"/>
      <c r="F30" s="9"/>
    </row>
    <row r="31" spans="1:6" ht="14.25">
      <c r="A31" s="8"/>
      <c r="B31" s="13"/>
      <c r="C31" s="9"/>
      <c r="D31" s="9"/>
      <c r="F31" s="9"/>
    </row>
    <row r="32" spans="1:6" ht="14.25">
      <c r="A32" s="8"/>
      <c r="B32" s="14"/>
      <c r="C32" s="9"/>
      <c r="D32" s="9"/>
      <c r="F32" s="9"/>
    </row>
    <row r="33" spans="1:6" ht="14.25">
      <c r="A33" s="8"/>
      <c r="B33" s="13"/>
      <c r="C33" s="9"/>
      <c r="D33" s="9"/>
      <c r="F33" s="9"/>
    </row>
    <row r="34" spans="1:6" ht="14.25">
      <c r="A34" s="8"/>
      <c r="B34" s="14"/>
      <c r="C34" s="9"/>
      <c r="D34" s="9"/>
      <c r="F34" s="9"/>
    </row>
    <row r="35" spans="1:6" ht="14.25">
      <c r="A35" s="8"/>
      <c r="B35" s="13"/>
      <c r="C35" s="9"/>
      <c r="D35" s="9"/>
      <c r="F35" s="9"/>
    </row>
    <row r="36" spans="1:6" ht="14.25">
      <c r="A36" s="8"/>
      <c r="B36" s="14"/>
      <c r="C36" s="9"/>
      <c r="D36" s="9"/>
      <c r="F36" s="9"/>
    </row>
    <row r="37" spans="1:6" ht="14.25">
      <c r="A37" s="8"/>
      <c r="B37" s="13"/>
      <c r="C37" s="9"/>
      <c r="D37" s="9"/>
      <c r="F37" s="9"/>
    </row>
    <row r="38" spans="1:6" ht="14.25">
      <c r="A38" s="8"/>
      <c r="B38" s="14"/>
      <c r="C38" s="9"/>
      <c r="D38" s="9"/>
      <c r="F38" s="9"/>
    </row>
    <row r="39" spans="1:6" ht="14.25">
      <c r="A39" s="8"/>
      <c r="B39" s="13"/>
      <c r="C39" s="9"/>
      <c r="D39" s="9"/>
      <c r="F39" s="9"/>
    </row>
    <row r="40" spans="1:6" ht="14.25">
      <c r="A40" s="8"/>
      <c r="B40" s="14"/>
      <c r="C40" s="9"/>
      <c r="D40" s="9"/>
      <c r="F40" s="9"/>
    </row>
    <row r="41" spans="1:6" ht="14.25">
      <c r="A41" s="8"/>
      <c r="B41" s="13"/>
      <c r="C41" s="9"/>
      <c r="D41" s="9"/>
      <c r="F41" s="9"/>
    </row>
    <row r="42" spans="1:6" ht="14.25">
      <c r="A42" s="8"/>
      <c r="B42" s="14"/>
      <c r="C42" s="9"/>
      <c r="D42" s="9"/>
      <c r="F42" s="9"/>
    </row>
    <row r="43" spans="1:6" ht="14.25">
      <c r="A43" s="8"/>
      <c r="B43" s="13"/>
      <c r="C43" s="9"/>
      <c r="D43" s="9"/>
      <c r="F43" s="9"/>
    </row>
    <row r="44" spans="1:6" ht="14.25">
      <c r="A44" s="8"/>
      <c r="B44" s="14"/>
      <c r="C44" s="9"/>
      <c r="D44" s="9"/>
      <c r="F44" s="9"/>
    </row>
    <row r="45" spans="1:6" ht="14.25">
      <c r="A45" s="8"/>
      <c r="B45" s="13"/>
      <c r="C45" s="9"/>
      <c r="D45" s="9"/>
      <c r="F45" s="9"/>
    </row>
    <row r="46" spans="1:6" ht="14.25">
      <c r="A46" s="8"/>
      <c r="B46" s="14"/>
      <c r="C46" s="9"/>
      <c r="D46" s="9"/>
      <c r="F46" s="9"/>
    </row>
    <row r="47" spans="1:6" ht="14.25">
      <c r="A47" s="8"/>
      <c r="B47" s="13"/>
      <c r="C47" s="9"/>
      <c r="D47" s="9"/>
      <c r="F47" s="9"/>
    </row>
    <row r="48" spans="1:6" ht="14.25">
      <c r="A48" s="8"/>
      <c r="B48" s="14"/>
      <c r="C48" s="9"/>
      <c r="D48" s="9"/>
      <c r="F48" s="9"/>
    </row>
    <row r="49" spans="1:6" ht="14.25">
      <c r="A49" s="8"/>
      <c r="B49" s="13"/>
      <c r="C49" s="9"/>
      <c r="D49" s="9"/>
      <c r="F49" s="9"/>
    </row>
    <row r="50" spans="1:6" ht="14.25">
      <c r="A50" s="8"/>
      <c r="B50" s="14"/>
      <c r="C50" s="9"/>
      <c r="D50" s="9"/>
      <c r="F50" s="9"/>
    </row>
    <row r="51" spans="1:6" ht="14.25">
      <c r="A51" s="8"/>
      <c r="B51" s="13"/>
      <c r="C51" s="9"/>
      <c r="D51" s="9"/>
      <c r="F51" s="9"/>
    </row>
    <row r="52" spans="1:6" ht="14.25">
      <c r="A52" s="8"/>
      <c r="B52" s="14"/>
      <c r="C52" s="9"/>
      <c r="D52" s="9"/>
      <c r="F52" s="9"/>
    </row>
    <row r="53" spans="1:6" ht="14.25">
      <c r="A53" s="8"/>
      <c r="B53" s="13"/>
      <c r="C53" s="9"/>
      <c r="D53" s="9"/>
      <c r="F53" s="9"/>
    </row>
    <row r="54" spans="1:6" ht="14.25">
      <c r="A54" s="8"/>
      <c r="B54" s="14"/>
      <c r="C54" s="9"/>
      <c r="D54" s="9"/>
      <c r="F54" s="9"/>
    </row>
    <row r="55" spans="1:6" ht="14.25">
      <c r="A55" s="8"/>
      <c r="B55" s="13"/>
      <c r="C55" s="9"/>
      <c r="D55" s="9"/>
      <c r="F55" s="9"/>
    </row>
    <row r="56" spans="1:6" ht="14.25">
      <c r="A56" s="8"/>
      <c r="B56" s="14"/>
      <c r="C56" s="9"/>
      <c r="D56" s="9"/>
      <c r="F56" s="9"/>
    </row>
    <row r="57" spans="1:6" ht="14.25">
      <c r="A57" s="8"/>
      <c r="B57" s="13"/>
      <c r="C57" s="9"/>
      <c r="D57" s="9"/>
      <c r="F57" s="9"/>
    </row>
    <row r="58" spans="1:6" ht="14.25">
      <c r="A58" s="8"/>
      <c r="B58" s="14"/>
      <c r="C58" s="9"/>
      <c r="D58" s="9"/>
      <c r="F58" s="9"/>
    </row>
    <row r="59" spans="1:6" ht="14.25">
      <c r="A59" s="8"/>
      <c r="B59" s="13"/>
      <c r="C59" s="9"/>
      <c r="D59" s="9"/>
      <c r="F59" s="9"/>
    </row>
    <row r="60" spans="1:6" ht="14.25">
      <c r="A60" s="8"/>
      <c r="B60" s="14"/>
      <c r="C60" s="9"/>
      <c r="D60" s="9"/>
      <c r="F60" s="9"/>
    </row>
    <row r="61" spans="1:6" ht="14.25">
      <c r="A61" s="8"/>
      <c r="B61" s="13"/>
      <c r="C61" s="9"/>
      <c r="D61" s="9"/>
      <c r="F61" s="9"/>
    </row>
    <row r="62" spans="1:6" ht="14.25">
      <c r="A62" s="8"/>
      <c r="B62" s="14"/>
      <c r="C62" s="9"/>
      <c r="D62" s="9"/>
      <c r="F62" s="9"/>
    </row>
    <row r="63" spans="1:6" ht="14.25">
      <c r="A63" s="8"/>
      <c r="B63" s="13"/>
      <c r="C63" s="9"/>
      <c r="D63" s="9"/>
      <c r="F63" s="9"/>
    </row>
    <row r="64" spans="1:6" ht="14.25">
      <c r="A64" s="8"/>
      <c r="B64" s="14"/>
      <c r="C64" s="9"/>
      <c r="D64" s="9"/>
      <c r="F64" s="9"/>
    </row>
    <row r="65" spans="1:6" ht="14.25">
      <c r="A65" s="8"/>
      <c r="B65" s="13"/>
      <c r="C65" s="9"/>
      <c r="D65" s="9"/>
      <c r="F65" s="9"/>
    </row>
    <row r="66" spans="1:6" ht="14.25">
      <c r="A66" s="8"/>
      <c r="B66" s="14"/>
      <c r="C66" s="9"/>
      <c r="D66" s="9"/>
      <c r="F66" s="9"/>
    </row>
    <row r="67" spans="1:6" ht="14.25">
      <c r="A67" s="8"/>
      <c r="B67" s="13"/>
      <c r="C67" s="9"/>
      <c r="D67" s="9"/>
      <c r="F67" s="9"/>
    </row>
    <row r="68" spans="1:6" ht="14.25">
      <c r="A68" s="8"/>
      <c r="B68" s="14"/>
      <c r="C68" s="9"/>
      <c r="D68" s="9"/>
      <c r="F68" s="9"/>
    </row>
    <row r="69" spans="1:6" ht="14.25">
      <c r="A69" s="8"/>
      <c r="B69" s="13"/>
      <c r="C69" s="9"/>
      <c r="D69" s="9"/>
      <c r="F69" s="9"/>
    </row>
    <row r="70" spans="1:6" ht="14.25">
      <c r="A70" s="8"/>
      <c r="B70" s="14"/>
      <c r="C70" s="9"/>
      <c r="D70" s="9"/>
      <c r="F70" s="9"/>
    </row>
    <row r="71" spans="1:6" ht="14.25">
      <c r="A71" s="8"/>
      <c r="B71" s="13"/>
      <c r="C71" s="9"/>
      <c r="D71" s="9"/>
      <c r="F71" s="9"/>
    </row>
    <row r="72" spans="1:6" ht="14.25">
      <c r="A72" s="8"/>
      <c r="B72" s="14"/>
      <c r="C72" s="9"/>
      <c r="D72" s="9"/>
      <c r="F72" s="9"/>
    </row>
    <row r="73" spans="1:6" ht="14.25">
      <c r="A73" s="8"/>
      <c r="B73" s="13"/>
      <c r="C73" s="9"/>
      <c r="D73" s="9"/>
      <c r="F73" s="9"/>
    </row>
    <row r="74" spans="1:6" ht="14.25">
      <c r="A74" s="8"/>
      <c r="B74" s="14"/>
      <c r="C74" s="9"/>
      <c r="D74" s="9"/>
      <c r="F74" s="9"/>
    </row>
    <row r="75" spans="1:6" ht="14.25">
      <c r="A75" s="8"/>
      <c r="B75" s="13"/>
      <c r="C75" s="9"/>
      <c r="D75" s="9"/>
      <c r="F75" s="9"/>
    </row>
    <row r="76" spans="1:6" ht="14.25">
      <c r="A76" s="8"/>
      <c r="B76" s="14"/>
      <c r="C76" s="9"/>
      <c r="D76" s="9"/>
      <c r="F76" s="9"/>
    </row>
    <row r="77" spans="1:6" ht="14.25">
      <c r="A77" s="8"/>
      <c r="B77" s="13"/>
      <c r="C77" s="9"/>
      <c r="D77" s="9"/>
      <c r="F77" s="9"/>
    </row>
    <row r="78" spans="1:6" ht="14.25">
      <c r="A78" s="8"/>
      <c r="B78" s="14"/>
      <c r="C78" s="9"/>
      <c r="D78" s="9"/>
      <c r="F78" s="9"/>
    </row>
    <row r="79" spans="1:6" ht="14.25">
      <c r="A79" s="8"/>
      <c r="B79" s="13"/>
      <c r="C79" s="9"/>
      <c r="D79" s="9"/>
      <c r="F79" s="9"/>
    </row>
    <row r="80" spans="1:6" ht="14.25">
      <c r="A80" s="8"/>
      <c r="B80" s="14"/>
      <c r="C80" s="9"/>
      <c r="D80" s="9"/>
      <c r="F80" s="9"/>
    </row>
    <row r="81" spans="1:6" ht="14.25">
      <c r="A81" s="8"/>
      <c r="B81" s="13"/>
      <c r="C81" s="9"/>
      <c r="D81" s="9"/>
      <c r="F81" s="9"/>
    </row>
    <row r="82" spans="1:6" ht="14.25">
      <c r="A82" s="8"/>
      <c r="B82" s="14"/>
      <c r="C82" s="9"/>
      <c r="D82" s="9"/>
      <c r="F82" s="9"/>
    </row>
    <row r="83" spans="1:6" ht="14.25">
      <c r="A83" s="8"/>
      <c r="B83" s="13"/>
      <c r="C83" s="9"/>
      <c r="D83" s="9"/>
      <c r="F83" s="9"/>
    </row>
    <row r="84" spans="1:6" ht="14.25">
      <c r="A84" s="8"/>
      <c r="B84" s="14"/>
      <c r="C84" s="9"/>
      <c r="D84" s="9"/>
      <c r="F84" s="9"/>
    </row>
    <row r="85" spans="1:6" ht="14.25">
      <c r="A85" s="8"/>
      <c r="B85" s="13"/>
      <c r="C85" s="9"/>
      <c r="D85" s="9"/>
      <c r="F85" s="9"/>
    </row>
    <row r="86" spans="1:6" ht="14.25">
      <c r="A86" s="8"/>
      <c r="B86" s="14"/>
      <c r="C86" s="9"/>
      <c r="D86" s="9"/>
      <c r="F86" s="9"/>
    </row>
    <row r="87" spans="1:6" ht="14.25">
      <c r="A87" s="8"/>
      <c r="B87" s="13"/>
      <c r="C87" s="9"/>
      <c r="D87" s="9"/>
      <c r="F87" s="9"/>
    </row>
    <row r="88" spans="1:6" ht="14.25">
      <c r="A88" s="8"/>
      <c r="B88" s="14"/>
      <c r="C88" s="9"/>
      <c r="D88" s="9"/>
      <c r="F88" s="9"/>
    </row>
    <row r="89" spans="1:6" ht="14.25">
      <c r="A89" s="8"/>
      <c r="B89" s="13"/>
      <c r="C89" s="9"/>
      <c r="D89" s="9"/>
      <c r="F89" s="9"/>
    </row>
    <row r="90" spans="1:6" ht="14.25">
      <c r="A90" s="8"/>
      <c r="B90" s="14"/>
      <c r="C90" s="9"/>
      <c r="D90" s="9"/>
      <c r="F90" s="9"/>
    </row>
    <row r="91" spans="1:6" ht="14.25">
      <c r="A91" s="8"/>
      <c r="B91" s="13"/>
      <c r="C91" s="9"/>
      <c r="D91" s="9"/>
      <c r="F91" s="9"/>
    </row>
    <row r="92" spans="1:6" ht="14.25">
      <c r="A92" s="8"/>
      <c r="B92" s="14"/>
      <c r="C92" s="9"/>
      <c r="D92" s="9"/>
      <c r="F92" s="9"/>
    </row>
    <row r="93" spans="1:6" ht="14.25">
      <c r="A93" s="8"/>
      <c r="B93" s="13"/>
      <c r="C93" s="9"/>
      <c r="D93" s="9"/>
      <c r="F93" s="9"/>
    </row>
    <row r="94" spans="1:6" ht="14.25">
      <c r="A94" s="8"/>
      <c r="B94" s="14"/>
      <c r="C94" s="9"/>
      <c r="D94" s="9"/>
      <c r="F94" s="9"/>
    </row>
    <row r="95" spans="1:6" ht="14.25">
      <c r="A95" s="8"/>
      <c r="B95" s="13"/>
      <c r="C95" s="9"/>
      <c r="D95" s="9"/>
      <c r="F95" s="9"/>
    </row>
    <row r="96" spans="1:6" ht="14.25">
      <c r="A96" s="8"/>
      <c r="B96" s="14"/>
      <c r="C96" s="9"/>
      <c r="D96" s="9"/>
      <c r="F96" s="9"/>
    </row>
    <row r="97" spans="1:6" ht="14.25">
      <c r="A97" s="8"/>
      <c r="B97" s="13"/>
      <c r="C97" s="9"/>
      <c r="D97" s="9"/>
      <c r="F97" s="9"/>
    </row>
    <row r="98" spans="1:6" ht="14.25">
      <c r="A98" s="8"/>
      <c r="B98" s="14"/>
      <c r="C98" s="9"/>
      <c r="D98" s="9"/>
      <c r="F98" s="9"/>
    </row>
    <row r="99" spans="1:6" ht="14.25">
      <c r="A99" s="8"/>
      <c r="B99" s="13"/>
      <c r="C99" s="9"/>
      <c r="D99" s="9"/>
      <c r="F99" s="9"/>
    </row>
    <row r="100" spans="1:6" ht="14.25">
      <c r="A100" s="8"/>
      <c r="B100" s="14"/>
      <c r="C100" s="9"/>
      <c r="D100" s="9"/>
      <c r="F100" s="9"/>
    </row>
    <row r="101" spans="1:6" ht="14.25">
      <c r="A101" s="8"/>
      <c r="B101" s="13"/>
      <c r="C101" s="9"/>
      <c r="D101" s="9"/>
      <c r="F101" s="9"/>
    </row>
    <row r="102" spans="1:6" ht="14.25">
      <c r="A102" s="8"/>
      <c r="B102" s="14"/>
      <c r="C102" s="9"/>
      <c r="D102" s="9"/>
      <c r="F102" s="9"/>
    </row>
    <row r="103" spans="1:6" ht="14.25">
      <c r="A103" s="8"/>
      <c r="B103" s="13"/>
      <c r="C103" s="9"/>
      <c r="D103" s="9"/>
      <c r="F103" s="9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42</vt:i4>
      </vt:variant>
    </vt:vector>
  </HeadingPairs>
  <TitlesOfParts>
    <vt:vector size="42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  <vt:lpstr>E9</vt:lpstr>
      <vt:lpstr>E9I</vt:lpstr>
      <vt:lpstr>E10</vt:lpstr>
      <vt:lpstr>E10I</vt:lpstr>
      <vt:lpstr>E11</vt:lpstr>
      <vt:lpstr>E11I</vt:lpstr>
      <vt:lpstr>E12</vt:lpstr>
      <vt:lpstr>E12I</vt:lpstr>
      <vt:lpstr>E13</vt:lpstr>
      <vt:lpstr>E13I</vt:lpstr>
      <vt:lpstr>E14</vt:lpstr>
      <vt:lpstr>E14I</vt:lpstr>
      <vt:lpstr>E15</vt:lpstr>
      <vt:lpstr>E15I</vt:lpstr>
      <vt:lpstr>E16</vt:lpstr>
      <vt:lpstr>E16I</vt:lpstr>
      <vt:lpstr>E17</vt:lpstr>
      <vt:lpstr>E17I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</dc:creator>
  <dc:description/>
  <cp:lastModifiedBy>Joao Santos</cp:lastModifiedBy>
  <cp:revision>21</cp:revision>
  <dcterms:created xsi:type="dcterms:W3CDTF">2019-12-06T13:45:11Z</dcterms:created>
  <dcterms:modified xsi:type="dcterms:W3CDTF">2021-02-08T21:42:11Z</dcterms:modified>
  <dc:language>en-US</dc:language>
</cp:coreProperties>
</file>