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ujita_2010\"/>
    </mc:Choice>
  </mc:AlternateContent>
  <xr:revisionPtr revIDLastSave="0" documentId="13_ncr:1_{5E5CCB81-291D-4419-9A5F-B1DCB88B43C3}" xr6:coauthVersionLast="46" xr6:coauthVersionMax="46" xr10:uidLastSave="{00000000-0000-0000-0000-000000000000}"/>
  <bookViews>
    <workbookView xWindow="-98" yWindow="-98" windowWidth="38596" windowHeight="21196" tabRatio="857" xr2:uid="{00000000-000D-0000-FFFF-FFFF00000000}"/>
  </bookViews>
  <sheets>
    <sheet name="Compartment" sheetId="71" r:id="rId1"/>
    <sheet name="Compound" sheetId="4" r:id="rId2"/>
    <sheet name="Reaction" sheetId="3" r:id="rId3"/>
    <sheet name="Parameter" sheetId="6" r:id="rId4"/>
    <sheet name="Output" sheetId="8" r:id="rId5"/>
    <sheet name="Experiments" sheetId="10" r:id="rId6"/>
    <sheet name="E0" sheetId="20" r:id="rId7"/>
    <sheet name="E0I" sheetId="24" r:id="rId8"/>
    <sheet name="E1" sheetId="37" r:id="rId9"/>
    <sheet name="E1I" sheetId="38" r:id="rId10"/>
    <sheet name="E2" sheetId="39" r:id="rId11"/>
    <sheet name="E2I" sheetId="40" r:id="rId12"/>
    <sheet name="E3" sheetId="41" r:id="rId13"/>
    <sheet name="E3I" sheetId="42" r:id="rId14"/>
    <sheet name="E4" sheetId="43" r:id="rId15"/>
    <sheet name="E4I" sheetId="44" r:id="rId16"/>
    <sheet name="E5" sheetId="45" r:id="rId17"/>
    <sheet name="E5I" sheetId="46" r:id="rId18"/>
    <sheet name="E6" sheetId="47" r:id="rId19"/>
    <sheet name="E6I" sheetId="48" r:id="rId20"/>
    <sheet name="E7" sheetId="49" r:id="rId21"/>
    <sheet name="E7I" sheetId="50" r:id="rId22"/>
    <sheet name="E8" sheetId="51" r:id="rId23"/>
    <sheet name="E8I" sheetId="52" r:id="rId24"/>
    <sheet name="E9" sheetId="53" r:id="rId25"/>
    <sheet name="E9I" sheetId="54" r:id="rId26"/>
    <sheet name="E10" sheetId="55" r:id="rId27"/>
    <sheet name="E10I" sheetId="56" r:id="rId28"/>
    <sheet name="E11" sheetId="57" r:id="rId29"/>
    <sheet name="E11I" sheetId="58" r:id="rId30"/>
    <sheet name="E12" sheetId="59" r:id="rId31"/>
    <sheet name="E12I" sheetId="60" r:id="rId32"/>
    <sheet name="E13" sheetId="61" r:id="rId33"/>
    <sheet name="E13I" sheetId="62" r:id="rId34"/>
    <sheet name="E14" sheetId="63" r:id="rId35"/>
    <sheet name="E14I" sheetId="64" r:id="rId36"/>
    <sheet name="E15" sheetId="65" r:id="rId37"/>
    <sheet name="E15I" sheetId="66" r:id="rId38"/>
    <sheet name="E16" sheetId="67" r:id="rId39"/>
    <sheet name="E16I" sheetId="68" r:id="rId40"/>
    <sheet name="E17" sheetId="69" r:id="rId41"/>
    <sheet name="E17I" sheetId="70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<sst xmlns="http://schemas.openxmlformats.org/spreadsheetml/2006/main" count="886" uniqueCount="276">
  <si>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</si>
  <si>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</si>
  <si>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</si>
  <si>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</si>
  <si>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</si>
  <si>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</si>
  <si>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</si>
  <si>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</si>
  <si>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</si>
  <si>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</si>
  <si>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</si>
  <si>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</si>
  <si>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</si>
  <si>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</si>
  <si>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</si>
  <si>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</si>
  <si>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</si>
  <si>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</si>
  <si>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</si>
  <si>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</si>
  <si>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</si>
  <si>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</si>
  <si>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</si>
  <si>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</si>
  <si>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</si>
  <si>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</si>
  <si>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</si>
  <si>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</si>
  <si>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</si>
  <si>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</si>
  <si>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</si>
  <si>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</si>
  <si>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</si>
  <si>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</si>
  <si>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</si>
  <si>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</si>
  <si>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</si>
  <si>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</si>
  <si>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</si>
  <si>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</si>
  <si>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</si>
  <si>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</si>
  <si>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</si>
  <si>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</si>
  <si>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</si>
  <si>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</si>
  <si>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</si>
  <si>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</si>
  <si>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</si>
  <si>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</si>
  <si>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</si>
  <si>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</si>
  <si>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</si>
  <si>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</si>
  <si>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</si>
  <si>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</si>
  <si>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</si>
  <si>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</si>
  <si>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</si>
  <si>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</si>
  <si>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</si>
  <si>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</si>
  <si>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</si>
  <si>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nanomolarity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</si>
  <si>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</si>
  <si>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</si>
  <si>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</si>
  <si>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</si>
  <si>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</si>
  <si>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</si>
  <si>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</si>
  <si>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</si>
  <si>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</si>
  <si>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</si>
  <si>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</si>
  <si>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</si>
  <si>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</si>
  <si>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</si>
  <si>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</si>
  <si>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</si>
  <si>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</si>
  <si>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</si>
  <si>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</si>
  <si>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</si>
  <si>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</si>
  <si>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</si>
  <si>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</si>
  <si>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</si>
  <si>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</si>
  <si>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</si>
  <si>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</si>
  <si>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</si>
  <si>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</si>
  <si>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</si>
  <si>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</si>
  <si>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</si>
  <si>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</si>
  <si>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</si>
  <si>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</si>
  <si>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</si>
  <si>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</si>
  <si>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</si>
  <si>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</si>
  <si>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</si>
  <si>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</si>
  <si>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</si>
  <si>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</si>
  <si>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</si>
  <si>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</si>
  <si>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</si>
  <si>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</si>
  <si>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</si>
  <si>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</si>
  <si>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</si>
  <si>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</si>
  <si>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</si>
  <si>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</si>
  <si>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</si>
  <si>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</si>
  <si>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</si>
  <si>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</si>
  <si>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</si>
  <si>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</si>
  <si>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</si>
  <si>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</si>
  <si>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</si>
  <si>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</si>
  <si>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</si>
  <si>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</si>
  <si>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</si>
  <si>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</si>
  <si>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</si>
  <si>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</si>
  <si>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</si>
  <si>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</si>
  <si>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</si>
  <si>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</si>
  <si>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</si>
  <si>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</si>
  <si>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</si>
  <si>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</si>
  <si>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</si>
  <si>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</si>
  <si>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</si>
  <si>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</si>
  <si>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</si>
  <si>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</si>
  <si>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</si>
  <si>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</si>
  <si>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</si>
  <si>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</si>
  <si>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</si>
  <si>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</si>
  <si>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</si>
  <si>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True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</si>
  <si>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</si>
  <si>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</si>
  <si>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</si>
  <si>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</si>
  <si>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</si>
  <si>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</si>
  <si>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</si>
  <si>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</si>
  <si>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</si>
  <si>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</si>
  <si>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</si>
  <si>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</si>
  <si>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</si>
  <si>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</si>
  <si>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</si>
  <si>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</si>
  <si>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</si>
  <si>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</si>
  <si>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</si>
  <si>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</si>
  <si>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</si>
  <si>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</si>
  <si>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</si>
  <si>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</si>
  <si>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</si>
  <si>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</si>
  <si>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</si>
  <si>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</si>
  <si>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</si>
  <si>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</si>
  <si>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</si>
  <si>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</si>
  <si>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</si>
  <si>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</si>
  <si>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</si>
  <si>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</si>
  <si>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</si>
  <si>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</si>
  <si>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</si>
  <si>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</si>
  <si>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</si>
  <si>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</si>
  <si>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</si>
  <si>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</si>
  <si>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E3</t>
  </si>
  <si>
    <t>Experiment 4</t>
  </si>
  <si>
    <t>Y0,Y1,Y3</t>
  </si>
  <si>
    <t>E4</t>
  </si>
  <si>
    <t>Experiment 5</t>
  </si>
  <si>
    <t>E5</t>
  </si>
  <si>
    <t>Experiment 6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</si>
  <si>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</si>
  <si>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</si>
  <si>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</si>
  <si>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</si>
  <si>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</si>
  <si>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</si>
  <si>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</si>
  <si>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</si>
  <si>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</si>
  <si>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</si>
  <si>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</si>
  <si>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</si>
  <si>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</si>
  <si>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</si>
  <si>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</si>
  <si>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</si>
  <si>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</si>
  <si>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</si>
  <si>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</si>
  <si>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</si>
  <si>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</si>
  <si>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</si>
  <si>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</si>
  <si>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</si>
  <si>
    <t>liter/(nanomole*second)</t>
  </si>
  <si>
    <t>!Size</t>
  </si>
  <si>
    <t>V1</t>
  </si>
  <si>
    <t>femtoliter</t>
  </si>
  <si>
    <t>Document='Fujita_2010' TableName='Compound' TableType='Compound' TableTitle='Fujita_2010 Compounds'</t>
  </si>
  <si>
    <t>Document='Fujita_2010' TableName='Reaction' TableType='Reaction' TableTitle='Fujita_2010 Reaction Fluxes' SBtabVersion='1.0'</t>
  </si>
  <si>
    <t>Document='Fujita_2010' TableName='Parameter' TableType='Quantity' TableTitle='Fujita_2010 parameters'</t>
  </si>
  <si>
    <t>SBtabVersion='1.0' TableName='Output' TableTitle='Model output functions' TableType='Quantity' Document='Fujita_2010'</t>
  </si>
  <si>
    <t>SBtabVersion='1.0' TableName='Experiments' TableTitle='Model Inputs and Measurement Mapping' TableType='QuantityMatrix' Document='Fujita_2010'</t>
  </si>
  <si>
    <t>SBtabVersion='1.0' TableType='QuantityMatrix' TableName='E0' 'TableTitle='' Document='Fujita_2010'</t>
  </si>
  <si>
    <t>SBtabVersion='1.0' TableType='QuantityMatrix' TableName='E0I' 'TableTitle='' Document='Fujita_2010'</t>
  </si>
  <si>
    <t>SBtabVersion='1.0' TableType='QuantityMatrix' TableName='E1' 'TableTitle='' Document='Fujita_2010'</t>
  </si>
  <si>
    <t>SBtabVersion='1.0' TableType='QuantityMatrix' TableName='E1I' 'TableTitle='' Document='Fujita_2010'</t>
  </si>
  <si>
    <t>SBtabVersion='1.0' TableType='QuantityMatrix' TableName='E2' 'TableTitle='' Document='Fujita_2010'</t>
  </si>
  <si>
    <t>SBtabVersion='1.0' TableType='QuantityMatrix' TableName='E2I' 'TableTitle='' Document='Fujita_2010'</t>
  </si>
  <si>
    <t>SBtabVersion='1.0' TableType='QuantityMatrix' TableName='E3' 'TableTitle='' Document='Fujita_2010'</t>
  </si>
  <si>
    <t>SBtabVersion='1.0' TableType='QuantityMatrix' TableName='E3I' 'TableTitle='' Document='Fujita_2010'</t>
  </si>
  <si>
    <t>SBtabVersion='1.0' TableType='QuantityMatrix' TableName='E4' 'TableTitle='' Document='Fujita_2010'</t>
  </si>
  <si>
    <t>SBtabVersion='1.0' TableType='QuantityMatrix' TableName='E4I' 'TableTitle='' Document='Fujita_2010'</t>
  </si>
  <si>
    <t>SBtabVersion='1.0' TableType='QuantityMatrix' TableName='E5' 'TableTitle='' Document='Fujita_2010'</t>
  </si>
  <si>
    <t>SBtabVersion='1.0' TableType='QuantityMatrix' TableName='E5I' 'TableTitle='' Document='Fujita_2010'</t>
  </si>
  <si>
    <t>SBtabVersion='1.0' TableType='QuantityMatrix' TableName='E6' 'TableTitle='' Document='Fujita_2010'</t>
  </si>
  <si>
    <t>SBtabVersion='1.0' TableType='QuantityMatrix' TableName='E6I' 'TableTitle='' Document='Fujita_2010'</t>
  </si>
  <si>
    <t>SBtabVersion='1.0' TableType='QuantityMatrix' TableName='E7' 'TableTitle='' Document='Fujita_2010'</t>
  </si>
  <si>
    <t>SBtabVersion='1.0' TableType='QuantityMatrix' TableName='E7I' 'TableTitle='' Document='Fujita_2010'</t>
  </si>
  <si>
    <t>SBtabVersion='1.0' TableType='QuantityMatrix' TableName='E8' 'TableTitle='' Document='Fujita_2010'</t>
  </si>
  <si>
    <t>SBtabVersion='1.0' TableType='QuantityMatrix' TableName='E8I' 'TableTitle='' Document='Fujita_2010'</t>
  </si>
  <si>
    <t>SBtabVersion='1.0' TableType='QuantityMatrix' TableName='E9' 'TableTitle='' Document='Fujita_2010'</t>
  </si>
  <si>
    <t>SBtabVersion='1.0' TableType='QuantityMatrix' TableName='E9I' 'TableTitle='' Document='Fujita_2010'</t>
  </si>
  <si>
    <t>SBtabVersion='1.0' TableType='QuantityMatrix' TableName='E10' 'TableTitle='' Document='Fujita_2010'</t>
  </si>
  <si>
    <t>SBtabVersion='1.0' TableType='QuantityMatrix' TableName='E10I' 'TableTitle='' Document='Fujita_2010'</t>
  </si>
  <si>
    <t>SBtabVersion='1.0' TableType='QuantityMatrix' TableName='E11' 'TableTitle='' Document='Fujita_2010'</t>
  </si>
  <si>
    <t>SBtabVersion='1.0' TableType='QuantityMatrix' TableName='E11I' 'TableTitle='' Document='Fujita_2010'</t>
  </si>
  <si>
    <t>SBtabVersion='1.0' TableType='QuantityMatrix' TableName='E12' 'TableTitle='' Document='Fujita_2010'</t>
  </si>
  <si>
    <t>SBtabVersion='1.0' TableType='QuantityMatrix' TableName='E12I' 'TableTitle='' Document='Fujita_2010'</t>
  </si>
  <si>
    <t>SBtabVersion='1.0' TableType='QuantityMatrix' TableName='E13' 'TableTitle='' Document='Fujita_2010'</t>
  </si>
  <si>
    <t>SBtabVersion='1.0' TableType='QuantityMatrix' TableName='E13I' 'TableTitle='' Document='Fujita_2010'</t>
  </si>
  <si>
    <t>SBtabVersion='1.0' TableType='QuantityMatrix' TableName='E14' 'TableTitle='' Document='Fujita_2010'</t>
  </si>
  <si>
    <t>SBtabVersion='1.0' TableType='QuantityMatrix' TableName='E14I' 'TableTitle='' Document='Fujita_2010'</t>
  </si>
  <si>
    <t>SBtabVersion='1.0' TableType='QuantityMatrix' TableName='E15' 'TableTitle='' Document='Fujita_2010'</t>
  </si>
  <si>
    <t>SBtabVersion='1.0' TableType='QuantityMatrix' TableName='E15I' 'TableTitle='' Document='Fujita_2010'</t>
  </si>
  <si>
    <t>SBtabVersion='1.0' TableType='QuantityMatrix' TableName='E16' 'TableTitle='' Document='Fujita_2010'</t>
  </si>
  <si>
    <t>SBtabVersion='1.0' TableType='QuantityMatrix' TableName='E16I' 'TableTitle='' Document='Fujita_2010'</t>
  </si>
  <si>
    <t>SBtabVersion='1.0' TableType='QuantityMatrix' TableName='E17' 'TableTitle='' Document='Fujita_2010'</t>
  </si>
  <si>
    <t>SBtabVersion='1.0' TableType='QuantityMatrix' TableName='E17I' 'TableTitle='' Document='Fujita_2010'</t>
  </si>
  <si>
    <t>SBtabVersion='1.0' Document='Fujita_2010' TableName='Compartment' TableTitle='Fujita_2010 Compound' TableType = 'Quantity'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</si>
</sst>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right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tabSelected="1" workbookViewId="0">
      <selection activeCell="J1" sqref="J1"/>
    </sheetView>
  </sheetViews>
  <sheetFormatPr defaultRowHeight="12.75"/>
  <sheetData>
    <row r="1" spans="1:4">
      <c r="A1" t="s">
        <v>0</v>
      </c>
      <c r="B1" t="s">
        <v>275</v>
      </c>
    </row>
    <row r="2" spans="1:4">
      <c r="A2" t="s">
        <v>1</v>
      </c>
      <c r="B2" t="s">
        <v>2</v>
      </c>
      <c r="C2" t="s">
        <v>3</v>
      </c>
      <c r="D2" t="s">
        <v>231</v>
      </c>
    </row>
    <row r="3" spans="1:4">
      <c r="A3" t="s">
        <v>232</v>
      </c>
      <c r="B3" t="s">
        <v>91</v>
      </c>
      <c r="C3" t="s">
        <v>233</v>
      </c>
      <c r="D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242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243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244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245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246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247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248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249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250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251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J1"/>
    </sheetView>
  </sheetViews>
  <sheetFormatPr defaultColWidth="9.1328125" defaultRowHeight="12.75"/>
  <cols>
    <col min="1" max="1" width="9.1328125" style="28"/>
    <col min="2" max="2" width="26.3984375" style="28" bestFit="1" customWidth="1"/>
    <col min="3" max="3" width="17.265625" style="28"/>
    <col min="4" max="4" width="21.8632812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3046875" style="28"/>
    <col min="11" max="14" width="13.3984375" style="28"/>
    <col min="15" max="15" width="22.59765625" style="28"/>
    <col min="16" max="1026" width="13.3984375" style="28"/>
    <col min="1027" max="16384" width="9.1328125" style="28"/>
  </cols>
  <sheetData>
    <row r="1" spans="1:27" ht="13.5">
      <c r="A1" s="26" t="s">
        <v>0</v>
      </c>
      <c r="B1" s="37" t="s">
        <v>234</v>
      </c>
      <c r="C1" s="37"/>
      <c r="D1" s="37"/>
      <c r="E1" s="37"/>
      <c r="F1" s="37"/>
      <c r="G1" s="37"/>
      <c r="H1" s="37"/>
      <c r="I1" s="37"/>
      <c r="J1" s="37"/>
      <c r="O1" s="26"/>
    </row>
    <row r="2" spans="1:27" ht="13.5">
      <c r="A2" s="26" t="s">
        <v>1</v>
      </c>
      <c r="B2" s="26" t="s">
        <v>2</v>
      </c>
      <c r="C2" s="26" t="s">
        <v>3</v>
      </c>
      <c r="D2" s="26" t="s">
        <v>18</v>
      </c>
      <c r="E2" s="26" t="s">
        <v>19</v>
      </c>
      <c r="F2" s="29" t="s">
        <v>73</v>
      </c>
      <c r="G2" s="29" t="s">
        <v>74</v>
      </c>
      <c r="H2" s="26" t="s">
        <v>20</v>
      </c>
      <c r="I2" s="26" t="s">
        <v>5</v>
      </c>
      <c r="J2" s="26" t="s">
        <v>21</v>
      </c>
      <c r="O2" s="26"/>
    </row>
    <row r="3" spans="1:27" ht="14.25">
      <c r="A3" s="26" t="s">
        <v>22</v>
      </c>
      <c r="B3" s="30" t="s">
        <v>79</v>
      </c>
      <c r="C3" s="31" t="s">
        <v>63</v>
      </c>
      <c r="D3" s="26">
        <v>0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23</v>
      </c>
      <c r="I3" s="26" t="s">
        <v>91</v>
      </c>
      <c r="J3" s="26" t="s">
        <v>92</v>
      </c>
      <c r="O3" s="26"/>
    </row>
    <row r="4" spans="1:27" ht="14.25">
      <c r="A4" s="26" t="s">
        <v>24</v>
      </c>
      <c r="B4" s="30" t="s">
        <v>80</v>
      </c>
      <c r="C4" s="31" t="s">
        <v>63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23</v>
      </c>
      <c r="I4" s="26" t="s">
        <v>91</v>
      </c>
      <c r="J4" s="26" t="s">
        <v>92</v>
      </c>
      <c r="O4" s="26"/>
    </row>
    <row r="5" spans="1:27" ht="14.25">
      <c r="A5" s="26" t="s">
        <v>25</v>
      </c>
      <c r="B5" s="30" t="s">
        <v>81</v>
      </c>
      <c r="C5" s="31" t="s">
        <v>63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23</v>
      </c>
      <c r="I5" s="26" t="s">
        <v>91</v>
      </c>
      <c r="J5" s="26" t="s">
        <v>92</v>
      </c>
      <c r="O5" s="26"/>
    </row>
    <row r="6" spans="1:27" ht="14.25">
      <c r="A6" s="26" t="s">
        <v>26</v>
      </c>
      <c r="B6" s="30" t="s">
        <v>82</v>
      </c>
      <c r="C6" s="31" t="s">
        <v>63</v>
      </c>
      <c r="D6" s="26">
        <v>0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23</v>
      </c>
      <c r="I6" s="26" t="s">
        <v>91</v>
      </c>
      <c r="J6" s="26" t="s">
        <v>92</v>
      </c>
      <c r="O6" s="26"/>
    </row>
    <row r="7" spans="1:27" ht="14.25">
      <c r="A7" s="26" t="s">
        <v>27</v>
      </c>
      <c r="B7" s="30" t="s">
        <v>83</v>
      </c>
      <c r="C7" s="31" t="s">
        <v>63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23</v>
      </c>
      <c r="I7" s="26" t="s">
        <v>91</v>
      </c>
      <c r="J7" s="26" t="s">
        <v>92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4.25">
      <c r="A8" s="26" t="s">
        <v>88</v>
      </c>
      <c r="B8" s="30" t="s">
        <v>84</v>
      </c>
      <c r="C8" s="31" t="s">
        <v>63</v>
      </c>
      <c r="D8" s="26">
        <v>0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23</v>
      </c>
      <c r="I8" s="26" t="s">
        <v>91</v>
      </c>
      <c r="J8" s="26" t="s">
        <v>92</v>
      </c>
      <c r="O8" s="26"/>
    </row>
    <row r="9" spans="1:27" ht="14.25">
      <c r="A9" s="26" t="s">
        <v>84</v>
      </c>
      <c r="B9" s="30" t="s">
        <v>85</v>
      </c>
      <c r="C9" s="31" t="s">
        <v>63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23</v>
      </c>
      <c r="I9" s="26" t="s">
        <v>91</v>
      </c>
      <c r="J9" s="26" t="s">
        <v>92</v>
      </c>
      <c r="O9" s="26"/>
    </row>
    <row r="10" spans="1:27" ht="14.25">
      <c r="A10" s="26" t="s">
        <v>89</v>
      </c>
      <c r="B10" s="30" t="s">
        <v>86</v>
      </c>
      <c r="C10" s="31" t="s">
        <v>63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23</v>
      </c>
      <c r="I10" s="26" t="s">
        <v>91</v>
      </c>
      <c r="J10" s="26" t="s">
        <v>92</v>
      </c>
      <c r="O10" s="26"/>
    </row>
    <row r="11" spans="1:27" ht="14.25">
      <c r="A11" s="26" t="s">
        <v>90</v>
      </c>
      <c r="B11" s="30" t="s">
        <v>87</v>
      </c>
      <c r="C11" s="31" t="s">
        <v>63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23</v>
      </c>
      <c r="I11" s="26" t="s">
        <v>91</v>
      </c>
      <c r="J11" s="26" t="s">
        <v>92</v>
      </c>
      <c r="O11" s="26"/>
    </row>
    <row r="12" spans="1:27" ht="14.25">
      <c r="A12" s="26" t="s">
        <v>156</v>
      </c>
      <c r="B12" s="30" t="s">
        <v>153</v>
      </c>
      <c r="C12" s="31" t="s">
        <v>63</v>
      </c>
      <c r="D12" s="26">
        <v>0</v>
      </c>
      <c r="E12" s="33" t="s">
        <v>154</v>
      </c>
      <c r="F12" s="33" t="s">
        <v>154</v>
      </c>
      <c r="G12" s="26" t="b">
        <f>FALSE()</f>
        <v>0</v>
      </c>
      <c r="H12" s="26" t="s">
        <v>23</v>
      </c>
      <c r="I12" s="26" t="s">
        <v>91</v>
      </c>
      <c r="J12" s="26" t="s">
        <v>92</v>
      </c>
      <c r="O12" s="26"/>
    </row>
    <row r="13" spans="1:27" ht="14.25">
      <c r="A13" s="26" t="s">
        <v>187</v>
      </c>
      <c r="B13" s="28" t="s">
        <v>186</v>
      </c>
      <c r="C13" s="31" t="s">
        <v>63</v>
      </c>
      <c r="D13" s="34">
        <v>0</v>
      </c>
      <c r="E13" s="33" t="s">
        <v>154</v>
      </c>
      <c r="F13" s="33" t="s">
        <v>154</v>
      </c>
      <c r="G13" s="26" t="b">
        <f>FALSE()</f>
        <v>0</v>
      </c>
      <c r="H13" s="26" t="s">
        <v>23</v>
      </c>
      <c r="I13" s="26" t="s">
        <v>91</v>
      </c>
      <c r="J13" s="26" t="s">
        <v>155</v>
      </c>
      <c r="O13" s="26"/>
    </row>
    <row r="14" spans="1:27" ht="13.5">
      <c r="O14" s="26"/>
    </row>
    <row r="15" spans="1:27" ht="13.5">
      <c r="O15" s="26"/>
    </row>
    <row r="16" spans="1:27" ht="13.5">
      <c r="O16" s="26"/>
    </row>
    <row r="17" spans="1:27" ht="13.5">
      <c r="O17" s="26"/>
    </row>
    <row r="18" spans="1:27" ht="14.25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4.25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4.25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4.25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4.25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4.25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4.25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4.25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4.25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4.25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4.25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4.25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4.25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4.25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4.25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4.25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4.25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4.25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4.25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4.25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4.25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4.25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4.25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4.25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4.25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4.25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4.25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4.25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4.25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4.25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4.25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4.25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4.25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4.25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4.25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4.25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4.25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4.25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4.25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4.25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4.25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4.25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4.25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4.25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252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253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254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255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256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257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258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259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260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261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/>
  <cols>
    <col min="2" max="2" width="14.9296875" customWidth="1"/>
    <col min="3" max="3" width="70.3984375" customWidth="1"/>
    <col min="4" max="4" width="16"/>
    <col min="5" max="5" width="14" bestFit="1" customWidth="1"/>
    <col min="6" max="6" width="52.46484375" bestFit="1" customWidth="1"/>
    <col min="7" max="7" width="7.265625"/>
    <col min="8" max="8" width="8.265625"/>
    <col min="9" max="9" width="5"/>
    <col min="10" max="26" width="22.265625"/>
    <col min="27" max="1025" width="13.3984375"/>
  </cols>
  <sheetData>
    <row r="1" spans="1:26" ht="13.5">
      <c r="A1" s="2" t="s">
        <v>0</v>
      </c>
      <c r="B1" s="24" t="s">
        <v>235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>
      <c r="A2" s="2" t="s">
        <v>1</v>
      </c>
      <c r="B2" s="2" t="s">
        <v>2</v>
      </c>
      <c r="C2" s="27" t="s">
        <v>7</v>
      </c>
      <c r="D2" s="7" t="s">
        <v>8</v>
      </c>
      <c r="E2" s="2" t="s">
        <v>5</v>
      </c>
      <c r="F2" s="2" t="s">
        <v>9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>
      <c r="A3" s="2" t="s">
        <v>10</v>
      </c>
      <c r="B3" s="2" t="s">
        <v>11</v>
      </c>
      <c r="C3" s="2" t="s">
        <v>107</v>
      </c>
      <c r="D3" s="15" t="b">
        <f>TRUE()</f>
        <v>1</v>
      </c>
      <c r="E3" s="16" t="s">
        <v>91</v>
      </c>
      <c r="F3" s="5" t="s">
        <v>185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>
      <c r="A4" s="2" t="s">
        <v>12</v>
      </c>
      <c r="B4" s="2" t="s">
        <v>13</v>
      </c>
      <c r="C4" s="2" t="s">
        <v>108</v>
      </c>
      <c r="D4" s="15" t="b">
        <f>TRUE()</f>
        <v>1</v>
      </c>
      <c r="E4" s="16" t="s">
        <v>91</v>
      </c>
      <c r="F4" s="5" t="s">
        <v>182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>
      <c r="A5" s="2" t="s">
        <v>14</v>
      </c>
      <c r="B5" s="2" t="s">
        <v>15</v>
      </c>
      <c r="C5" s="2" t="s">
        <v>109</v>
      </c>
      <c r="D5" s="16" t="b">
        <f>FALSE()</f>
        <v>0</v>
      </c>
      <c r="E5" s="16" t="s">
        <v>91</v>
      </c>
      <c r="F5" s="5" t="s">
        <v>143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>
      <c r="A6" s="2" t="s">
        <v>16</v>
      </c>
      <c r="B6" s="2" t="s">
        <v>17</v>
      </c>
      <c r="C6" s="2" t="s">
        <v>110</v>
      </c>
      <c r="D6" s="16" t="b">
        <f>FALSE()</f>
        <v>0</v>
      </c>
      <c r="E6" s="16" t="s">
        <v>91</v>
      </c>
      <c r="F6" s="5" t="s">
        <v>144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>
      <c r="A7" s="2" t="s">
        <v>93</v>
      </c>
      <c r="B7" s="2" t="s">
        <v>100</v>
      </c>
      <c r="C7" s="2" t="s">
        <v>111</v>
      </c>
      <c r="D7" s="15" t="b">
        <f>TRUE()</f>
        <v>1</v>
      </c>
      <c r="E7" s="16" t="s">
        <v>91</v>
      </c>
      <c r="F7" s="5" t="s">
        <v>183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>
      <c r="A8" s="2" t="s">
        <v>94</v>
      </c>
      <c r="B8" s="2" t="s">
        <v>101</v>
      </c>
      <c r="C8" s="2" t="s">
        <v>112</v>
      </c>
      <c r="D8" s="16" t="b">
        <f>FALSE()</f>
        <v>0</v>
      </c>
      <c r="E8" s="16" t="s">
        <v>91</v>
      </c>
      <c r="F8" t="s">
        <v>145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>
      <c r="A9" s="2" t="s">
        <v>95</v>
      </c>
      <c r="B9" s="2" t="s">
        <v>102</v>
      </c>
      <c r="C9" s="2" t="s">
        <v>113</v>
      </c>
      <c r="D9" s="16" t="b">
        <f>FALSE()</f>
        <v>0</v>
      </c>
      <c r="E9" s="16" t="s">
        <v>91</v>
      </c>
      <c r="F9" t="s">
        <v>146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>
      <c r="A10" s="2" t="s">
        <v>96</v>
      </c>
      <c r="B10" s="2" t="s">
        <v>103</v>
      </c>
      <c r="C10" s="2" t="s">
        <v>114</v>
      </c>
      <c r="D10" s="16" t="b">
        <f>FALSE()</f>
        <v>0</v>
      </c>
      <c r="E10" s="16" t="s">
        <v>91</v>
      </c>
      <c r="F10" t="s">
        <v>147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>
      <c r="A11" s="2" t="s">
        <v>97</v>
      </c>
      <c r="B11" s="2" t="s">
        <v>104</v>
      </c>
      <c r="C11" s="2" t="s">
        <v>115</v>
      </c>
      <c r="D11" s="16" t="b">
        <f>FALSE()</f>
        <v>0</v>
      </c>
      <c r="E11" s="16" t="s">
        <v>91</v>
      </c>
      <c r="F11" t="s">
        <v>148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>
      <c r="A12" s="2" t="s">
        <v>98</v>
      </c>
      <c r="B12" s="2" t="s">
        <v>105</v>
      </c>
      <c r="C12" s="2" t="s">
        <v>150</v>
      </c>
      <c r="D12" s="16" t="b">
        <f>FALSE()</f>
        <v>0</v>
      </c>
      <c r="E12" s="16" t="s">
        <v>91</v>
      </c>
      <c r="F12" t="s">
        <v>149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>
      <c r="A13" s="2" t="s">
        <v>99</v>
      </c>
      <c r="B13" s="2" t="s">
        <v>106</v>
      </c>
      <c r="C13" t="s">
        <v>189</v>
      </c>
      <c r="D13" s="16" t="b">
        <f>FALSE()</f>
        <v>0</v>
      </c>
      <c r="E13" s="16" t="s">
        <v>91</v>
      </c>
      <c r="F13" t="s">
        <v>188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3.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262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263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6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264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265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6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266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267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6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268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269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6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270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271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6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RowHeight="12.75"/>
  <cols>
    <col min="1" max="1" width="8.1328125" bestFit="1" customWidth="1"/>
    <col min="2" max="2" width="17.3984375" customWidth="1"/>
    <col min="3" max="3" width="2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60.1328125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236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62</v>
      </c>
      <c r="E2" s="2" t="s">
        <v>30</v>
      </c>
      <c r="F2" s="2" t="s">
        <v>61</v>
      </c>
      <c r="G2" s="2" t="s">
        <v>5</v>
      </c>
      <c r="H2" s="2" t="s">
        <v>29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31</v>
      </c>
      <c r="B3" s="2" t="s">
        <v>116</v>
      </c>
      <c r="C3" s="27" t="s">
        <v>230</v>
      </c>
      <c r="E3" s="25">
        <f t="shared" ref="E3:E16" si="0">10^F3</f>
        <v>6.7381599999999991E-3</v>
      </c>
      <c r="F3" s="4">
        <v>-2.1714586807558929</v>
      </c>
      <c r="G3" s="16" t="s">
        <v>91</v>
      </c>
      <c r="H3" s="2" t="s">
        <v>116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65</v>
      </c>
      <c r="B4" s="2" t="s">
        <v>117</v>
      </c>
      <c r="C4" s="27" t="s">
        <v>160</v>
      </c>
      <c r="E4" s="25">
        <f t="shared" si="0"/>
        <v>4.0748999999999994E-2</v>
      </c>
      <c r="F4" s="4">
        <v>-1.3898830445880721</v>
      </c>
      <c r="G4" s="16" t="s">
        <v>91</v>
      </c>
      <c r="H4" s="2" t="s">
        <v>117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66</v>
      </c>
      <c r="B5" s="2" t="s">
        <v>118</v>
      </c>
      <c r="C5" s="27" t="s">
        <v>230</v>
      </c>
      <c r="E5" s="25">
        <f t="shared" si="0"/>
        <v>1.554299999999999E-5</v>
      </c>
      <c r="F5" s="4">
        <v>-4.8084651529932163</v>
      </c>
      <c r="G5" s="16" t="s">
        <v>91</v>
      </c>
      <c r="H5" s="2" t="s">
        <v>118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67</v>
      </c>
      <c r="B6" s="2" t="s">
        <v>119</v>
      </c>
      <c r="C6" s="27" t="s">
        <v>160</v>
      </c>
      <c r="E6" s="25">
        <f t="shared" si="0"/>
        <v>5.1747299999999989E-3</v>
      </c>
      <c r="F6" s="4">
        <v>-2.2861123053046994</v>
      </c>
      <c r="G6" s="16" t="s">
        <v>91</v>
      </c>
      <c r="H6" s="2" t="s">
        <v>119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68</v>
      </c>
      <c r="B7" s="2" t="s">
        <v>120</v>
      </c>
      <c r="C7" s="27" t="s">
        <v>160</v>
      </c>
      <c r="E7" s="25">
        <f t="shared" si="0"/>
        <v>3.0568399999999982E-2</v>
      </c>
      <c r="F7" s="4">
        <v>-1.5147272923617776</v>
      </c>
      <c r="G7" s="16" t="s">
        <v>91</v>
      </c>
      <c r="H7" s="2" t="s">
        <v>120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69</v>
      </c>
      <c r="B8" t="s">
        <v>121</v>
      </c>
      <c r="C8" s="27" t="s">
        <v>160</v>
      </c>
      <c r="E8" s="25">
        <f t="shared" si="0"/>
        <v>9.97194E-2</v>
      </c>
      <c r="F8">
        <v>-1.0012203432596507</v>
      </c>
      <c r="G8" s="16" t="s">
        <v>91</v>
      </c>
      <c r="H8" t="s">
        <v>121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70</v>
      </c>
      <c r="B9" s="2" t="s">
        <v>122</v>
      </c>
      <c r="C9" s="27" t="s">
        <v>230</v>
      </c>
      <c r="E9" s="25">
        <f t="shared" si="0"/>
        <v>2.1018899999999995E-6</v>
      </c>
      <c r="F9" s="4">
        <v>-5.6773900160161705</v>
      </c>
      <c r="G9" s="16" t="s">
        <v>91</v>
      </c>
      <c r="H9" s="2" t="s">
        <v>122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71</v>
      </c>
      <c r="B10" s="2" t="s">
        <v>123</v>
      </c>
      <c r="C10" s="27" t="s">
        <v>160</v>
      </c>
      <c r="E10" s="25">
        <f t="shared" si="0"/>
        <v>5.1793999999999895E-15</v>
      </c>
      <c r="F10" s="4">
        <v>-14.285720547548516</v>
      </c>
      <c r="G10" s="16" t="s">
        <v>91</v>
      </c>
      <c r="H10" s="2" t="s">
        <v>123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128</v>
      </c>
      <c r="B11" s="2" t="s">
        <v>124</v>
      </c>
      <c r="C11" s="27" t="s">
        <v>160</v>
      </c>
      <c r="E11" s="25">
        <f t="shared" si="0"/>
        <v>1.2149799999999985E-3</v>
      </c>
      <c r="F11" s="4">
        <v>-2.9154308710048689</v>
      </c>
      <c r="G11" s="16" t="s">
        <v>91</v>
      </c>
      <c r="H11" s="2" t="s">
        <v>124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129</v>
      </c>
      <c r="B12" t="s">
        <v>125</v>
      </c>
      <c r="C12" s="27" t="s">
        <v>160</v>
      </c>
      <c r="E12" s="25">
        <f t="shared" si="0"/>
        <v>3.2796199999999991E-2</v>
      </c>
      <c r="F12" s="4">
        <v>-1.4841764738077223</v>
      </c>
      <c r="G12" s="16" t="s">
        <v>91</v>
      </c>
      <c r="H12" t="s">
        <v>125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130</v>
      </c>
      <c r="B13" s="2" t="s">
        <v>126</v>
      </c>
      <c r="C13" s="27" t="s">
        <v>160</v>
      </c>
      <c r="E13" s="25">
        <f>10^F13</f>
        <v>1.1310199999999989E-3</v>
      </c>
      <c r="F13" s="4">
        <v>-2.9465297153107599</v>
      </c>
      <c r="G13" s="16" t="s">
        <v>91</v>
      </c>
      <c r="H13" s="2" t="s">
        <v>126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131</v>
      </c>
      <c r="B14" s="2" t="s">
        <v>127</v>
      </c>
      <c r="C14" s="27" t="s">
        <v>160</v>
      </c>
      <c r="E14" s="25">
        <f t="shared" si="0"/>
        <v>1.9239099999999992E-2</v>
      </c>
      <c r="F14" s="4">
        <v>-1.7158152480038114</v>
      </c>
      <c r="G14" s="16" t="s">
        <v>91</v>
      </c>
      <c r="H14" s="2" t="s">
        <v>193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141</v>
      </c>
      <c r="B15" s="2" t="s">
        <v>139</v>
      </c>
      <c r="C15" s="27" t="s">
        <v>160</v>
      </c>
      <c r="E15" s="25">
        <f t="shared" si="0"/>
        <v>1.0638599999999987E-4</v>
      </c>
      <c r="F15">
        <v>-3.9731155198115515</v>
      </c>
      <c r="G15" s="16" t="s">
        <v>91</v>
      </c>
      <c r="H15" s="2" t="s">
        <v>194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142</v>
      </c>
      <c r="B16" s="2" t="s">
        <v>140</v>
      </c>
      <c r="C16" s="27" t="s">
        <v>160</v>
      </c>
      <c r="E16" s="25">
        <f t="shared" si="0"/>
        <v>1.0638599999999987E-4</v>
      </c>
      <c r="F16">
        <v>-3.9731155198115515</v>
      </c>
      <c r="G16" s="16" t="s">
        <v>91</v>
      </c>
      <c r="H16" s="2" t="s">
        <v>195</v>
      </c>
      <c r="I16" s="5"/>
      <c r="J16" s="10"/>
      <c r="K16" s="3"/>
    </row>
    <row r="17" spans="1:19" ht="14.25">
      <c r="H17" s="8"/>
      <c r="M17" s="3"/>
      <c r="N17" s="3"/>
      <c r="O17" s="3"/>
      <c r="P17" s="3"/>
      <c r="Q17" s="3"/>
      <c r="R17" s="3"/>
      <c r="S17" s="3"/>
    </row>
    <row r="18" spans="1:19" ht="14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B24" s="2"/>
    </row>
    <row r="33" spans="6:6" ht="13.5">
      <c r="F33" s="2"/>
    </row>
    <row r="34" spans="6:6" ht="13.5">
      <c r="F34" s="2"/>
    </row>
    <row r="35" spans="6:6" ht="13.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272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273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6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274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9.1328125" defaultRowHeight="12.75"/>
  <cols>
    <col min="1" max="1" width="13.3984375" style="20"/>
    <col min="2" max="2" width="35" style="20"/>
    <col min="3" max="3" width="10.265625" style="20" bestFit="1" customWidth="1"/>
    <col min="4" max="4" width="12.86328125" style="20"/>
    <col min="5" max="5" width="31.265625" style="20"/>
    <col min="6" max="6" width="12.863281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237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29</v>
      </c>
      <c r="D2" s="18" t="s">
        <v>32</v>
      </c>
      <c r="E2" s="18" t="s">
        <v>33</v>
      </c>
      <c r="F2" s="16" t="s">
        <v>3</v>
      </c>
      <c r="G2" s="18" t="s">
        <v>28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34</v>
      </c>
      <c r="B3" s="17" t="s">
        <v>132</v>
      </c>
      <c r="C3" s="17" t="s">
        <v>136</v>
      </c>
      <c r="D3" s="18" t="str">
        <f>_xlfn.CONCAT("SD_",A3)</f>
        <v>SD_Y0</v>
      </c>
      <c r="E3" s="18" t="s">
        <v>35</v>
      </c>
      <c r="F3" s="16" t="s">
        <v>63</v>
      </c>
      <c r="G3" s="16" t="s">
        <v>36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91</v>
      </c>
      <c r="J3" s="35" t="s">
        <v>196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37</v>
      </c>
      <c r="B4" s="17" t="s">
        <v>133</v>
      </c>
      <c r="C4" s="17" t="s">
        <v>137</v>
      </c>
      <c r="D4" s="18" t="str">
        <f t="shared" ref="D4:D16" si="0">_xlfn.CONCAT("SD_",A4)</f>
        <v>SD_Y1</v>
      </c>
      <c r="E4" s="18" t="s">
        <v>35</v>
      </c>
      <c r="F4" s="16" t="s">
        <v>63</v>
      </c>
      <c r="G4" s="16" t="s">
        <v>36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91</v>
      </c>
      <c r="J4" s="35" t="s">
        <v>197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135</v>
      </c>
      <c r="B5" s="17" t="s">
        <v>134</v>
      </c>
      <c r="C5" s="17" t="s">
        <v>138</v>
      </c>
      <c r="D5" s="18" t="str">
        <f t="shared" si="0"/>
        <v>SD_Y2</v>
      </c>
      <c r="E5" s="18" t="s">
        <v>35</v>
      </c>
      <c r="F5" s="16" t="s">
        <v>63</v>
      </c>
      <c r="G5" s="16" t="s">
        <v>36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91</v>
      </c>
      <c r="J5" s="35" t="s">
        <v>198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172</v>
      </c>
      <c r="B6" s="17" t="s">
        <v>163</v>
      </c>
      <c r="D6" s="18" t="str">
        <f t="shared" si="0"/>
        <v>SD_Y3</v>
      </c>
      <c r="E6" s="18" t="s">
        <v>35</v>
      </c>
      <c r="F6" s="16" t="s">
        <v>63</v>
      </c>
      <c r="G6" s="16" t="s">
        <v>36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91</v>
      </c>
      <c r="J6" s="17" t="s">
        <v>79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173</v>
      </c>
      <c r="B7" s="17" t="s">
        <v>162</v>
      </c>
      <c r="D7" s="18" t="str">
        <f t="shared" si="0"/>
        <v>SD_Y4</v>
      </c>
      <c r="E7" s="18" t="s">
        <v>35</v>
      </c>
      <c r="F7" s="16" t="s">
        <v>63</v>
      </c>
      <c r="G7" s="16" t="s">
        <v>36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91</v>
      </c>
      <c r="J7" s="17" t="s">
        <v>80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174</v>
      </c>
      <c r="B8" s="17" t="s">
        <v>164</v>
      </c>
      <c r="D8" s="18" t="str">
        <f t="shared" si="0"/>
        <v>SD_Y5</v>
      </c>
      <c r="E8" s="18" t="s">
        <v>35</v>
      </c>
      <c r="F8" s="16" t="s">
        <v>63</v>
      </c>
      <c r="G8" s="16" t="s">
        <v>36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91</v>
      </c>
      <c r="J8" s="17" t="s">
        <v>81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175</v>
      </c>
      <c r="B9" s="17" t="s">
        <v>165</v>
      </c>
      <c r="C9" s="17"/>
      <c r="D9" s="18" t="str">
        <f t="shared" si="0"/>
        <v>SD_Y6</v>
      </c>
      <c r="E9" s="18" t="s">
        <v>35</v>
      </c>
      <c r="F9" s="16" t="s">
        <v>63</v>
      </c>
      <c r="G9" s="16" t="s">
        <v>36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91</v>
      </c>
      <c r="J9" s="17" t="s">
        <v>82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 t="s">
        <v>176</v>
      </c>
      <c r="B10" s="17" t="s">
        <v>166</v>
      </c>
      <c r="C10" s="17"/>
      <c r="D10" s="18" t="str">
        <f t="shared" si="0"/>
        <v>SD_Y7</v>
      </c>
      <c r="E10" s="18" t="s">
        <v>35</v>
      </c>
      <c r="F10" s="16" t="s">
        <v>63</v>
      </c>
      <c r="G10" s="16" t="s">
        <v>36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91</v>
      </c>
      <c r="J10" s="17" t="s">
        <v>83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 t="s">
        <v>177</v>
      </c>
      <c r="B11" s="17" t="s">
        <v>167</v>
      </c>
      <c r="C11" s="17"/>
      <c r="D11" s="18" t="str">
        <f t="shared" si="0"/>
        <v>SD_Y8</v>
      </c>
      <c r="E11" s="18" t="s">
        <v>35</v>
      </c>
      <c r="F11" s="16" t="s">
        <v>63</v>
      </c>
      <c r="G11" s="16" t="s">
        <v>36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91</v>
      </c>
      <c r="J11" s="17" t="s">
        <v>84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 t="s">
        <v>178</v>
      </c>
      <c r="B12" s="17" t="s">
        <v>168</v>
      </c>
      <c r="C12" s="17"/>
      <c r="D12" s="18" t="str">
        <f t="shared" si="0"/>
        <v>SD_Y9</v>
      </c>
      <c r="E12" s="18" t="s">
        <v>35</v>
      </c>
      <c r="F12" s="16" t="s">
        <v>63</v>
      </c>
      <c r="G12" s="16" t="s">
        <v>36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91</v>
      </c>
      <c r="J12" s="17" t="s">
        <v>85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 t="s">
        <v>179</v>
      </c>
      <c r="B13" s="17" t="s">
        <v>169</v>
      </c>
      <c r="C13" s="17"/>
      <c r="D13" s="18" t="str">
        <f t="shared" si="0"/>
        <v>SD_Y10</v>
      </c>
      <c r="E13" s="18" t="s">
        <v>35</v>
      </c>
      <c r="F13" s="16" t="s">
        <v>63</v>
      </c>
      <c r="G13" s="16" t="s">
        <v>36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91</v>
      </c>
      <c r="J13" s="17" t="s">
        <v>86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 t="s">
        <v>180</v>
      </c>
      <c r="B14" s="17" t="s">
        <v>170</v>
      </c>
      <c r="C14" s="17"/>
      <c r="D14" s="18" t="str">
        <f t="shared" si="0"/>
        <v>SD_Y11</v>
      </c>
      <c r="E14" s="18" t="s">
        <v>35</v>
      </c>
      <c r="F14" s="16" t="s">
        <v>63</v>
      </c>
      <c r="G14" s="16" t="s">
        <v>36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91</v>
      </c>
      <c r="J14" s="17" t="s">
        <v>87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 t="s">
        <v>181</v>
      </c>
      <c r="B15" s="17" t="s">
        <v>171</v>
      </c>
      <c r="C15" s="17"/>
      <c r="D15" s="18" t="str">
        <f t="shared" si="0"/>
        <v>SD_Y12</v>
      </c>
      <c r="E15" s="18" t="s">
        <v>35</v>
      </c>
      <c r="F15" s="16" t="s">
        <v>63</v>
      </c>
      <c r="G15" s="16" t="s">
        <v>36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91</v>
      </c>
      <c r="J15" s="17" t="s">
        <v>153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 t="s">
        <v>191</v>
      </c>
      <c r="B16" s="28" t="s">
        <v>192</v>
      </c>
      <c r="C16" s="17"/>
      <c r="D16" s="18" t="str">
        <f t="shared" si="0"/>
        <v>SD_Y13</v>
      </c>
      <c r="E16" s="18" t="s">
        <v>35</v>
      </c>
      <c r="F16" s="16" t="s">
        <v>63</v>
      </c>
      <c r="G16" s="16" t="s">
        <v>36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91</v>
      </c>
      <c r="J16" s="28" t="s">
        <v>186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O3" sqref="O3:O20"/>
    </sheetView>
  </sheetViews>
  <sheetFormatPr defaultColWidth="9.1328125" defaultRowHeight="12.75"/>
  <cols>
    <col min="1" max="1" width="6.73046875" style="20"/>
    <col min="2" max="2" width="129.73046875" style="20" bestFit="1" customWidth="1"/>
    <col min="3" max="3" width="11.59765625" style="20" bestFit="1" customWidth="1"/>
    <col min="4" max="4" width="12.265625" style="20" bestFit="1" customWidth="1"/>
    <col min="5" max="5" width="12.3984375" style="20" bestFit="1" customWidth="1"/>
    <col min="6" max="6" width="7" style="20" bestFit="1" customWidth="1"/>
    <col min="7" max="7" width="8.73046875" style="20" bestFit="1" customWidth="1"/>
    <col min="8" max="8" width="11.73046875" style="20" bestFit="1" customWidth="1"/>
    <col min="9" max="9" width="9.33203125" style="20" bestFit="1" customWidth="1"/>
    <col min="10" max="10" width="9.265625" style="20" customWidth="1"/>
    <col min="11" max="11" width="24.06640625" style="20" bestFit="1" customWidth="1"/>
    <col min="12" max="12" width="24.46484375" style="20" bestFit="1" customWidth="1"/>
    <col min="13" max="13" width="15" style="20" bestFit="1" customWidth="1"/>
    <col min="14" max="14" width="13.46484375" style="20" bestFit="1" customWidth="1"/>
    <col min="15" max="1024" width="13.3984375" style="20"/>
    <col min="1025" max="16384" width="9.1328125" style="20"/>
  </cols>
  <sheetData>
    <row r="1" spans="1:26" ht="13.5">
      <c r="A1" s="18" t="s">
        <v>0</v>
      </c>
      <c r="B1" s="18" t="s">
        <v>238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>
      <c r="A2" s="18" t="s">
        <v>1</v>
      </c>
      <c r="B2" s="18" t="s">
        <v>2</v>
      </c>
      <c r="C2" s="18" t="s">
        <v>39</v>
      </c>
      <c r="D2" s="18" t="s">
        <v>20</v>
      </c>
      <c r="E2" s="18" t="s">
        <v>40</v>
      </c>
      <c r="F2" s="18" t="s">
        <v>41</v>
      </c>
      <c r="G2" s="16" t="s">
        <v>72</v>
      </c>
      <c r="H2" s="17" t="s">
        <v>151</v>
      </c>
      <c r="I2" s="17" t="s">
        <v>152</v>
      </c>
      <c r="J2" s="17" t="s">
        <v>157</v>
      </c>
      <c r="K2" s="17" t="s">
        <v>190</v>
      </c>
      <c r="L2" s="18" t="s">
        <v>21</v>
      </c>
      <c r="M2" s="18" t="s">
        <v>42</v>
      </c>
      <c r="N2" s="21" t="s">
        <v>43</v>
      </c>
      <c r="O2" s="8" t="s">
        <v>52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>
      <c r="A3" s="18" t="s">
        <v>38</v>
      </c>
      <c r="B3" s="18" t="s">
        <v>64</v>
      </c>
      <c r="C3" s="16"/>
      <c r="D3" s="18" t="s">
        <v>44</v>
      </c>
      <c r="E3" s="18" t="s">
        <v>184</v>
      </c>
      <c r="F3" s="18" t="s">
        <v>45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92</v>
      </c>
      <c r="M3" s="18">
        <v>-120</v>
      </c>
      <c r="N3" s="18" t="b">
        <f>TRUE()</f>
        <v>1</v>
      </c>
      <c r="O3" s="18">
        <v>4000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>
      <c r="A4" s="18" t="s">
        <v>75</v>
      </c>
      <c r="B4" s="18" t="s">
        <v>76</v>
      </c>
      <c r="C4" s="16"/>
      <c r="D4" s="18" t="s">
        <v>44</v>
      </c>
      <c r="E4" s="18" t="s">
        <v>184</v>
      </c>
      <c r="F4" s="18" t="s">
        <v>45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92</v>
      </c>
      <c r="M4" s="18">
        <v>-120</v>
      </c>
      <c r="N4" s="18" t="b">
        <f>TRUE()</f>
        <v>1</v>
      </c>
      <c r="O4" s="18">
        <v>4000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>
      <c r="A5" s="18" t="s">
        <v>77</v>
      </c>
      <c r="B5" s="18" t="s">
        <v>78</v>
      </c>
      <c r="C5" s="16"/>
      <c r="D5" s="18" t="s">
        <v>44</v>
      </c>
      <c r="E5" s="18" t="s">
        <v>184</v>
      </c>
      <c r="F5" s="18" t="s">
        <v>45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92</v>
      </c>
      <c r="M5" s="18">
        <v>-120</v>
      </c>
      <c r="N5" s="18" t="b">
        <f>TRUE()</f>
        <v>1</v>
      </c>
      <c r="O5" s="18">
        <v>4000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>
      <c r="A6" s="18" t="s">
        <v>199</v>
      </c>
      <c r="B6" s="18" t="s">
        <v>200</v>
      </c>
      <c r="C6" s="16"/>
      <c r="D6" s="18" t="s">
        <v>44</v>
      </c>
      <c r="E6" s="18" t="s">
        <v>184</v>
      </c>
      <c r="F6" s="18" t="s">
        <v>45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92</v>
      </c>
      <c r="M6" s="18">
        <v>-120</v>
      </c>
      <c r="N6" s="18" t="b">
        <f>TRUE()</f>
        <v>1</v>
      </c>
      <c r="O6" s="18">
        <v>4000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>
      <c r="A7" s="18" t="s">
        <v>202</v>
      </c>
      <c r="B7" s="18" t="s">
        <v>203</v>
      </c>
      <c r="C7" s="16"/>
      <c r="D7" s="18" t="s">
        <v>44</v>
      </c>
      <c r="E7" s="18" t="s">
        <v>184</v>
      </c>
      <c r="F7" s="18" t="s">
        <v>45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92</v>
      </c>
      <c r="M7" s="18">
        <v>-120</v>
      </c>
      <c r="N7" s="18" t="b">
        <f>TRUE()</f>
        <v>1</v>
      </c>
      <c r="O7" s="18">
        <v>4000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>
      <c r="A8" s="18" t="s">
        <v>204</v>
      </c>
      <c r="B8" s="18" t="s">
        <v>205</v>
      </c>
      <c r="C8" s="16"/>
      <c r="D8" s="18" t="s">
        <v>44</v>
      </c>
      <c r="E8" s="18" t="s">
        <v>201</v>
      </c>
      <c r="F8" s="18" t="s">
        <v>45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92</v>
      </c>
      <c r="M8" s="18">
        <v>-120</v>
      </c>
      <c r="N8" s="18" t="b">
        <f>TRUE()</f>
        <v>1</v>
      </c>
      <c r="O8" s="18">
        <v>4000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>
      <c r="A9" s="18" t="s">
        <v>206</v>
      </c>
      <c r="B9" s="18" t="s">
        <v>207</v>
      </c>
      <c r="C9" s="18"/>
      <c r="D9" s="18" t="s">
        <v>44</v>
      </c>
      <c r="E9" s="18" t="s">
        <v>184</v>
      </c>
      <c r="F9" s="18" t="s">
        <v>45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92</v>
      </c>
      <c r="M9" s="18">
        <v>-120</v>
      </c>
      <c r="N9" s="18" t="b">
        <f>TRUE()</f>
        <v>1</v>
      </c>
      <c r="O9" s="18">
        <v>4000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>
      <c r="A10" s="18" t="s">
        <v>208</v>
      </c>
      <c r="B10" s="18" t="s">
        <v>209</v>
      </c>
      <c r="C10" s="16"/>
      <c r="D10" s="18" t="s">
        <v>44</v>
      </c>
      <c r="E10" s="18" t="s">
        <v>184</v>
      </c>
      <c r="F10" s="18" t="s">
        <v>45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92</v>
      </c>
      <c r="M10" s="18">
        <v>-120</v>
      </c>
      <c r="N10" s="18" t="b">
        <f>TRUE()</f>
        <v>1</v>
      </c>
      <c r="O10" s="18">
        <v>4000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>
      <c r="A11" s="18" t="s">
        <v>210</v>
      </c>
      <c r="B11" s="18" t="s">
        <v>211</v>
      </c>
      <c r="C11" s="16"/>
      <c r="D11" s="18" t="s">
        <v>44</v>
      </c>
      <c r="E11" s="18" t="s">
        <v>184</v>
      </c>
      <c r="F11" s="18" t="s">
        <v>45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92</v>
      </c>
      <c r="M11" s="18">
        <v>-120</v>
      </c>
      <c r="N11" s="18" t="b">
        <f>TRUE()</f>
        <v>1</v>
      </c>
      <c r="O11" s="18">
        <v>4000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>
      <c r="A12" s="18" t="s">
        <v>212</v>
      </c>
      <c r="B12" s="18" t="s">
        <v>213</v>
      </c>
      <c r="C12" s="18"/>
      <c r="D12" s="18" t="s">
        <v>44</v>
      </c>
      <c r="E12" s="18" t="s">
        <v>184</v>
      </c>
      <c r="F12" s="18" t="s">
        <v>45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92</v>
      </c>
      <c r="M12" s="18">
        <v>-120</v>
      </c>
      <c r="N12" s="18" t="b">
        <f>TRUE()</f>
        <v>1</v>
      </c>
      <c r="O12" s="18">
        <v>4000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>
      <c r="A13" s="18" t="s">
        <v>214</v>
      </c>
      <c r="B13" s="18" t="s">
        <v>215</v>
      </c>
      <c r="C13" s="18"/>
      <c r="D13" s="18" t="s">
        <v>44</v>
      </c>
      <c r="E13" s="18" t="s">
        <v>184</v>
      </c>
      <c r="F13" s="18" t="s">
        <v>45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92</v>
      </c>
      <c r="M13" s="18">
        <v>-120</v>
      </c>
      <c r="N13" s="18" t="b">
        <f>TRUE()</f>
        <v>1</v>
      </c>
      <c r="O13" s="18">
        <v>4000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>
      <c r="A14" s="18" t="s">
        <v>216</v>
      </c>
      <c r="B14" s="18" t="s">
        <v>217</v>
      </c>
      <c r="C14" s="16"/>
      <c r="D14" s="18" t="s">
        <v>44</v>
      </c>
      <c r="E14" s="18" t="s">
        <v>201</v>
      </c>
      <c r="F14" s="18" t="s">
        <v>45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92</v>
      </c>
      <c r="M14" s="18">
        <v>-120</v>
      </c>
      <c r="N14" s="18" t="b">
        <f>TRUE()</f>
        <v>1</v>
      </c>
      <c r="O14" s="18">
        <v>4000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>
      <c r="A15" s="18" t="s">
        <v>218</v>
      </c>
      <c r="B15" s="18" t="s">
        <v>219</v>
      </c>
      <c r="C15" s="16"/>
      <c r="D15" s="18" t="s">
        <v>44</v>
      </c>
      <c r="E15" s="18" t="s">
        <v>201</v>
      </c>
      <c r="F15" s="18" t="s">
        <v>45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92</v>
      </c>
      <c r="M15" s="18">
        <v>-120</v>
      </c>
      <c r="N15" s="18" t="b">
        <f>TRUE()</f>
        <v>1</v>
      </c>
      <c r="O15" s="18">
        <v>4000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>
      <c r="A16" s="18" t="s">
        <v>220</v>
      </c>
      <c r="B16" s="18" t="s">
        <v>221</v>
      </c>
      <c r="C16" s="16"/>
      <c r="D16" s="18" t="s">
        <v>44</v>
      </c>
      <c r="E16" s="18" t="s">
        <v>201</v>
      </c>
      <c r="F16" s="18" t="s">
        <v>45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92</v>
      </c>
      <c r="M16" s="18">
        <v>-120</v>
      </c>
      <c r="N16" s="18" t="b">
        <f>TRUE()</f>
        <v>1</v>
      </c>
      <c r="O16" s="18">
        <v>4000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>
      <c r="A17" s="18" t="s">
        <v>222</v>
      </c>
      <c r="B17" s="18" t="s">
        <v>223</v>
      </c>
      <c r="C17" s="16"/>
      <c r="D17" s="18" t="s">
        <v>44</v>
      </c>
      <c r="E17" s="18" t="s">
        <v>201</v>
      </c>
      <c r="F17" s="18" t="s">
        <v>45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92</v>
      </c>
      <c r="M17" s="18">
        <v>-120</v>
      </c>
      <c r="N17" s="18" t="b">
        <f>TRUE()</f>
        <v>1</v>
      </c>
      <c r="O17" s="18">
        <v>4000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>
      <c r="A18" s="18" t="s">
        <v>224</v>
      </c>
      <c r="B18" s="18" t="s">
        <v>225</v>
      </c>
      <c r="C18" s="18"/>
      <c r="D18" s="18" t="s">
        <v>44</v>
      </c>
      <c r="E18" s="18" t="s">
        <v>201</v>
      </c>
      <c r="F18" s="18" t="s">
        <v>45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92</v>
      </c>
      <c r="M18" s="18">
        <v>-120</v>
      </c>
      <c r="N18" s="18" t="b">
        <f>TRUE()</f>
        <v>1</v>
      </c>
      <c r="O18" s="18">
        <v>4000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>
      <c r="A19" s="18" t="s">
        <v>226</v>
      </c>
      <c r="B19" s="18" t="s">
        <v>227</v>
      </c>
      <c r="C19" s="16"/>
      <c r="D19" s="18" t="s">
        <v>44</v>
      </c>
      <c r="E19" s="18" t="s">
        <v>201</v>
      </c>
      <c r="F19" s="18" t="s">
        <v>45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92</v>
      </c>
      <c r="M19" s="18">
        <v>-120</v>
      </c>
      <c r="N19" s="18" t="b">
        <f>TRUE()</f>
        <v>1</v>
      </c>
      <c r="O19" s="18">
        <v>4000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>
      <c r="A20" s="18" t="s">
        <v>228</v>
      </c>
      <c r="B20" s="18" t="s">
        <v>229</v>
      </c>
      <c r="C20" s="18"/>
      <c r="D20" s="18" t="s">
        <v>44</v>
      </c>
      <c r="E20" s="18" t="s">
        <v>201</v>
      </c>
      <c r="F20" s="18" t="s">
        <v>45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92</v>
      </c>
      <c r="M20" s="18">
        <v>-120</v>
      </c>
      <c r="N20" s="18" t="b">
        <f>TRUE()</f>
        <v>1</v>
      </c>
      <c r="O20" s="18">
        <v>4000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/>
  <cols>
    <col min="1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239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54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55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56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57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58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 t="s">
        <v>59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 t="s">
        <v>60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240</v>
      </c>
    </row>
    <row r="2" spans="1:9" ht="14.25">
      <c r="A2" t="s">
        <v>161</v>
      </c>
      <c r="B2" s="8" t="s">
        <v>157</v>
      </c>
      <c r="C2" s="8" t="s">
        <v>52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241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158</v>
      </c>
      <c r="H2" s="8" t="s">
        <v>159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54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55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56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57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58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59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60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42</vt:i4>
      </vt:variant>
    </vt:vector>
  </HeadingPairs>
  <TitlesOfParts>
    <vt:vector size="42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2021-02-27T14:04:05Z</dcterms:modified>
  <dc:language>en-US</dc:language>
</cp:coreProperties>
</file>