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pmr-api\public\"/>
    </mc:Choice>
  </mc:AlternateContent>
  <bookViews>
    <workbookView xWindow="480" yWindow="885" windowWidth="15600" windowHeight="5100" tabRatio="767"/>
  </bookViews>
  <sheets>
    <sheet name="PPMP2015" sheetId="19" r:id="rId1"/>
    <sheet name="Updated Budget -PMD as of 10-1" sheetId="15" state="hidden" r:id="rId2"/>
  </sheets>
  <definedNames>
    <definedName name="_xlnm.Print_Titles" localSheetId="0">PPMP2015!$8:$9</definedName>
  </definedNames>
  <calcPr calcId="162913"/>
</workbook>
</file>

<file path=xl/calcChain.xml><?xml version="1.0" encoding="utf-8"?>
<calcChain xmlns="http://schemas.openxmlformats.org/spreadsheetml/2006/main">
  <c r="P13" i="15" l="1"/>
  <c r="C13" i="15"/>
  <c r="P30" i="15"/>
  <c r="Q28" i="15"/>
  <c r="N28" i="15"/>
  <c r="K28" i="15"/>
  <c r="H28" i="15"/>
  <c r="F28" i="15"/>
  <c r="P25" i="15"/>
  <c r="P23" i="15"/>
  <c r="C23" i="15"/>
  <c r="E18" i="15"/>
  <c r="C17" i="15"/>
  <c r="P7" i="15"/>
  <c r="C7" i="15"/>
  <c r="D12" i="19"/>
  <c r="D14" i="19"/>
  <c r="D13" i="19"/>
  <c r="P28" i="15" l="1"/>
  <c r="P32" i="15" s="1"/>
  <c r="D15" i="19"/>
</calcChain>
</file>

<file path=xl/sharedStrings.xml><?xml version="1.0" encoding="utf-8"?>
<sst xmlns="http://schemas.openxmlformats.org/spreadsheetml/2006/main" count="98" uniqueCount="94">
  <si>
    <t>Charged to GAA</t>
  </si>
  <si>
    <t>CODE</t>
  </si>
  <si>
    <t>GENERAL DESCRIPTION</t>
  </si>
  <si>
    <t>QUANTITY/</t>
  </si>
  <si>
    <t>SIZE</t>
  </si>
  <si>
    <t>ESTIMATED BUDGET</t>
  </si>
  <si>
    <t>Mode of Procurement</t>
  </si>
  <si>
    <t>SCHEDULE/MILESTONE OF ACTIVITIES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</si>
  <si>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</si>
  <si>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</si>
  <si>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</si>
  <si>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</si>
  <si>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</si>
  <si>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</si>
  <si>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</si>
  <si>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</si>
  <si>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</si>
  <si>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</si>
  <si>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 xml:space="preserve">Nov </t>
  </si>
  <si>
    <t>Dec</t>
  </si>
  <si>
    <t>+ 10% Provision for Inflation</t>
  </si>
  <si>
    <t xml:space="preserve">+ 10% Contingency  </t>
  </si>
  <si>
    <t xml:space="preserve">TOTAL ESTIMATED BUDGET:  </t>
  </si>
  <si>
    <t>Prepared By:                                                                                            Submitted By:</t>
  </si>
  <si>
    <t xml:space="preserve">                           </t>
  </si>
  <si>
    <r>
      <t xml:space="preserve">  </t>
    </r>
    <r>
      <rPr>
        <b/>
        <u/>
        <sz val="12"/>
        <color theme="1"/>
        <rFont val="Verdana"/>
        <family val="2"/>
      </rPr>
      <t>PROJECT PROCUREMENT MANAGEMENT PLAN (PPMP)</t>
    </r>
  </si>
  <si>
    <t>Cluster 1 - Baguio</t>
  </si>
  <si>
    <t>30 participants + 8 TSO Staff</t>
  </si>
  <si>
    <t>Cluster 4 - Cebu</t>
  </si>
  <si>
    <t>Supplies</t>
  </si>
  <si>
    <t>CLUSTER</t>
  </si>
  <si>
    <t>No of Provinces</t>
  </si>
  <si>
    <t xml:space="preserve">Approximate No. of Participants </t>
  </si>
  <si>
    <t>CAR</t>
  </si>
  <si>
    <t>Total</t>
  </si>
  <si>
    <t>4A</t>
  </si>
  <si>
    <t>4B</t>
  </si>
  <si>
    <t>Cluster 5 - Davao</t>
  </si>
  <si>
    <t>ARMM</t>
  </si>
  <si>
    <t>TOTAL</t>
  </si>
  <si>
    <t>Land</t>
  </si>
  <si>
    <t>Transportation (for 8 TSO Staff)</t>
  </si>
  <si>
    <t>Communication Expenses (Freight)</t>
  </si>
  <si>
    <t>Projects</t>
  </si>
  <si>
    <t>by Regions</t>
  </si>
  <si>
    <t>Printing</t>
  </si>
  <si>
    <t>Honoraria</t>
  </si>
  <si>
    <t>Award/Souvenirs</t>
  </si>
  <si>
    <t>Lease of Venue/Meals</t>
  </si>
  <si>
    <t>Add contingency</t>
  </si>
  <si>
    <t>Per Diem</t>
  </si>
  <si>
    <t>1,700/night, 800/halfday 3D/2N =4,200.00 /participant</t>
  </si>
  <si>
    <t>est @ 120.00</t>
  </si>
  <si>
    <t>120.00 x 30</t>
  </si>
  <si>
    <t>4,200.00/participant</t>
  </si>
  <si>
    <t>4,200.00/ participant</t>
  </si>
  <si>
    <t>142, 800.00</t>
  </si>
  <si>
    <t>1,700/night, 800/halfday 3D/2N</t>
  </si>
  <si>
    <t>1. Training for Omes 3 Days/2 nights</t>
  </si>
  <si>
    <t>120 x 26</t>
  </si>
  <si>
    <t>120 x 36</t>
  </si>
  <si>
    <t>4 taxis  fr office to airport BF=2,000.00 Airport to Venue (Cebu) BF = 2,000.00</t>
  </si>
  <si>
    <t>est 6,500.00/pax +3,200 TF</t>
  </si>
  <si>
    <t>Air with terminal Fee @ 400.00 BF</t>
  </si>
  <si>
    <t>2. Nationwide Launching of OMES</t>
  </si>
  <si>
    <t>Advertising/Publication</t>
  </si>
  <si>
    <t>3. Training Specialist (OMES)</t>
  </si>
  <si>
    <t>Professional Services</t>
  </si>
  <si>
    <t>PMD Supplies/Operations</t>
  </si>
  <si>
    <t>TOTAL Training Expense</t>
  </si>
  <si>
    <t>40+ 8 TSO Staff</t>
  </si>
  <si>
    <t>30 + 8 TSO Staff</t>
  </si>
  <si>
    <t>around 130 guests including TSO Staff</t>
  </si>
  <si>
    <t>rental of a van</t>
  </si>
  <si>
    <t>TOTAL BUDGET:</t>
  </si>
  <si>
    <r>
      <t>NOTE:</t>
    </r>
    <r>
      <rPr>
        <sz val="8"/>
        <color theme="1"/>
        <rFont val="Verdana"/>
        <family val="2"/>
      </rPr>
      <t xml:space="preserve">      Technical Specifications for each Item/Project being proposed shall be submitted as part of the PPMP</t>
    </r>
  </si>
  <si>
    <t>Cluster 2 and 3 - Metro Manila</t>
  </si>
  <si>
    <t>29 provinces x 2 pax each</t>
  </si>
  <si>
    <t xml:space="preserve">4 taxis  fr or to the office x 500 per travel </t>
  </si>
  <si>
    <t>58 pax + 12 TSO staff = 70 pax</t>
  </si>
  <si>
    <t>58 x 100</t>
  </si>
  <si>
    <t>2000 x 3 days x 70 pax</t>
  </si>
  <si>
    <t>Projects, Programs and Activities (PAPs)</t>
  </si>
  <si>
    <t xml:space="preserve">                  PMO III</t>
  </si>
  <si>
    <t xml:space="preserve">                    Division Head</t>
  </si>
  <si>
    <t xml:space="preserve">                End-user</t>
  </si>
  <si>
    <t>xxx</t>
  </si>
  <si>
    <t>(name)</t>
  </si>
  <si>
    <t>Head, (name of end-user unit)</t>
  </si>
  <si>
    <t>[a.code;block=tbs:row]</t>
  </si>
  <si>
    <t>[a.item_name]</t>
  </si>
  <si>
    <t>[a.budget;ope=tbs:num]</t>
  </si>
  <si>
    <r>
      <t>END-USER/UNIT</t>
    </r>
    <r>
      <rPr>
        <sz val="12"/>
        <color theme="1"/>
        <rFont val="Verdana"/>
        <family val="2"/>
      </rPr>
      <t xml:space="preserve">: </t>
    </r>
    <r>
      <rPr>
        <b/>
        <u/>
        <sz val="12"/>
        <color theme="1"/>
        <rFont val="Verdana"/>
        <family val="2"/>
      </rPr>
      <t>[onshow.yourname]</t>
    </r>
  </si>
  <si>
    <t>[a.quantity;ope=tbs:num]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</si>
</sst>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Verdana"/>
      <family val="2"/>
    </font>
    <font>
      <b/>
      <u/>
      <sz val="12"/>
      <color theme="1"/>
      <name val="Verdana"/>
      <family val="2"/>
    </font>
    <font>
      <b/>
      <sz val="12"/>
      <color theme="1"/>
      <name val="Verdana"/>
      <family val="2"/>
    </font>
    <font>
      <i/>
      <sz val="12"/>
      <color theme="1"/>
      <name val="Verdana"/>
      <family val="2"/>
    </font>
    <font>
      <sz val="12"/>
      <color theme="1"/>
      <name val="Verdana"/>
      <family val="2"/>
    </font>
    <font>
      <b/>
      <i/>
      <sz val="12"/>
      <color theme="1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b/>
      <u/>
      <sz val="9"/>
      <color theme="1"/>
      <name val="Verdana"/>
      <family val="2"/>
    </font>
    <font>
      <b/>
      <sz val="12"/>
      <color theme="1"/>
      <name val="Calibri"/>
      <family val="2"/>
      <scheme val="minor"/>
    </font>
    <font>
      <sz val="9"/>
      <color theme="1"/>
      <name val="Tahoma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color theme="1"/>
      <name val="Calibri"/>
      <family val="2"/>
      <scheme val="minor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sz val="9"/>
      <name val="Arial"/>
      <family val="2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8"/>
      <color theme="1"/>
      <name val="Verdana"/>
      <family val="2"/>
    </font>
    <font>
      <u/>
      <sz val="8"/>
      <color theme="1"/>
      <name val="Verdana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0" borderId="0"/>
    <xf numFmtId="0" fontId="17" fillId="0" borderId="0"/>
    <xf numFmtId="0" fontId="1" fillId="0" borderId="0"/>
  </cellStyleXfs>
  <cellXfs count="163">
    <xf numFmtId="0" fontId="0" fillId="0" borderId="0" xfId="0"/>
    <xf numFmtId="0" fontId="10" fillId="0" borderId="1" xfId="0" applyFont="1" applyBorder="1" applyAlignment="1">
      <alignment vertical="center" wrapText="1"/>
    </xf>
    <xf numFmtId="0" fontId="0" fillId="0" borderId="1" xfId="0" applyBorder="1"/>
    <xf numFmtId="43" fontId="0" fillId="0" borderId="1" xfId="1" applyFont="1" applyBorder="1"/>
    <xf numFmtId="0" fontId="16" fillId="0" borderId="1" xfId="0" applyFont="1" applyBorder="1" applyAlignment="1">
      <alignment wrapTex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4" fontId="0" fillId="0" borderId="1" xfId="0" applyNumberFormat="1" applyBorder="1" applyAlignment="1">
      <alignment wrapText="1"/>
    </xf>
    <xf numFmtId="4" fontId="0" fillId="0" borderId="1" xfId="0" applyNumberFormat="1" applyBorder="1" applyAlignment="1"/>
    <xf numFmtId="43" fontId="0" fillId="0" borderId="1" xfId="1" applyFont="1" applyBorder="1" applyAlignment="1">
      <alignment wrapText="1"/>
    </xf>
    <xf numFmtId="0" fontId="15" fillId="0" borderId="1" xfId="0" applyFont="1" applyBorder="1" applyAlignment="1">
      <alignment horizontal="center"/>
    </xf>
    <xf numFmtId="0" fontId="0" fillId="3" borderId="2" xfId="0" applyFill="1" applyBorder="1" applyAlignment="1"/>
    <xf numFmtId="0" fontId="0" fillId="3" borderId="4" xfId="0" applyFill="1" applyBorder="1" applyAlignment="1"/>
    <xf numFmtId="0" fontId="0" fillId="3" borderId="3" xfId="0" applyFill="1" applyBorder="1" applyAlignment="1"/>
    <xf numFmtId="4" fontId="0" fillId="0" borderId="1" xfId="0" applyNumberFormat="1" applyFont="1" applyBorder="1" applyAlignment="1">
      <alignment wrapText="1"/>
    </xf>
    <xf numFmtId="43" fontId="0" fillId="0" borderId="1" xfId="1" applyFont="1" applyBorder="1" applyAlignment="1">
      <alignment horizontal="center"/>
    </xf>
    <xf numFmtId="43" fontId="15" fillId="0" borderId="1" xfId="1" applyFont="1" applyBorder="1" applyAlignment="1">
      <alignment horizontal="center" vertical="top" wrapText="1"/>
    </xf>
    <xf numFmtId="43" fontId="15" fillId="0" borderId="1" xfId="1" applyFont="1" applyBorder="1" applyAlignment="1">
      <alignment horizontal="center"/>
    </xf>
    <xf numFmtId="43" fontId="0" fillId="0" borderId="1" xfId="1" applyFont="1" applyBorder="1" applyAlignment="1"/>
    <xf numFmtId="43" fontId="0" fillId="0" borderId="1" xfId="0" applyNumberFormat="1" applyBorder="1"/>
    <xf numFmtId="4" fontId="0" fillId="0" borderId="1" xfId="0" applyNumberFormat="1" applyBorder="1"/>
    <xf numFmtId="43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19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43" fontId="16" fillId="0" borderId="1" xfId="1" applyFont="1" applyBorder="1" applyAlignment="1">
      <alignment wrapText="1"/>
    </xf>
    <xf numFmtId="43" fontId="10" fillId="0" borderId="2" xfId="1" applyFont="1" applyBorder="1" applyAlignment="1">
      <alignment vertical="center" wrapText="1"/>
    </xf>
    <xf numFmtId="43" fontId="10" fillId="0" borderId="4" xfId="1" applyFont="1" applyBorder="1" applyAlignment="1">
      <alignment vertical="center" wrapText="1"/>
    </xf>
    <xf numFmtId="43" fontId="10" fillId="0" borderId="3" xfId="1" applyFont="1" applyBorder="1" applyAlignment="1">
      <alignment vertical="center" wrapText="1"/>
    </xf>
    <xf numFmtId="43" fontId="0" fillId="0" borderId="4" xfId="1" applyFont="1" applyBorder="1" applyAlignment="1"/>
    <xf numFmtId="43" fontId="0" fillId="0" borderId="3" xfId="1" applyFont="1" applyBorder="1" applyAlignment="1"/>
    <xf numFmtId="43" fontId="15" fillId="0" borderId="2" xfId="1" applyFont="1" applyBorder="1" applyAlignment="1"/>
    <xf numFmtId="43" fontId="15" fillId="0" borderId="4" xfId="1" applyFont="1" applyBorder="1" applyAlignment="1"/>
    <xf numFmtId="43" fontId="15" fillId="0" borderId="3" xfId="1" applyFont="1" applyBorder="1" applyAlignment="1"/>
    <xf numFmtId="43" fontId="2" fillId="0" borderId="1" xfId="1" applyFont="1" applyBorder="1" applyAlignment="1">
      <alignment vertical="center" wrapText="1"/>
    </xf>
    <xf numFmtId="43" fontId="0" fillId="0" borderId="4" xfId="1" applyFont="1" applyBorder="1" applyAlignment="1">
      <alignment horizontal="center"/>
    </xf>
    <xf numFmtId="4" fontId="10" fillId="0" borderId="4" xfId="0" applyNumberFormat="1" applyFont="1" applyBorder="1" applyAlignment="1">
      <alignment vertical="center" wrapText="1"/>
    </xf>
    <xf numFmtId="4" fontId="10" fillId="0" borderId="3" xfId="0" applyNumberFormat="1" applyFont="1" applyBorder="1" applyAlignment="1">
      <alignment vertical="center" wrapText="1"/>
    </xf>
    <xf numFmtId="4" fontId="15" fillId="0" borderId="1" xfId="0" applyNumberFormat="1" applyFont="1" applyBorder="1"/>
    <xf numFmtId="4" fontId="12" fillId="0" borderId="2" xfId="0" applyNumberFormat="1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43" fontId="24" fillId="0" borderId="0" xfId="1" applyFont="1" applyBorder="1" applyAlignment="1">
      <alignment horizontal="center" vertical="center" wrapText="1"/>
    </xf>
    <xf numFmtId="0" fontId="2" fillId="0" borderId="1" xfId="0" applyFont="1" applyBorder="1"/>
    <xf numFmtId="0" fontId="3" fillId="0" borderId="0" xfId="2" applyFont="1" applyAlignment="1">
      <alignment vertical="center"/>
    </xf>
    <xf numFmtId="0" fontId="1" fillId="0" borderId="0" xfId="2" applyAlignment="1">
      <alignment vertical="center"/>
    </xf>
    <xf numFmtId="0" fontId="1" fillId="0" borderId="0" xfId="2"/>
    <xf numFmtId="43" fontId="0" fillId="0" borderId="0" xfId="3" applyFont="1"/>
    <xf numFmtId="0" fontId="6" fillId="0" borderId="0" xfId="2" applyFont="1" applyAlignment="1">
      <alignment vertical="center"/>
    </xf>
    <xf numFmtId="0" fontId="8" fillId="0" borderId="0" xfId="2" applyFont="1" applyAlignment="1">
      <alignment vertical="center"/>
    </xf>
    <xf numFmtId="0" fontId="11" fillId="0" borderId="0" xfId="2" applyFont="1" applyAlignment="1">
      <alignment vertical="center"/>
    </xf>
    <xf numFmtId="0" fontId="1" fillId="0" borderId="0" xfId="2" applyFont="1" applyAlignment="1">
      <alignment vertical="center"/>
    </xf>
    <xf numFmtId="0" fontId="9" fillId="0" borderId="0" xfId="2" applyFont="1" applyAlignment="1">
      <alignment vertical="center"/>
    </xf>
    <xf numFmtId="0" fontId="12" fillId="0" borderId="0" xfId="2" applyFont="1" applyAlignment="1">
      <alignment vertical="center"/>
    </xf>
    <xf numFmtId="43" fontId="0" fillId="0" borderId="5" xfId="3" applyFont="1" applyBorder="1"/>
    <xf numFmtId="0" fontId="18" fillId="3" borderId="1" xfId="0" applyFont="1" applyFill="1" applyBorder="1" applyAlignment="1">
      <alignment horizontal="center" vertical="center" wrapText="1"/>
    </xf>
    <xf numFmtId="0" fontId="16" fillId="0" borderId="0" xfId="2" applyFont="1" applyAlignment="1">
      <alignment vertical="center"/>
    </xf>
    <xf numFmtId="0" fontId="1" fillId="0" borderId="6" xfId="2" applyBorder="1" applyAlignment="1">
      <alignment vertical="center"/>
    </xf>
    <xf numFmtId="0" fontId="11" fillId="0" borderId="6" xfId="2" applyFont="1" applyBorder="1" applyAlignment="1">
      <alignment vertical="center"/>
    </xf>
    <xf numFmtId="43" fontId="10" fillId="0" borderId="6" xfId="3" applyFont="1" applyFill="1" applyBorder="1" applyAlignment="1">
      <alignment horizontal="right" vertical="center" wrapText="1"/>
    </xf>
    <xf numFmtId="0" fontId="26" fillId="0" borderId="0" xfId="2" applyFont="1" applyAlignment="1">
      <alignment vertical="center"/>
    </xf>
    <xf numFmtId="0" fontId="1" fillId="0" borderId="0" xfId="2" applyFont="1"/>
    <xf numFmtId="43" fontId="1" fillId="0" borderId="0" xfId="3" applyFont="1"/>
    <xf numFmtId="0" fontId="2" fillId="0" borderId="0" xfId="2" applyFont="1" applyAlignment="1">
      <alignment vertical="center"/>
    </xf>
    <xf numFmtId="0" fontId="11" fillId="0" borderId="11" xfId="2" applyFont="1" applyBorder="1" applyAlignment="1">
      <alignment vertical="center"/>
    </xf>
    <xf numFmtId="0" fontId="1" fillId="0" borderId="11" xfId="2" applyBorder="1" applyAlignment="1">
      <alignment vertical="center"/>
    </xf>
    <xf numFmtId="0" fontId="13" fillId="0" borderId="0" xfId="2" applyFont="1" applyBorder="1" applyAlignment="1">
      <alignment vertical="center"/>
    </xf>
    <xf numFmtId="0" fontId="1" fillId="0" borderId="0" xfId="2" applyBorder="1" applyAlignment="1">
      <alignment vertical="center"/>
    </xf>
    <xf numFmtId="0" fontId="1" fillId="0" borderId="0" xfId="2" applyAlignment="1">
      <alignment horizontal="center" wrapText="1"/>
    </xf>
    <xf numFmtId="0" fontId="1" fillId="0" borderId="0" xfId="2" applyFont="1" applyAlignment="1">
      <alignment horizontal="center" wrapText="1"/>
    </xf>
    <xf numFmtId="0" fontId="12" fillId="0" borderId="0" xfId="2" applyFont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wrapText="1"/>
    </xf>
    <xf numFmtId="0" fontId="23" fillId="0" borderId="4" xfId="0" applyFont="1" applyBorder="1" applyAlignment="1">
      <alignment horizontal="center" wrapText="1"/>
    </xf>
    <xf numFmtId="0" fontId="23" fillId="0" borderId="3" xfId="0" applyFont="1" applyBorder="1" applyAlignment="1">
      <alignment horizontal="center" wrapText="1"/>
    </xf>
    <xf numFmtId="0" fontId="1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43" fontId="24" fillId="0" borderId="2" xfId="1" applyFont="1" applyBorder="1" applyAlignment="1">
      <alignment horizontal="center" vertical="center" wrapText="1"/>
    </xf>
    <xf numFmtId="43" fontId="24" fillId="0" borderId="4" xfId="1" applyFont="1" applyBorder="1" applyAlignment="1">
      <alignment horizontal="center" vertical="center" wrapText="1"/>
    </xf>
    <xf numFmtId="43" fontId="24" fillId="0" borderId="3" xfId="1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wrapText="1"/>
    </xf>
    <xf numFmtId="0" fontId="21" fillId="0" borderId="4" xfId="0" applyFont="1" applyBorder="1" applyAlignment="1">
      <alignment horizontal="center" wrapText="1"/>
    </xf>
    <xf numFmtId="0" fontId="21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43" fontId="0" fillId="0" borderId="1" xfId="1" applyFont="1" applyBorder="1" applyAlignment="1">
      <alignment horizontal="center" vertical="center"/>
    </xf>
    <xf numFmtId="43" fontId="24" fillId="0" borderId="2" xfId="1" applyFont="1" applyBorder="1" applyAlignment="1">
      <alignment vertical="center" wrapText="1"/>
    </xf>
    <xf numFmtId="43" fontId="24" fillId="0" borderId="4" xfId="1" applyFont="1" applyBorder="1" applyAlignment="1">
      <alignment vertical="center" wrapText="1"/>
    </xf>
    <xf numFmtId="43" fontId="24" fillId="0" borderId="3" xfId="1" applyFont="1" applyBorder="1" applyAlignment="1">
      <alignment vertical="center" wrapText="1"/>
    </xf>
    <xf numFmtId="43" fontId="24" fillId="0" borderId="1" xfId="1" applyFont="1" applyBorder="1" applyAlignment="1">
      <alignment vertical="center" wrapText="1"/>
    </xf>
    <xf numFmtId="0" fontId="10" fillId="0" borderId="6" xfId="2" applyFont="1" applyBorder="1" applyAlignment="1">
      <alignment horizontal="left" vertical="center" wrapText="1"/>
    </xf>
    <xf numFmtId="0" fontId="0" fillId="0" borderId="0" xfId="2" applyFont="1" applyAlignment="1">
      <alignment vertical="center"/>
    </xf>
    <xf numFmtId="0" fontId="0" fillId="0" borderId="0" xfId="2" applyFont="1"/>
    <xf numFmtId="0" fontId="11" fillId="0" borderId="9" xfId="2" applyFont="1" applyBorder="1" applyAlignment="1">
      <alignment horizontal="center" vertical="center" wrapText="1"/>
    </xf>
    <xf numFmtId="0" fontId="21" fillId="0" borderId="0" xfId="2" applyFont="1"/>
    <xf numFmtId="0" fontId="25" fillId="0" borderId="6" xfId="2" applyFont="1" applyFill="1" applyBorder="1" applyAlignment="1">
      <alignment vertical="center" wrapText="1"/>
    </xf>
    <xf numFmtId="0" fontId="10" fillId="0" borderId="6" xfId="2" applyFont="1" applyFill="1" applyBorder="1" applyAlignment="1">
      <alignment vertical="center" wrapText="1"/>
    </xf>
    <xf numFmtId="0" fontId="10" fillId="0" borderId="6" xfId="2" applyFont="1" applyFill="1" applyBorder="1" applyAlignment="1">
      <alignment horizontal="center" vertical="center" wrapText="1"/>
    </xf>
    <xf numFmtId="0" fontId="11" fillId="0" borderId="13" xfId="2" applyFont="1" applyBorder="1" applyAlignment="1">
      <alignment horizontal="center" vertical="center" wrapText="1"/>
    </xf>
    <xf numFmtId="0" fontId="11" fillId="0" borderId="14" xfId="2" applyFont="1" applyBorder="1" applyAlignment="1">
      <alignment horizontal="center" vertical="center" wrapText="1"/>
    </xf>
    <xf numFmtId="43" fontId="14" fillId="0" borderId="0" xfId="3" applyFont="1" applyBorder="1" applyAlignment="1"/>
    <xf numFmtId="43" fontId="14" fillId="0" borderId="12" xfId="3" applyFont="1" applyBorder="1" applyAlignment="1"/>
    <xf numFmtId="43" fontId="14" fillId="0" borderId="7" xfId="3" applyFont="1" applyBorder="1" applyAlignment="1"/>
    <xf numFmtId="0" fontId="9" fillId="0" borderId="6" xfId="2" applyFont="1" applyFill="1" applyBorder="1" applyAlignment="1">
      <alignment vertical="center" wrapText="1"/>
    </xf>
    <xf numFmtId="0" fontId="1" fillId="0" borderId="0" xfId="2" applyBorder="1" applyAlignment="1">
      <alignment wrapText="1"/>
    </xf>
    <xf numFmtId="0" fontId="5" fillId="0" borderId="0" xfId="2" applyFont="1" applyAlignment="1">
      <alignment horizontal="center" vertical="center"/>
    </xf>
    <xf numFmtId="0" fontId="11" fillId="0" borderId="8" xfId="2" applyFont="1" applyBorder="1" applyAlignment="1">
      <alignment horizontal="center" vertical="center" wrapText="1"/>
    </xf>
    <xf numFmtId="0" fontId="11" fillId="0" borderId="15" xfId="2" applyFont="1" applyBorder="1" applyAlignment="1">
      <alignment horizontal="center" vertical="center" wrapText="1"/>
    </xf>
    <xf numFmtId="0" fontId="11" fillId="0" borderId="9" xfId="2" applyFont="1" applyBorder="1" applyAlignment="1">
      <alignment horizontal="center" vertical="center" wrapText="1"/>
    </xf>
    <xf numFmtId="0" fontId="11" fillId="0" borderId="13" xfId="2" applyFont="1" applyBorder="1" applyAlignment="1">
      <alignment horizontal="center" vertical="center" wrapText="1"/>
    </xf>
    <xf numFmtId="43" fontId="11" fillId="0" borderId="9" xfId="3" applyFont="1" applyBorder="1" applyAlignment="1">
      <alignment horizontal="center" vertical="center" wrapText="1"/>
    </xf>
    <xf numFmtId="43" fontId="11" fillId="0" borderId="13" xfId="3" applyFont="1" applyBorder="1" applyAlignment="1">
      <alignment horizontal="center" vertical="center" wrapText="1"/>
    </xf>
    <xf numFmtId="0" fontId="11" fillId="0" borderId="10" xfId="2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1" fillId="0" borderId="2" xfId="0" applyFont="1" applyBorder="1" applyAlignment="1">
      <alignment horizontal="center" wrapText="1"/>
    </xf>
    <xf numFmtId="0" fontId="21" fillId="0" borderId="4" xfId="0" applyFont="1" applyBorder="1" applyAlignment="1">
      <alignment horizontal="center" wrapText="1"/>
    </xf>
    <xf numFmtId="0" fontId="21" fillId="0" borderId="3" xfId="0" applyFont="1" applyBorder="1" applyAlignment="1">
      <alignment horizontal="center" wrapText="1"/>
    </xf>
    <xf numFmtId="0" fontId="17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3" fillId="0" borderId="1" xfId="0" applyFont="1" applyBorder="1" applyAlignment="1">
      <alignment horizontal="center" wrapText="1"/>
    </xf>
    <xf numFmtId="0" fontId="27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" fontId="0" fillId="0" borderId="2" xfId="0" applyNumberFormat="1" applyFont="1" applyBorder="1" applyAlignment="1">
      <alignment horizontal="right" wrapText="1"/>
    </xf>
    <xf numFmtId="0" fontId="0" fillId="0" borderId="4" xfId="0" applyFont="1" applyBorder="1" applyAlignment="1">
      <alignment horizontal="right" wrapText="1"/>
    </xf>
    <xf numFmtId="0" fontId="0" fillId="0" borderId="3" xfId="0" applyFont="1" applyBorder="1" applyAlignment="1">
      <alignment horizontal="right" wrapText="1"/>
    </xf>
    <xf numFmtId="0" fontId="15" fillId="0" borderId="2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wrapText="1"/>
    </xf>
    <xf numFmtId="0" fontId="23" fillId="0" borderId="4" xfId="0" applyFont="1" applyBorder="1" applyAlignment="1">
      <alignment horizontal="center" wrapText="1"/>
    </xf>
    <xf numFmtId="0" fontId="23" fillId="0" borderId="3" xfId="0" applyFont="1" applyBorder="1" applyAlignment="1">
      <alignment horizontal="center" wrapText="1"/>
    </xf>
    <xf numFmtId="0" fontId="17" fillId="0" borderId="4" xfId="0" applyFont="1" applyBorder="1" applyAlignment="1">
      <alignment horizontal="center" vertical="center" wrapText="1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</cellXfs>
  <cellStyles count="8">
    <cellStyle name="Comma" xfId="1" builtinId="3"/>
    <cellStyle name="Comma 2" xfId="4"/>
    <cellStyle name="Comma 3" xfId="3"/>
    <cellStyle name="Normal" xfId="0" builtinId="0"/>
    <cellStyle name="Normal 2" xfId="5"/>
    <cellStyle name="Normal 3" xfId="6"/>
    <cellStyle name="Normal 4" xfId="7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6"/>
  <sheetViews>
    <sheetView showGridLines="0" tabSelected="1" zoomScaleNormal="100" workbookViewId="0">
      <selection activeCell="G10" sqref="G10"/>
    </sheetView>
  </sheetViews>
  <sheetFormatPr defaultColWidth="8.28515625" defaultRowHeight="15" x14ac:dyDescent="0.25"/>
  <cols>
    <col min="1" max="1" width="10" style="57" customWidth="1"/>
    <col min="2" max="2" width="36.5703125" style="56" customWidth="1"/>
    <col min="3" max="3" width="13.42578125" style="57" customWidth="1"/>
    <col min="4" max="4" width="12.140625" style="58" customWidth="1"/>
    <col min="5" max="5" width="13.42578125" style="79" customWidth="1"/>
    <col min="6" max="6" width="8.42578125" style="57" customWidth="1"/>
    <col min="7" max="7" width="8" style="57" customWidth="1"/>
    <col min="8" max="8" width="8.28515625" style="57" customWidth="1"/>
    <col min="9" max="11" width="8.5703125" style="57" customWidth="1"/>
    <col min="12" max="12" width="8" style="57" customWidth="1"/>
    <col min="13" max="13" width="7.42578125" style="57" customWidth="1"/>
    <col min="14" max="14" width="8.5703125" style="57" customWidth="1"/>
    <col min="15" max="15" width="8.28515625" style="57" customWidth="1"/>
    <col min="16" max="16" width="8.42578125" style="57" customWidth="1"/>
    <col min="17" max="17" width="9" style="57" customWidth="1"/>
    <col min="18" max="18" width="13.42578125" style="57" hidden="1" customWidth="1"/>
    <col min="19" max="16384" width="8.28515625" style="57"/>
  </cols>
  <sheetData>
    <row r="1" spans="1:17" ht="6" customHeight="1" x14ac:dyDescent="0.25">
      <c r="A1" s="55"/>
    </row>
    <row r="2" spans="1:17" ht="15.75" customHeight="1" x14ac:dyDescent="0.25">
      <c r="A2" s="120" t="s">
        <v>25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</row>
    <row r="3" spans="1:17" ht="7.5" customHeight="1" x14ac:dyDescent="0.25">
      <c r="A3" s="59"/>
    </row>
    <row r="4" spans="1:17" ht="24" customHeight="1" x14ac:dyDescent="0.25">
      <c r="A4" s="59" t="s">
        <v>92</v>
      </c>
    </row>
    <row r="5" spans="1:17" ht="1.5" customHeight="1" x14ac:dyDescent="0.25">
      <c r="A5" s="59"/>
    </row>
    <row r="6" spans="1:17" ht="17.25" customHeight="1" x14ac:dyDescent="0.25">
      <c r="A6" s="60" t="s">
        <v>0</v>
      </c>
    </row>
    <row r="7" spans="1:17" ht="22.5" customHeight="1" thickBot="1" x14ac:dyDescent="0.3">
      <c r="A7" s="59" t="s">
        <v>82</v>
      </c>
    </row>
    <row r="8" spans="1:17" s="109" customFormat="1" ht="19.5" customHeight="1" x14ac:dyDescent="0.2">
      <c r="A8" s="121" t="s">
        <v>1</v>
      </c>
      <c r="B8" s="123" t="s">
        <v>2</v>
      </c>
      <c r="C8" s="108" t="s">
        <v>3</v>
      </c>
      <c r="D8" s="125" t="s">
        <v>5</v>
      </c>
      <c r="E8" s="123" t="s">
        <v>6</v>
      </c>
      <c r="F8" s="123" t="s">
        <v>7</v>
      </c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7"/>
    </row>
    <row r="9" spans="1:17" s="109" customFormat="1" ht="18" customHeight="1" x14ac:dyDescent="0.2">
      <c r="A9" s="122"/>
      <c r="B9" s="124"/>
      <c r="C9" s="113" t="s">
        <v>4</v>
      </c>
      <c r="D9" s="126"/>
      <c r="E9" s="124"/>
      <c r="F9" s="113" t="s">
        <v>8</v>
      </c>
      <c r="G9" s="113" t="s">
        <v>9</v>
      </c>
      <c r="H9" s="113" t="s">
        <v>10</v>
      </c>
      <c r="I9" s="113" t="s">
        <v>11</v>
      </c>
      <c r="J9" s="113" t="s">
        <v>12</v>
      </c>
      <c r="K9" s="113" t="s">
        <v>13</v>
      </c>
      <c r="L9" s="113" t="s">
        <v>14</v>
      </c>
      <c r="M9" s="113" t="s">
        <v>15</v>
      </c>
      <c r="N9" s="113" t="s">
        <v>16</v>
      </c>
      <c r="O9" s="113" t="s">
        <v>17</v>
      </c>
      <c r="P9" s="113" t="s">
        <v>18</v>
      </c>
      <c r="Q9" s="114" t="s">
        <v>19</v>
      </c>
    </row>
    <row r="10" spans="1:17" customFormat="1" ht="31.5" x14ac:dyDescent="0.25">
      <c r="A10" s="118" t="s">
        <v>89</v>
      </c>
      <c r="B10" s="111" t="s">
        <v>90</v>
      </c>
      <c r="C10" s="112" t="s">
        <v>93</v>
      </c>
      <c r="D10" s="70" t="s">
        <v>91</v>
      </c>
      <c r="E10" s="105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</row>
    <row r="11" spans="1:17" ht="15.75" thickBot="1" x14ac:dyDescent="0.3">
      <c r="A11" s="61"/>
      <c r="B11" s="67"/>
      <c r="D11" s="65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</row>
    <row r="12" spans="1:17" ht="15" customHeight="1" thickTop="1" x14ac:dyDescent="0.25">
      <c r="A12" s="77" t="s">
        <v>74</v>
      </c>
      <c r="B12" s="78"/>
      <c r="D12" s="115">
        <f ca="1">SUM(D10:INDIRECT(ADDRESS(ROW()-1,COLUMN())))</f>
        <v>0</v>
      </c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</row>
    <row r="13" spans="1:17" ht="15" customHeight="1" x14ac:dyDescent="0.25">
      <c r="A13" s="75" t="s">
        <v>20</v>
      </c>
      <c r="B13" s="76"/>
      <c r="D13" s="116">
        <f ca="1">PRODUCT(INDIRECT(ADDRESS(ROW()-1,COLUMN())), 0.1)</f>
        <v>0</v>
      </c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</row>
    <row r="14" spans="1:17" ht="15" customHeight="1" x14ac:dyDescent="0.25">
      <c r="A14" s="69" t="s">
        <v>21</v>
      </c>
      <c r="B14" s="68"/>
      <c r="D14" s="117">
        <f ca="1">PRODUCT(INDIRECT(ADDRESS(ROW()-2,COLUMN())), 0.1)</f>
        <v>0</v>
      </c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</row>
    <row r="15" spans="1:17" ht="18" customHeight="1" x14ac:dyDescent="0.25">
      <c r="A15" s="69" t="s">
        <v>22</v>
      </c>
      <c r="B15" s="68"/>
      <c r="D15" s="117">
        <f ca="1">SUM(INDIRECT(ADDRESS(ROW()-3,COLUMN())):INDIRECT(ADDRESS(ROW()-1,COLUMN())))</f>
        <v>0</v>
      </c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</row>
    <row r="16" spans="1:17" x14ac:dyDescent="0.25">
      <c r="A16" s="63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</row>
    <row r="17" spans="1:17" x14ac:dyDescent="0.25">
      <c r="A17" s="71" t="s">
        <v>75</v>
      </c>
      <c r="B17" s="62"/>
      <c r="C17" s="72"/>
      <c r="D17" s="73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</row>
    <row r="18" spans="1:17" x14ac:dyDescent="0.25">
      <c r="A18" s="64"/>
      <c r="B18" s="62"/>
      <c r="C18" s="72"/>
      <c r="D18" s="73"/>
      <c r="E18" s="119"/>
      <c r="F18" s="119"/>
      <c r="G18" s="119"/>
      <c r="H18" s="119"/>
      <c r="I18" s="119"/>
      <c r="J18" s="119"/>
      <c r="K18" s="119"/>
      <c r="L18" s="119"/>
      <c r="M18" s="119"/>
      <c r="N18" s="119"/>
      <c r="O18" s="119"/>
      <c r="P18" s="119"/>
      <c r="Q18" s="119"/>
    </row>
    <row r="19" spans="1:17" x14ac:dyDescent="0.25">
      <c r="A19" s="64" t="s">
        <v>23</v>
      </c>
      <c r="B19" s="62"/>
      <c r="C19" s="72"/>
      <c r="D19" s="73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</row>
    <row r="20" spans="1:17" x14ac:dyDescent="0.25">
      <c r="A20" s="64"/>
      <c r="B20" s="62"/>
      <c r="C20" s="72"/>
      <c r="D20" s="73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</row>
    <row r="21" spans="1:17" x14ac:dyDescent="0.25">
      <c r="A21" s="64"/>
      <c r="B21" s="62"/>
      <c r="C21" s="72"/>
      <c r="D21" s="73"/>
      <c r="E21" s="80"/>
      <c r="F21" s="72"/>
      <c r="G21" s="72"/>
      <c r="H21" s="72"/>
      <c r="I21" s="72"/>
      <c r="J21" s="72"/>
      <c r="K21" s="72"/>
    </row>
    <row r="22" spans="1:17" x14ac:dyDescent="0.25">
      <c r="A22" s="61" t="s">
        <v>85</v>
      </c>
      <c r="B22" s="74"/>
      <c r="C22" s="72"/>
      <c r="D22" s="73"/>
      <c r="E22" s="80"/>
      <c r="F22" s="72"/>
      <c r="G22" s="72"/>
      <c r="H22" s="61" t="s">
        <v>87</v>
      </c>
      <c r="I22" s="72"/>
      <c r="J22" s="72"/>
      <c r="K22" s="72"/>
    </row>
    <row r="23" spans="1:17" ht="14.25" customHeight="1" x14ac:dyDescent="0.25">
      <c r="A23" s="64" t="s">
        <v>83</v>
      </c>
      <c r="B23" s="106" t="s">
        <v>86</v>
      </c>
      <c r="C23" s="72"/>
      <c r="D23" s="73"/>
      <c r="E23" s="81" t="s">
        <v>24</v>
      </c>
      <c r="F23" s="72"/>
      <c r="G23" s="64" t="s">
        <v>84</v>
      </c>
      <c r="H23" s="107" t="s">
        <v>88</v>
      </c>
      <c r="I23" s="72"/>
      <c r="J23" s="72"/>
      <c r="K23" s="72"/>
    </row>
    <row r="24" spans="1:17" x14ac:dyDescent="0.25">
      <c r="A24" s="64"/>
      <c r="B24" s="62"/>
      <c r="C24" s="72"/>
      <c r="D24" s="73"/>
      <c r="E24" s="80"/>
      <c r="F24" s="72"/>
      <c r="G24" s="72"/>
      <c r="H24" s="72"/>
      <c r="I24" s="72"/>
      <c r="J24" s="72"/>
      <c r="K24" s="72"/>
    </row>
    <row r="25" spans="1:17" x14ac:dyDescent="0.25">
      <c r="A25" s="61"/>
    </row>
    <row r="26" spans="1:17" x14ac:dyDescent="0.25">
      <c r="A26" s="61"/>
    </row>
  </sheetData>
  <mergeCells count="6">
    <mergeCell ref="A2:Q2"/>
    <mergeCell ref="A8:A9"/>
    <mergeCell ref="B8:B9"/>
    <mergeCell ref="D8:D9"/>
    <mergeCell ref="E8:E9"/>
    <mergeCell ref="F8:Q8"/>
  </mergeCells>
  <printOptions horizontalCentered="1"/>
  <pageMargins left="0.7" right="0.7" top="0.75" bottom="0.75" header="0.3" footer="0.3"/>
  <pageSetup paperSize="9" scale="70" fitToHeight="0" orientation="landscape" r:id="rId1"/>
  <headerFooter>
    <oddHeader>&amp;C&amp;"Verdana,Bold Italic"&amp;12&amp;UGOVERNMENT PROCUREMENT POLICY BOARD-TECHNICAL SUPPORT OFFICE
&amp;"Verdana,Italic"&amp;9Unit 2506, Raffles Corporate Center, F. Ortigas Jr. Road, Ortigas Center, Pasig City</oddHeader>
    <oddFooter>&amp;LPrepared by  K.  Paala  &amp;T     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Q43"/>
  <sheetViews>
    <sheetView zoomScaleNormal="100" workbookViewId="0">
      <selection activeCell="D23" sqref="D23"/>
    </sheetView>
  </sheetViews>
  <sheetFormatPr defaultRowHeight="15" x14ac:dyDescent="0.25"/>
  <cols>
    <col min="1" max="1" width="27.28515625" customWidth="1"/>
    <col min="2" max="2" width="13" style="6" customWidth="1"/>
    <col min="3" max="3" width="10.5703125" customWidth="1"/>
    <col min="4" max="4" width="12.7109375" style="7" customWidth="1"/>
    <col min="5" max="5" width="12.42578125" customWidth="1"/>
    <col min="6" max="7" width="10.7109375" customWidth="1"/>
    <col min="8" max="8" width="13.85546875" style="6" customWidth="1"/>
    <col min="9" max="9" width="16.140625" customWidth="1"/>
    <col min="10" max="10" width="12.28515625" customWidth="1"/>
    <col min="11" max="11" width="10.5703125" bestFit="1" customWidth="1"/>
    <col min="13" max="13" width="9.5703125" bestFit="1" customWidth="1"/>
    <col min="14" max="14" width="12.85546875" style="7" customWidth="1"/>
    <col min="15" max="15" width="11" style="7" customWidth="1"/>
    <col min="16" max="16" width="13.140625" customWidth="1"/>
    <col min="17" max="17" width="12" customWidth="1"/>
  </cols>
  <sheetData>
    <row r="1" spans="1:17" s="35" customFormat="1" ht="36.75" thickBot="1" x14ac:dyDescent="0.3">
      <c r="A1" s="36" t="s">
        <v>43</v>
      </c>
      <c r="B1" s="33" t="s">
        <v>30</v>
      </c>
      <c r="C1" s="82" t="s">
        <v>31</v>
      </c>
      <c r="D1" s="82" t="s">
        <v>32</v>
      </c>
      <c r="E1" s="159" t="s">
        <v>41</v>
      </c>
      <c r="F1" s="159"/>
      <c r="G1" s="82" t="s">
        <v>50</v>
      </c>
      <c r="H1" s="34" t="s">
        <v>42</v>
      </c>
      <c r="I1" s="34" t="s">
        <v>29</v>
      </c>
      <c r="J1" s="34" t="s">
        <v>65</v>
      </c>
      <c r="K1" s="32" t="s">
        <v>45</v>
      </c>
      <c r="L1" s="32" t="s">
        <v>46</v>
      </c>
      <c r="M1" s="32" t="s">
        <v>47</v>
      </c>
      <c r="N1" s="32" t="s">
        <v>48</v>
      </c>
      <c r="O1" s="32" t="s">
        <v>67</v>
      </c>
      <c r="P1" s="32" t="s">
        <v>34</v>
      </c>
      <c r="Q1" s="32" t="s">
        <v>49</v>
      </c>
    </row>
    <row r="2" spans="1:17" s="35" customFormat="1" ht="45.75" customHeight="1" thickBot="1" x14ac:dyDescent="0.3">
      <c r="A2" s="36"/>
      <c r="B2" s="33"/>
      <c r="C2" s="82"/>
      <c r="D2" s="82"/>
      <c r="E2" s="82" t="s">
        <v>40</v>
      </c>
      <c r="F2" s="82" t="s">
        <v>63</v>
      </c>
      <c r="G2" s="82"/>
      <c r="H2" s="34" t="s">
        <v>52</v>
      </c>
      <c r="I2" s="88"/>
      <c r="J2" s="88"/>
      <c r="K2" s="32"/>
      <c r="L2" s="32"/>
      <c r="M2" s="32"/>
      <c r="N2" s="32"/>
      <c r="O2" s="32"/>
      <c r="P2" s="32"/>
      <c r="Q2" s="32"/>
    </row>
    <row r="3" spans="1:17" s="30" customFormat="1" ht="53.25" customHeight="1" thickBot="1" x14ac:dyDescent="0.3">
      <c r="A3" s="26" t="s">
        <v>58</v>
      </c>
      <c r="B3" s="31" t="s">
        <v>44</v>
      </c>
      <c r="C3" s="27">
        <v>18</v>
      </c>
      <c r="D3" s="27"/>
      <c r="E3" s="27"/>
      <c r="F3" s="66"/>
      <c r="G3" s="27"/>
      <c r="H3" s="28"/>
      <c r="I3" s="101"/>
      <c r="J3" s="91"/>
      <c r="K3" s="26"/>
      <c r="L3" s="26"/>
      <c r="M3" s="26"/>
      <c r="N3" s="29" t="s">
        <v>57</v>
      </c>
      <c r="O3" s="29"/>
      <c r="P3" s="46">
        <v>8900</v>
      </c>
      <c r="Q3" s="46">
        <v>890</v>
      </c>
    </row>
    <row r="4" spans="1:17" ht="33" customHeight="1" thickBot="1" x14ac:dyDescent="0.3">
      <c r="A4" s="137" t="s">
        <v>26</v>
      </c>
      <c r="B4" s="97" t="s">
        <v>33</v>
      </c>
      <c r="C4" s="8">
        <v>6</v>
      </c>
      <c r="D4" s="161" t="s">
        <v>27</v>
      </c>
      <c r="E4" s="128" t="s">
        <v>73</v>
      </c>
      <c r="F4" s="15"/>
      <c r="G4" s="15"/>
      <c r="H4" s="138" t="s">
        <v>53</v>
      </c>
      <c r="I4" s="102"/>
      <c r="J4" s="92"/>
      <c r="K4" s="38"/>
      <c r="L4" s="5"/>
      <c r="M4" s="2"/>
      <c r="N4" s="153" t="s">
        <v>51</v>
      </c>
      <c r="O4" s="83"/>
      <c r="P4" s="2"/>
      <c r="Q4" s="3"/>
    </row>
    <row r="5" spans="1:17" ht="15.75" customHeight="1" thickBot="1" x14ac:dyDescent="0.3">
      <c r="A5" s="160"/>
      <c r="B5" s="97">
        <v>1</v>
      </c>
      <c r="C5" s="8">
        <v>4</v>
      </c>
      <c r="D5" s="156"/>
      <c r="E5" s="129"/>
      <c r="F5" s="16"/>
      <c r="G5" s="16"/>
      <c r="H5" s="139"/>
      <c r="I5" s="102"/>
      <c r="J5" s="92"/>
      <c r="K5" s="39"/>
      <c r="L5" s="5"/>
      <c r="M5" s="2"/>
      <c r="N5" s="154"/>
      <c r="O5" s="84"/>
      <c r="P5" s="2"/>
      <c r="Q5" s="3"/>
    </row>
    <row r="6" spans="1:17" ht="19.5" thickBot="1" x14ac:dyDescent="0.3">
      <c r="A6" s="160"/>
      <c r="B6" s="97">
        <v>2</v>
      </c>
      <c r="C6" s="8">
        <v>5</v>
      </c>
      <c r="D6" s="156"/>
      <c r="E6" s="130"/>
      <c r="F6" s="16"/>
      <c r="G6" s="16"/>
      <c r="H6" s="140"/>
      <c r="I6" s="102"/>
      <c r="J6" s="92"/>
      <c r="K6" s="40"/>
      <c r="L6" s="1"/>
      <c r="M6" s="2"/>
      <c r="N6" s="155"/>
      <c r="O6" s="85"/>
      <c r="P6" s="2"/>
      <c r="Q6" s="3"/>
    </row>
    <row r="7" spans="1:17" ht="15.75" customHeight="1" thickBot="1" x14ac:dyDescent="0.3">
      <c r="A7" s="87"/>
      <c r="B7" s="99" t="s">
        <v>34</v>
      </c>
      <c r="C7" s="98">
        <f>SUM(C4:C6)</f>
        <v>15</v>
      </c>
      <c r="D7" s="162"/>
      <c r="E7" s="37">
        <v>11320</v>
      </c>
      <c r="F7" s="16"/>
      <c r="G7" s="16"/>
      <c r="H7" s="19">
        <v>3600</v>
      </c>
      <c r="I7" s="102"/>
      <c r="J7" s="92"/>
      <c r="K7" s="51">
        <v>10000</v>
      </c>
      <c r="L7" s="1"/>
      <c r="M7" s="2"/>
      <c r="N7" s="11">
        <v>160000</v>
      </c>
      <c r="O7" s="11"/>
      <c r="P7" s="23">
        <f>SUM(E7:N7)</f>
        <v>184920</v>
      </c>
      <c r="Q7" s="3">
        <v>18240</v>
      </c>
    </row>
    <row r="8" spans="1:17" ht="15.75" customHeight="1" thickBot="1" x14ac:dyDescent="0.3">
      <c r="A8" s="142" t="s">
        <v>76</v>
      </c>
      <c r="B8" s="97">
        <v>3</v>
      </c>
      <c r="C8" s="8">
        <v>7</v>
      </c>
      <c r="D8" s="156" t="s">
        <v>77</v>
      </c>
      <c r="E8" s="143" t="s">
        <v>78</v>
      </c>
      <c r="F8" s="157"/>
      <c r="G8" s="16"/>
      <c r="H8" s="132"/>
      <c r="I8" s="102"/>
      <c r="J8" s="92"/>
      <c r="K8" s="48"/>
      <c r="L8" s="1"/>
      <c r="M8" s="2"/>
      <c r="N8" s="135"/>
      <c r="O8" s="95"/>
      <c r="P8" s="2"/>
      <c r="Q8" s="3"/>
    </row>
    <row r="9" spans="1:17" ht="15.75" customHeight="1" thickBot="1" x14ac:dyDescent="0.3">
      <c r="A9" s="139"/>
      <c r="B9" s="97" t="s">
        <v>35</v>
      </c>
      <c r="C9" s="8">
        <v>5</v>
      </c>
      <c r="D9" s="156"/>
      <c r="E9" s="144"/>
      <c r="F9" s="157"/>
      <c r="G9" s="16"/>
      <c r="H9" s="133"/>
      <c r="I9" s="102"/>
      <c r="J9" s="92"/>
      <c r="K9" s="49"/>
      <c r="L9" s="2"/>
      <c r="M9" s="2"/>
      <c r="N9" s="135"/>
      <c r="O9" s="95"/>
      <c r="P9" s="2"/>
      <c r="Q9" s="3"/>
    </row>
    <row r="10" spans="1:17" ht="15.75" customHeight="1" thickBot="1" x14ac:dyDescent="0.3">
      <c r="A10" s="139"/>
      <c r="B10" s="97" t="s">
        <v>36</v>
      </c>
      <c r="C10" s="8">
        <v>5</v>
      </c>
      <c r="D10" s="138" t="s">
        <v>79</v>
      </c>
      <c r="E10" s="144"/>
      <c r="F10" s="157"/>
      <c r="G10" s="16"/>
      <c r="H10" s="131" t="s">
        <v>80</v>
      </c>
      <c r="I10" s="102"/>
      <c r="J10" s="92"/>
      <c r="K10" s="41"/>
      <c r="L10" s="2"/>
      <c r="M10" s="2"/>
      <c r="N10" s="134" t="s">
        <v>81</v>
      </c>
      <c r="O10" s="94"/>
      <c r="P10" s="2"/>
      <c r="Q10" s="3"/>
    </row>
    <row r="11" spans="1:17" ht="15.75" customHeight="1" thickBot="1" x14ac:dyDescent="0.3">
      <c r="A11" s="139"/>
      <c r="B11" s="97">
        <v>5</v>
      </c>
      <c r="C11" s="8">
        <v>6</v>
      </c>
      <c r="D11" s="139"/>
      <c r="E11" s="144"/>
      <c r="F11" s="157"/>
      <c r="G11" s="16"/>
      <c r="H11" s="132"/>
      <c r="I11" s="102"/>
      <c r="J11" s="92"/>
      <c r="K11" s="41"/>
      <c r="L11" s="2"/>
      <c r="M11" s="2"/>
      <c r="N11" s="135"/>
      <c r="O11" s="95"/>
      <c r="P11" s="2"/>
      <c r="Q11" s="3"/>
    </row>
    <row r="12" spans="1:17" ht="38.25" customHeight="1" thickBot="1" x14ac:dyDescent="0.3">
      <c r="A12" s="140"/>
      <c r="B12" s="97">
        <v>6</v>
      </c>
      <c r="C12" s="8">
        <v>6</v>
      </c>
      <c r="D12" s="139"/>
      <c r="E12" s="145"/>
      <c r="F12" s="157"/>
      <c r="G12" s="16"/>
      <c r="H12" s="133"/>
      <c r="I12" s="102"/>
      <c r="J12" s="92"/>
      <c r="K12" s="42"/>
      <c r="L12" s="2"/>
      <c r="M12" s="2"/>
      <c r="N12" s="136"/>
      <c r="O12" s="96"/>
      <c r="P12" s="2"/>
      <c r="Q12" s="3"/>
    </row>
    <row r="13" spans="1:17" ht="15.75" customHeight="1" thickBot="1" x14ac:dyDescent="0.3">
      <c r="A13" s="87"/>
      <c r="B13" s="99" t="s">
        <v>34</v>
      </c>
      <c r="C13" s="98">
        <f>SUM(C8:C12)</f>
        <v>29</v>
      </c>
      <c r="D13" s="140"/>
      <c r="E13" s="12">
        <v>2000</v>
      </c>
      <c r="F13" s="158"/>
      <c r="G13" s="16"/>
      <c r="H13" s="100">
        <v>5800</v>
      </c>
      <c r="I13" s="104">
        <v>1000</v>
      </c>
      <c r="J13" s="92"/>
      <c r="K13" s="22">
        <v>27800</v>
      </c>
      <c r="L13" s="2"/>
      <c r="M13" s="2"/>
      <c r="N13" s="11">
        <v>420000</v>
      </c>
      <c r="O13" s="11"/>
      <c r="P13" s="24">
        <f>SUM(E13,H13,I13,J13,K13,N13)</f>
        <v>456600</v>
      </c>
      <c r="Q13" s="3">
        <v>24248</v>
      </c>
    </row>
    <row r="14" spans="1:17" ht="15.75" customHeight="1" thickBot="1" x14ac:dyDescent="0.3">
      <c r="A14" s="137" t="s">
        <v>28</v>
      </c>
      <c r="B14" s="97">
        <v>7</v>
      </c>
      <c r="C14" s="8">
        <v>4</v>
      </c>
      <c r="D14" s="138" t="s">
        <v>71</v>
      </c>
      <c r="E14" s="141" t="s">
        <v>61</v>
      </c>
      <c r="F14" s="128" t="s">
        <v>62</v>
      </c>
      <c r="G14" s="16"/>
      <c r="H14" s="131" t="s">
        <v>59</v>
      </c>
      <c r="I14" s="102"/>
      <c r="J14" s="53"/>
      <c r="L14" s="2"/>
      <c r="M14" s="2"/>
      <c r="N14" s="134" t="s">
        <v>54</v>
      </c>
      <c r="O14" s="94"/>
      <c r="P14" s="2"/>
      <c r="Q14" s="3"/>
    </row>
    <row r="15" spans="1:17" ht="15.75" customHeight="1" thickBot="1" x14ac:dyDescent="0.3">
      <c r="A15" s="137"/>
      <c r="B15" s="97">
        <v>8</v>
      </c>
      <c r="C15" s="8">
        <v>6</v>
      </c>
      <c r="D15" s="139"/>
      <c r="E15" s="141"/>
      <c r="F15" s="129"/>
      <c r="G15" s="16"/>
      <c r="H15" s="132"/>
      <c r="I15" s="102"/>
      <c r="J15" s="92"/>
      <c r="K15" s="47"/>
      <c r="L15" s="2"/>
      <c r="M15" s="2"/>
      <c r="N15" s="135"/>
      <c r="O15" s="95"/>
      <c r="P15" s="2"/>
      <c r="Q15" s="3"/>
    </row>
    <row r="16" spans="1:17" ht="38.25" customHeight="1" thickBot="1" x14ac:dyDescent="0.3">
      <c r="A16" s="137"/>
      <c r="B16" s="97">
        <v>9</v>
      </c>
      <c r="C16" s="8">
        <v>3</v>
      </c>
      <c r="D16" s="139"/>
      <c r="E16" s="141"/>
      <c r="F16" s="130"/>
      <c r="G16" s="16"/>
      <c r="H16" s="133"/>
      <c r="I16" s="102"/>
      <c r="J16" s="92"/>
      <c r="K16" s="41"/>
      <c r="L16" s="2"/>
      <c r="M16" s="2"/>
      <c r="N16" s="136"/>
      <c r="O16" s="96"/>
      <c r="P16" s="2"/>
      <c r="Q16" s="3"/>
    </row>
    <row r="17" spans="1:17" ht="15.75" customHeight="1" thickBot="1" x14ac:dyDescent="0.3">
      <c r="A17" s="86"/>
      <c r="B17" s="99" t="s">
        <v>34</v>
      </c>
      <c r="C17" s="98">
        <f>SUM(C14:C16)</f>
        <v>13</v>
      </c>
      <c r="D17" s="140"/>
      <c r="E17" s="18">
        <v>4000</v>
      </c>
      <c r="F17" s="3">
        <v>55200</v>
      </c>
      <c r="G17" s="16"/>
      <c r="H17" s="20">
        <v>3120</v>
      </c>
      <c r="I17" s="102"/>
      <c r="J17" s="92"/>
      <c r="K17" s="43">
        <v>10000</v>
      </c>
      <c r="L17" s="2"/>
      <c r="M17" s="2"/>
      <c r="N17" s="10" t="s">
        <v>56</v>
      </c>
      <c r="O17" s="10"/>
      <c r="P17" s="24">
        <v>215120</v>
      </c>
      <c r="Q17" s="3">
        <v>21512</v>
      </c>
    </row>
    <row r="18" spans="1:17" ht="15.75" customHeight="1" thickBot="1" x14ac:dyDescent="0.3">
      <c r="A18" s="137" t="s">
        <v>37</v>
      </c>
      <c r="B18" s="97">
        <v>10</v>
      </c>
      <c r="C18" s="8">
        <v>5</v>
      </c>
      <c r="D18" s="146" t="s">
        <v>70</v>
      </c>
      <c r="E18" s="147">
        <f t="shared" ref="E18" si="0">SUM(E17)</f>
        <v>4000</v>
      </c>
      <c r="F18" s="128" t="s">
        <v>62</v>
      </c>
      <c r="G18" s="16"/>
      <c r="H18" s="150" t="s">
        <v>60</v>
      </c>
      <c r="I18" s="102"/>
      <c r="J18" s="53"/>
      <c r="L18" s="2"/>
      <c r="M18" s="2"/>
      <c r="N18" s="128" t="s">
        <v>55</v>
      </c>
      <c r="O18" s="88"/>
      <c r="P18" s="2"/>
      <c r="Q18" s="3"/>
    </row>
    <row r="19" spans="1:17" ht="15.75" customHeight="1" thickBot="1" x14ac:dyDescent="0.3">
      <c r="A19" s="137"/>
      <c r="B19" s="97">
        <v>11</v>
      </c>
      <c r="C19" s="8">
        <v>4</v>
      </c>
      <c r="D19" s="146"/>
      <c r="E19" s="148"/>
      <c r="F19" s="129"/>
      <c r="G19" s="16"/>
      <c r="H19" s="151"/>
      <c r="I19" s="102"/>
      <c r="J19" s="92"/>
      <c r="K19" s="44"/>
      <c r="L19" s="2"/>
      <c r="M19" s="2"/>
      <c r="N19" s="129"/>
      <c r="O19" s="89"/>
      <c r="P19" s="2"/>
      <c r="Q19" s="3"/>
    </row>
    <row r="20" spans="1:17" ht="15.75" customHeight="1" thickBot="1" x14ac:dyDescent="0.3">
      <c r="A20" s="137"/>
      <c r="B20" s="97">
        <v>12</v>
      </c>
      <c r="C20" s="8">
        <v>4</v>
      </c>
      <c r="D20" s="146"/>
      <c r="E20" s="148"/>
      <c r="F20" s="129"/>
      <c r="G20" s="16"/>
      <c r="H20" s="151"/>
      <c r="I20" s="102"/>
      <c r="J20" s="92"/>
      <c r="K20" s="44"/>
      <c r="L20" s="2"/>
      <c r="M20" s="2"/>
      <c r="N20" s="129"/>
      <c r="O20" s="89"/>
      <c r="P20" s="2"/>
      <c r="Q20" s="3"/>
    </row>
    <row r="21" spans="1:17" ht="15.75" customHeight="1" thickBot="1" x14ac:dyDescent="0.3">
      <c r="A21" s="137"/>
      <c r="B21" s="97">
        <v>13</v>
      </c>
      <c r="C21" s="8">
        <v>5</v>
      </c>
      <c r="D21" s="146"/>
      <c r="E21" s="148"/>
      <c r="F21" s="129"/>
      <c r="G21" s="16"/>
      <c r="H21" s="151"/>
      <c r="I21" s="102"/>
      <c r="J21" s="92"/>
      <c r="K21" s="44"/>
      <c r="L21" s="2"/>
      <c r="M21" s="2"/>
      <c r="N21" s="129"/>
      <c r="O21" s="89"/>
      <c r="P21" s="2"/>
      <c r="Q21" s="3"/>
    </row>
    <row r="22" spans="1:17" ht="15.75" customHeight="1" thickBot="1" x14ac:dyDescent="0.3">
      <c r="A22" s="2"/>
      <c r="B22" s="8" t="s">
        <v>38</v>
      </c>
      <c r="C22" s="8"/>
      <c r="D22" s="146"/>
      <c r="E22" s="149"/>
      <c r="F22" s="130"/>
      <c r="G22" s="16"/>
      <c r="H22" s="152"/>
      <c r="I22" s="102"/>
      <c r="J22" s="92"/>
      <c r="K22" s="45"/>
      <c r="L22" s="2"/>
      <c r="M22" s="2"/>
      <c r="N22" s="130"/>
      <c r="O22" s="90"/>
      <c r="P22" s="2"/>
      <c r="Q22" s="3"/>
    </row>
    <row r="23" spans="1:17" ht="19.5" thickBot="1" x14ac:dyDescent="0.3">
      <c r="A23" s="2"/>
      <c r="B23" s="98" t="s">
        <v>39</v>
      </c>
      <c r="C23" s="98">
        <f>SUM(C18:C22)</f>
        <v>18</v>
      </c>
      <c r="D23" s="10"/>
      <c r="E23" s="18">
        <v>4000</v>
      </c>
      <c r="F23" s="3">
        <v>55200</v>
      </c>
      <c r="G23" s="16"/>
      <c r="H23" s="21">
        <v>4320</v>
      </c>
      <c r="I23" s="103"/>
      <c r="J23" s="93"/>
      <c r="K23" s="50">
        <v>10000</v>
      </c>
      <c r="L23" s="2"/>
      <c r="M23" s="2"/>
      <c r="N23" s="13">
        <v>184800</v>
      </c>
      <c r="O23" s="13"/>
      <c r="P23" s="24">
        <f>SUM(E23:N23)</f>
        <v>258320</v>
      </c>
      <c r="Q23" s="3">
        <v>25832</v>
      </c>
    </row>
    <row r="24" spans="1:17" ht="15.75" thickBot="1" x14ac:dyDescent="0.3">
      <c r="A24" s="2"/>
      <c r="B24" s="8"/>
      <c r="C24" s="8"/>
      <c r="D24" s="10"/>
      <c r="E24" s="2"/>
      <c r="F24" s="2"/>
      <c r="G24" s="17"/>
      <c r="H24" s="14"/>
      <c r="I24" s="2"/>
      <c r="J24" s="2"/>
      <c r="K24" s="2"/>
      <c r="L24" s="2"/>
      <c r="M24" s="2"/>
      <c r="N24" s="10"/>
      <c r="O24" s="10"/>
      <c r="P24" s="2"/>
      <c r="Q24" s="3"/>
    </row>
    <row r="25" spans="1:17" ht="52.5" thickBot="1" x14ac:dyDescent="0.3">
      <c r="A25" s="52" t="s">
        <v>64</v>
      </c>
      <c r="B25" s="9"/>
      <c r="C25" s="8">
        <v>0</v>
      </c>
      <c r="D25" s="4" t="s">
        <v>72</v>
      </c>
      <c r="E25" s="2">
        <v>0</v>
      </c>
      <c r="F25" s="2">
        <v>0</v>
      </c>
      <c r="G25" s="2">
        <v>0</v>
      </c>
      <c r="H25" s="19">
        <v>6500</v>
      </c>
      <c r="I25" s="2"/>
      <c r="J25" s="3">
        <v>100000</v>
      </c>
      <c r="K25" s="3">
        <v>5000</v>
      </c>
      <c r="L25" s="2"/>
      <c r="M25" s="3">
        <v>7000</v>
      </c>
      <c r="N25" s="13">
        <v>175000</v>
      </c>
      <c r="O25" s="13"/>
      <c r="P25" s="23">
        <f>SUM(H25:N25)</f>
        <v>293500</v>
      </c>
      <c r="Q25" s="3">
        <v>29350</v>
      </c>
    </row>
    <row r="26" spans="1:17" ht="15.75" thickBot="1" x14ac:dyDescent="0.3">
      <c r="A26" s="54" t="s">
        <v>66</v>
      </c>
      <c r="B26" s="8"/>
      <c r="C26" s="8"/>
      <c r="D26" s="10"/>
      <c r="E26" s="2"/>
      <c r="F26" s="2"/>
      <c r="G26" s="17"/>
      <c r="H26" s="14"/>
      <c r="I26" s="2"/>
      <c r="J26" s="2"/>
      <c r="K26" s="2"/>
      <c r="L26" s="2"/>
      <c r="M26" s="2"/>
      <c r="N26" s="10"/>
      <c r="O26" s="13">
        <v>200000</v>
      </c>
      <c r="P26" s="3">
        <v>200000</v>
      </c>
      <c r="Q26" s="3">
        <v>20000</v>
      </c>
    </row>
    <row r="27" spans="1:17" ht="15.75" thickBot="1" x14ac:dyDescent="0.3">
      <c r="A27" s="2"/>
      <c r="B27" s="8"/>
      <c r="C27" s="8"/>
      <c r="D27" s="10"/>
      <c r="E27" s="2"/>
      <c r="F27" s="2"/>
      <c r="G27" s="17"/>
      <c r="H27" s="14"/>
      <c r="I27" s="2"/>
      <c r="J27" s="2"/>
      <c r="K27" s="2"/>
      <c r="L27" s="2"/>
      <c r="M27" s="2"/>
      <c r="N27" s="10"/>
      <c r="O27" s="10"/>
      <c r="P27" s="2"/>
      <c r="Q27" s="3"/>
    </row>
    <row r="28" spans="1:17" ht="15.75" thickBot="1" x14ac:dyDescent="0.3">
      <c r="A28" s="54" t="s">
        <v>69</v>
      </c>
      <c r="B28" s="8"/>
      <c r="C28" s="8"/>
      <c r="D28" s="9"/>
      <c r="E28" s="23">
        <v>22800</v>
      </c>
      <c r="F28" s="24">
        <f>SUM(F13:F26)</f>
        <v>110400</v>
      </c>
      <c r="G28" s="2"/>
      <c r="H28" s="25">
        <f>SUM(H7:H26)</f>
        <v>23340</v>
      </c>
      <c r="I28" s="3">
        <v>8900</v>
      </c>
      <c r="J28" s="3">
        <v>100000</v>
      </c>
      <c r="K28" s="23">
        <f>SUM(K7:K26)</f>
        <v>62800</v>
      </c>
      <c r="L28" s="2"/>
      <c r="M28" s="3">
        <v>7000</v>
      </c>
      <c r="N28" s="11">
        <f>SUM(N7:N27)</f>
        <v>939800</v>
      </c>
      <c r="O28" s="11">
        <v>200000</v>
      </c>
      <c r="P28" s="23">
        <f>SUM(P7:P26)</f>
        <v>1608460</v>
      </c>
      <c r="Q28" s="3">
        <f>SUM(Q7:Q26)</f>
        <v>139182</v>
      </c>
    </row>
    <row r="29" spans="1:17" ht="15.75" thickBot="1" x14ac:dyDescent="0.3">
      <c r="A29" s="2"/>
      <c r="B29" s="8"/>
      <c r="C29" s="8"/>
      <c r="D29" s="10"/>
      <c r="E29" s="2"/>
      <c r="F29" s="2"/>
      <c r="G29" s="2"/>
      <c r="H29" s="8"/>
      <c r="I29" s="2"/>
      <c r="J29" s="2"/>
      <c r="K29" s="2"/>
      <c r="L29" s="2"/>
      <c r="M29" s="2"/>
      <c r="N29" s="10"/>
      <c r="O29" s="10"/>
      <c r="P29" s="2"/>
      <c r="Q29" s="2"/>
    </row>
    <row r="30" spans="1:17" ht="15.75" thickBot="1" x14ac:dyDescent="0.3">
      <c r="A30" s="52" t="s">
        <v>68</v>
      </c>
      <c r="B30" s="8"/>
      <c r="C30" s="8"/>
      <c r="D30" s="10"/>
      <c r="E30" s="2"/>
      <c r="F30" s="2"/>
      <c r="G30" s="17"/>
      <c r="H30" s="21">
        <v>10000</v>
      </c>
      <c r="I30" s="3">
        <v>35876</v>
      </c>
      <c r="J30" s="2"/>
      <c r="K30" s="2"/>
      <c r="L30" s="2"/>
      <c r="M30" s="2"/>
      <c r="N30" s="13">
        <v>180000</v>
      </c>
      <c r="O30" s="10"/>
      <c r="P30" s="23">
        <f>SUM(H30:O30)</f>
        <v>225876</v>
      </c>
      <c r="Q30" s="3"/>
    </row>
    <row r="31" spans="1:17" ht="15.75" thickBot="1" x14ac:dyDescent="0.3"/>
    <row r="32" spans="1:17" ht="15.75" thickBot="1" x14ac:dyDescent="0.3">
      <c r="A32" s="2"/>
      <c r="B32" s="8"/>
      <c r="C32" s="2"/>
      <c r="D32" s="10"/>
      <c r="E32" s="2"/>
      <c r="F32" s="2"/>
      <c r="G32" s="2"/>
      <c r="H32" s="8"/>
      <c r="I32" s="2"/>
      <c r="J32" s="2"/>
      <c r="K32" s="2"/>
      <c r="L32" s="2"/>
      <c r="M32" s="2"/>
      <c r="N32" s="10"/>
      <c r="O32" s="10"/>
      <c r="P32" s="23">
        <f>SUM(P28:P31)</f>
        <v>1834336</v>
      </c>
      <c r="Q32" s="23"/>
    </row>
    <row r="33" spans="1:17" ht="15.75" thickBot="1" x14ac:dyDescent="0.3">
      <c r="A33" s="2"/>
      <c r="B33" s="8"/>
      <c r="C33" s="2"/>
      <c r="D33" s="10"/>
      <c r="E33" s="2"/>
      <c r="F33" s="2"/>
      <c r="G33" s="2"/>
      <c r="H33" s="8"/>
      <c r="I33" s="2"/>
      <c r="J33" s="2"/>
      <c r="K33" s="2"/>
      <c r="L33" s="2"/>
      <c r="M33" s="2"/>
      <c r="N33" s="10"/>
      <c r="O33" s="10"/>
      <c r="P33" s="2"/>
      <c r="Q33" s="2"/>
    </row>
    <row r="34" spans="1:17" ht="15.75" thickBot="1" x14ac:dyDescent="0.3">
      <c r="A34" s="2"/>
      <c r="B34" s="8"/>
      <c r="C34" s="2"/>
      <c r="D34" s="10"/>
      <c r="E34" s="2"/>
      <c r="F34" s="2"/>
      <c r="G34" s="2"/>
      <c r="H34" s="8"/>
      <c r="I34" s="2"/>
      <c r="J34" s="2"/>
      <c r="K34" s="2"/>
      <c r="L34" s="2"/>
      <c r="M34" s="2"/>
      <c r="N34" s="10"/>
      <c r="O34" s="10"/>
      <c r="P34" s="2"/>
      <c r="Q34" s="2"/>
    </row>
    <row r="35" spans="1:17" ht="15.75" thickBot="1" x14ac:dyDescent="0.3">
      <c r="A35" s="2"/>
      <c r="B35" s="8"/>
      <c r="C35" s="2"/>
      <c r="D35" s="10"/>
      <c r="E35" s="2"/>
      <c r="F35" s="2"/>
      <c r="G35" s="2"/>
      <c r="H35" s="8"/>
      <c r="I35" s="2"/>
      <c r="J35" s="2"/>
      <c r="K35" s="2"/>
      <c r="L35" s="2"/>
      <c r="M35" s="2"/>
      <c r="N35" s="10"/>
      <c r="O35" s="10"/>
      <c r="P35" s="2"/>
      <c r="Q35" s="2"/>
    </row>
    <row r="36" spans="1:17" ht="15.75" thickBot="1" x14ac:dyDescent="0.3">
      <c r="A36" s="2"/>
      <c r="B36" s="8"/>
      <c r="C36" s="2"/>
      <c r="D36" s="10"/>
      <c r="E36" s="2"/>
      <c r="F36" s="2"/>
      <c r="G36" s="2"/>
      <c r="H36" s="8"/>
      <c r="I36" s="2"/>
      <c r="J36" s="2"/>
      <c r="K36" s="2"/>
      <c r="L36" s="2"/>
      <c r="M36" s="2"/>
      <c r="N36" s="10"/>
      <c r="O36" s="10"/>
      <c r="P36" s="2"/>
      <c r="Q36" s="2"/>
    </row>
    <row r="37" spans="1:17" ht="15.75" thickBot="1" x14ac:dyDescent="0.3">
      <c r="A37" s="2"/>
      <c r="B37" s="8"/>
      <c r="C37" s="2"/>
      <c r="D37" s="10"/>
      <c r="E37" s="2"/>
      <c r="F37" s="2"/>
      <c r="G37" s="2"/>
      <c r="H37" s="8"/>
      <c r="I37" s="2"/>
      <c r="J37" s="2"/>
      <c r="K37" s="2"/>
      <c r="L37" s="2"/>
      <c r="M37" s="2"/>
      <c r="N37" s="10"/>
      <c r="O37" s="10"/>
      <c r="P37" s="2"/>
      <c r="Q37" s="2"/>
    </row>
    <row r="38" spans="1:17" ht="15.75" thickBot="1" x14ac:dyDescent="0.3">
      <c r="A38" s="2"/>
      <c r="B38" s="8"/>
      <c r="C38" s="2"/>
      <c r="D38" s="10"/>
      <c r="E38" s="2"/>
      <c r="F38" s="2"/>
      <c r="G38" s="2"/>
      <c r="H38" s="8"/>
      <c r="I38" s="2"/>
      <c r="J38" s="2"/>
      <c r="K38" s="2"/>
      <c r="L38" s="2"/>
      <c r="M38" s="2"/>
      <c r="N38" s="10"/>
      <c r="O38" s="10"/>
      <c r="P38" s="2"/>
      <c r="Q38" s="2"/>
    </row>
    <row r="39" spans="1:17" ht="15.75" thickBot="1" x14ac:dyDescent="0.3">
      <c r="A39" s="2"/>
      <c r="B39" s="8"/>
      <c r="C39" s="2"/>
      <c r="D39" s="10"/>
      <c r="E39" s="2"/>
      <c r="F39" s="2"/>
      <c r="G39" s="2"/>
      <c r="H39" s="8"/>
      <c r="I39" s="2"/>
      <c r="J39" s="2"/>
      <c r="K39" s="2"/>
      <c r="L39" s="2"/>
      <c r="M39" s="2"/>
      <c r="N39" s="10"/>
      <c r="O39" s="10"/>
      <c r="P39" s="2"/>
      <c r="Q39" s="2"/>
    </row>
    <row r="40" spans="1:17" ht="15.75" thickBot="1" x14ac:dyDescent="0.3">
      <c r="A40" s="2"/>
      <c r="B40" s="8"/>
      <c r="C40" s="2"/>
      <c r="D40" s="10"/>
      <c r="E40" s="2"/>
      <c r="F40" s="2"/>
      <c r="G40" s="2"/>
      <c r="H40" s="8"/>
      <c r="I40" s="2"/>
      <c r="J40" s="2"/>
      <c r="K40" s="2"/>
      <c r="L40" s="2"/>
      <c r="M40" s="2"/>
      <c r="N40" s="10"/>
      <c r="O40" s="10"/>
      <c r="P40" s="2"/>
      <c r="Q40" s="2"/>
    </row>
    <row r="41" spans="1:17" ht="15.75" thickBot="1" x14ac:dyDescent="0.3">
      <c r="A41" s="2"/>
      <c r="B41" s="8"/>
      <c r="C41" s="2"/>
      <c r="D41" s="10"/>
      <c r="E41" s="2"/>
      <c r="F41" s="2"/>
      <c r="G41" s="2"/>
      <c r="H41" s="8"/>
      <c r="I41" s="2"/>
      <c r="J41" s="2"/>
      <c r="K41" s="2"/>
      <c r="L41" s="2"/>
      <c r="M41" s="2"/>
      <c r="N41" s="10"/>
      <c r="O41" s="10"/>
      <c r="P41" s="2"/>
      <c r="Q41" s="2"/>
    </row>
    <row r="42" spans="1:17" ht="15.75" thickBot="1" x14ac:dyDescent="0.3">
      <c r="A42" s="2"/>
      <c r="B42" s="8"/>
      <c r="C42" s="2"/>
      <c r="D42" s="10"/>
      <c r="E42" s="2"/>
      <c r="F42" s="2"/>
      <c r="G42" s="2"/>
      <c r="H42" s="8"/>
      <c r="I42" s="2"/>
      <c r="J42" s="2"/>
      <c r="K42" s="2"/>
      <c r="L42" s="2"/>
      <c r="M42" s="2"/>
      <c r="N42" s="10"/>
      <c r="O42" s="10"/>
      <c r="P42" s="2"/>
      <c r="Q42" s="2"/>
    </row>
    <row r="43" spans="1:17" ht="15.75" thickBot="1" x14ac:dyDescent="0.3">
      <c r="A43" s="2"/>
      <c r="B43" s="8"/>
      <c r="C43" s="2"/>
      <c r="D43" s="10"/>
      <c r="E43" s="2"/>
      <c r="F43" s="2"/>
      <c r="G43" s="2"/>
      <c r="H43" s="8"/>
      <c r="I43" s="2"/>
      <c r="J43" s="2"/>
      <c r="K43" s="2"/>
      <c r="L43" s="2"/>
      <c r="M43" s="2"/>
      <c r="N43" s="10"/>
      <c r="O43" s="10"/>
      <c r="P43" s="2"/>
      <c r="Q43" s="2"/>
    </row>
  </sheetData>
  <mergeCells count="27">
    <mergeCell ref="E1:F1"/>
    <mergeCell ref="A4:A6"/>
    <mergeCell ref="D4:D7"/>
    <mergeCell ref="E4:E6"/>
    <mergeCell ref="H4:H6"/>
    <mergeCell ref="N4:N6"/>
    <mergeCell ref="D8:D9"/>
    <mergeCell ref="H8:H9"/>
    <mergeCell ref="N8:N9"/>
    <mergeCell ref="F8:F13"/>
    <mergeCell ref="D10:D13"/>
    <mergeCell ref="N18:N22"/>
    <mergeCell ref="H10:H12"/>
    <mergeCell ref="N10:N12"/>
    <mergeCell ref="A14:A16"/>
    <mergeCell ref="D14:D17"/>
    <mergeCell ref="E14:E16"/>
    <mergeCell ref="F14:F16"/>
    <mergeCell ref="H14:H16"/>
    <mergeCell ref="N14:N16"/>
    <mergeCell ref="A8:A12"/>
    <mergeCell ref="E8:E12"/>
    <mergeCell ref="A18:A21"/>
    <mergeCell ref="D18:D22"/>
    <mergeCell ref="E18:E22"/>
    <mergeCell ref="F18:F22"/>
    <mergeCell ref="H18:H22"/>
  </mergeCells>
  <printOptions horizontalCentered="1"/>
  <pageMargins left="0.7" right="0.7" top="1" bottom="0.25" header="0.3" footer="0.3"/>
  <pageSetup paperSize="9" scale="62" orientation="landscape" r:id="rId1"/>
  <headerFooter>
    <oddHeader>&amp;L&amp;"-,Italic"Itemized Expenses for PPMP
Performance Monitoring Division
FY 2013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PPMP2015</vt:lpstr>
      <vt:lpstr>Updated Budget -PMD as of 10-1</vt:lpstr>
      <vt:lpstr>PPMP2015!Print_Titles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john paul v. gulayan</cp:lastModifiedBy>
  <cp:lastPrinted>2015-08-24T08:16:20Z</cp:lastPrinted>
  <dcterms:created xsi:type="dcterms:W3CDTF">2012-03-27T07:03:25Z</dcterms:created>
  <dcterms:modified xsi:type="dcterms:W3CDTF">2022-05-30T06:57:08Z</dcterms:modified>
</cp:coreProperties>
</file>