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jorge\Desktop\Sem6ULSA\ULSA-6th-Semester\ProbabilityAndStatistics\p3\"/>
    </mc:Choice>
  </mc:AlternateContent>
  <xr:revisionPtr revIDLastSave="0" documentId="13_ncr:1_{8F3BC94B-E506-4429-B09F-118D11A48C2F}" xr6:coauthVersionLast="47" xr6:coauthVersionMax="47" xr10:uidLastSave="{00000000-0000-0000-0000-000000000000}"/>
  <bookViews>
    <workbookView xWindow="-120" yWindow="-120" windowWidth="24240" windowHeight="13740" activeTab="2" xr2:uid="{00000000-000D-0000-FFFF-FFFF00000000}"/>
  </bookViews>
  <sheets>
    <sheet name="NORMAL" sheetId="1" r:id="rId1"/>
    <sheet name="STUDENT" sheetId="2" r:id="rId2"/>
    <sheet name="BINOMI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3" l="1"/>
  <c r="D51" i="3" s="1"/>
  <c r="C35" i="3"/>
  <c r="D35" i="3" s="1"/>
  <c r="C10" i="3"/>
  <c r="D10" i="3" s="1"/>
  <c r="D211" i="2"/>
  <c r="G211" i="2" s="1"/>
  <c r="D208" i="2"/>
  <c r="G208" i="2" s="1"/>
  <c r="G174" i="2"/>
  <c r="G171" i="2"/>
  <c r="H177" i="2" s="1"/>
  <c r="I177" i="2" s="1"/>
  <c r="D174" i="2"/>
  <c r="D171" i="2"/>
  <c r="G111" i="2"/>
  <c r="C141" i="2" s="1"/>
  <c r="C143" i="2" s="1"/>
  <c r="D143" i="2" s="1"/>
  <c r="D111" i="2"/>
  <c r="H78" i="2"/>
  <c r="H111" i="2" l="1"/>
  <c r="F23" i="2"/>
  <c r="F22" i="2"/>
  <c r="D80" i="1"/>
  <c r="D78" i="1"/>
  <c r="F78" i="1" s="1"/>
  <c r="G49" i="1"/>
  <c r="D50" i="1" s="1"/>
  <c r="D52" i="1" l="1"/>
  <c r="E52" i="1" s="1"/>
  <c r="E50" i="1"/>
  <c r="H77" i="2"/>
  <c r="G81" i="2" s="1"/>
  <c r="E84" i="2" s="1"/>
  <c r="F84" i="2" s="1"/>
</calcChain>
</file>

<file path=xl/sharedStrings.xml><?xml version="1.0" encoding="utf-8"?>
<sst xmlns="http://schemas.openxmlformats.org/spreadsheetml/2006/main" count="115" uniqueCount="75">
  <si>
    <t>DATOS</t>
  </si>
  <si>
    <t xml:space="preserve">Media del tiempo de respuesta del servidor </t>
  </si>
  <si>
    <t>ms</t>
  </si>
  <si>
    <t>Desviación Estandar</t>
  </si>
  <si>
    <t>Distribución NORMAL (tiempo de respuesta)</t>
  </si>
  <si>
    <t xml:space="preserve">Determina la probabilidad de que el tiempo de respuesta en el servidor sea de 190 o más milisegundos.
</t>
  </si>
  <si>
    <t>P(x&gt;=190 ms)</t>
  </si>
  <si>
    <t>P(x&gt;=190)=1-P(x&lt;=190)</t>
  </si>
  <si>
    <t>P(x&lt;=190)</t>
  </si>
  <si>
    <t>Z=</t>
  </si>
  <si>
    <t>(190-150)/27</t>
  </si>
  <si>
    <t>no tiene unidades (es un valor que nos ayuda a calcular el area bajo la curva)</t>
  </si>
  <si>
    <t>Es la probabilidad de que la respuesta del servidor sea menor o igual a 190 ms</t>
  </si>
  <si>
    <t>Es la probabilidad de que el tiempo de respuesta del servidor sea de 190 ms o más</t>
  </si>
  <si>
    <t>La probabilidad de que el tiempo de respuesta sea menor o igual a 120 ms</t>
  </si>
  <si>
    <t>P(x&lt;=120)</t>
  </si>
  <si>
    <t>Z (120 ms)</t>
  </si>
  <si>
    <t>=</t>
  </si>
  <si>
    <t>La probabilidad de que el tiempo de respuesta del servidor sea menor o igual a 120 ms es de 13.33%</t>
  </si>
  <si>
    <t xml:space="preserve"> =DISTR.NORM.ESTAND(D80)</t>
  </si>
  <si>
    <t>Muestra</t>
  </si>
  <si>
    <t>Tiempo (ms)</t>
  </si>
  <si>
    <t>media</t>
  </si>
  <si>
    <t>desv estandar</t>
  </si>
  <si>
    <t></t>
  </si>
  <si>
    <t>s</t>
  </si>
  <si>
    <t>La probabilidad de que la velocidad de respuesta del servidor sea mayor a 170 ms</t>
  </si>
  <si>
    <t>P(x&gt;=170)</t>
  </si>
  <si>
    <t>x&gt;=170</t>
  </si>
  <si>
    <t>t=</t>
  </si>
  <si>
    <t>(170-154.22)/(29.58/raiz(9))</t>
  </si>
  <si>
    <t>no tiene unidades: sólo nos sirve com referencia para encontrar el área bajo la curva</t>
  </si>
  <si>
    <t>P(x&lt;=170)</t>
  </si>
  <si>
    <t xml:space="preserve"> =1-P(x&lt;=170)</t>
  </si>
  <si>
    <t>n=</t>
  </si>
  <si>
    <t>g.l.=</t>
  </si>
  <si>
    <t>n-1=8</t>
  </si>
  <si>
    <t>La probabilidad de que el tiempo de respuesta del servidor sea mayor o igual a 170 ms es de 7.42%</t>
  </si>
  <si>
    <t>1-area amarilla</t>
  </si>
  <si>
    <t>area roja=</t>
  </si>
  <si>
    <t>P(x&lt;=100)</t>
  </si>
  <si>
    <t>La probabilidad de que el servidor se tarde menos de 100 ms es de 0.029%</t>
  </si>
  <si>
    <t>2. La probabilidad de que la velocidad sea menor a 100 ms</t>
  </si>
  <si>
    <t>3. La probabilidad de que la velocidad sea mayor a 100 ms</t>
  </si>
  <si>
    <t>P(x&gt;=100)</t>
  </si>
  <si>
    <t>P(x&gt;=100)=1-P(x&lt;=100)</t>
  </si>
  <si>
    <t>P(x&gt;=100)=</t>
  </si>
  <si>
    <t>La probabilidad de que el servidor responda en mas de 100 ms es de 99.971%</t>
  </si>
  <si>
    <t xml:space="preserve">4. La probabilidad de que la velocidad esté entre 140 y 160 ms. </t>
  </si>
  <si>
    <t>P(x&gt;=140) y P(x&lt;=160)= P(140&lt;=x&lt;=160)</t>
  </si>
  <si>
    <t>x&gt;=140</t>
  </si>
  <si>
    <t>x&lt;=160</t>
  </si>
  <si>
    <t>P(140&lt;=x&lt;=160)=P(x&lt;=160)-P(x&lt;=140)</t>
  </si>
  <si>
    <t>P(x&lt;=160)</t>
  </si>
  <si>
    <t>P(x&lt;=140)</t>
  </si>
  <si>
    <t>t(160)</t>
  </si>
  <si>
    <t>t(140)</t>
  </si>
  <si>
    <t>t=+</t>
  </si>
  <si>
    <t>t=-</t>
  </si>
  <si>
    <t>P(x&lt;=160)=</t>
  </si>
  <si>
    <t>P(x&lt;=140)=</t>
  </si>
  <si>
    <t>P(140&lt;=x&lt;=160)=</t>
  </si>
  <si>
    <t>La probabilidad de que la velocidad del servidor esté entre 140 y 160 ms es de 61.93%</t>
  </si>
  <si>
    <t>5. La probabilidad de que la velicidad del servidor sea menor a 145 o mayor a 158</t>
  </si>
  <si>
    <t>P(x&lt;=145) o P(x&gt;=158)</t>
  </si>
  <si>
    <t>x&lt;=145</t>
  </si>
  <si>
    <t>x&gt;=158</t>
  </si>
  <si>
    <t>P(x&lt;158)</t>
  </si>
  <si>
    <t>t(158)</t>
  </si>
  <si>
    <t>p(x=42)</t>
  </si>
  <si>
    <t>La probabilidad de que 138 empresas, unicamente 42 tengan paneles instalados</t>
  </si>
  <si>
    <t>2.- Probabilidad de que las 138 empresas, 42 o menos empresas tengan paneles solares?</t>
  </si>
  <si>
    <t>La probabilidad de que 138 empresas, 42 o menos empresas tengan paneles solares es de 15.01%</t>
  </si>
  <si>
    <t>p(x&lt;42)</t>
  </si>
  <si>
    <t>La probabilidad de que 138 empresas, menos de 42 empresas tengan paneles es de 11.15%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</si>
</sst>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MS Reference Sans Serif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10" fontId="0" fillId="0" borderId="0" xfId="1" applyNumberFormat="1" applyFont="1"/>
    <xf numFmtId="0" fontId="0" fillId="0" borderId="1" xfId="0" applyBorder="1" applyAlignment="1">
      <alignment horizontal="center"/>
    </xf>
    <xf numFmtId="0" fontId="2" fillId="0" borderId="0" xfId="0" applyFont="1"/>
    <xf numFmtId="164" fontId="0" fillId="0" borderId="0" xfId="1" applyNumberFormat="1" applyFont="1"/>
    <xf numFmtId="0" fontId="0" fillId="2" borderId="1" xfId="0" applyFill="1" applyBorder="1"/>
    <xf numFmtId="0" fontId="0" fillId="4" borderId="0" xfId="0" applyFill="1"/>
    <xf numFmtId="165" fontId="0" fillId="4" borderId="0" xfId="1" applyNumberFormat="1" applyFont="1" applyFill="1"/>
    <xf numFmtId="0" fontId="0" fillId="0" borderId="0" xfId="0" applyAlignment="1">
      <alignment horizontal="center" vertical="top" wrapText="1"/>
    </xf>
    <xf numFmtId="0" fontId="0" fillId="3" borderId="1" xfId="0" applyFill="1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757353</xdr:colOff>
      <xdr:row>28</xdr:row>
      <xdr:rowOff>170696</xdr:rowOff>
    </xdr:from>
    <xdr:to>
      <xdr:col>7</xdr:col>
      <xdr:colOff>22731</xdr:colOff>
      <xdr:row>41</xdr:row>
      <xdr:rowOff>34719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353" y="5504696"/>
          <a:ext cx="4599378" cy="2340523"/>
        </a:xfrm>
        <a:prstGeom prst="rect">
          <a:avLst/>
        </a:prstGeom>
      </xdr:spPr>
    </xdr:pic>
    <xdr:clientData/>
  </xdr:twoCellAnchor>
  <xdr:twoCellAnchor editAs="oneCell">
    <xdr:from>
      <xdr:col>5</xdr:col>
      <xdr:colOff>315311</xdr:colOff>
      <xdr:row>28</xdr:row>
      <xdr:rowOff>157655</xdr:rowOff>
    </xdr:from>
    <xdr:to>
      <xdr:col>7</xdr:col>
      <xdr:colOff>57627</xdr:colOff>
      <xdr:row>41</xdr:row>
      <xdr:rowOff>28318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2452"/>
        <a:stretch/>
      </xdr:blipFill>
      <xdr:spPr>
        <a:xfrm>
          <a:off x="4125311" y="5491655"/>
          <a:ext cx="1266316" cy="2347163"/>
        </a:xfrm>
        <a:prstGeom prst="rect">
          <a:avLst/>
        </a:prstGeom>
      </xdr:spPr>
    </xdr:pic>
    <xdr:clientData/>
  </xdr:twoCellAnchor>
  <xdr:twoCellAnchor>
    <xdr:from>
      <xdr:col>0</xdr:col>
      <xdr:colOff>3273</xdr:colOff>
      <xdr:row>14</xdr:row>
      <xdr:rowOff>33023</xdr:rowOff>
    </xdr:from>
    <xdr:to>
      <xdr:col>7</xdr:col>
      <xdr:colOff>302576</xdr:colOff>
      <xdr:row>14</xdr:row>
      <xdr:rowOff>33023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3273" y="2676525"/>
          <a:ext cx="5645052" cy="0"/>
        </a:xfrm>
        <a:prstGeom prst="straightConnector1">
          <a:avLst/>
        </a:prstGeom>
        <a:ln w="762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</xdr:row>
      <xdr:rowOff>125502</xdr:rowOff>
    </xdr:from>
    <xdr:to>
      <xdr:col>6</xdr:col>
      <xdr:colOff>18505</xdr:colOff>
      <xdr:row>13</xdr:row>
      <xdr:rowOff>121239</xdr:rowOff>
    </xdr:to>
    <xdr:sp macro="" textlink="">
      <xdr:nvSpPr>
        <xdr:cNvPr id="3" name="Forma lib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314324"/>
          <a:ext cx="4600575" cy="2261596"/>
        </a:xfrm>
        <a:custGeom>
          <a:avLst/>
          <a:gdLst>
            <a:gd name="connsiteX0" fmla="*/ 0 w 4600575"/>
            <a:gd name="connsiteY0" fmla="*/ 2257426 h 2261596"/>
            <a:gd name="connsiteX1" fmla="*/ 1524000 w 4600575"/>
            <a:gd name="connsiteY1" fmla="*/ 1895476 h 2261596"/>
            <a:gd name="connsiteX2" fmla="*/ 2286000 w 4600575"/>
            <a:gd name="connsiteY2" fmla="*/ 1 h 2261596"/>
            <a:gd name="connsiteX3" fmla="*/ 3067050 w 4600575"/>
            <a:gd name="connsiteY3" fmla="*/ 1905001 h 2261596"/>
            <a:gd name="connsiteX4" fmla="*/ 4600575 w 4600575"/>
            <a:gd name="connsiteY4" fmla="*/ 2257426 h 226159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4600575" h="2261596">
              <a:moveTo>
                <a:pt x="0" y="2257426"/>
              </a:moveTo>
              <a:cubicBezTo>
                <a:pt x="571500" y="2264569"/>
                <a:pt x="1143000" y="2271713"/>
                <a:pt x="1524000" y="1895476"/>
              </a:cubicBezTo>
              <a:cubicBezTo>
                <a:pt x="1905000" y="1519239"/>
                <a:pt x="2028825" y="-1586"/>
                <a:pt x="2286000" y="1"/>
              </a:cubicBezTo>
              <a:cubicBezTo>
                <a:pt x="2543175" y="1588"/>
                <a:pt x="2681288" y="1528764"/>
                <a:pt x="3067050" y="1905001"/>
              </a:cubicBezTo>
              <a:cubicBezTo>
                <a:pt x="3452812" y="2281238"/>
                <a:pt x="4026693" y="2269332"/>
                <a:pt x="4600575" y="2257426"/>
              </a:cubicBezTo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s-ES" sz="1100"/>
        </a:p>
      </xdr:txBody>
    </xdr:sp>
    <xdr:clientData/>
  </xdr:twoCellAnchor>
  <xdr:twoCellAnchor>
    <xdr:from>
      <xdr:col>2</xdr:col>
      <xdr:colOff>749118</xdr:colOff>
      <xdr:row>14</xdr:row>
      <xdr:rowOff>86153</xdr:rowOff>
    </xdr:from>
    <xdr:to>
      <xdr:col>4</xdr:col>
      <xdr:colOff>557383</xdr:colOff>
      <xdr:row>16</xdr:row>
      <xdr:rowOff>170175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276475" y="2729655"/>
          <a:ext cx="1335622" cy="461665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l-GR" sz="2400" b="1"/>
            <a:t>μ</a:t>
          </a:r>
          <a:r>
            <a:rPr lang="es-MX" sz="2400" b="1"/>
            <a:t> 150 ms</a:t>
          </a:r>
          <a:endParaRPr lang="es-ES" sz="2400" b="1"/>
        </a:p>
      </xdr:txBody>
    </xdr:sp>
    <xdr:clientData/>
  </xdr:twoCellAnchor>
  <xdr:twoCellAnchor>
    <xdr:from>
      <xdr:col>3</xdr:col>
      <xdr:colOff>613341</xdr:colOff>
      <xdr:row>4</xdr:row>
      <xdr:rowOff>127007</xdr:rowOff>
    </xdr:from>
    <xdr:to>
      <xdr:col>5</xdr:col>
      <xdr:colOff>346265</xdr:colOff>
      <xdr:row>7</xdr:row>
      <xdr:rowOff>22207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904376" y="882293"/>
          <a:ext cx="1260281" cy="461665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l-GR" sz="2400" b="1"/>
            <a:t>σ</a:t>
          </a:r>
          <a:r>
            <a:rPr lang="es-MX" sz="2400" b="1"/>
            <a:t>=27 ms</a:t>
          </a:r>
          <a:endParaRPr lang="es-ES" sz="2400" b="1"/>
        </a:p>
      </xdr:txBody>
    </xdr:sp>
    <xdr:clientData/>
  </xdr:twoCellAnchor>
  <xdr:twoCellAnchor>
    <xdr:from>
      <xdr:col>6</xdr:col>
      <xdr:colOff>646405</xdr:colOff>
      <xdr:row>2</xdr:row>
      <xdr:rowOff>5283</xdr:rowOff>
    </xdr:from>
    <xdr:to>
      <xdr:col>8</xdr:col>
      <xdr:colOff>706342</xdr:colOff>
      <xdr:row>5</xdr:row>
      <xdr:rowOff>169018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Rectángul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>
            <a:xfrm>
              <a:off x="5228475" y="382926"/>
              <a:ext cx="1587294" cy="730200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2400" b="1" i="1">
                        <a:latin typeface="Cambria Math" panose="02040503050406030204" pitchFamily="18" charset="0"/>
                      </a:rPr>
                      <m:t>𝒁</m:t>
                    </m:r>
                    <m:r>
                      <a:rPr lang="es-MX" sz="24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24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2400" b="1" i="1">
                            <a:latin typeface="Cambria Math" panose="02040503050406030204" pitchFamily="18" charset="0"/>
                          </a:rPr>
                          <m:t>𝒙</m:t>
                        </m:r>
                        <m:r>
                          <a:rPr lang="es-MX" sz="24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MX" sz="2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𝝁</m:t>
                        </m:r>
                      </m:num>
                      <m:den>
                        <m:r>
                          <a:rPr lang="es-MX" sz="2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𝝈</m:t>
                        </m:r>
                      </m:den>
                    </m:f>
                  </m:oMath>
                </m:oMathPara>
              </a14:m>
              <a:endParaRPr lang="es-ES" sz="2400"/>
            </a:p>
          </xdr:txBody>
        </xdr:sp>
      </mc:Choice>
      <mc:Fallback xmlns="">
        <xdr:sp macro="" textlink="">
          <xdr:nvSpPr>
            <xdr:cNvPr id="6" name="Rectángulo 5"/>
            <xdr:cNvSpPr/>
          </xdr:nvSpPr>
          <xdr:spPr>
            <a:xfrm>
              <a:off x="5228475" y="382926"/>
              <a:ext cx="1587294" cy="730200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2400" b="1" i="0">
                  <a:latin typeface="Cambria Math" panose="02040503050406030204" pitchFamily="18" charset="0"/>
                </a:rPr>
                <a:t>𝒁=(𝒙−</a:t>
              </a:r>
              <a:r>
                <a:rPr lang="es-MX" sz="2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𝝁)/𝝈</a:t>
              </a:r>
              <a:endParaRPr lang="es-ES" sz="2400"/>
            </a:p>
          </xdr:txBody>
        </xdr:sp>
      </mc:Fallback>
    </mc:AlternateContent>
    <xdr:clientData/>
  </xdr:twoCellAnchor>
  <xdr:twoCellAnchor>
    <xdr:from>
      <xdr:col>1</xdr:col>
      <xdr:colOff>576627</xdr:colOff>
      <xdr:row>0</xdr:row>
      <xdr:rowOff>0</xdr:rowOff>
    </xdr:from>
    <xdr:to>
      <xdr:col>1</xdr:col>
      <xdr:colOff>578668</xdr:colOff>
      <xdr:row>14</xdr:row>
      <xdr:rowOff>87922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>
          <a:off x="1340305" y="0"/>
          <a:ext cx="2041" cy="2731424"/>
        </a:xfrm>
        <a:prstGeom prst="line">
          <a:avLst/>
        </a:prstGeom>
        <a:ln w="5715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91136</xdr:colOff>
      <xdr:row>1</xdr:row>
      <xdr:rowOff>47845</xdr:rowOff>
    </xdr:from>
    <xdr:to>
      <xdr:col>1</xdr:col>
      <xdr:colOff>564342</xdr:colOff>
      <xdr:row>4</xdr:row>
      <xdr:rowOff>4601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Rectángul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/>
          </xdr:nvSpPr>
          <xdr:spPr>
            <a:xfrm>
              <a:off x="854814" y="236667"/>
              <a:ext cx="473206" cy="523220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2800" b="1" i="1">
                        <a:latin typeface="Cambria Math" panose="02040503050406030204" pitchFamily="18" charset="0"/>
                      </a:rPr>
                      <m:t>𝒙</m:t>
                    </m:r>
                  </m:oMath>
                </m:oMathPara>
              </a14:m>
              <a:endParaRPr lang="es-ES" sz="2800"/>
            </a:p>
          </xdr:txBody>
        </xdr:sp>
      </mc:Choice>
      <mc:Fallback xmlns="">
        <xdr:sp macro="" textlink="">
          <xdr:nvSpPr>
            <xdr:cNvPr id="8" name="Rectángulo 7"/>
            <xdr:cNvSpPr/>
          </xdr:nvSpPr>
          <xdr:spPr>
            <a:xfrm>
              <a:off x="854814" y="236667"/>
              <a:ext cx="473206" cy="523220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2800" b="1" i="0">
                  <a:latin typeface="Cambria Math" panose="02040503050406030204" pitchFamily="18" charset="0"/>
                </a:rPr>
                <a:t>𝒙</a:t>
              </a:r>
              <a:endParaRPr lang="es-ES" sz="2800"/>
            </a:p>
          </xdr:txBody>
        </xdr:sp>
      </mc:Fallback>
    </mc:AlternateContent>
    <xdr:clientData/>
  </xdr:twoCellAnchor>
  <xdr:twoCellAnchor>
    <xdr:from>
      <xdr:col>1</xdr:col>
      <xdr:colOff>3273</xdr:colOff>
      <xdr:row>41</xdr:row>
      <xdr:rowOff>33023</xdr:rowOff>
    </xdr:from>
    <xdr:to>
      <xdr:col>8</xdr:col>
      <xdr:colOff>302576</xdr:colOff>
      <xdr:row>41</xdr:row>
      <xdr:rowOff>33023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765273" y="7843523"/>
          <a:ext cx="5633303" cy="0"/>
        </a:xfrm>
        <a:prstGeom prst="straightConnector1">
          <a:avLst/>
        </a:prstGeom>
        <a:ln w="762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28</xdr:row>
      <xdr:rowOff>125502</xdr:rowOff>
    </xdr:from>
    <xdr:to>
      <xdr:col>7</xdr:col>
      <xdr:colOff>18505</xdr:colOff>
      <xdr:row>40</xdr:row>
      <xdr:rowOff>121239</xdr:rowOff>
    </xdr:to>
    <xdr:sp macro="" textlink="">
      <xdr:nvSpPr>
        <xdr:cNvPr id="10" name="Forma lib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762000" y="5459502"/>
          <a:ext cx="4590505" cy="2281737"/>
        </a:xfrm>
        <a:custGeom>
          <a:avLst/>
          <a:gdLst>
            <a:gd name="connsiteX0" fmla="*/ 0 w 4600575"/>
            <a:gd name="connsiteY0" fmla="*/ 2257426 h 2261596"/>
            <a:gd name="connsiteX1" fmla="*/ 1524000 w 4600575"/>
            <a:gd name="connsiteY1" fmla="*/ 1895476 h 2261596"/>
            <a:gd name="connsiteX2" fmla="*/ 2286000 w 4600575"/>
            <a:gd name="connsiteY2" fmla="*/ 1 h 2261596"/>
            <a:gd name="connsiteX3" fmla="*/ 3067050 w 4600575"/>
            <a:gd name="connsiteY3" fmla="*/ 1905001 h 2261596"/>
            <a:gd name="connsiteX4" fmla="*/ 4600575 w 4600575"/>
            <a:gd name="connsiteY4" fmla="*/ 2257426 h 226159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4600575" h="2261596">
              <a:moveTo>
                <a:pt x="0" y="2257426"/>
              </a:moveTo>
              <a:cubicBezTo>
                <a:pt x="571500" y="2264569"/>
                <a:pt x="1143000" y="2271713"/>
                <a:pt x="1524000" y="1895476"/>
              </a:cubicBezTo>
              <a:cubicBezTo>
                <a:pt x="1905000" y="1519239"/>
                <a:pt x="2028825" y="-1586"/>
                <a:pt x="2286000" y="1"/>
              </a:cubicBezTo>
              <a:cubicBezTo>
                <a:pt x="2543175" y="1588"/>
                <a:pt x="2681288" y="1528764"/>
                <a:pt x="3067050" y="1905001"/>
              </a:cubicBezTo>
              <a:cubicBezTo>
                <a:pt x="3452812" y="2281238"/>
                <a:pt x="4026693" y="2269332"/>
                <a:pt x="4600575" y="2257426"/>
              </a:cubicBezTo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s-ES" sz="1100"/>
        </a:p>
      </xdr:txBody>
    </xdr:sp>
    <xdr:clientData/>
  </xdr:twoCellAnchor>
  <xdr:twoCellAnchor>
    <xdr:from>
      <xdr:col>3</xdr:col>
      <xdr:colOff>121925</xdr:colOff>
      <xdr:row>40</xdr:row>
      <xdr:rowOff>183830</xdr:rowOff>
    </xdr:from>
    <xdr:to>
      <xdr:col>4</xdr:col>
      <xdr:colOff>692190</xdr:colOff>
      <xdr:row>43</xdr:row>
      <xdr:rowOff>77352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2407925" y="7803830"/>
          <a:ext cx="1332265" cy="465022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l-GR" sz="2400" b="1"/>
            <a:t>μ</a:t>
          </a:r>
          <a:r>
            <a:rPr lang="es-MX" sz="2400" b="1"/>
            <a:t> 150 ms</a:t>
          </a:r>
          <a:endParaRPr lang="es-ES" sz="2400" b="1"/>
        </a:p>
      </xdr:txBody>
    </xdr:sp>
    <xdr:clientData/>
  </xdr:twoCellAnchor>
  <xdr:twoCellAnchor>
    <xdr:from>
      <xdr:col>1</xdr:col>
      <xdr:colOff>587065</xdr:colOff>
      <xdr:row>30</xdr:row>
      <xdr:rowOff>133576</xdr:rowOff>
    </xdr:from>
    <xdr:to>
      <xdr:col>3</xdr:col>
      <xdr:colOff>319989</xdr:colOff>
      <xdr:row>33</xdr:row>
      <xdr:rowOff>28776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349065" y="5848576"/>
          <a:ext cx="1256924" cy="46670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l-GR" sz="2400" b="1"/>
            <a:t>σ</a:t>
          </a:r>
          <a:r>
            <a:rPr lang="es-MX" sz="2400" b="1"/>
            <a:t>=27 ms</a:t>
          </a:r>
          <a:endParaRPr lang="es-ES" sz="2400" b="1"/>
        </a:p>
      </xdr:txBody>
    </xdr:sp>
    <xdr:clientData/>
  </xdr:twoCellAnchor>
  <xdr:twoCellAnchor>
    <xdr:from>
      <xdr:col>4</xdr:col>
      <xdr:colOff>26548</xdr:colOff>
      <xdr:row>26</xdr:row>
      <xdr:rowOff>155656</xdr:rowOff>
    </xdr:from>
    <xdr:to>
      <xdr:col>4</xdr:col>
      <xdr:colOff>28589</xdr:colOff>
      <xdr:row>41</xdr:row>
      <xdr:rowOff>53078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 flipH="1">
          <a:off x="3074548" y="5108656"/>
          <a:ext cx="2041" cy="2754922"/>
        </a:xfrm>
        <a:prstGeom prst="line">
          <a:avLst/>
        </a:prstGeom>
        <a:ln w="762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346413</xdr:colOff>
      <xdr:row>26</xdr:row>
      <xdr:rowOff>147731</xdr:rowOff>
    </xdr:from>
    <xdr:to>
      <xdr:col>5</xdr:col>
      <xdr:colOff>348454</xdr:colOff>
      <xdr:row>41</xdr:row>
      <xdr:rowOff>45153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 flipH="1">
          <a:off x="4156413" y="5100731"/>
          <a:ext cx="2041" cy="2754922"/>
        </a:xfrm>
        <a:prstGeom prst="line">
          <a:avLst/>
        </a:prstGeom>
        <a:ln w="762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278423</xdr:colOff>
      <xdr:row>30</xdr:row>
      <xdr:rowOff>168520</xdr:rowOff>
    </xdr:from>
    <xdr:to>
      <xdr:col>11</xdr:col>
      <xdr:colOff>338360</xdr:colOff>
      <xdr:row>34</xdr:row>
      <xdr:rowOff>141755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Rectángulo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/>
          </xdr:nvSpPr>
          <xdr:spPr>
            <a:xfrm>
              <a:off x="7136423" y="5883520"/>
              <a:ext cx="1583937" cy="735235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2400" b="1" i="1">
                        <a:latin typeface="Cambria Math" panose="02040503050406030204" pitchFamily="18" charset="0"/>
                      </a:rPr>
                      <m:t>𝒁</m:t>
                    </m:r>
                    <m:r>
                      <a:rPr lang="es-MX" sz="24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24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2400" b="1" i="1">
                            <a:latin typeface="Cambria Math" panose="02040503050406030204" pitchFamily="18" charset="0"/>
                          </a:rPr>
                          <m:t>𝒙</m:t>
                        </m:r>
                        <m:r>
                          <a:rPr lang="es-MX" sz="24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MX" sz="2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𝝁</m:t>
                        </m:r>
                      </m:num>
                      <m:den>
                        <m:r>
                          <a:rPr lang="es-MX" sz="2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𝝈</m:t>
                        </m:r>
                      </m:den>
                    </m:f>
                  </m:oMath>
                </m:oMathPara>
              </a14:m>
              <a:endParaRPr lang="es-ES" sz="2400"/>
            </a:p>
          </xdr:txBody>
        </xdr:sp>
      </mc:Choice>
      <mc:Fallback xmlns="">
        <xdr:sp macro="" textlink="">
          <xdr:nvSpPr>
            <xdr:cNvPr id="19" name="Rectángulo 18"/>
            <xdr:cNvSpPr/>
          </xdr:nvSpPr>
          <xdr:spPr>
            <a:xfrm>
              <a:off x="7136423" y="5883520"/>
              <a:ext cx="1583937" cy="735235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2400" b="1" i="0">
                  <a:latin typeface="Cambria Math" panose="02040503050406030204" pitchFamily="18" charset="0"/>
                </a:rPr>
                <a:t>𝒁=(𝒙−</a:t>
              </a:r>
              <a:r>
                <a:rPr lang="es-MX" sz="2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𝝁)/𝝈</a:t>
              </a:r>
              <a:endParaRPr lang="es-ES" sz="2400"/>
            </a:p>
          </xdr:txBody>
        </xdr:sp>
      </mc:Fallback>
    </mc:AlternateContent>
    <xdr:clientData/>
  </xdr:twoCellAnchor>
  <xdr:oneCellAnchor>
    <xdr:from>
      <xdr:col>0</xdr:col>
      <xdr:colOff>757353</xdr:colOff>
      <xdr:row>59</xdr:row>
      <xdr:rowOff>170696</xdr:rowOff>
    </xdr:from>
    <xdr:ext cx="4614446" cy="2312540"/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353" y="5444425"/>
          <a:ext cx="4614446" cy="2312540"/>
        </a:xfrm>
        <a:prstGeom prst="rect">
          <a:avLst/>
        </a:prstGeom>
      </xdr:spPr>
    </xdr:pic>
    <xdr:clientData/>
  </xdr:oneCellAnchor>
  <xdr:oneCellAnchor>
    <xdr:from>
      <xdr:col>1</xdr:col>
      <xdr:colOff>55564</xdr:colOff>
      <xdr:row>59</xdr:row>
      <xdr:rowOff>157655</xdr:rowOff>
    </xdr:from>
    <xdr:ext cx="1357312" cy="2319180"/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35" r="69837"/>
        <a:stretch/>
      </xdr:blipFill>
      <xdr:spPr>
        <a:xfrm>
          <a:off x="817564" y="11397155"/>
          <a:ext cx="1357312" cy="2319180"/>
        </a:xfrm>
        <a:prstGeom prst="rect">
          <a:avLst/>
        </a:prstGeom>
      </xdr:spPr>
    </xdr:pic>
    <xdr:clientData/>
  </xdr:oneCellAnchor>
  <xdr:twoCellAnchor>
    <xdr:from>
      <xdr:col>1</xdr:col>
      <xdr:colOff>3273</xdr:colOff>
      <xdr:row>72</xdr:row>
      <xdr:rowOff>33023</xdr:rowOff>
    </xdr:from>
    <xdr:to>
      <xdr:col>8</xdr:col>
      <xdr:colOff>302576</xdr:colOff>
      <xdr:row>72</xdr:row>
      <xdr:rowOff>33023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767426" y="7755269"/>
          <a:ext cx="5648370" cy="0"/>
        </a:xfrm>
        <a:prstGeom prst="straightConnector1">
          <a:avLst/>
        </a:prstGeom>
        <a:ln w="762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59</xdr:row>
      <xdr:rowOff>125502</xdr:rowOff>
    </xdr:from>
    <xdr:to>
      <xdr:col>7</xdr:col>
      <xdr:colOff>18505</xdr:colOff>
      <xdr:row>71</xdr:row>
      <xdr:rowOff>121239</xdr:rowOff>
    </xdr:to>
    <xdr:sp macro="" textlink="">
      <xdr:nvSpPr>
        <xdr:cNvPr id="25" name="Forma lib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764153" y="5399231"/>
          <a:ext cx="4603420" cy="2255906"/>
        </a:xfrm>
        <a:custGeom>
          <a:avLst/>
          <a:gdLst>
            <a:gd name="connsiteX0" fmla="*/ 0 w 4600575"/>
            <a:gd name="connsiteY0" fmla="*/ 2257426 h 2261596"/>
            <a:gd name="connsiteX1" fmla="*/ 1524000 w 4600575"/>
            <a:gd name="connsiteY1" fmla="*/ 1895476 h 2261596"/>
            <a:gd name="connsiteX2" fmla="*/ 2286000 w 4600575"/>
            <a:gd name="connsiteY2" fmla="*/ 1 h 2261596"/>
            <a:gd name="connsiteX3" fmla="*/ 3067050 w 4600575"/>
            <a:gd name="connsiteY3" fmla="*/ 1905001 h 2261596"/>
            <a:gd name="connsiteX4" fmla="*/ 4600575 w 4600575"/>
            <a:gd name="connsiteY4" fmla="*/ 2257426 h 226159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4600575" h="2261596">
              <a:moveTo>
                <a:pt x="0" y="2257426"/>
              </a:moveTo>
              <a:cubicBezTo>
                <a:pt x="571500" y="2264569"/>
                <a:pt x="1143000" y="2271713"/>
                <a:pt x="1524000" y="1895476"/>
              </a:cubicBezTo>
              <a:cubicBezTo>
                <a:pt x="1905000" y="1519239"/>
                <a:pt x="2028825" y="-1586"/>
                <a:pt x="2286000" y="1"/>
              </a:cubicBezTo>
              <a:cubicBezTo>
                <a:pt x="2543175" y="1588"/>
                <a:pt x="2681288" y="1528764"/>
                <a:pt x="3067050" y="1905001"/>
              </a:cubicBezTo>
              <a:cubicBezTo>
                <a:pt x="3452812" y="2281238"/>
                <a:pt x="4026693" y="2269332"/>
                <a:pt x="4600575" y="2257426"/>
              </a:cubicBezTo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s-ES" sz="1100"/>
        </a:p>
      </xdr:txBody>
    </xdr:sp>
    <xdr:clientData/>
  </xdr:twoCellAnchor>
  <xdr:twoCellAnchor>
    <xdr:from>
      <xdr:col>3</xdr:col>
      <xdr:colOff>295860</xdr:colOff>
      <xdr:row>72</xdr:row>
      <xdr:rowOff>92722</xdr:rowOff>
    </xdr:from>
    <xdr:to>
      <xdr:col>5</xdr:col>
      <xdr:colOff>104125</xdr:colOff>
      <xdr:row>74</xdr:row>
      <xdr:rowOff>176744</xdr:rowOff>
    </xdr:to>
    <xdr:sp macro="" textlink="">
      <xdr:nvSpPr>
        <xdr:cNvPr id="26" name="Rectángulo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2588318" y="7814968"/>
          <a:ext cx="1336570" cy="460717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l-GR" sz="2400" b="1"/>
            <a:t>μ</a:t>
          </a:r>
          <a:r>
            <a:rPr lang="es-MX" sz="2400" b="1"/>
            <a:t> 150 ms</a:t>
          </a:r>
          <a:endParaRPr lang="es-ES" sz="2400" b="1"/>
        </a:p>
      </xdr:txBody>
    </xdr:sp>
    <xdr:clientData/>
  </xdr:twoCellAnchor>
  <xdr:twoCellAnchor>
    <xdr:from>
      <xdr:col>4</xdr:col>
      <xdr:colOff>571190</xdr:colOff>
      <xdr:row>63</xdr:row>
      <xdr:rowOff>62139</xdr:rowOff>
    </xdr:from>
    <xdr:to>
      <xdr:col>6</xdr:col>
      <xdr:colOff>304114</xdr:colOff>
      <xdr:row>65</xdr:row>
      <xdr:rowOff>147839</xdr:rowOff>
    </xdr:to>
    <xdr:sp macro="" textlink="">
      <xdr:nvSpPr>
        <xdr:cNvPr id="27" name="Rectángulo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3619190" y="12063639"/>
          <a:ext cx="1256924" cy="46670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l-GR" sz="2400" b="1"/>
            <a:t>σ</a:t>
          </a:r>
          <a:r>
            <a:rPr lang="es-MX" sz="2400" b="1"/>
            <a:t>=27 ms</a:t>
          </a:r>
          <a:endParaRPr lang="es-ES" sz="2400" b="1"/>
        </a:p>
      </xdr:txBody>
    </xdr:sp>
    <xdr:clientData/>
  </xdr:twoCellAnchor>
  <xdr:twoCellAnchor>
    <xdr:from>
      <xdr:col>4</xdr:col>
      <xdr:colOff>18265</xdr:colOff>
      <xdr:row>58</xdr:row>
      <xdr:rowOff>6569</xdr:rowOff>
    </xdr:from>
    <xdr:to>
      <xdr:col>4</xdr:col>
      <xdr:colOff>20306</xdr:colOff>
      <xdr:row>72</xdr:row>
      <xdr:rowOff>94491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 flipH="1">
          <a:off x="3074875" y="5091950"/>
          <a:ext cx="2041" cy="2724787"/>
        </a:xfrm>
        <a:prstGeom prst="line">
          <a:avLst/>
        </a:prstGeom>
        <a:ln w="762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678752</xdr:colOff>
      <xdr:row>58</xdr:row>
      <xdr:rowOff>63868</xdr:rowOff>
    </xdr:from>
    <xdr:to>
      <xdr:col>2</xdr:col>
      <xdr:colOff>680793</xdr:colOff>
      <xdr:row>72</xdr:row>
      <xdr:rowOff>151790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/>
      </xdr:nvCxnSpPr>
      <xdr:spPr>
        <a:xfrm flipH="1">
          <a:off x="2202752" y="11112868"/>
          <a:ext cx="2041" cy="2754922"/>
        </a:xfrm>
        <a:prstGeom prst="line">
          <a:avLst/>
        </a:prstGeom>
        <a:ln w="762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278423</xdr:colOff>
      <xdr:row>61</xdr:row>
      <xdr:rowOff>168520</xdr:rowOff>
    </xdr:from>
    <xdr:to>
      <xdr:col>11</xdr:col>
      <xdr:colOff>338360</xdr:colOff>
      <xdr:row>65</xdr:row>
      <xdr:rowOff>141755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Rectángulo 29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/>
          </xdr:nvSpPr>
          <xdr:spPr>
            <a:xfrm>
              <a:off x="7155796" y="5818944"/>
              <a:ext cx="1588242" cy="726625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2400" b="1" i="1">
                        <a:latin typeface="Cambria Math" panose="02040503050406030204" pitchFamily="18" charset="0"/>
                      </a:rPr>
                      <m:t>𝒁</m:t>
                    </m:r>
                    <m:r>
                      <a:rPr lang="es-MX" sz="24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24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2400" b="1" i="1">
                            <a:latin typeface="Cambria Math" panose="02040503050406030204" pitchFamily="18" charset="0"/>
                          </a:rPr>
                          <m:t>𝒙</m:t>
                        </m:r>
                        <m:r>
                          <a:rPr lang="es-MX" sz="24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MX" sz="2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𝝁</m:t>
                        </m:r>
                      </m:num>
                      <m:den>
                        <m:r>
                          <a:rPr lang="es-MX" sz="2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𝝈</m:t>
                        </m:r>
                      </m:den>
                    </m:f>
                  </m:oMath>
                </m:oMathPara>
              </a14:m>
              <a:endParaRPr lang="es-ES" sz="2400"/>
            </a:p>
          </xdr:txBody>
        </xdr:sp>
      </mc:Choice>
      <mc:Fallback xmlns="">
        <xdr:sp macro="" textlink="">
          <xdr:nvSpPr>
            <xdr:cNvPr id="30" name="Rectángulo 29"/>
            <xdr:cNvSpPr/>
          </xdr:nvSpPr>
          <xdr:spPr>
            <a:xfrm>
              <a:off x="7155796" y="5818944"/>
              <a:ext cx="1588242" cy="726625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2400" b="1" i="0">
                  <a:latin typeface="Cambria Math" panose="02040503050406030204" pitchFamily="18" charset="0"/>
                </a:rPr>
                <a:t>𝒁=(𝒙−</a:t>
              </a:r>
              <a:r>
                <a:rPr lang="es-MX" sz="2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𝝁)/𝝈</a:t>
              </a:r>
              <a:endParaRPr lang="es-ES" sz="24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157369</xdr:colOff>
      <xdr:row>188</xdr:row>
      <xdr:rowOff>162183</xdr:rowOff>
    </xdr:from>
    <xdr:ext cx="1722783" cy="2347163"/>
    <xdr:pic>
      <xdr:nvPicPr>
        <xdr:cNvPr id="67" name="Imagen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7336" r="-4776"/>
        <a:stretch/>
      </xdr:blipFill>
      <xdr:spPr>
        <a:xfrm>
          <a:off x="6278217" y="35976183"/>
          <a:ext cx="1722783" cy="2347163"/>
        </a:xfrm>
        <a:prstGeom prst="rect">
          <a:avLst/>
        </a:prstGeom>
      </xdr:spPr>
    </xdr:pic>
    <xdr:clientData/>
  </xdr:oneCellAnchor>
  <xdr:twoCellAnchor editAs="oneCell">
    <xdr:from>
      <xdr:col>1</xdr:col>
      <xdr:colOff>397400</xdr:colOff>
      <xdr:row>0</xdr:row>
      <xdr:rowOff>182930</xdr:rowOff>
    </xdr:from>
    <xdr:to>
      <xdr:col>9</xdr:col>
      <xdr:colOff>369034</xdr:colOff>
      <xdr:row>18</xdr:row>
      <xdr:rowOff>183409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0662" y="182930"/>
          <a:ext cx="6106944" cy="3406770"/>
        </a:xfrm>
        <a:prstGeom prst="rect">
          <a:avLst/>
        </a:prstGeom>
      </xdr:spPr>
    </xdr:pic>
    <xdr:clientData/>
  </xdr:twoCellAnchor>
  <xdr:twoCellAnchor editAs="oneCell">
    <xdr:from>
      <xdr:col>2</xdr:col>
      <xdr:colOff>757353</xdr:colOff>
      <xdr:row>35</xdr:row>
      <xdr:rowOff>170696</xdr:rowOff>
    </xdr:from>
    <xdr:to>
      <xdr:col>8</xdr:col>
      <xdr:colOff>753176</xdr:colOff>
      <xdr:row>48</xdr:row>
      <xdr:rowOff>34719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7353" y="5504696"/>
          <a:ext cx="4599378" cy="2340523"/>
        </a:xfrm>
        <a:prstGeom prst="rect">
          <a:avLst/>
        </a:prstGeom>
      </xdr:spPr>
    </xdr:pic>
    <xdr:clientData/>
  </xdr:twoCellAnchor>
  <xdr:twoCellAnchor editAs="oneCell">
    <xdr:from>
      <xdr:col>11</xdr:col>
      <xdr:colOff>81917</xdr:colOff>
      <xdr:row>35</xdr:row>
      <xdr:rowOff>170270</xdr:rowOff>
    </xdr:from>
    <xdr:to>
      <xdr:col>12</xdr:col>
      <xdr:colOff>587494</xdr:colOff>
      <xdr:row>48</xdr:row>
      <xdr:rowOff>40933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2452"/>
        <a:stretch/>
      </xdr:blipFill>
      <xdr:spPr>
        <a:xfrm>
          <a:off x="8477794" y="6793614"/>
          <a:ext cx="1268839" cy="2330763"/>
        </a:xfrm>
        <a:prstGeom prst="rect">
          <a:avLst/>
        </a:prstGeom>
      </xdr:spPr>
    </xdr:pic>
    <xdr:clientData/>
  </xdr:twoCellAnchor>
  <xdr:twoCellAnchor>
    <xdr:from>
      <xdr:col>3</xdr:col>
      <xdr:colOff>3273</xdr:colOff>
      <xdr:row>48</xdr:row>
      <xdr:rowOff>33023</xdr:rowOff>
    </xdr:from>
    <xdr:to>
      <xdr:col>10</xdr:col>
      <xdr:colOff>302576</xdr:colOff>
      <xdr:row>48</xdr:row>
      <xdr:rowOff>33023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765273" y="7843523"/>
          <a:ext cx="5633303" cy="0"/>
        </a:xfrm>
        <a:prstGeom prst="straightConnector1">
          <a:avLst/>
        </a:prstGeom>
        <a:ln w="762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35</xdr:row>
      <xdr:rowOff>125502</xdr:rowOff>
    </xdr:from>
    <xdr:to>
      <xdr:col>9</xdr:col>
      <xdr:colOff>18505</xdr:colOff>
      <xdr:row>47</xdr:row>
      <xdr:rowOff>121239</xdr:rowOff>
    </xdr:to>
    <xdr:sp macro="" textlink="">
      <xdr:nvSpPr>
        <xdr:cNvPr id="6" name="Forma lib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762000" y="5459502"/>
          <a:ext cx="4590505" cy="2281737"/>
        </a:xfrm>
        <a:custGeom>
          <a:avLst/>
          <a:gdLst>
            <a:gd name="connsiteX0" fmla="*/ 0 w 4600575"/>
            <a:gd name="connsiteY0" fmla="*/ 2257426 h 2261596"/>
            <a:gd name="connsiteX1" fmla="*/ 1524000 w 4600575"/>
            <a:gd name="connsiteY1" fmla="*/ 1895476 h 2261596"/>
            <a:gd name="connsiteX2" fmla="*/ 2286000 w 4600575"/>
            <a:gd name="connsiteY2" fmla="*/ 1 h 2261596"/>
            <a:gd name="connsiteX3" fmla="*/ 3067050 w 4600575"/>
            <a:gd name="connsiteY3" fmla="*/ 1905001 h 2261596"/>
            <a:gd name="connsiteX4" fmla="*/ 4600575 w 4600575"/>
            <a:gd name="connsiteY4" fmla="*/ 2257426 h 226159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4600575" h="2261596">
              <a:moveTo>
                <a:pt x="0" y="2257426"/>
              </a:moveTo>
              <a:cubicBezTo>
                <a:pt x="571500" y="2264569"/>
                <a:pt x="1143000" y="2271713"/>
                <a:pt x="1524000" y="1895476"/>
              </a:cubicBezTo>
              <a:cubicBezTo>
                <a:pt x="1905000" y="1519239"/>
                <a:pt x="2028825" y="-1586"/>
                <a:pt x="2286000" y="1"/>
              </a:cubicBezTo>
              <a:cubicBezTo>
                <a:pt x="2543175" y="1588"/>
                <a:pt x="2681288" y="1528764"/>
                <a:pt x="3067050" y="1905001"/>
              </a:cubicBezTo>
              <a:cubicBezTo>
                <a:pt x="3452812" y="2281238"/>
                <a:pt x="4026693" y="2269332"/>
                <a:pt x="4600575" y="2257426"/>
              </a:cubicBezTo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s-ES" sz="1100"/>
        </a:p>
      </xdr:txBody>
    </xdr:sp>
    <xdr:clientData/>
  </xdr:twoCellAnchor>
  <xdr:twoCellAnchor>
    <xdr:from>
      <xdr:col>5</xdr:col>
      <xdr:colOff>361627</xdr:colOff>
      <xdr:row>48</xdr:row>
      <xdr:rowOff>38746</xdr:rowOff>
    </xdr:from>
    <xdr:to>
      <xdr:col>7</xdr:col>
      <xdr:colOff>674950</xdr:colOff>
      <xdr:row>50</xdr:row>
      <xdr:rowOff>46657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177935" y="9122190"/>
          <a:ext cx="1839846" cy="386388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l-GR" sz="1800" b="1">
              <a:latin typeface="MS Reference Sans Serif" panose="020B0604030504040204" pitchFamily="34" charset="0"/>
            </a:rPr>
            <a:t></a:t>
          </a:r>
          <a:r>
            <a:rPr lang="es-MX" sz="1800" b="1"/>
            <a:t> 154.22 ms</a:t>
          </a:r>
          <a:endParaRPr lang="es-ES" sz="1800" b="1"/>
        </a:p>
      </xdr:txBody>
    </xdr:sp>
    <xdr:clientData/>
  </xdr:twoCellAnchor>
  <xdr:twoCellAnchor>
    <xdr:from>
      <xdr:col>3</xdr:col>
      <xdr:colOff>587065</xdr:colOff>
      <xdr:row>37</xdr:row>
      <xdr:rowOff>133576</xdr:rowOff>
    </xdr:from>
    <xdr:to>
      <xdr:col>6</xdr:col>
      <xdr:colOff>75695</xdr:colOff>
      <xdr:row>39</xdr:row>
      <xdr:rowOff>97885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2876850" y="7135397"/>
          <a:ext cx="1778415" cy="342786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 sz="1600" b="1"/>
            <a:t>s=29.5879 ms</a:t>
          </a:r>
          <a:endParaRPr lang="es-ES" sz="1600" b="1"/>
        </a:p>
      </xdr:txBody>
    </xdr:sp>
    <xdr:clientData/>
  </xdr:twoCellAnchor>
  <xdr:twoCellAnchor>
    <xdr:from>
      <xdr:col>6</xdr:col>
      <xdr:colOff>26548</xdr:colOff>
      <xdr:row>33</xdr:row>
      <xdr:rowOff>155656</xdr:rowOff>
    </xdr:from>
    <xdr:to>
      <xdr:col>6</xdr:col>
      <xdr:colOff>28589</xdr:colOff>
      <xdr:row>48</xdr:row>
      <xdr:rowOff>53078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 flipH="1">
          <a:off x="3074548" y="5108656"/>
          <a:ext cx="2041" cy="2754922"/>
        </a:xfrm>
        <a:prstGeom prst="line">
          <a:avLst/>
        </a:prstGeom>
        <a:ln w="762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43632</xdr:colOff>
      <xdr:row>33</xdr:row>
      <xdr:rowOff>97267</xdr:rowOff>
    </xdr:from>
    <xdr:to>
      <xdr:col>11</xdr:col>
      <xdr:colOff>45673</xdr:colOff>
      <xdr:row>47</xdr:row>
      <xdr:rowOff>183928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 flipH="1">
          <a:off x="8439509" y="6342135"/>
          <a:ext cx="2041" cy="2735998"/>
        </a:xfrm>
        <a:prstGeom prst="line">
          <a:avLst/>
        </a:prstGeom>
        <a:ln w="762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398836</xdr:colOff>
      <xdr:row>39</xdr:row>
      <xdr:rowOff>185049</xdr:rowOff>
    </xdr:from>
    <xdr:to>
      <xdr:col>5</xdr:col>
      <xdr:colOff>650728</xdr:colOff>
      <xdr:row>41</xdr:row>
      <xdr:rowOff>149358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2688621" y="7565347"/>
          <a:ext cx="1778415" cy="342786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 sz="1600" b="1"/>
            <a:t>n=9 muestras</a:t>
          </a:r>
          <a:endParaRPr lang="es-ES" sz="1600" b="1"/>
        </a:p>
      </xdr:txBody>
    </xdr:sp>
    <xdr:clientData/>
  </xdr:twoCellAnchor>
  <xdr:oneCellAnchor>
    <xdr:from>
      <xdr:col>3</xdr:col>
      <xdr:colOff>757353</xdr:colOff>
      <xdr:row>58</xdr:row>
      <xdr:rowOff>170696</xdr:rowOff>
    </xdr:from>
    <xdr:ext cx="4599378" cy="2340523"/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1353" y="6838196"/>
          <a:ext cx="4599378" cy="2340523"/>
        </a:xfrm>
        <a:prstGeom prst="rect">
          <a:avLst/>
        </a:prstGeom>
      </xdr:spPr>
    </xdr:pic>
    <xdr:clientData/>
  </xdr:oneCellAnchor>
  <xdr:oneCellAnchor>
    <xdr:from>
      <xdr:col>8</xdr:col>
      <xdr:colOff>362160</xdr:colOff>
      <xdr:row>58</xdr:row>
      <xdr:rowOff>154086</xdr:rowOff>
    </xdr:from>
    <xdr:ext cx="1267577" cy="2347163"/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2452"/>
        <a:stretch/>
      </xdr:blipFill>
      <xdr:spPr>
        <a:xfrm>
          <a:off x="6489910" y="11203086"/>
          <a:ext cx="1267577" cy="2347163"/>
        </a:xfrm>
        <a:prstGeom prst="rect">
          <a:avLst/>
        </a:prstGeom>
      </xdr:spPr>
    </xdr:pic>
    <xdr:clientData/>
  </xdr:oneCellAnchor>
  <xdr:twoCellAnchor>
    <xdr:from>
      <xdr:col>3</xdr:col>
      <xdr:colOff>612873</xdr:colOff>
      <xdr:row>71</xdr:row>
      <xdr:rowOff>33023</xdr:rowOff>
    </xdr:from>
    <xdr:to>
      <xdr:col>11</xdr:col>
      <xdr:colOff>150176</xdr:colOff>
      <xdr:row>71</xdr:row>
      <xdr:rowOff>33023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/>
      </xdr:nvCxnSpPr>
      <xdr:spPr>
        <a:xfrm>
          <a:off x="2930623" y="13558523"/>
          <a:ext cx="5633303" cy="0"/>
        </a:xfrm>
        <a:prstGeom prst="straightConnector1">
          <a:avLst/>
        </a:prstGeom>
        <a:ln w="762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58</xdr:row>
      <xdr:rowOff>125502</xdr:rowOff>
    </xdr:from>
    <xdr:to>
      <xdr:col>10</xdr:col>
      <xdr:colOff>18505</xdr:colOff>
      <xdr:row>70</xdr:row>
      <xdr:rowOff>121239</xdr:rowOff>
    </xdr:to>
    <xdr:sp macro="" textlink="">
      <xdr:nvSpPr>
        <xdr:cNvPr id="15" name="Forma lib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2286000" y="6793002"/>
          <a:ext cx="4590505" cy="2281737"/>
        </a:xfrm>
        <a:custGeom>
          <a:avLst/>
          <a:gdLst>
            <a:gd name="connsiteX0" fmla="*/ 0 w 4600575"/>
            <a:gd name="connsiteY0" fmla="*/ 2257426 h 2261596"/>
            <a:gd name="connsiteX1" fmla="*/ 1524000 w 4600575"/>
            <a:gd name="connsiteY1" fmla="*/ 1895476 h 2261596"/>
            <a:gd name="connsiteX2" fmla="*/ 2286000 w 4600575"/>
            <a:gd name="connsiteY2" fmla="*/ 1 h 2261596"/>
            <a:gd name="connsiteX3" fmla="*/ 3067050 w 4600575"/>
            <a:gd name="connsiteY3" fmla="*/ 1905001 h 2261596"/>
            <a:gd name="connsiteX4" fmla="*/ 4600575 w 4600575"/>
            <a:gd name="connsiteY4" fmla="*/ 2257426 h 226159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4600575" h="2261596">
              <a:moveTo>
                <a:pt x="0" y="2257426"/>
              </a:moveTo>
              <a:cubicBezTo>
                <a:pt x="571500" y="2264569"/>
                <a:pt x="1143000" y="2271713"/>
                <a:pt x="1524000" y="1895476"/>
              </a:cubicBezTo>
              <a:cubicBezTo>
                <a:pt x="1905000" y="1519239"/>
                <a:pt x="2028825" y="-1586"/>
                <a:pt x="2286000" y="1"/>
              </a:cubicBezTo>
              <a:cubicBezTo>
                <a:pt x="2543175" y="1588"/>
                <a:pt x="2681288" y="1528764"/>
                <a:pt x="3067050" y="1905001"/>
              </a:cubicBezTo>
              <a:cubicBezTo>
                <a:pt x="3452812" y="2281238"/>
                <a:pt x="4026693" y="2269332"/>
                <a:pt x="4600575" y="2257426"/>
              </a:cubicBezTo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s-ES" sz="1100"/>
        </a:p>
      </xdr:txBody>
    </xdr:sp>
    <xdr:clientData/>
  </xdr:twoCellAnchor>
  <xdr:twoCellAnchor>
    <xdr:from>
      <xdr:col>6</xdr:col>
      <xdr:colOff>361627</xdr:colOff>
      <xdr:row>71</xdr:row>
      <xdr:rowOff>38746</xdr:rowOff>
    </xdr:from>
    <xdr:to>
      <xdr:col>8</xdr:col>
      <xdr:colOff>674950</xdr:colOff>
      <xdr:row>73</xdr:row>
      <xdr:rowOff>46657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4171627" y="9182746"/>
          <a:ext cx="1837323" cy="388911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l-GR" sz="1800" b="1">
              <a:latin typeface="MS Reference Sans Serif" panose="020B0604030504040204" pitchFamily="34" charset="0"/>
            </a:rPr>
            <a:t></a:t>
          </a:r>
          <a:r>
            <a:rPr lang="es-MX" sz="1800" b="1"/>
            <a:t> 154.22 ms</a:t>
          </a:r>
          <a:endParaRPr lang="es-ES" sz="1800" b="1"/>
        </a:p>
      </xdr:txBody>
    </xdr:sp>
    <xdr:clientData/>
  </xdr:twoCellAnchor>
  <xdr:twoCellAnchor>
    <xdr:from>
      <xdr:col>4</xdr:col>
      <xdr:colOff>587065</xdr:colOff>
      <xdr:row>60</xdr:row>
      <xdr:rowOff>133576</xdr:rowOff>
    </xdr:from>
    <xdr:to>
      <xdr:col>7</xdr:col>
      <xdr:colOff>75695</xdr:colOff>
      <xdr:row>62</xdr:row>
      <xdr:rowOff>97885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2873065" y="7182076"/>
          <a:ext cx="1774630" cy="345309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 sz="1600" b="1"/>
            <a:t>s=29.5879 ms</a:t>
          </a:r>
          <a:endParaRPr lang="es-ES" sz="1600" b="1"/>
        </a:p>
      </xdr:txBody>
    </xdr:sp>
    <xdr:clientData/>
  </xdr:twoCellAnchor>
  <xdr:twoCellAnchor>
    <xdr:from>
      <xdr:col>7</xdr:col>
      <xdr:colOff>26548</xdr:colOff>
      <xdr:row>56</xdr:row>
      <xdr:rowOff>155656</xdr:rowOff>
    </xdr:from>
    <xdr:to>
      <xdr:col>7</xdr:col>
      <xdr:colOff>28589</xdr:colOff>
      <xdr:row>71</xdr:row>
      <xdr:rowOff>53078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CxnSpPr/>
      </xdr:nvCxnSpPr>
      <xdr:spPr>
        <a:xfrm flipH="1">
          <a:off x="4598548" y="6442156"/>
          <a:ext cx="2041" cy="2754922"/>
        </a:xfrm>
        <a:prstGeom prst="line">
          <a:avLst/>
        </a:prstGeom>
        <a:ln w="762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355513</xdr:colOff>
      <xdr:row>58</xdr:row>
      <xdr:rowOff>71979</xdr:rowOff>
    </xdr:from>
    <xdr:to>
      <xdr:col>8</xdr:col>
      <xdr:colOff>357554</xdr:colOff>
      <xdr:row>72</xdr:row>
      <xdr:rowOff>158641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/>
      </xdr:nvCxnSpPr>
      <xdr:spPr>
        <a:xfrm flipH="1">
          <a:off x="6424540" y="11316537"/>
          <a:ext cx="2041" cy="2800865"/>
        </a:xfrm>
        <a:prstGeom prst="line">
          <a:avLst/>
        </a:prstGeom>
        <a:ln w="762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398836</xdr:colOff>
      <xdr:row>62</xdr:row>
      <xdr:rowOff>185049</xdr:rowOff>
    </xdr:from>
    <xdr:to>
      <xdr:col>6</xdr:col>
      <xdr:colOff>650728</xdr:colOff>
      <xdr:row>64</xdr:row>
      <xdr:rowOff>149358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2684836" y="7614549"/>
          <a:ext cx="1775892" cy="345309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 sz="1600" b="1"/>
            <a:t>n=9 muestras</a:t>
          </a:r>
          <a:endParaRPr lang="es-ES" sz="1600" b="1"/>
        </a:p>
      </xdr:txBody>
    </xdr:sp>
    <xdr:clientData/>
  </xdr:twoCellAnchor>
  <xdr:twoCellAnchor editAs="oneCell">
    <xdr:from>
      <xdr:col>1</xdr:col>
      <xdr:colOff>578741</xdr:colOff>
      <xdr:row>73</xdr:row>
      <xdr:rowOff>140245</xdr:rowOff>
    </xdr:from>
    <xdr:to>
      <xdr:col>3</xdr:col>
      <xdr:colOff>514284</xdr:colOff>
      <xdr:row>79</xdr:row>
      <xdr:rowOff>71313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8404" y="14217377"/>
          <a:ext cx="1484086" cy="1088092"/>
        </a:xfrm>
        <a:prstGeom prst="rect">
          <a:avLst/>
        </a:prstGeom>
      </xdr:spPr>
    </xdr:pic>
    <xdr:clientData/>
  </xdr:twoCellAnchor>
  <xdr:twoCellAnchor editAs="oneCell">
    <xdr:from>
      <xdr:col>0</xdr:col>
      <xdr:colOff>555137</xdr:colOff>
      <xdr:row>78</xdr:row>
      <xdr:rowOff>113410</xdr:rowOff>
    </xdr:from>
    <xdr:to>
      <xdr:col>5</xdr:col>
      <xdr:colOff>94738</xdr:colOff>
      <xdr:row>81</xdr:row>
      <xdr:rowOff>23376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b="52394"/>
        <a:stretch/>
      </xdr:blipFill>
      <xdr:spPr>
        <a:xfrm>
          <a:off x="555137" y="15154729"/>
          <a:ext cx="3367132" cy="488478"/>
        </a:xfrm>
        <a:prstGeom prst="rect">
          <a:avLst/>
        </a:prstGeom>
      </xdr:spPr>
    </xdr:pic>
    <xdr:clientData/>
  </xdr:twoCellAnchor>
  <xdr:oneCellAnchor>
    <xdr:from>
      <xdr:col>2</xdr:col>
      <xdr:colOff>552451</xdr:colOff>
      <xdr:row>91</xdr:row>
      <xdr:rowOff>147736</xdr:rowOff>
    </xdr:from>
    <xdr:ext cx="996950" cy="2347163"/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6215" r="84548"/>
        <a:stretch/>
      </xdr:blipFill>
      <xdr:spPr>
        <a:xfrm>
          <a:off x="2076451" y="17483236"/>
          <a:ext cx="996950" cy="2347163"/>
        </a:xfrm>
        <a:prstGeom prst="rect">
          <a:avLst/>
        </a:prstGeom>
      </xdr:spPr>
    </xdr:pic>
    <xdr:clientData/>
  </xdr:oneCellAnchor>
  <xdr:twoCellAnchor>
    <xdr:from>
      <xdr:col>3</xdr:col>
      <xdr:colOff>3273</xdr:colOff>
      <xdr:row>104</xdr:row>
      <xdr:rowOff>33023</xdr:rowOff>
    </xdr:from>
    <xdr:to>
      <xdr:col>10</xdr:col>
      <xdr:colOff>302576</xdr:colOff>
      <xdr:row>104</xdr:row>
      <xdr:rowOff>33023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CxnSpPr/>
      </xdr:nvCxnSpPr>
      <xdr:spPr>
        <a:xfrm>
          <a:off x="3075666" y="13640996"/>
          <a:ext cx="5625172" cy="0"/>
        </a:xfrm>
        <a:prstGeom prst="straightConnector1">
          <a:avLst/>
        </a:prstGeom>
        <a:ln w="762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91</xdr:row>
      <xdr:rowOff>125502</xdr:rowOff>
    </xdr:from>
    <xdr:to>
      <xdr:col>9</xdr:col>
      <xdr:colOff>18505</xdr:colOff>
      <xdr:row>103</xdr:row>
      <xdr:rowOff>121239</xdr:rowOff>
    </xdr:to>
    <xdr:sp macro="" textlink="">
      <xdr:nvSpPr>
        <xdr:cNvPr id="27" name="Forma libre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3072393" y="11241874"/>
          <a:ext cx="4583536" cy="2295676"/>
        </a:xfrm>
        <a:custGeom>
          <a:avLst/>
          <a:gdLst>
            <a:gd name="connsiteX0" fmla="*/ 0 w 4600575"/>
            <a:gd name="connsiteY0" fmla="*/ 2257426 h 2261596"/>
            <a:gd name="connsiteX1" fmla="*/ 1524000 w 4600575"/>
            <a:gd name="connsiteY1" fmla="*/ 1895476 h 2261596"/>
            <a:gd name="connsiteX2" fmla="*/ 2286000 w 4600575"/>
            <a:gd name="connsiteY2" fmla="*/ 1 h 2261596"/>
            <a:gd name="connsiteX3" fmla="*/ 3067050 w 4600575"/>
            <a:gd name="connsiteY3" fmla="*/ 1905001 h 2261596"/>
            <a:gd name="connsiteX4" fmla="*/ 4600575 w 4600575"/>
            <a:gd name="connsiteY4" fmla="*/ 2257426 h 226159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4600575" h="2261596">
              <a:moveTo>
                <a:pt x="0" y="2257426"/>
              </a:moveTo>
              <a:cubicBezTo>
                <a:pt x="571500" y="2264569"/>
                <a:pt x="1143000" y="2271713"/>
                <a:pt x="1524000" y="1895476"/>
              </a:cubicBezTo>
              <a:cubicBezTo>
                <a:pt x="1905000" y="1519239"/>
                <a:pt x="2028825" y="-1586"/>
                <a:pt x="2286000" y="1"/>
              </a:cubicBezTo>
              <a:cubicBezTo>
                <a:pt x="2543175" y="1588"/>
                <a:pt x="2681288" y="1528764"/>
                <a:pt x="3067050" y="1905001"/>
              </a:cubicBezTo>
              <a:cubicBezTo>
                <a:pt x="3452812" y="2281238"/>
                <a:pt x="4026693" y="2269332"/>
                <a:pt x="4600575" y="2257426"/>
              </a:cubicBezTo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s-ES" sz="1100"/>
        </a:p>
      </xdr:txBody>
    </xdr:sp>
    <xdr:clientData/>
  </xdr:twoCellAnchor>
  <xdr:twoCellAnchor>
    <xdr:from>
      <xdr:col>5</xdr:col>
      <xdr:colOff>361627</xdr:colOff>
      <xdr:row>104</xdr:row>
      <xdr:rowOff>38746</xdr:rowOff>
    </xdr:from>
    <xdr:to>
      <xdr:col>7</xdr:col>
      <xdr:colOff>674950</xdr:colOff>
      <xdr:row>106</xdr:row>
      <xdr:rowOff>46657</xdr:rowOff>
    </xdr:to>
    <xdr:sp macro="" textlink="">
      <xdr:nvSpPr>
        <xdr:cNvPr id="28" name="Rectángulo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4955697" y="13646719"/>
          <a:ext cx="1835000" cy="391234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l-GR" sz="1800" b="1">
              <a:latin typeface="MS Reference Sans Serif" panose="020B0604030504040204" pitchFamily="34" charset="0"/>
            </a:rPr>
            <a:t></a:t>
          </a:r>
          <a:r>
            <a:rPr lang="es-MX" sz="1800" b="1"/>
            <a:t> 154.22 ms</a:t>
          </a:r>
          <a:endParaRPr lang="es-ES" sz="1800" b="1"/>
        </a:p>
      </xdr:txBody>
    </xdr:sp>
    <xdr:clientData/>
  </xdr:twoCellAnchor>
  <xdr:twoCellAnchor>
    <xdr:from>
      <xdr:col>7</xdr:col>
      <xdr:colOff>59648</xdr:colOff>
      <xdr:row>92</xdr:row>
      <xdr:rowOff>180808</xdr:rowOff>
    </xdr:from>
    <xdr:to>
      <xdr:col>9</xdr:col>
      <xdr:colOff>311852</xdr:colOff>
      <xdr:row>94</xdr:row>
      <xdr:rowOff>145117</xdr:rowOff>
    </xdr:to>
    <xdr:sp macro="" textlink="">
      <xdr:nvSpPr>
        <xdr:cNvPr id="29" name="Rectángulo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5428284" y="17561965"/>
          <a:ext cx="1779353" cy="34216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 sz="1600" b="1"/>
            <a:t>s=29.5879 ms</a:t>
          </a:r>
          <a:endParaRPr lang="es-ES" sz="1600" b="1"/>
        </a:p>
      </xdr:txBody>
    </xdr:sp>
    <xdr:clientData/>
  </xdr:twoCellAnchor>
  <xdr:twoCellAnchor>
    <xdr:from>
      <xdr:col>6</xdr:col>
      <xdr:colOff>26548</xdr:colOff>
      <xdr:row>89</xdr:row>
      <xdr:rowOff>155656</xdr:rowOff>
    </xdr:from>
    <xdr:to>
      <xdr:col>6</xdr:col>
      <xdr:colOff>28589</xdr:colOff>
      <xdr:row>104</xdr:row>
      <xdr:rowOff>53078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CxnSpPr/>
      </xdr:nvCxnSpPr>
      <xdr:spPr>
        <a:xfrm flipH="1">
          <a:off x="5381457" y="10888705"/>
          <a:ext cx="2041" cy="2772346"/>
        </a:xfrm>
        <a:prstGeom prst="line">
          <a:avLst/>
        </a:prstGeom>
        <a:ln w="762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15341</xdr:colOff>
      <xdr:row>90</xdr:row>
      <xdr:rowOff>65628</xdr:rowOff>
    </xdr:from>
    <xdr:to>
      <xdr:col>4</xdr:col>
      <xdr:colOff>17382</xdr:colOff>
      <xdr:row>104</xdr:row>
      <xdr:rowOff>152291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CxnSpPr/>
      </xdr:nvCxnSpPr>
      <xdr:spPr>
        <a:xfrm flipH="1">
          <a:off x="3095091" y="17210628"/>
          <a:ext cx="2041" cy="2753663"/>
        </a:xfrm>
        <a:prstGeom prst="line">
          <a:avLst/>
        </a:prstGeom>
        <a:ln w="762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634993</xdr:colOff>
      <xdr:row>95</xdr:row>
      <xdr:rowOff>43355</xdr:rowOff>
    </xdr:from>
    <xdr:to>
      <xdr:col>9</xdr:col>
      <xdr:colOff>123311</xdr:colOff>
      <xdr:row>97</xdr:row>
      <xdr:rowOff>7664</xdr:rowOff>
    </xdr:to>
    <xdr:sp macro="" textlink="">
      <xdr:nvSpPr>
        <xdr:cNvPr id="32" name="Rectángulo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5240055" y="17991289"/>
          <a:ext cx="1779041" cy="34216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 sz="1600" b="1"/>
            <a:t>n=9 muestras</a:t>
          </a:r>
          <a:endParaRPr lang="es-ES" sz="1600" b="1"/>
        </a:p>
      </xdr:txBody>
    </xdr:sp>
    <xdr:clientData/>
  </xdr:twoCellAnchor>
  <xdr:twoCellAnchor editAs="oneCell">
    <xdr:from>
      <xdr:col>2</xdr:col>
      <xdr:colOff>1</xdr:colOff>
      <xdr:row>109</xdr:row>
      <xdr:rowOff>0</xdr:rowOff>
    </xdr:from>
    <xdr:to>
      <xdr:col>3</xdr:col>
      <xdr:colOff>69851</xdr:colOff>
      <xdr:row>112</xdr:row>
      <xdr:rowOff>50487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4001" y="20764500"/>
          <a:ext cx="863600" cy="621987"/>
        </a:xfrm>
        <a:prstGeom prst="rect">
          <a:avLst/>
        </a:prstGeom>
      </xdr:spPr>
    </xdr:pic>
    <xdr:clientData/>
  </xdr:twoCellAnchor>
  <xdr:twoCellAnchor editAs="oneCell">
    <xdr:from>
      <xdr:col>4</xdr:col>
      <xdr:colOff>494427</xdr:colOff>
      <xdr:row>106</xdr:row>
      <xdr:rowOff>152691</xdr:rowOff>
    </xdr:from>
    <xdr:to>
      <xdr:col>9</xdr:col>
      <xdr:colOff>59476</xdr:colOff>
      <xdr:row>109</xdr:row>
      <xdr:rowOff>62657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b="52394"/>
        <a:stretch/>
      </xdr:blipFill>
      <xdr:spPr>
        <a:xfrm>
          <a:off x="3573692" y="20191546"/>
          <a:ext cx="3382320" cy="477103"/>
        </a:xfrm>
        <a:prstGeom prst="rect">
          <a:avLst/>
        </a:prstGeom>
      </xdr:spPr>
    </xdr:pic>
    <xdr:clientData/>
  </xdr:twoCellAnchor>
  <xdr:oneCellAnchor>
    <xdr:from>
      <xdr:col>3</xdr:col>
      <xdr:colOff>745018</xdr:colOff>
      <xdr:row>122</xdr:row>
      <xdr:rowOff>147736</xdr:rowOff>
    </xdr:from>
    <xdr:ext cx="3562754" cy="2353083"/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6134" t="1" r="6435" b="-252"/>
        <a:stretch/>
      </xdr:blipFill>
      <xdr:spPr>
        <a:xfrm>
          <a:off x="3058232" y="23388736"/>
          <a:ext cx="3562754" cy="2353083"/>
        </a:xfrm>
        <a:prstGeom prst="rect">
          <a:avLst/>
        </a:prstGeom>
      </xdr:spPr>
    </xdr:pic>
    <xdr:clientData/>
  </xdr:oneCellAnchor>
  <xdr:twoCellAnchor>
    <xdr:from>
      <xdr:col>3</xdr:col>
      <xdr:colOff>3273</xdr:colOff>
      <xdr:row>135</xdr:row>
      <xdr:rowOff>33023</xdr:rowOff>
    </xdr:from>
    <xdr:to>
      <xdr:col>10</xdr:col>
      <xdr:colOff>302576</xdr:colOff>
      <xdr:row>135</xdr:row>
      <xdr:rowOff>33023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CxnSpPr/>
      </xdr:nvCxnSpPr>
      <xdr:spPr>
        <a:xfrm>
          <a:off x="2318581" y="19845023"/>
          <a:ext cx="5633303" cy="0"/>
        </a:xfrm>
        <a:prstGeom prst="straightConnector1">
          <a:avLst/>
        </a:prstGeom>
        <a:ln w="762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122</xdr:row>
      <xdr:rowOff>125502</xdr:rowOff>
    </xdr:from>
    <xdr:to>
      <xdr:col>9</xdr:col>
      <xdr:colOff>18505</xdr:colOff>
      <xdr:row>134</xdr:row>
      <xdr:rowOff>121239</xdr:rowOff>
    </xdr:to>
    <xdr:sp macro="" textlink="">
      <xdr:nvSpPr>
        <xdr:cNvPr id="37" name="Forma libre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2315308" y="17461002"/>
          <a:ext cx="4590505" cy="2281737"/>
        </a:xfrm>
        <a:custGeom>
          <a:avLst/>
          <a:gdLst>
            <a:gd name="connsiteX0" fmla="*/ 0 w 4600575"/>
            <a:gd name="connsiteY0" fmla="*/ 2257426 h 2261596"/>
            <a:gd name="connsiteX1" fmla="*/ 1524000 w 4600575"/>
            <a:gd name="connsiteY1" fmla="*/ 1895476 h 2261596"/>
            <a:gd name="connsiteX2" fmla="*/ 2286000 w 4600575"/>
            <a:gd name="connsiteY2" fmla="*/ 1 h 2261596"/>
            <a:gd name="connsiteX3" fmla="*/ 3067050 w 4600575"/>
            <a:gd name="connsiteY3" fmla="*/ 1905001 h 2261596"/>
            <a:gd name="connsiteX4" fmla="*/ 4600575 w 4600575"/>
            <a:gd name="connsiteY4" fmla="*/ 2257426 h 226159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4600575" h="2261596">
              <a:moveTo>
                <a:pt x="0" y="2257426"/>
              </a:moveTo>
              <a:cubicBezTo>
                <a:pt x="571500" y="2264569"/>
                <a:pt x="1143000" y="2271713"/>
                <a:pt x="1524000" y="1895476"/>
              </a:cubicBezTo>
              <a:cubicBezTo>
                <a:pt x="1905000" y="1519239"/>
                <a:pt x="2028825" y="-1586"/>
                <a:pt x="2286000" y="1"/>
              </a:cubicBezTo>
              <a:cubicBezTo>
                <a:pt x="2543175" y="1588"/>
                <a:pt x="2681288" y="1528764"/>
                <a:pt x="3067050" y="1905001"/>
              </a:cubicBezTo>
              <a:cubicBezTo>
                <a:pt x="3452812" y="2281238"/>
                <a:pt x="4026693" y="2269332"/>
                <a:pt x="4600575" y="2257426"/>
              </a:cubicBezTo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s-ES" sz="1100"/>
        </a:p>
      </xdr:txBody>
    </xdr:sp>
    <xdr:clientData/>
  </xdr:twoCellAnchor>
  <xdr:twoCellAnchor>
    <xdr:from>
      <xdr:col>5</xdr:col>
      <xdr:colOff>361627</xdr:colOff>
      <xdr:row>135</xdr:row>
      <xdr:rowOff>38746</xdr:rowOff>
    </xdr:from>
    <xdr:to>
      <xdr:col>7</xdr:col>
      <xdr:colOff>674950</xdr:colOff>
      <xdr:row>137</xdr:row>
      <xdr:rowOff>46657</xdr:rowOff>
    </xdr:to>
    <xdr:sp macro="" textlink="">
      <xdr:nvSpPr>
        <xdr:cNvPr id="38" name="Rectángulo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4200935" y="19850746"/>
          <a:ext cx="1837323" cy="388911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l-GR" sz="1800" b="1">
              <a:latin typeface="MS Reference Sans Serif" panose="020B0604030504040204" pitchFamily="34" charset="0"/>
            </a:rPr>
            <a:t></a:t>
          </a:r>
          <a:r>
            <a:rPr lang="es-MX" sz="1800" b="1"/>
            <a:t> 154.22 ms</a:t>
          </a:r>
          <a:endParaRPr lang="es-ES" sz="1800" b="1"/>
        </a:p>
      </xdr:txBody>
    </xdr:sp>
    <xdr:clientData/>
  </xdr:twoCellAnchor>
  <xdr:twoCellAnchor>
    <xdr:from>
      <xdr:col>7</xdr:col>
      <xdr:colOff>59648</xdr:colOff>
      <xdr:row>123</xdr:row>
      <xdr:rowOff>180808</xdr:rowOff>
    </xdr:from>
    <xdr:to>
      <xdr:col>9</xdr:col>
      <xdr:colOff>311852</xdr:colOff>
      <xdr:row>125</xdr:row>
      <xdr:rowOff>145117</xdr:rowOff>
    </xdr:to>
    <xdr:sp macro="" textlink="">
      <xdr:nvSpPr>
        <xdr:cNvPr id="39" name="Rectángulo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5422956" y="17706808"/>
          <a:ext cx="1776204" cy="345309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 sz="1600" b="1"/>
            <a:t>s=29.5879 ms</a:t>
          </a:r>
          <a:endParaRPr lang="es-ES" sz="1600" b="1"/>
        </a:p>
      </xdr:txBody>
    </xdr:sp>
    <xdr:clientData/>
  </xdr:twoCellAnchor>
  <xdr:twoCellAnchor>
    <xdr:from>
      <xdr:col>6</xdr:col>
      <xdr:colOff>26548</xdr:colOff>
      <xdr:row>120</xdr:row>
      <xdr:rowOff>155656</xdr:rowOff>
    </xdr:from>
    <xdr:to>
      <xdr:col>6</xdr:col>
      <xdr:colOff>28589</xdr:colOff>
      <xdr:row>135</xdr:row>
      <xdr:rowOff>53078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CxnSpPr/>
      </xdr:nvCxnSpPr>
      <xdr:spPr>
        <a:xfrm flipH="1">
          <a:off x="4627856" y="17110156"/>
          <a:ext cx="2041" cy="2754922"/>
        </a:xfrm>
        <a:prstGeom prst="line">
          <a:avLst/>
        </a:prstGeom>
        <a:ln w="762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15341</xdr:colOff>
      <xdr:row>121</xdr:row>
      <xdr:rowOff>65628</xdr:rowOff>
    </xdr:from>
    <xdr:to>
      <xdr:col>4</xdr:col>
      <xdr:colOff>17382</xdr:colOff>
      <xdr:row>135</xdr:row>
      <xdr:rowOff>152291</xdr:rowOff>
    </xdr:to>
    <xdr:cxnSp macro="">
      <xdr:nvCxnSpPr>
        <xdr:cNvPr id="41" name="Conector recto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CxnSpPr/>
      </xdr:nvCxnSpPr>
      <xdr:spPr>
        <a:xfrm flipH="1">
          <a:off x="3092649" y="17210628"/>
          <a:ext cx="2041" cy="2753663"/>
        </a:xfrm>
        <a:prstGeom prst="line">
          <a:avLst/>
        </a:prstGeom>
        <a:ln w="762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634993</xdr:colOff>
      <xdr:row>126</xdr:row>
      <xdr:rowOff>43355</xdr:rowOff>
    </xdr:from>
    <xdr:to>
      <xdr:col>9</xdr:col>
      <xdr:colOff>123311</xdr:colOff>
      <xdr:row>128</xdr:row>
      <xdr:rowOff>7664</xdr:rowOff>
    </xdr:to>
    <xdr:sp macro="" textlink="">
      <xdr:nvSpPr>
        <xdr:cNvPr id="42" name="Rectángulo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/>
      </xdr:nvSpPr>
      <xdr:spPr>
        <a:xfrm>
          <a:off x="5236301" y="18140855"/>
          <a:ext cx="1774318" cy="345309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 sz="1600" b="1"/>
            <a:t>n=9 muestras</a:t>
          </a:r>
          <a:endParaRPr lang="es-ES" sz="1600" b="1"/>
        </a:p>
      </xdr:txBody>
    </xdr:sp>
    <xdr:clientData/>
  </xdr:twoCellAnchor>
  <xdr:oneCellAnchor>
    <xdr:from>
      <xdr:col>3</xdr:col>
      <xdr:colOff>0</xdr:colOff>
      <xdr:row>122</xdr:row>
      <xdr:rowOff>145142</xdr:rowOff>
    </xdr:from>
    <xdr:ext cx="780143" cy="2340523"/>
    <xdr:pic>
      <xdr:nvPicPr>
        <xdr:cNvPr id="43" name="Imagen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83038"/>
        <a:stretch/>
      </xdr:blipFill>
      <xdr:spPr>
        <a:xfrm>
          <a:off x="2313214" y="23386142"/>
          <a:ext cx="780143" cy="2340523"/>
        </a:xfrm>
        <a:prstGeom prst="rect">
          <a:avLst/>
        </a:prstGeom>
      </xdr:spPr>
    </xdr:pic>
    <xdr:clientData/>
  </xdr:oneCellAnchor>
  <xdr:oneCellAnchor>
    <xdr:from>
      <xdr:col>4</xdr:col>
      <xdr:colOff>36080</xdr:colOff>
      <xdr:row>151</xdr:row>
      <xdr:rowOff>134022</xdr:rowOff>
    </xdr:from>
    <xdr:ext cx="3204215" cy="2347163"/>
    <xdr:pic>
      <xdr:nvPicPr>
        <xdr:cNvPr id="45" name="Imagen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31" r="30032"/>
        <a:stretch/>
      </xdr:blipFill>
      <xdr:spPr>
        <a:xfrm>
          <a:off x="3124489" y="28463681"/>
          <a:ext cx="3204215" cy="2347163"/>
        </a:xfrm>
        <a:prstGeom prst="rect">
          <a:avLst/>
        </a:prstGeom>
      </xdr:spPr>
    </xdr:pic>
    <xdr:clientData/>
  </xdr:oneCellAnchor>
  <xdr:twoCellAnchor>
    <xdr:from>
      <xdr:col>3</xdr:col>
      <xdr:colOff>612873</xdr:colOff>
      <xdr:row>164</xdr:row>
      <xdr:rowOff>33023</xdr:rowOff>
    </xdr:from>
    <xdr:to>
      <xdr:col>11</xdr:col>
      <xdr:colOff>150176</xdr:colOff>
      <xdr:row>164</xdr:row>
      <xdr:rowOff>33023</xdr:rowOff>
    </xdr:to>
    <xdr:cxnSp macro="">
      <xdr:nvCxnSpPr>
        <xdr:cNvPr id="46" name="Conector recto de flecha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CxnSpPr/>
      </xdr:nvCxnSpPr>
      <xdr:spPr>
        <a:xfrm>
          <a:off x="2931222" y="13430924"/>
          <a:ext cx="5647680" cy="0"/>
        </a:xfrm>
        <a:prstGeom prst="straightConnector1">
          <a:avLst/>
        </a:prstGeom>
        <a:ln w="762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151</xdr:row>
      <xdr:rowOff>125502</xdr:rowOff>
    </xdr:from>
    <xdr:to>
      <xdr:col>10</xdr:col>
      <xdr:colOff>18505</xdr:colOff>
      <xdr:row>163</xdr:row>
      <xdr:rowOff>121239</xdr:rowOff>
    </xdr:to>
    <xdr:sp macro="" textlink="">
      <xdr:nvSpPr>
        <xdr:cNvPr id="47" name="Forma libre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/>
      </xdr:nvSpPr>
      <xdr:spPr>
        <a:xfrm>
          <a:off x="3082146" y="11070266"/>
          <a:ext cx="4601288" cy="2260171"/>
        </a:xfrm>
        <a:custGeom>
          <a:avLst/>
          <a:gdLst>
            <a:gd name="connsiteX0" fmla="*/ 0 w 4600575"/>
            <a:gd name="connsiteY0" fmla="*/ 2257426 h 2261596"/>
            <a:gd name="connsiteX1" fmla="*/ 1524000 w 4600575"/>
            <a:gd name="connsiteY1" fmla="*/ 1895476 h 2261596"/>
            <a:gd name="connsiteX2" fmla="*/ 2286000 w 4600575"/>
            <a:gd name="connsiteY2" fmla="*/ 1 h 2261596"/>
            <a:gd name="connsiteX3" fmla="*/ 3067050 w 4600575"/>
            <a:gd name="connsiteY3" fmla="*/ 1905001 h 2261596"/>
            <a:gd name="connsiteX4" fmla="*/ 4600575 w 4600575"/>
            <a:gd name="connsiteY4" fmla="*/ 2257426 h 226159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4600575" h="2261596">
              <a:moveTo>
                <a:pt x="0" y="2257426"/>
              </a:moveTo>
              <a:cubicBezTo>
                <a:pt x="571500" y="2264569"/>
                <a:pt x="1143000" y="2271713"/>
                <a:pt x="1524000" y="1895476"/>
              </a:cubicBezTo>
              <a:cubicBezTo>
                <a:pt x="1905000" y="1519239"/>
                <a:pt x="2028825" y="-1586"/>
                <a:pt x="2286000" y="1"/>
              </a:cubicBezTo>
              <a:cubicBezTo>
                <a:pt x="2543175" y="1588"/>
                <a:pt x="2681288" y="1528764"/>
                <a:pt x="3067050" y="1905001"/>
              </a:cubicBezTo>
              <a:cubicBezTo>
                <a:pt x="3452812" y="2281238"/>
                <a:pt x="4026693" y="2269332"/>
                <a:pt x="4600575" y="2257426"/>
              </a:cubicBezTo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s-ES" sz="1100"/>
        </a:p>
      </xdr:txBody>
    </xdr:sp>
    <xdr:clientData/>
  </xdr:twoCellAnchor>
  <xdr:twoCellAnchor>
    <xdr:from>
      <xdr:col>6</xdr:col>
      <xdr:colOff>361627</xdr:colOff>
      <xdr:row>164</xdr:row>
      <xdr:rowOff>38746</xdr:rowOff>
    </xdr:from>
    <xdr:to>
      <xdr:col>8</xdr:col>
      <xdr:colOff>674950</xdr:colOff>
      <xdr:row>166</xdr:row>
      <xdr:rowOff>46657</xdr:rowOff>
    </xdr:to>
    <xdr:sp macro="" textlink="">
      <xdr:nvSpPr>
        <xdr:cNvPr id="48" name="Rectángulo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/>
      </xdr:nvSpPr>
      <xdr:spPr>
        <a:xfrm>
          <a:off x="4971368" y="13436647"/>
          <a:ext cx="1840917" cy="385317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l-GR" sz="1800" b="1">
              <a:latin typeface="MS Reference Sans Serif" panose="020B0604030504040204" pitchFamily="34" charset="0"/>
            </a:rPr>
            <a:t></a:t>
          </a:r>
          <a:r>
            <a:rPr lang="es-MX" sz="1800" b="1"/>
            <a:t> 154.22 ms</a:t>
          </a:r>
          <a:endParaRPr lang="es-ES" sz="1800" b="1"/>
        </a:p>
      </xdr:txBody>
    </xdr:sp>
    <xdr:clientData/>
  </xdr:twoCellAnchor>
  <xdr:twoCellAnchor>
    <xdr:from>
      <xdr:col>2</xdr:col>
      <xdr:colOff>563833</xdr:colOff>
      <xdr:row>153</xdr:row>
      <xdr:rowOff>63880</xdr:rowOff>
    </xdr:from>
    <xdr:to>
      <xdr:col>5</xdr:col>
      <xdr:colOff>21488</xdr:colOff>
      <xdr:row>155</xdr:row>
      <xdr:rowOff>28189</xdr:rowOff>
    </xdr:to>
    <xdr:sp macro="" textlink="">
      <xdr:nvSpPr>
        <xdr:cNvPr id="49" name="Rectángulo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/>
      </xdr:nvSpPr>
      <xdr:spPr>
        <a:xfrm>
          <a:off x="2081638" y="29684307"/>
          <a:ext cx="1765338" cy="351504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 sz="1600" b="1"/>
            <a:t>s=29.5879 ms</a:t>
          </a:r>
          <a:endParaRPr lang="es-ES" sz="1600" b="1"/>
        </a:p>
      </xdr:txBody>
    </xdr:sp>
    <xdr:clientData/>
  </xdr:twoCellAnchor>
  <xdr:twoCellAnchor>
    <xdr:from>
      <xdr:col>7</xdr:col>
      <xdr:colOff>26548</xdr:colOff>
      <xdr:row>149</xdr:row>
      <xdr:rowOff>155656</xdr:rowOff>
    </xdr:from>
    <xdr:to>
      <xdr:col>7</xdr:col>
      <xdr:colOff>28589</xdr:colOff>
      <xdr:row>164</xdr:row>
      <xdr:rowOff>53078</xdr:rowOff>
    </xdr:to>
    <xdr:cxnSp macro="">
      <xdr:nvCxnSpPr>
        <xdr:cNvPr id="50" name="Conector recto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CxnSpPr/>
      </xdr:nvCxnSpPr>
      <xdr:spPr>
        <a:xfrm flipH="1">
          <a:off x="5400086" y="10723014"/>
          <a:ext cx="2041" cy="2727965"/>
        </a:xfrm>
        <a:prstGeom prst="line">
          <a:avLst/>
        </a:prstGeom>
        <a:ln w="762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673012</xdr:colOff>
      <xdr:row>151</xdr:row>
      <xdr:rowOff>33258</xdr:rowOff>
    </xdr:from>
    <xdr:to>
      <xdr:col>5</xdr:col>
      <xdr:colOff>675053</xdr:colOff>
      <xdr:row>165</xdr:row>
      <xdr:rowOff>119920</xdr:rowOff>
    </xdr:to>
    <xdr:cxnSp macro="">
      <xdr:nvCxnSpPr>
        <xdr:cNvPr id="51" name="Conector recto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CxnSpPr/>
      </xdr:nvCxnSpPr>
      <xdr:spPr>
        <a:xfrm flipH="1">
          <a:off x="4498500" y="29266490"/>
          <a:ext cx="2041" cy="2797028"/>
        </a:xfrm>
        <a:prstGeom prst="line">
          <a:avLst/>
        </a:prstGeom>
        <a:ln w="762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375604</xdr:colOff>
      <xdr:row>155</xdr:row>
      <xdr:rowOff>115353</xdr:rowOff>
    </xdr:from>
    <xdr:to>
      <xdr:col>4</xdr:col>
      <xdr:colOff>596521</xdr:colOff>
      <xdr:row>157</xdr:row>
      <xdr:rowOff>79662</xdr:rowOff>
    </xdr:to>
    <xdr:sp macro="" textlink="">
      <xdr:nvSpPr>
        <xdr:cNvPr id="52" name="Rectángulo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/>
      </xdr:nvSpPr>
      <xdr:spPr>
        <a:xfrm>
          <a:off x="1893409" y="30122975"/>
          <a:ext cx="1769697" cy="351504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 sz="1600" b="1"/>
            <a:t>n=9 muestras</a:t>
          </a:r>
          <a:endParaRPr lang="es-ES" sz="1600" b="1"/>
        </a:p>
      </xdr:txBody>
    </xdr:sp>
    <xdr:clientData/>
  </xdr:twoCellAnchor>
  <xdr:twoCellAnchor>
    <xdr:from>
      <xdr:col>8</xdr:col>
      <xdr:colOff>174925</xdr:colOff>
      <xdr:row>151</xdr:row>
      <xdr:rowOff>23036</xdr:rowOff>
    </xdr:from>
    <xdr:to>
      <xdr:col>8</xdr:col>
      <xdr:colOff>176966</xdr:colOff>
      <xdr:row>165</xdr:row>
      <xdr:rowOff>109698</xdr:rowOff>
    </xdr:to>
    <xdr:cxnSp macro="">
      <xdr:nvCxnSpPr>
        <xdr:cNvPr id="53" name="Conector recto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CxnSpPr/>
      </xdr:nvCxnSpPr>
      <xdr:spPr>
        <a:xfrm flipH="1">
          <a:off x="6277120" y="29256268"/>
          <a:ext cx="2041" cy="2797028"/>
        </a:xfrm>
        <a:prstGeom prst="line">
          <a:avLst/>
        </a:prstGeom>
        <a:ln w="762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651451</xdr:colOff>
      <xdr:row>167</xdr:row>
      <xdr:rowOff>167798</xdr:rowOff>
    </xdr:from>
    <xdr:to>
      <xdr:col>8</xdr:col>
      <xdr:colOff>275723</xdr:colOff>
      <xdr:row>169</xdr:row>
      <xdr:rowOff>168739</xdr:rowOff>
    </xdr:to>
    <xdr:pic>
      <xdr:nvPicPr>
        <xdr:cNvPr id="54" name="Imagen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b="52394"/>
        <a:stretch/>
      </xdr:blipFill>
      <xdr:spPr>
        <a:xfrm>
          <a:off x="3721166" y="32310972"/>
          <a:ext cx="2664376" cy="385889"/>
        </a:xfrm>
        <a:prstGeom prst="rect">
          <a:avLst/>
        </a:prstGeom>
      </xdr:spPr>
    </xdr:pic>
    <xdr:clientData/>
  </xdr:twoCellAnchor>
  <xdr:oneCellAnchor>
    <xdr:from>
      <xdr:col>3</xdr:col>
      <xdr:colOff>711281</xdr:colOff>
      <xdr:row>151</xdr:row>
      <xdr:rowOff>122051</xdr:rowOff>
    </xdr:from>
    <xdr:ext cx="1475138" cy="2340523"/>
    <xdr:pic>
      <xdr:nvPicPr>
        <xdr:cNvPr id="55" name="Imagen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57" t="-925" r="67770" b="925"/>
        <a:stretch/>
      </xdr:blipFill>
      <xdr:spPr>
        <a:xfrm>
          <a:off x="3034804" y="28451710"/>
          <a:ext cx="1475138" cy="2340523"/>
        </a:xfrm>
        <a:prstGeom prst="rect">
          <a:avLst/>
        </a:prstGeom>
      </xdr:spPr>
    </xdr:pic>
    <xdr:clientData/>
  </xdr:oneCellAnchor>
  <xdr:oneCellAnchor>
    <xdr:from>
      <xdr:col>4</xdr:col>
      <xdr:colOff>36080</xdr:colOff>
      <xdr:row>188</xdr:row>
      <xdr:rowOff>134022</xdr:rowOff>
    </xdr:from>
    <xdr:ext cx="1371963" cy="2347163"/>
    <xdr:pic>
      <xdr:nvPicPr>
        <xdr:cNvPr id="56" name="Imagen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31" r="69853"/>
        <a:stretch/>
      </xdr:blipFill>
      <xdr:spPr>
        <a:xfrm>
          <a:off x="3108928" y="35948022"/>
          <a:ext cx="1371963" cy="2347163"/>
        </a:xfrm>
        <a:prstGeom prst="rect">
          <a:avLst/>
        </a:prstGeom>
      </xdr:spPr>
    </xdr:pic>
    <xdr:clientData/>
  </xdr:oneCellAnchor>
  <xdr:twoCellAnchor>
    <xdr:from>
      <xdr:col>3</xdr:col>
      <xdr:colOff>612873</xdr:colOff>
      <xdr:row>201</xdr:row>
      <xdr:rowOff>33023</xdr:rowOff>
    </xdr:from>
    <xdr:to>
      <xdr:col>11</xdr:col>
      <xdr:colOff>150176</xdr:colOff>
      <xdr:row>201</xdr:row>
      <xdr:rowOff>33023</xdr:rowOff>
    </xdr:to>
    <xdr:cxnSp macro="">
      <xdr:nvCxnSpPr>
        <xdr:cNvPr id="57" name="Conector recto de flecha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CxnSpPr/>
      </xdr:nvCxnSpPr>
      <xdr:spPr>
        <a:xfrm>
          <a:off x="2923721" y="31275023"/>
          <a:ext cx="5633303" cy="0"/>
        </a:xfrm>
        <a:prstGeom prst="straightConnector1">
          <a:avLst/>
        </a:prstGeom>
        <a:ln w="762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188</xdr:row>
      <xdr:rowOff>125502</xdr:rowOff>
    </xdr:from>
    <xdr:to>
      <xdr:col>10</xdr:col>
      <xdr:colOff>18505</xdr:colOff>
      <xdr:row>200</xdr:row>
      <xdr:rowOff>121239</xdr:rowOff>
    </xdr:to>
    <xdr:sp macro="" textlink="">
      <xdr:nvSpPr>
        <xdr:cNvPr id="58" name="Forma libre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/>
      </xdr:nvSpPr>
      <xdr:spPr>
        <a:xfrm>
          <a:off x="3072848" y="28891002"/>
          <a:ext cx="4590505" cy="2281737"/>
        </a:xfrm>
        <a:custGeom>
          <a:avLst/>
          <a:gdLst>
            <a:gd name="connsiteX0" fmla="*/ 0 w 4600575"/>
            <a:gd name="connsiteY0" fmla="*/ 2257426 h 2261596"/>
            <a:gd name="connsiteX1" fmla="*/ 1524000 w 4600575"/>
            <a:gd name="connsiteY1" fmla="*/ 1895476 h 2261596"/>
            <a:gd name="connsiteX2" fmla="*/ 2286000 w 4600575"/>
            <a:gd name="connsiteY2" fmla="*/ 1 h 2261596"/>
            <a:gd name="connsiteX3" fmla="*/ 3067050 w 4600575"/>
            <a:gd name="connsiteY3" fmla="*/ 1905001 h 2261596"/>
            <a:gd name="connsiteX4" fmla="*/ 4600575 w 4600575"/>
            <a:gd name="connsiteY4" fmla="*/ 2257426 h 226159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4600575" h="2261596">
              <a:moveTo>
                <a:pt x="0" y="2257426"/>
              </a:moveTo>
              <a:cubicBezTo>
                <a:pt x="571500" y="2264569"/>
                <a:pt x="1143000" y="2271713"/>
                <a:pt x="1524000" y="1895476"/>
              </a:cubicBezTo>
              <a:cubicBezTo>
                <a:pt x="1905000" y="1519239"/>
                <a:pt x="2028825" y="-1586"/>
                <a:pt x="2286000" y="1"/>
              </a:cubicBezTo>
              <a:cubicBezTo>
                <a:pt x="2543175" y="1588"/>
                <a:pt x="2681288" y="1528764"/>
                <a:pt x="3067050" y="1905001"/>
              </a:cubicBezTo>
              <a:cubicBezTo>
                <a:pt x="3452812" y="2281238"/>
                <a:pt x="4026693" y="2269332"/>
                <a:pt x="4600575" y="2257426"/>
              </a:cubicBezTo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s-ES" sz="1100"/>
        </a:p>
      </xdr:txBody>
    </xdr:sp>
    <xdr:clientData/>
  </xdr:twoCellAnchor>
  <xdr:twoCellAnchor>
    <xdr:from>
      <xdr:col>6</xdr:col>
      <xdr:colOff>361627</xdr:colOff>
      <xdr:row>201</xdr:row>
      <xdr:rowOff>38746</xdr:rowOff>
    </xdr:from>
    <xdr:to>
      <xdr:col>8</xdr:col>
      <xdr:colOff>674950</xdr:colOff>
      <xdr:row>203</xdr:row>
      <xdr:rowOff>46657</xdr:rowOff>
    </xdr:to>
    <xdr:sp macro="" textlink="">
      <xdr:nvSpPr>
        <xdr:cNvPr id="59" name="Rectángulo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/>
      </xdr:nvSpPr>
      <xdr:spPr>
        <a:xfrm>
          <a:off x="4958475" y="31280746"/>
          <a:ext cx="1837323" cy="388911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l-GR" sz="1800" b="1">
              <a:latin typeface="MS Reference Sans Serif" panose="020B0604030504040204" pitchFamily="34" charset="0"/>
            </a:rPr>
            <a:t></a:t>
          </a:r>
          <a:r>
            <a:rPr lang="es-MX" sz="1800" b="1"/>
            <a:t> 154.22 ms</a:t>
          </a:r>
          <a:endParaRPr lang="es-ES" sz="1800" b="1"/>
        </a:p>
      </xdr:txBody>
    </xdr:sp>
    <xdr:clientData/>
  </xdr:twoCellAnchor>
  <xdr:twoCellAnchor>
    <xdr:from>
      <xdr:col>2</xdr:col>
      <xdr:colOff>563833</xdr:colOff>
      <xdr:row>190</xdr:row>
      <xdr:rowOff>63880</xdr:rowOff>
    </xdr:from>
    <xdr:to>
      <xdr:col>5</xdr:col>
      <xdr:colOff>21488</xdr:colOff>
      <xdr:row>192</xdr:row>
      <xdr:rowOff>28189</xdr:rowOff>
    </xdr:to>
    <xdr:sp macro="" textlink="">
      <xdr:nvSpPr>
        <xdr:cNvPr id="60" name="Rectángulo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/>
      </xdr:nvSpPr>
      <xdr:spPr>
        <a:xfrm>
          <a:off x="2087833" y="29210380"/>
          <a:ext cx="1768503" cy="345309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 sz="1600" b="1"/>
            <a:t>s=29.5879 ms</a:t>
          </a:r>
          <a:endParaRPr lang="es-ES" sz="1600" b="1"/>
        </a:p>
      </xdr:txBody>
    </xdr:sp>
    <xdr:clientData/>
  </xdr:twoCellAnchor>
  <xdr:twoCellAnchor>
    <xdr:from>
      <xdr:col>7</xdr:col>
      <xdr:colOff>26548</xdr:colOff>
      <xdr:row>186</xdr:row>
      <xdr:rowOff>155656</xdr:rowOff>
    </xdr:from>
    <xdr:to>
      <xdr:col>7</xdr:col>
      <xdr:colOff>28589</xdr:colOff>
      <xdr:row>201</xdr:row>
      <xdr:rowOff>53078</xdr:rowOff>
    </xdr:to>
    <xdr:cxnSp macro="">
      <xdr:nvCxnSpPr>
        <xdr:cNvPr id="61" name="Conector recto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CxnSpPr/>
      </xdr:nvCxnSpPr>
      <xdr:spPr>
        <a:xfrm flipH="1">
          <a:off x="5385396" y="28540156"/>
          <a:ext cx="2041" cy="2754922"/>
        </a:xfrm>
        <a:prstGeom prst="line">
          <a:avLst/>
        </a:prstGeom>
        <a:ln w="762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673012</xdr:colOff>
      <xdr:row>188</xdr:row>
      <xdr:rowOff>33258</xdr:rowOff>
    </xdr:from>
    <xdr:to>
      <xdr:col>5</xdr:col>
      <xdr:colOff>675053</xdr:colOff>
      <xdr:row>202</xdr:row>
      <xdr:rowOff>119920</xdr:rowOff>
    </xdr:to>
    <xdr:cxnSp macro="">
      <xdr:nvCxnSpPr>
        <xdr:cNvPr id="62" name="Conector recto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CxnSpPr/>
      </xdr:nvCxnSpPr>
      <xdr:spPr>
        <a:xfrm flipH="1">
          <a:off x="4507860" y="28798758"/>
          <a:ext cx="2041" cy="2753662"/>
        </a:xfrm>
        <a:prstGeom prst="line">
          <a:avLst/>
        </a:prstGeom>
        <a:ln w="762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375604</xdr:colOff>
      <xdr:row>192</xdr:row>
      <xdr:rowOff>115353</xdr:rowOff>
    </xdr:from>
    <xdr:to>
      <xdr:col>4</xdr:col>
      <xdr:colOff>596521</xdr:colOff>
      <xdr:row>194</xdr:row>
      <xdr:rowOff>79662</xdr:rowOff>
    </xdr:to>
    <xdr:sp macro="" textlink="">
      <xdr:nvSpPr>
        <xdr:cNvPr id="63" name="Rectángulo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/>
      </xdr:nvSpPr>
      <xdr:spPr>
        <a:xfrm>
          <a:off x="1899604" y="29642853"/>
          <a:ext cx="1769765" cy="345309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 sz="1600" b="1"/>
            <a:t>n=9 muestras</a:t>
          </a:r>
          <a:endParaRPr lang="es-ES" sz="1600" b="1"/>
        </a:p>
      </xdr:txBody>
    </xdr:sp>
    <xdr:clientData/>
  </xdr:twoCellAnchor>
  <xdr:twoCellAnchor>
    <xdr:from>
      <xdr:col>8</xdr:col>
      <xdr:colOff>174925</xdr:colOff>
      <xdr:row>188</xdr:row>
      <xdr:rowOff>23036</xdr:rowOff>
    </xdr:from>
    <xdr:to>
      <xdr:col>8</xdr:col>
      <xdr:colOff>176966</xdr:colOff>
      <xdr:row>202</xdr:row>
      <xdr:rowOff>109698</xdr:rowOff>
    </xdr:to>
    <xdr:cxnSp macro="">
      <xdr:nvCxnSpPr>
        <xdr:cNvPr id="64" name="Conector recto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CxnSpPr/>
      </xdr:nvCxnSpPr>
      <xdr:spPr>
        <a:xfrm flipH="1">
          <a:off x="6295773" y="28788536"/>
          <a:ext cx="2041" cy="2753662"/>
        </a:xfrm>
        <a:prstGeom prst="line">
          <a:avLst/>
        </a:prstGeom>
        <a:ln w="762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76199</xdr:colOff>
      <xdr:row>12</xdr:row>
      <xdr:rowOff>43363</xdr:rowOff>
    </xdr:from>
    <xdr:to>
      <xdr:col>11</xdr:col>
      <xdr:colOff>504824</xdr:colOff>
      <xdr:row>30</xdr:row>
      <xdr:rowOff>90154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11C614-5AF7-BF4D-3804-035B5EF50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112" y="2329363"/>
          <a:ext cx="6557755" cy="34757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9</xdr:col>
      <xdr:colOff>485775</xdr:colOff>
      <xdr:row>8</xdr:row>
      <xdr:rowOff>99347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25C2C1-4309-597A-379F-0E00708AC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5972175" cy="1623346"/>
        </a:xfrm>
        <a:prstGeom prst="rect">
          <a:avLst/>
        </a:prstGeom>
      </xdr:spPr>
    </xdr:pic>
    <xdr:clientData/>
  </xdr:twoCellAnchor>
  <xdr:twoCellAnchor editAs="oneCell">
    <xdr:from>
      <xdr:col>0</xdr:col>
      <xdr:colOff>538372</xdr:colOff>
      <xdr:row>36</xdr:row>
      <xdr:rowOff>41414</xdr:rowOff>
    </xdr:from>
    <xdr:to>
      <xdr:col>6</xdr:col>
      <xdr:colOff>190501</xdr:colOff>
      <xdr:row>47</xdr:row>
      <xdr:rowOff>402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431020D-62FD-0F1C-6D1F-4E9518656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8372" y="6899414"/>
          <a:ext cx="3329607" cy="2054488"/>
        </a:xfrm>
        <a:prstGeom prst="rect">
          <a:avLst/>
        </a:prstGeom>
      </xdr:spPr>
    </xdr:pic>
    <xdr:clientData/>
  </xdr:twoCellAnchor>
  <xdr:twoCellAnchor editAs="oneCell">
    <xdr:from>
      <xdr:col>0</xdr:col>
      <xdr:colOff>331305</xdr:colOff>
      <xdr:row>53</xdr:row>
      <xdr:rowOff>3430</xdr:rowOff>
    </xdr:from>
    <xdr:to>
      <xdr:col>8</xdr:col>
      <xdr:colOff>1</xdr:colOff>
      <xdr:row>64</xdr:row>
      <xdr:rowOff>105838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7919581-B171-91D4-1A49-461D41D98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1305" y="10099930"/>
          <a:ext cx="4572000" cy="2197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0:L80"/>
  <sheetViews>
    <sheetView topLeftCell="A26" zoomScale="115" zoomScaleNormal="115" workbookViewId="0">
      <selection activeCell="I44" sqref="A27:I44"/>
    </sheetView>
  </sheetViews>
  <sheetFormatPr defaultColWidth="11.42578125" defaultRowHeight="15" x14ac:dyDescent="0.25"/>
  <sheetData>
    <row r="20" spans="1:7" s="1" customFormat="1" x14ac:dyDescent="0.25">
      <c r="A20" s="1" t="s">
        <v>0</v>
      </c>
    </row>
    <row r="21" spans="1:7" x14ac:dyDescent="0.25">
      <c r="A21" t="s">
        <v>1</v>
      </c>
      <c r="E21">
        <v>150</v>
      </c>
      <c r="F21" t="s">
        <v>2</v>
      </c>
    </row>
    <row r="22" spans="1:7" x14ac:dyDescent="0.25">
      <c r="A22" t="s">
        <v>3</v>
      </c>
      <c r="E22">
        <v>27</v>
      </c>
      <c r="F22" t="s">
        <v>2</v>
      </c>
    </row>
    <row r="23" spans="1:7" x14ac:dyDescent="0.25">
      <c r="A23" t="s">
        <v>4</v>
      </c>
    </row>
    <row r="25" spans="1:7" ht="15" customHeight="1" x14ac:dyDescent="0.25">
      <c r="A25" s="9" t="s">
        <v>5</v>
      </c>
      <c r="B25" s="9"/>
      <c r="C25" s="9"/>
      <c r="D25" s="9"/>
      <c r="E25" s="9"/>
      <c r="F25" s="9"/>
    </row>
    <row r="26" spans="1:7" x14ac:dyDescent="0.25">
      <c r="A26" s="9"/>
      <c r="B26" s="9"/>
      <c r="C26" s="9"/>
      <c r="D26" s="9"/>
      <c r="E26" s="9"/>
      <c r="F26" s="9"/>
    </row>
    <row r="30" spans="1:7" x14ac:dyDescent="0.25">
      <c r="G30" t="s">
        <v>6</v>
      </c>
    </row>
    <row r="46" spans="2:3" x14ac:dyDescent="0.25">
      <c r="B46" s="1" t="s">
        <v>7</v>
      </c>
      <c r="C46" s="1"/>
    </row>
    <row r="49" spans="1:8" x14ac:dyDescent="0.25">
      <c r="B49" t="s">
        <v>8</v>
      </c>
      <c r="D49" t="s">
        <v>9</v>
      </c>
      <c r="E49" t="s">
        <v>10</v>
      </c>
      <c r="G49">
        <f>(190-150)/27</f>
        <v>1.4814814814814814</v>
      </c>
      <c r="H49" t="s">
        <v>11</v>
      </c>
    </row>
    <row r="50" spans="1:8" x14ac:dyDescent="0.25">
      <c r="B50" t="s">
        <v>8</v>
      </c>
      <c r="D50">
        <f>NORMSDIST(G49)</f>
        <v>0.9307608419665897</v>
      </c>
      <c r="E50" s="2">
        <f>D50</f>
        <v>0.9307608419665897</v>
      </c>
      <c r="G50" t="s">
        <v>12</v>
      </c>
    </row>
    <row r="52" spans="1:8" x14ac:dyDescent="0.25">
      <c r="B52" t="s">
        <v>7</v>
      </c>
      <c r="D52">
        <f>1-D50</f>
        <v>6.9239158033410297E-2</v>
      </c>
      <c r="E52" s="2">
        <f>D52</f>
        <v>6.9239158033410297E-2</v>
      </c>
      <c r="G52" t="s">
        <v>13</v>
      </c>
    </row>
    <row r="55" spans="1:8" x14ac:dyDescent="0.25">
      <c r="A55" s="9" t="s">
        <v>14</v>
      </c>
      <c r="B55" s="9"/>
      <c r="C55" s="9"/>
      <c r="D55" s="9"/>
      <c r="E55" s="9"/>
      <c r="F55" s="9"/>
    </row>
    <row r="56" spans="1:8" x14ac:dyDescent="0.25">
      <c r="A56" s="9"/>
      <c r="B56" s="9"/>
      <c r="C56" s="9"/>
      <c r="D56" s="9"/>
      <c r="E56" s="9"/>
      <c r="F56" s="9"/>
    </row>
    <row r="63" spans="1:8" x14ac:dyDescent="0.25">
      <c r="B63" t="s">
        <v>15</v>
      </c>
    </row>
    <row r="77" spans="2:12" x14ac:dyDescent="0.25">
      <c r="D77" t="s">
        <v>19</v>
      </c>
    </row>
    <row r="78" spans="2:12" x14ac:dyDescent="0.25">
      <c r="B78" t="s">
        <v>15</v>
      </c>
      <c r="D78">
        <f>NORMSDIST(D80)</f>
        <v>0.13326026290250542</v>
      </c>
      <c r="F78" s="2">
        <f>D78</f>
        <v>0.13326026290250542</v>
      </c>
      <c r="H78" s="10" t="s">
        <v>18</v>
      </c>
      <c r="I78" s="10"/>
      <c r="J78" s="10"/>
      <c r="K78" s="10"/>
      <c r="L78" s="10"/>
    </row>
    <row r="79" spans="2:12" x14ac:dyDescent="0.25">
      <c r="H79" s="10"/>
      <c r="I79" s="10"/>
      <c r="J79" s="10"/>
      <c r="K79" s="10"/>
      <c r="L79" s="10"/>
    </row>
    <row r="80" spans="2:12" x14ac:dyDescent="0.25">
      <c r="B80" t="s">
        <v>16</v>
      </c>
      <c r="C80" t="s">
        <v>17</v>
      </c>
      <c r="D80">
        <f>(120-150)/27</f>
        <v>-1.1111111111111112</v>
      </c>
      <c r="H80" s="10"/>
      <c r="I80" s="10"/>
      <c r="J80" s="10"/>
      <c r="K80" s="10"/>
      <c r="L80" s="10"/>
    </row>
  </sheetData>
  <mergeCells count="3">
    <mergeCell ref="A25:F26"/>
    <mergeCell ref="A55:F56"/>
    <mergeCell ref="H78:L8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L211"/>
  <sheetViews>
    <sheetView topLeftCell="A76" zoomScale="115" workbookViewId="0">
      <selection activeCell="D208" sqref="D208"/>
    </sheetView>
  </sheetViews>
  <sheetFormatPr defaultColWidth="11.42578125" defaultRowHeight="15" x14ac:dyDescent="0.25"/>
  <cols>
    <col min="3" max="3" width="11.85546875" bestFit="1" customWidth="1"/>
  </cols>
  <sheetData>
    <row r="21" spans="2:8" x14ac:dyDescent="0.25">
      <c r="B21" s="3" t="s">
        <v>20</v>
      </c>
      <c r="C21" s="3" t="s">
        <v>21</v>
      </c>
    </row>
    <row r="22" spans="2:8" x14ac:dyDescent="0.25">
      <c r="B22" s="3">
        <v>1</v>
      </c>
      <c r="C22" s="3">
        <v>188</v>
      </c>
      <c r="E22" t="s">
        <v>22</v>
      </c>
      <c r="F22">
        <f>AVERAGE(C22:C30)</f>
        <v>154.22222222222223</v>
      </c>
      <c r="G22" t="s">
        <v>2</v>
      </c>
      <c r="H22" s="4" t="s">
        <v>24</v>
      </c>
    </row>
    <row r="23" spans="2:8" x14ac:dyDescent="0.25">
      <c r="B23" s="3">
        <v>2</v>
      </c>
      <c r="C23" s="3">
        <v>153</v>
      </c>
      <c r="E23" t="s">
        <v>23</v>
      </c>
      <c r="F23">
        <f>_xlfn.STDEV.S(C22:C30)</f>
        <v>29.587910444038545</v>
      </c>
      <c r="G23" t="s">
        <v>2</v>
      </c>
      <c r="H23" t="s">
        <v>25</v>
      </c>
    </row>
    <row r="24" spans="2:8" x14ac:dyDescent="0.25">
      <c r="B24" s="3">
        <v>3</v>
      </c>
      <c r="C24" s="3">
        <v>124</v>
      </c>
      <c r="E24" t="s">
        <v>34</v>
      </c>
      <c r="F24">
        <v>9</v>
      </c>
    </row>
    <row r="25" spans="2:8" x14ac:dyDescent="0.25">
      <c r="B25" s="3">
        <v>4</v>
      </c>
      <c r="C25" s="3">
        <v>139</v>
      </c>
      <c r="E25" t="s">
        <v>35</v>
      </c>
      <c r="F25" t="s">
        <v>36</v>
      </c>
    </row>
    <row r="26" spans="2:8" x14ac:dyDescent="0.25">
      <c r="B26" s="3">
        <v>5</v>
      </c>
      <c r="C26" s="3">
        <v>98</v>
      </c>
    </row>
    <row r="27" spans="2:8" x14ac:dyDescent="0.25">
      <c r="B27" s="3">
        <v>6</v>
      </c>
      <c r="C27" s="3">
        <v>178</v>
      </c>
    </row>
    <row r="28" spans="2:8" x14ac:dyDescent="0.25">
      <c r="B28" s="3">
        <v>7</v>
      </c>
      <c r="C28" s="3">
        <v>183</v>
      </c>
    </row>
    <row r="29" spans="2:8" x14ac:dyDescent="0.25">
      <c r="B29" s="3">
        <v>8</v>
      </c>
      <c r="C29" s="3">
        <v>159</v>
      </c>
    </row>
    <row r="30" spans="2:8" x14ac:dyDescent="0.25">
      <c r="B30" s="3">
        <v>9</v>
      </c>
      <c r="C30" s="3">
        <v>166</v>
      </c>
    </row>
    <row r="53" spans="1:2" x14ac:dyDescent="0.25">
      <c r="A53" t="s">
        <v>26</v>
      </c>
    </row>
    <row r="55" spans="1:2" x14ac:dyDescent="0.25">
      <c r="B55" t="s">
        <v>27</v>
      </c>
    </row>
    <row r="65" spans="2:11" x14ac:dyDescent="0.25">
      <c r="J65" t="s">
        <v>39</v>
      </c>
      <c r="K65" t="s">
        <v>38</v>
      </c>
    </row>
    <row r="74" spans="2:11" x14ac:dyDescent="0.25">
      <c r="I74" t="s">
        <v>28</v>
      </c>
    </row>
    <row r="75" spans="2:11" x14ac:dyDescent="0.25">
      <c r="I75" t="s">
        <v>29</v>
      </c>
    </row>
    <row r="77" spans="2:11" x14ac:dyDescent="0.25">
      <c r="B77" t="s">
        <v>29</v>
      </c>
      <c r="E77" t="s">
        <v>30</v>
      </c>
      <c r="H77">
        <f>(170-F22)/(F23/SQRT(9))</f>
        <v>1.5997524875187719</v>
      </c>
      <c r="I77" t="s">
        <v>31</v>
      </c>
    </row>
    <row r="78" spans="2:11" x14ac:dyDescent="0.25">
      <c r="H78">
        <f>(170-154.22)/(29.58/SQRT(9))</f>
        <v>1.6004056795131847</v>
      </c>
    </row>
    <row r="81" spans="1:12" x14ac:dyDescent="0.25">
      <c r="F81" s="6" t="s">
        <v>32</v>
      </c>
      <c r="G81" s="6">
        <f>_xlfn.T.DIST(H77,9-1,TRUE)</f>
        <v>0.92583950307092999</v>
      </c>
    </row>
    <row r="84" spans="1:12" x14ac:dyDescent="0.25">
      <c r="B84" t="s">
        <v>27</v>
      </c>
      <c r="C84" t="s">
        <v>33</v>
      </c>
      <c r="E84" s="7">
        <f>1-G81</f>
        <v>7.4160496929070008E-2</v>
      </c>
      <c r="F84" s="8">
        <f>E84</f>
        <v>7.4160496929070008E-2</v>
      </c>
      <c r="G84" s="11" t="s">
        <v>37</v>
      </c>
      <c r="H84" s="11"/>
      <c r="I84" s="11"/>
      <c r="J84" s="11"/>
      <c r="K84" s="11"/>
      <c r="L84" s="11"/>
    </row>
    <row r="85" spans="1:12" x14ac:dyDescent="0.25">
      <c r="G85" s="11"/>
      <c r="H85" s="11"/>
      <c r="I85" s="11"/>
      <c r="J85" s="11"/>
      <c r="K85" s="11"/>
      <c r="L85" s="11"/>
    </row>
    <row r="87" spans="1:12" x14ac:dyDescent="0.25">
      <c r="A87" t="s">
        <v>42</v>
      </c>
    </row>
    <row r="89" spans="1:12" x14ac:dyDescent="0.25">
      <c r="B89" t="s">
        <v>40</v>
      </c>
    </row>
    <row r="106" spans="2:12" x14ac:dyDescent="0.25">
      <c r="D106" t="s">
        <v>40</v>
      </c>
    </row>
    <row r="107" spans="2:12" x14ac:dyDescent="0.25">
      <c r="D107" t="s">
        <v>29</v>
      </c>
    </row>
    <row r="109" spans="2:12" x14ac:dyDescent="0.25">
      <c r="B109" t="s">
        <v>40</v>
      </c>
    </row>
    <row r="111" spans="2:12" x14ac:dyDescent="0.25">
      <c r="B111" t="s">
        <v>29</v>
      </c>
      <c r="D111">
        <f>(100-C113)/(C114/SQRT(9))</f>
        <v>-5.4977409430222615</v>
      </c>
      <c r="F111" t="s">
        <v>40</v>
      </c>
      <c r="G111">
        <f>_xlfn.T.DIST(D111,9-1,TRUE)</f>
        <v>2.8763781738208664E-4</v>
      </c>
      <c r="H111" s="5">
        <f>G111</f>
        <v>2.8763781738208664E-4</v>
      </c>
      <c r="I111" s="11" t="s">
        <v>41</v>
      </c>
      <c r="J111" s="11"/>
      <c r="K111" s="11"/>
      <c r="L111" s="11"/>
    </row>
    <row r="112" spans="2:12" x14ac:dyDescent="0.25">
      <c r="I112" s="11"/>
      <c r="J112" s="11"/>
      <c r="K112" s="11"/>
      <c r="L112" s="11"/>
    </row>
    <row r="113" spans="1:5" x14ac:dyDescent="0.25">
      <c r="B113" t="s">
        <v>22</v>
      </c>
      <c r="C113">
        <v>154.22222222222223</v>
      </c>
      <c r="D113" t="s">
        <v>2</v>
      </c>
      <c r="E113" s="4" t="s">
        <v>24</v>
      </c>
    </row>
    <row r="114" spans="1:5" x14ac:dyDescent="0.25">
      <c r="B114" t="s">
        <v>23</v>
      </c>
      <c r="C114">
        <v>29.587910444038545</v>
      </c>
      <c r="D114" t="s">
        <v>2</v>
      </c>
      <c r="E114" t="s">
        <v>25</v>
      </c>
    </row>
    <row r="115" spans="1:5" x14ac:dyDescent="0.25">
      <c r="B115" t="s">
        <v>34</v>
      </c>
      <c r="C115">
        <v>9</v>
      </c>
    </row>
    <row r="116" spans="1:5" x14ac:dyDescent="0.25">
      <c r="B116" t="s">
        <v>35</v>
      </c>
      <c r="C116" t="s">
        <v>36</v>
      </c>
    </row>
    <row r="119" spans="1:5" x14ac:dyDescent="0.25">
      <c r="A119" t="s">
        <v>43</v>
      </c>
    </row>
    <row r="137" spans="2:8" x14ac:dyDescent="0.25">
      <c r="D137" t="s">
        <v>44</v>
      </c>
    </row>
    <row r="139" spans="2:8" x14ac:dyDescent="0.25">
      <c r="B139" t="s">
        <v>45</v>
      </c>
    </row>
    <row r="141" spans="2:8" x14ac:dyDescent="0.25">
      <c r="B141" t="s">
        <v>40</v>
      </c>
      <c r="C141">
        <f>G111</f>
        <v>2.8763781738208664E-4</v>
      </c>
    </row>
    <row r="143" spans="2:8" x14ac:dyDescent="0.25">
      <c r="B143" t="s">
        <v>46</v>
      </c>
      <c r="C143">
        <f>1-C141</f>
        <v>0.99971236218261794</v>
      </c>
      <c r="D143" s="5">
        <f>C143</f>
        <v>0.99971236218261794</v>
      </c>
      <c r="E143" s="11" t="s">
        <v>47</v>
      </c>
      <c r="F143" s="11"/>
      <c r="G143" s="11"/>
      <c r="H143" s="11"/>
    </row>
    <row r="144" spans="2:8" x14ac:dyDescent="0.25">
      <c r="E144" s="11"/>
      <c r="F144" s="11"/>
      <c r="G144" s="11"/>
      <c r="H144" s="11"/>
    </row>
    <row r="146" spans="1:2" x14ac:dyDescent="0.25">
      <c r="A146" t="s">
        <v>48</v>
      </c>
    </row>
    <row r="148" spans="1:2" x14ac:dyDescent="0.25">
      <c r="B148" t="s">
        <v>49</v>
      </c>
    </row>
    <row r="167" spans="1:9" x14ac:dyDescent="0.25">
      <c r="F167" t="s">
        <v>50</v>
      </c>
      <c r="I167" t="s">
        <v>51</v>
      </c>
    </row>
    <row r="168" spans="1:9" x14ac:dyDescent="0.25">
      <c r="F168" t="s">
        <v>58</v>
      </c>
      <c r="I168" t="s">
        <v>57</v>
      </c>
    </row>
    <row r="169" spans="1:9" x14ac:dyDescent="0.25">
      <c r="B169" t="s">
        <v>52</v>
      </c>
    </row>
    <row r="171" spans="1:9" x14ac:dyDescent="0.25">
      <c r="A171" t="s">
        <v>53</v>
      </c>
      <c r="C171" t="s">
        <v>55</v>
      </c>
      <c r="D171">
        <f>(160-C176)/(C177/SQRT(C178))</f>
        <v>0.58582485458433864</v>
      </c>
      <c r="F171" t="s">
        <v>59</v>
      </c>
      <c r="G171">
        <f>_xlfn.T.DIST(D171,8,TRUE)</f>
        <v>0.7129279440934152</v>
      </c>
    </row>
    <row r="174" spans="1:9" x14ac:dyDescent="0.25">
      <c r="A174" t="s">
        <v>54</v>
      </c>
      <c r="C174" t="s">
        <v>56</v>
      </c>
      <c r="D174">
        <f>(140-C176)/(C177/SQRT(C178))</f>
        <v>-1.4420304112845279</v>
      </c>
      <c r="F174" t="s">
        <v>60</v>
      </c>
      <c r="G174">
        <f>_xlfn.T.DIST(D174,8,TRUE)</f>
        <v>9.3636161608397023E-2</v>
      </c>
    </row>
    <row r="176" spans="1:9" x14ac:dyDescent="0.25">
      <c r="B176" t="s">
        <v>22</v>
      </c>
      <c r="C176">
        <v>154.22222222222223</v>
      </c>
      <c r="D176" t="s">
        <v>2</v>
      </c>
      <c r="E176" s="4" t="s">
        <v>24</v>
      </c>
    </row>
    <row r="177" spans="1:10" x14ac:dyDescent="0.25">
      <c r="B177" t="s">
        <v>23</v>
      </c>
      <c r="C177">
        <v>29.587910444038545</v>
      </c>
      <c r="D177" t="s">
        <v>2</v>
      </c>
      <c r="E177" t="s">
        <v>25</v>
      </c>
      <c r="F177" t="s">
        <v>61</v>
      </c>
      <c r="H177">
        <f>G171-G174</f>
        <v>0.61929178248501815</v>
      </c>
      <c r="I177" s="2">
        <f>H177</f>
        <v>0.61929178248501815</v>
      </c>
      <c r="J177" t="s">
        <v>62</v>
      </c>
    </row>
    <row r="178" spans="1:10" x14ac:dyDescent="0.25">
      <c r="B178" t="s">
        <v>34</v>
      </c>
      <c r="C178">
        <v>9</v>
      </c>
    </row>
    <row r="179" spans="1:10" x14ac:dyDescent="0.25">
      <c r="B179" t="s">
        <v>35</v>
      </c>
      <c r="C179" t="s">
        <v>36</v>
      </c>
    </row>
    <row r="183" spans="1:10" x14ac:dyDescent="0.25">
      <c r="A183" t="s">
        <v>63</v>
      </c>
    </row>
    <row r="185" spans="1:10" x14ac:dyDescent="0.25">
      <c r="B185" t="s">
        <v>64</v>
      </c>
    </row>
    <row r="204" spans="1:9" x14ac:dyDescent="0.25">
      <c r="F204" t="s">
        <v>65</v>
      </c>
      <c r="I204" t="s">
        <v>66</v>
      </c>
    </row>
    <row r="205" spans="1:9" x14ac:dyDescent="0.25">
      <c r="F205" t="s">
        <v>58</v>
      </c>
      <c r="I205" t="s">
        <v>57</v>
      </c>
    </row>
    <row r="208" spans="1:9" x14ac:dyDescent="0.25">
      <c r="A208" t="s">
        <v>67</v>
      </c>
      <c r="C208" t="s">
        <v>68</v>
      </c>
      <c r="D208" t="e">
        <f>(160-C213)/(C214/SQRT(C215))</f>
        <v>#DIV/0!</v>
      </c>
      <c r="F208" t="s">
        <v>59</v>
      </c>
      <c r="G208" t="e">
        <f>_xlfn.T.DIST(D208,8,TRUE)</f>
        <v>#DIV/0!</v>
      </c>
    </row>
    <row r="211" spans="1:7" x14ac:dyDescent="0.25">
      <c r="A211" t="s">
        <v>54</v>
      </c>
      <c r="C211" t="s">
        <v>56</v>
      </c>
      <c r="D211" t="e">
        <f>(140-C213)/(C214/SQRT(C215))</f>
        <v>#DIV/0!</v>
      </c>
      <c r="F211" t="s">
        <v>60</v>
      </c>
      <c r="G211" t="e">
        <f>_xlfn.T.DIST(D211,8,TRUE)</f>
        <v>#DIV/0!</v>
      </c>
    </row>
  </sheetData>
  <mergeCells count="3">
    <mergeCell ref="G84:L85"/>
    <mergeCell ref="I111:L112"/>
    <mergeCell ref="E143:H14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CCC3-332F-456D-8C9F-9BCA7BC8C29C}">
  <dimension ref="A10:J52"/>
  <sheetViews>
    <sheetView tabSelected="1" topLeftCell="A46" zoomScale="115" zoomScaleNormal="115" workbookViewId="0">
      <selection activeCell="L58" sqref="L58"/>
    </sheetView>
  </sheetViews>
  <sheetFormatPr defaultRowHeight="15" x14ac:dyDescent="0.25"/>
  <sheetData>
    <row r="10" spans="2:10" x14ac:dyDescent="0.25">
      <c r="B10" t="s">
        <v>69</v>
      </c>
      <c r="C10">
        <f>_xlfn.BINOM.DIST(42,138,0.35,0)</f>
        <v>3.858854359285771E-2</v>
      </c>
      <c r="D10" s="2">
        <f>C10</f>
        <v>3.858854359285771E-2</v>
      </c>
      <c r="F10" s="11" t="s">
        <v>70</v>
      </c>
      <c r="G10" s="11"/>
      <c r="H10" s="11"/>
      <c r="I10" s="11"/>
      <c r="J10" s="11"/>
    </row>
    <row r="11" spans="2:10" x14ac:dyDescent="0.25">
      <c r="F11" s="11"/>
      <c r="G11" s="11"/>
      <c r="H11" s="11"/>
      <c r="I11" s="11"/>
      <c r="J11" s="11"/>
    </row>
    <row r="33" spans="1:10" x14ac:dyDescent="0.25">
      <c r="A33" t="s">
        <v>71</v>
      </c>
    </row>
    <row r="35" spans="1:10" x14ac:dyDescent="0.25">
      <c r="B35" t="s">
        <v>69</v>
      </c>
      <c r="C35">
        <f>_xlfn.BINOM.DIST(42,138,0.35,1)</f>
        <v>0.15011448082043694</v>
      </c>
      <c r="D35" s="2">
        <f>C35</f>
        <v>0.15011448082043694</v>
      </c>
      <c r="F35" s="11" t="s">
        <v>72</v>
      </c>
      <c r="G35" s="11"/>
      <c r="H35" s="11"/>
      <c r="I35" s="11"/>
      <c r="J35" s="11"/>
    </row>
    <row r="36" spans="1:10" x14ac:dyDescent="0.25">
      <c r="F36" s="11"/>
      <c r="G36" s="11"/>
      <c r="H36" s="11"/>
      <c r="I36" s="11"/>
      <c r="J36" s="11"/>
    </row>
    <row r="49" spans="1:10" x14ac:dyDescent="0.25">
      <c r="A49" t="s">
        <v>71</v>
      </c>
    </row>
    <row r="51" spans="1:10" x14ac:dyDescent="0.25">
      <c r="B51" t="s">
        <v>73</v>
      </c>
      <c r="C51">
        <f>_xlfn.BINOM.DIST(41,138,0.35,1)</f>
        <v>0.11152593722757904</v>
      </c>
      <c r="D51" s="2">
        <f>C51</f>
        <v>0.11152593722757904</v>
      </c>
      <c r="F51" s="11" t="s">
        <v>74</v>
      </c>
      <c r="G51" s="11"/>
      <c r="H51" s="11"/>
      <c r="I51" s="11"/>
      <c r="J51" s="11"/>
    </row>
    <row r="52" spans="1:10" x14ac:dyDescent="0.25">
      <c r="F52" s="11"/>
      <c r="G52" s="11"/>
      <c r="H52" s="11"/>
      <c r="I52" s="11"/>
      <c r="J52" s="11"/>
    </row>
  </sheetData>
  <mergeCells count="3">
    <mergeCell ref="F10:J11"/>
    <mergeCell ref="F35:J36"/>
    <mergeCell ref="F51:J5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NORMAL</vt:lpstr>
      <vt:lpstr>STUDENT</vt:lpstr>
      <vt:lpstr>BINOMIAL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Yair Lagunes</dc:creator>
  <cp:lastModifiedBy>Jorge P</cp:lastModifiedBy>
  <dcterms:created xsi:type="dcterms:W3CDTF">2025-04-28T21:09:26Z</dcterms:created>
  <dcterms:modified xsi:type="dcterms:W3CDTF">2025-04-30T21:51:47Z</dcterms:modified>
</cp:coreProperties>
</file>