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Escritorio\ULSA-6th-Semester\ProbabilityAndStatistics\final\"/>
    </mc:Choice>
  </mc:AlternateContent>
  <xr:revisionPtr revIDLastSave="0" documentId="13_ncr:1_{7392EB08-F50D-4768-83E8-F23ABF3E764B}" xr6:coauthVersionLast="47" xr6:coauthVersionMax="47" xr10:uidLastSave="{00000000-0000-0000-0000-000000000000}"/>
  <bookViews>
    <workbookView xWindow="-120" yWindow="-120" windowWidth="29040" windowHeight="15720" xr2:uid="{2E7E4959-5357-4E28-8A40-1EDED8A01903}"/>
  </bookViews>
  <sheets>
    <sheet name="Hoja1" sheetId="1" r:id="rId1"/>
  </sheets>
  <definedNames>
    <definedName name="_xlnm._FilterDatabase" localSheetId="0" hidden="1">Hoja1!$B$7:$B$14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G18" i="1"/>
  <c r="C15" i="1"/>
  <c r="H15" i="1"/>
  <c r="G10" i="1"/>
  <c r="G9" i="1"/>
  <c r="G8" i="1"/>
  <c r="D28" i="1"/>
  <c r="D27" i="1"/>
  <c r="D18" i="1"/>
  <c r="H9" i="1"/>
  <c r="H10" i="1"/>
  <c r="H11" i="1"/>
  <c r="H8" i="1"/>
  <c r="B15" i="1"/>
  <c r="C9" i="1"/>
  <c r="C10" i="1"/>
  <c r="C11" i="1"/>
  <c r="C12" i="1"/>
  <c r="C13" i="1"/>
  <c r="C14" i="1"/>
  <c r="C8" i="1"/>
  <c r="C4" i="1"/>
</calcChain>
</file>

<file path=xl/sharedStrings.xml><?xml version="1.0" encoding="utf-8"?>
<sst xmlns="http://schemas.openxmlformats.org/spreadsheetml/2006/main" count="41" uniqueCount="39">
  <si>
    <t>Realizar prueba de bondad de ajuste de shapiro wilk con un NC de 95%</t>
  </si>
  <si>
    <t>n=</t>
  </si>
  <si>
    <t>N.C.=</t>
  </si>
  <si>
    <t>alfa=1-N.C.</t>
  </si>
  <si>
    <t>HIPOTESIS</t>
  </si>
  <si>
    <t>H0</t>
  </si>
  <si>
    <t>Los datos pertenecen a distribucion normal</t>
  </si>
  <si>
    <t>H1</t>
  </si>
  <si>
    <t>Los datos no pertenecen a una distribucion normal</t>
  </si>
  <si>
    <t>ESTADISTICO DE PRUEBA</t>
  </si>
  <si>
    <t>REGLA DE DECISION</t>
  </si>
  <si>
    <r>
      <t>Si</t>
    </r>
    <r>
      <rPr>
        <b/>
        <sz val="11"/>
        <color theme="1"/>
        <rFont val="Aptos Narrow"/>
        <family val="2"/>
        <scheme val="minor"/>
      </rPr>
      <t xml:space="preserve"> Wc &gt;=Wta</t>
    </r>
    <r>
      <rPr>
        <sz val="11"/>
        <color theme="1"/>
        <rFont val="Aptos Narrow"/>
        <family val="2"/>
        <scheme val="minor"/>
      </rPr>
      <t xml:space="preserve"> entonces NO rechazamos H0</t>
    </r>
  </si>
  <si>
    <r>
      <t xml:space="preserve">Pero si </t>
    </r>
    <r>
      <rPr>
        <b/>
        <sz val="11"/>
        <color theme="1"/>
        <rFont val="Aptos Narrow"/>
        <family val="2"/>
        <scheme val="minor"/>
      </rPr>
      <t>Wc  &lt; Wta</t>
    </r>
    <r>
      <rPr>
        <sz val="11"/>
        <color theme="1"/>
        <rFont val="Aptos Narrow"/>
        <family val="2"/>
        <scheme val="minor"/>
      </rPr>
      <t xml:space="preserve"> entonces SI rechazamos H0</t>
    </r>
  </si>
  <si>
    <t>CALCULOS</t>
  </si>
  <si>
    <t>i</t>
  </si>
  <si>
    <t>x_i</t>
  </si>
  <si>
    <t>x_i^2</t>
  </si>
  <si>
    <t>ai(n,alfa)</t>
  </si>
  <si>
    <t>a1</t>
  </si>
  <si>
    <t>a2</t>
  </si>
  <si>
    <t>a3</t>
  </si>
  <si>
    <t>a4</t>
  </si>
  <si>
    <t>ai(n, alfa)</t>
  </si>
  <si>
    <t>x_7-x_1</t>
  </si>
  <si>
    <t>x_6-x_2</t>
  </si>
  <si>
    <t>x_5-x_3</t>
  </si>
  <si>
    <t>((x_i1+n-i+1 )- x_i) * ai</t>
  </si>
  <si>
    <t>sh^2=</t>
  </si>
  <si>
    <t>x palito=</t>
  </si>
  <si>
    <t xml:space="preserve"> -&gt; b</t>
  </si>
  <si>
    <t>WC=</t>
  </si>
  <si>
    <t>WT alfa=</t>
  </si>
  <si>
    <t>valor de contraste (n, alfa) -&gt; (7, 0.05)</t>
  </si>
  <si>
    <t xml:space="preserve"> -&gt;</t>
  </si>
  <si>
    <t>WC</t>
  </si>
  <si>
    <t xml:space="preserve"> =</t>
  </si>
  <si>
    <t>Wta</t>
  </si>
  <si>
    <t>Conclusion -&gt; WC es mayor a Wta entonces no rechazamos H0 (hipotesis nula) con un nivel de confianza de 95% que los datos siguen una distribucion normal</t>
  </si>
  <si>
    <t>x(n−i+1)​−x(i)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</si>
</sst>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748303</xdr:colOff>
      <xdr:row>12</xdr:row>
      <xdr:rowOff>5796</xdr:rowOff>
    </xdr:from>
    <xdr:to>
      <xdr:col>20</xdr:col>
      <xdr:colOff>85267</xdr:colOff>
      <xdr:row>20</xdr:row>
      <xdr:rowOff>68742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0192E9-8271-7792-1EA7-5762602CD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0303" y="2291796"/>
          <a:ext cx="6194964" cy="1586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AA4E-A5FA-4916-953D-02029B9CBEA3}">
  <dimension ref="A2:N31"/>
  <sheetViews>
    <sheetView tabSelected="1" topLeftCell="A7" zoomScaleNormal="100" workbookViewId="0">
      <selection activeCell="M23" sqref="M23:P28"/>
    </sheetView>
  </sheetViews>
  <sheetFormatPr baseColWidth="10" defaultRowHeight="15" x14ac:dyDescent="0.25"/>
  <cols>
    <col min="6" max="6" width="15" bestFit="1" customWidth="1"/>
    <col min="7" max="7" width="14.140625" bestFit="1" customWidth="1"/>
    <col min="8" max="8" width="20.140625" bestFit="1" customWidth="1"/>
  </cols>
  <sheetData>
    <row r="2" spans="1:14" ht="15" customHeight="1" x14ac:dyDescent="0.25">
      <c r="B2" s="3" t="s">
        <v>1</v>
      </c>
      <c r="C2" s="3">
        <v>7</v>
      </c>
      <c r="F2" s="8" t="s">
        <v>0</v>
      </c>
      <c r="G2" s="8"/>
      <c r="H2" s="8"/>
      <c r="I2" s="8"/>
      <c r="J2" s="8"/>
      <c r="K2" s="8"/>
    </row>
    <row r="3" spans="1:14" ht="15" customHeight="1" x14ac:dyDescent="0.25">
      <c r="B3" s="3" t="s">
        <v>2</v>
      </c>
      <c r="C3" s="4">
        <v>0.95</v>
      </c>
      <c r="F3" s="8"/>
      <c r="G3" s="8"/>
      <c r="H3" s="8"/>
      <c r="I3" s="8"/>
      <c r="J3" s="8"/>
      <c r="K3" s="8"/>
    </row>
    <row r="4" spans="1:14" x14ac:dyDescent="0.25">
      <c r="B4" s="3" t="s">
        <v>3</v>
      </c>
      <c r="C4" s="5">
        <f>1-0.95</f>
        <v>5.0000000000000044E-2</v>
      </c>
      <c r="F4" s="8"/>
      <c r="G4" s="8"/>
      <c r="H4" s="8"/>
      <c r="I4" s="8"/>
      <c r="J4" s="8"/>
      <c r="K4" s="8"/>
    </row>
    <row r="6" spans="1:14" x14ac:dyDescent="0.25">
      <c r="M6" s="2" t="s">
        <v>4</v>
      </c>
    </row>
    <row r="7" spans="1:14" x14ac:dyDescent="0.25">
      <c r="A7" s="3" t="s">
        <v>14</v>
      </c>
      <c r="B7" s="3" t="s">
        <v>15</v>
      </c>
      <c r="C7" s="3" t="s">
        <v>16</v>
      </c>
      <c r="D7" s="3" t="s">
        <v>17</v>
      </c>
      <c r="E7" s="3" t="s">
        <v>22</v>
      </c>
      <c r="F7" s="3" t="s">
        <v>38</v>
      </c>
      <c r="G7" s="3" t="s">
        <v>38</v>
      </c>
      <c r="H7" s="3" t="s">
        <v>26</v>
      </c>
      <c r="I7" s="1"/>
      <c r="M7" t="s">
        <v>5</v>
      </c>
      <c r="N7" t="s">
        <v>6</v>
      </c>
    </row>
    <row r="8" spans="1:14" x14ac:dyDescent="0.25">
      <c r="A8" s="3">
        <v>1</v>
      </c>
      <c r="B8" s="3">
        <v>-4</v>
      </c>
      <c r="C8" s="3">
        <f>B8^2</f>
        <v>16</v>
      </c>
      <c r="D8" s="3" t="s">
        <v>18</v>
      </c>
      <c r="E8" s="3">
        <v>0.62329999999999997</v>
      </c>
      <c r="F8" s="3" t="s">
        <v>23</v>
      </c>
      <c r="G8" s="3">
        <f>B14-B8</f>
        <v>12</v>
      </c>
      <c r="H8" s="3">
        <f>G8*E8</f>
        <v>7.4795999999999996</v>
      </c>
      <c r="I8" s="1"/>
      <c r="M8" t="s">
        <v>7</v>
      </c>
      <c r="N8" t="s">
        <v>8</v>
      </c>
    </row>
    <row r="9" spans="1:14" x14ac:dyDescent="0.25">
      <c r="A9" s="3">
        <v>2</v>
      </c>
      <c r="B9" s="3">
        <v>-2</v>
      </c>
      <c r="C9" s="3">
        <f t="shared" ref="C9:C14" si="0">B9^2</f>
        <v>4</v>
      </c>
      <c r="D9" s="3" t="s">
        <v>19</v>
      </c>
      <c r="E9" s="3">
        <v>0.30309999999999998</v>
      </c>
      <c r="F9" s="3" t="s">
        <v>24</v>
      </c>
      <c r="G9" s="3">
        <f>B13-B9</f>
        <v>8</v>
      </c>
      <c r="H9" s="3">
        <f t="shared" ref="H9:H11" si="1">G9*E9</f>
        <v>2.4247999999999998</v>
      </c>
      <c r="I9" s="1"/>
    </row>
    <row r="10" spans="1:14" x14ac:dyDescent="0.25">
      <c r="A10" s="3">
        <v>3</v>
      </c>
      <c r="B10" s="3">
        <v>0</v>
      </c>
      <c r="C10" s="3">
        <f t="shared" si="0"/>
        <v>0</v>
      </c>
      <c r="D10" s="3" t="s">
        <v>20</v>
      </c>
      <c r="E10" s="3">
        <v>0.1401</v>
      </c>
      <c r="F10" s="3" t="s">
        <v>25</v>
      </c>
      <c r="G10" s="3">
        <f>B12-B10</f>
        <v>5</v>
      </c>
      <c r="H10" s="3">
        <f t="shared" si="1"/>
        <v>0.70050000000000001</v>
      </c>
      <c r="I10" s="1"/>
      <c r="J10" s="7"/>
    </row>
    <row r="11" spans="1:14" x14ac:dyDescent="0.25">
      <c r="A11" s="3">
        <v>4</v>
      </c>
      <c r="B11" s="3">
        <v>1</v>
      </c>
      <c r="C11" s="3">
        <f t="shared" si="0"/>
        <v>1</v>
      </c>
      <c r="D11" s="3" t="s">
        <v>21</v>
      </c>
      <c r="E11" s="3">
        <v>0</v>
      </c>
      <c r="F11" s="3">
        <v>0</v>
      </c>
      <c r="G11" s="3">
        <v>0</v>
      </c>
      <c r="H11" s="3">
        <f t="shared" si="1"/>
        <v>0</v>
      </c>
      <c r="I11" s="1"/>
      <c r="J11" s="7"/>
      <c r="M11" s="2" t="s">
        <v>9</v>
      </c>
      <c r="N11" s="2"/>
    </row>
    <row r="12" spans="1:14" x14ac:dyDescent="0.25">
      <c r="A12" s="3">
        <v>5</v>
      </c>
      <c r="B12" s="3">
        <v>5</v>
      </c>
      <c r="C12" s="3">
        <f t="shared" si="0"/>
        <v>25</v>
      </c>
      <c r="D12" s="3"/>
      <c r="E12" s="3"/>
      <c r="F12" s="3"/>
      <c r="G12" s="3"/>
      <c r="H12" s="3"/>
      <c r="I12" s="1"/>
    </row>
    <row r="13" spans="1:14" x14ac:dyDescent="0.25">
      <c r="A13" s="3">
        <v>6</v>
      </c>
      <c r="B13" s="3">
        <v>6</v>
      </c>
      <c r="C13" s="3">
        <f t="shared" si="0"/>
        <v>36</v>
      </c>
      <c r="D13" s="3"/>
      <c r="E13" s="3"/>
      <c r="F13" s="3"/>
      <c r="G13" s="3"/>
      <c r="H13" s="3"/>
      <c r="I13" s="1"/>
    </row>
    <row r="14" spans="1:14" x14ac:dyDescent="0.25">
      <c r="A14" s="3">
        <v>7</v>
      </c>
      <c r="B14" s="3">
        <v>8</v>
      </c>
      <c r="C14" s="3">
        <f t="shared" si="0"/>
        <v>64</v>
      </c>
      <c r="D14" s="3"/>
      <c r="E14" s="3"/>
      <c r="F14" s="3"/>
      <c r="G14" s="3"/>
      <c r="H14" s="3"/>
      <c r="I14" s="1"/>
    </row>
    <row r="15" spans="1:14" x14ac:dyDescent="0.25">
      <c r="B15" s="6">
        <f>SUM(B8:B14)</f>
        <v>14</v>
      </c>
      <c r="C15" s="6">
        <f>SUM(C8:C14)</f>
        <v>146</v>
      </c>
      <c r="H15" s="3">
        <f>SUM(H8:H11)</f>
        <v>10.604899999999999</v>
      </c>
      <c r="I15" s="3" t="s">
        <v>29</v>
      </c>
    </row>
    <row r="18" spans="2:14" x14ac:dyDescent="0.25">
      <c r="C18" s="3" t="s">
        <v>28</v>
      </c>
      <c r="D18" s="3">
        <f>AVERAGE(B8:B14)</f>
        <v>2</v>
      </c>
      <c r="F18" s="3" t="s">
        <v>27</v>
      </c>
      <c r="G18" s="3">
        <f>C15-A14*D18^2</f>
        <v>118</v>
      </c>
    </row>
    <row r="22" spans="2:14" x14ac:dyDescent="0.25">
      <c r="B22" s="3" t="s">
        <v>30</v>
      </c>
      <c r="C22" s="3">
        <f>H15^2/G18</f>
        <v>0.95308393228813537</v>
      </c>
    </row>
    <row r="23" spans="2:14" x14ac:dyDescent="0.25">
      <c r="M23" s="2" t="s">
        <v>10</v>
      </c>
      <c r="N23" s="2"/>
    </row>
    <row r="24" spans="2:14" x14ac:dyDescent="0.25">
      <c r="B24" s="3" t="s">
        <v>31</v>
      </c>
      <c r="C24" s="9" t="s">
        <v>32</v>
      </c>
      <c r="D24" s="9"/>
      <c r="E24" s="9"/>
      <c r="F24" s="3" t="s">
        <v>33</v>
      </c>
      <c r="G24" s="3">
        <v>0.80300000000000005</v>
      </c>
    </row>
    <row r="26" spans="2:14" x14ac:dyDescent="0.25">
      <c r="M26" t="s">
        <v>11</v>
      </c>
    </row>
    <row r="27" spans="2:14" x14ac:dyDescent="0.25">
      <c r="B27" s="3" t="s">
        <v>34</v>
      </c>
      <c r="C27" s="3" t="s">
        <v>35</v>
      </c>
      <c r="D27" s="3">
        <f>C22</f>
        <v>0.95308393228813537</v>
      </c>
    </row>
    <row r="28" spans="2:14" x14ac:dyDescent="0.25">
      <c r="B28" s="3" t="s">
        <v>36</v>
      </c>
      <c r="C28" s="3" t="s">
        <v>35</v>
      </c>
      <c r="D28" s="3">
        <f>G24</f>
        <v>0.80300000000000005</v>
      </c>
      <c r="M28" t="s">
        <v>12</v>
      </c>
    </row>
    <row r="30" spans="2:14" x14ac:dyDescent="0.25">
      <c r="B30" s="10" t="s">
        <v>37</v>
      </c>
      <c r="C30" s="10"/>
      <c r="D30" s="10"/>
      <c r="E30" s="10"/>
      <c r="F30" s="10"/>
      <c r="G30" s="10"/>
    </row>
    <row r="31" spans="2:14" x14ac:dyDescent="0.25">
      <c r="B31" s="10"/>
      <c r="C31" s="10"/>
      <c r="D31" s="10"/>
      <c r="E31" s="10"/>
      <c r="F31" s="10"/>
      <c r="G31" s="10"/>
      <c r="M31" s="2" t="s">
        <v>13</v>
      </c>
    </row>
  </sheetData>
  <autoFilter ref="B7:B14" xr:uid="{A5C3AA4E-A5FA-4916-953D-02029B9CBEA3}">
    <sortState xmlns:xlrd2="http://schemas.microsoft.com/office/spreadsheetml/2017/richdata2" ref="B8:B14">
      <sortCondition ref="B7:B14"/>
    </sortState>
  </autoFilter>
  <mergeCells count="3">
    <mergeCell ref="F2:K4"/>
    <mergeCell ref="C24:E24"/>
    <mergeCell ref="B30:G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</dc:creator>
  <cp:lastModifiedBy>Jorge Parra Hidalgo</cp:lastModifiedBy>
  <dcterms:created xsi:type="dcterms:W3CDTF">2025-05-27T21:12:58Z</dcterms:created>
  <dcterms:modified xsi:type="dcterms:W3CDTF">2025-05-29T06:03:04Z</dcterms:modified>
</cp:coreProperties>
</file>