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ULSA-6th-Semester\ProbabilityAndStatistics\"/>
    </mc:Choice>
  </mc:AlternateContent>
  <xr:revisionPtr revIDLastSave="0" documentId="13_ncr:1_{0FFB47E1-2015-48E3-B2D5-A9B2504333A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2" r:id="rId1"/>
  </sheets>
  <definedNames>
    <definedName name="_xlnm._FilterDatabase" localSheetId="0" hidden="1">Hoja2!$A$2:$B$2</definedName>
    <definedName name="_xlchart.v1.0" hidden="1">Hoja2!$B$2</definedName>
    <definedName name="_xlchart.v1.1" hidden="1">Hoja2!$B$3:$B$62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P34" i="2"/>
  <c r="P32" i="2"/>
  <c r="P31" i="2"/>
  <c r="P30" i="2"/>
  <c r="O34" i="2" l="1"/>
  <c r="N34" i="2"/>
  <c r="O33" i="2"/>
  <c r="N33" i="2"/>
  <c r="O32" i="2"/>
  <c r="N32" i="2"/>
  <c r="O31" i="2"/>
  <c r="N31" i="2"/>
  <c r="O30" i="2"/>
  <c r="T25" i="2"/>
  <c r="P2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" i="2"/>
  <c r="H2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  <c r="G2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5" i="2"/>
</calcChain>
</file>

<file path=xl/sharedStrings.xml><?xml version="1.0" encoding="utf-8"?>
<sst xmlns="http://schemas.openxmlformats.org/spreadsheetml/2006/main" count="16" uniqueCount="14">
  <si>
    <t>Duración de Equipos de Computo en una Empresa (años)</t>
  </si>
  <si>
    <t>Equipo</t>
  </si>
  <si>
    <t>Duración</t>
  </si>
  <si>
    <t>Tabla de frecuencia</t>
  </si>
  <si>
    <t>Anios</t>
  </si>
  <si>
    <t>Frecuencia</t>
  </si>
  <si>
    <t>Total</t>
  </si>
  <si>
    <t>Porcentaje</t>
  </si>
  <si>
    <t>Rango</t>
  </si>
  <si>
    <t>grupos</t>
  </si>
  <si>
    <t>valor</t>
  </si>
  <si>
    <t>Grupo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</si>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</sst>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3" fontId="0" fillId="2" borderId="1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Hoja2!$J$4:$J$47</c:f>
              <c:numCache>
                <c:formatCode>General</c:formatCode>
                <c:ptCount val="4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5.7</c:v>
                </c:pt>
                <c:pt idx="37">
                  <c:v>5.8</c:v>
                </c:pt>
                <c:pt idx="38">
                  <c:v>5.9</c:v>
                </c:pt>
                <c:pt idx="39">
                  <c:v>6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</c:numCache>
            </c:numRef>
          </c:cat>
          <c:val>
            <c:numRef>
              <c:f>Hoja2!$K$4:$K$47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4-4954-BB45-C9C506E44E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6302847"/>
        <c:axId val="496303327"/>
        <c:axId val="0"/>
      </c:bar3DChart>
      <c:catAx>
        <c:axId val="4963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96303327"/>
        <c:crosses val="autoZero"/>
        <c:auto val="1"/>
        <c:lblAlgn val="ctr"/>
        <c:lblOffset val="100"/>
        <c:noMultiLvlLbl val="0"/>
      </c:catAx>
      <c:valAx>
        <c:axId val="4963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96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590C9C7-E754-416D-BB50-3F2402A657FC}">
          <cx:tx>
            <cx:txData>
              <cx:f>_xlchart.v1.0</cx:f>
              <cx:v>Duración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331305</xdr:colOff>
      <xdr:row>1</xdr:row>
      <xdr:rowOff>148258</xdr:rowOff>
    </xdr:from>
    <xdr:to>
      <xdr:col>19</xdr:col>
      <xdr:colOff>149087</xdr:colOff>
      <xdr:row>22</xdr:row>
      <xdr:rowOff>115956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DDEE3-0716-62FB-6840-B6E76614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728870</xdr:colOff>
      <xdr:row>34</xdr:row>
      <xdr:rowOff>173107</xdr:rowOff>
    </xdr:from>
    <xdr:to>
      <xdr:col>17</xdr:col>
      <xdr:colOff>728870</xdr:colOff>
      <xdr:row>49</xdr:row>
      <xdr:rowOff>58807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9C86CE-1CBF-16F8-7895-635366672E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0870" y="707873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topLeftCell="B19" zoomScale="115" zoomScaleNormal="115" workbookViewId="0">
      <selection activeCell="Q30" sqref="Q30"/>
    </sheetView>
  </sheetViews>
  <sheetFormatPr defaultColWidth="11.42578125" defaultRowHeight="15" x14ac:dyDescent="0.25"/>
  <sheetData>
    <row r="1" spans="1:11" ht="48.75" customHeight="1" x14ac:dyDescent="0.25">
      <c r="A1" s="6" t="s">
        <v>0</v>
      </c>
      <c r="B1" s="7"/>
    </row>
    <row r="2" spans="1:11" x14ac:dyDescent="0.25">
      <c r="A2" s="1" t="s">
        <v>1</v>
      </c>
      <c r="B2" s="1" t="s">
        <v>2</v>
      </c>
    </row>
    <row r="3" spans="1:11" ht="15" customHeight="1" x14ac:dyDescent="0.25">
      <c r="A3" s="1">
        <v>2</v>
      </c>
      <c r="B3" s="1">
        <v>2.1</v>
      </c>
      <c r="F3" s="8" t="s">
        <v>3</v>
      </c>
      <c r="G3" s="8"/>
      <c r="H3" s="8"/>
    </row>
    <row r="4" spans="1:11" x14ac:dyDescent="0.25">
      <c r="A4" s="1">
        <v>14</v>
      </c>
      <c r="B4" s="1">
        <v>3</v>
      </c>
      <c r="F4" s="1" t="s">
        <v>4</v>
      </c>
      <c r="G4" s="1" t="s">
        <v>5</v>
      </c>
      <c r="H4" s="1" t="s">
        <v>7</v>
      </c>
      <c r="J4">
        <v>2.1</v>
      </c>
      <c r="K4">
        <f>COUNTIF(B:B,J4)</f>
        <v>1</v>
      </c>
    </row>
    <row r="5" spans="1:11" x14ac:dyDescent="0.25">
      <c r="A5" s="1">
        <v>21</v>
      </c>
      <c r="B5" s="1">
        <v>3</v>
      </c>
      <c r="F5" s="1">
        <v>2.1</v>
      </c>
      <c r="G5" s="1">
        <f>COUNTIF($B$3:$B$62,F5)</f>
        <v>1</v>
      </c>
      <c r="H5" s="4">
        <f>G5/$G$26</f>
        <v>1.6666666666666666E-2</v>
      </c>
      <c r="J5">
        <v>2.2000000000000002</v>
      </c>
      <c r="K5">
        <f t="shared" ref="K5:K47" si="0">COUNTIF(B:B,J5)</f>
        <v>0</v>
      </c>
    </row>
    <row r="6" spans="1:11" x14ac:dyDescent="0.25">
      <c r="A6" s="1">
        <v>17</v>
      </c>
      <c r="B6" s="1">
        <v>3.1</v>
      </c>
      <c r="F6" s="1">
        <v>3</v>
      </c>
      <c r="G6" s="1">
        <f t="shared" ref="G6:G25" si="1">COUNTIF($B$3:$B$62,F6)</f>
        <v>2</v>
      </c>
      <c r="H6" s="4">
        <f t="shared" ref="H6:H25" si="2">G6/$G$26</f>
        <v>3.3333333333333333E-2</v>
      </c>
      <c r="J6">
        <v>2.2999999999999998</v>
      </c>
      <c r="K6">
        <f t="shared" si="0"/>
        <v>0</v>
      </c>
    </row>
    <row r="7" spans="1:11" x14ac:dyDescent="0.25">
      <c r="A7" s="1">
        <v>47</v>
      </c>
      <c r="B7" s="1">
        <v>3.1</v>
      </c>
      <c r="F7" s="1">
        <v>3.1</v>
      </c>
      <c r="G7" s="1">
        <f t="shared" si="1"/>
        <v>4</v>
      </c>
      <c r="H7" s="4">
        <f t="shared" si="2"/>
        <v>6.6666666666666666E-2</v>
      </c>
      <c r="J7">
        <v>2.4</v>
      </c>
      <c r="K7">
        <f t="shared" si="0"/>
        <v>0</v>
      </c>
    </row>
    <row r="8" spans="1:11" x14ac:dyDescent="0.25">
      <c r="A8" s="1">
        <v>49</v>
      </c>
      <c r="B8" s="1">
        <v>3.1</v>
      </c>
      <c r="F8" s="1">
        <v>3.2</v>
      </c>
      <c r="G8" s="1">
        <f t="shared" si="1"/>
        <v>2</v>
      </c>
      <c r="H8" s="4">
        <f t="shared" si="2"/>
        <v>3.3333333333333333E-2</v>
      </c>
      <c r="J8">
        <v>2.5</v>
      </c>
      <c r="K8">
        <f t="shared" si="0"/>
        <v>0</v>
      </c>
    </row>
    <row r="9" spans="1:11" x14ac:dyDescent="0.25">
      <c r="A9" s="1">
        <v>57</v>
      </c>
      <c r="B9" s="1">
        <v>3.1</v>
      </c>
      <c r="F9" s="1">
        <v>3.4</v>
      </c>
      <c r="G9" s="1">
        <f t="shared" si="1"/>
        <v>5</v>
      </c>
      <c r="H9" s="4">
        <f t="shared" si="2"/>
        <v>8.3333333333333329E-2</v>
      </c>
      <c r="J9">
        <v>2.6</v>
      </c>
      <c r="K9">
        <f t="shared" si="0"/>
        <v>0</v>
      </c>
    </row>
    <row r="10" spans="1:11" x14ac:dyDescent="0.25">
      <c r="A10" s="1">
        <v>44</v>
      </c>
      <c r="B10" s="1">
        <v>3.2</v>
      </c>
      <c r="F10" s="1">
        <v>3.5</v>
      </c>
      <c r="G10" s="1">
        <f t="shared" si="1"/>
        <v>3</v>
      </c>
      <c r="H10" s="4">
        <f t="shared" si="2"/>
        <v>0.05</v>
      </c>
      <c r="J10">
        <v>2.7</v>
      </c>
      <c r="K10">
        <f t="shared" si="0"/>
        <v>0</v>
      </c>
    </row>
    <row r="11" spans="1:11" x14ac:dyDescent="0.25">
      <c r="A11" s="1">
        <v>46</v>
      </c>
      <c r="B11" s="1">
        <v>3.2</v>
      </c>
      <c r="F11" s="1">
        <v>3.6</v>
      </c>
      <c r="G11" s="1">
        <f t="shared" si="1"/>
        <v>3</v>
      </c>
      <c r="H11" s="4">
        <f t="shared" si="2"/>
        <v>0.05</v>
      </c>
      <c r="J11">
        <v>2.8</v>
      </c>
      <c r="K11">
        <f t="shared" si="0"/>
        <v>0</v>
      </c>
    </row>
    <row r="12" spans="1:11" x14ac:dyDescent="0.25">
      <c r="A12" s="1">
        <v>9</v>
      </c>
      <c r="B12" s="1">
        <v>3.4</v>
      </c>
      <c r="F12" s="1">
        <v>3.7</v>
      </c>
      <c r="G12" s="1">
        <f t="shared" si="1"/>
        <v>3</v>
      </c>
      <c r="H12" s="4">
        <f t="shared" si="2"/>
        <v>0.05</v>
      </c>
      <c r="J12">
        <v>2.9</v>
      </c>
      <c r="K12">
        <f t="shared" si="0"/>
        <v>0</v>
      </c>
    </row>
    <row r="13" spans="1:11" x14ac:dyDescent="0.25">
      <c r="A13" s="1">
        <v>36</v>
      </c>
      <c r="B13" s="1">
        <v>3.4</v>
      </c>
      <c r="F13" s="1">
        <v>3.8</v>
      </c>
      <c r="G13" s="1">
        <f t="shared" si="1"/>
        <v>3</v>
      </c>
      <c r="H13" s="4">
        <f t="shared" si="2"/>
        <v>0.05</v>
      </c>
      <c r="J13">
        <v>3</v>
      </c>
      <c r="K13">
        <f t="shared" si="0"/>
        <v>2</v>
      </c>
    </row>
    <row r="14" spans="1:11" x14ac:dyDescent="0.25">
      <c r="A14" s="1">
        <v>37</v>
      </c>
      <c r="B14" s="1">
        <v>3.4</v>
      </c>
      <c r="F14" s="1">
        <v>3.9</v>
      </c>
      <c r="G14" s="1">
        <f t="shared" si="1"/>
        <v>4</v>
      </c>
      <c r="H14" s="4">
        <f t="shared" si="2"/>
        <v>6.6666666666666666E-2</v>
      </c>
      <c r="J14">
        <v>3.1</v>
      </c>
      <c r="K14">
        <f t="shared" si="0"/>
        <v>4</v>
      </c>
    </row>
    <row r="15" spans="1:11" x14ac:dyDescent="0.25">
      <c r="A15" s="1">
        <v>41</v>
      </c>
      <c r="B15" s="1">
        <v>3.4</v>
      </c>
      <c r="F15" s="1">
        <v>4</v>
      </c>
      <c r="G15" s="1">
        <f t="shared" si="1"/>
        <v>4</v>
      </c>
      <c r="H15" s="4">
        <f t="shared" si="2"/>
        <v>6.6666666666666666E-2</v>
      </c>
      <c r="J15">
        <v>3.2</v>
      </c>
      <c r="K15">
        <f t="shared" si="0"/>
        <v>2</v>
      </c>
    </row>
    <row r="16" spans="1:11" x14ac:dyDescent="0.25">
      <c r="A16" s="1">
        <v>59</v>
      </c>
      <c r="B16" s="1">
        <v>3.4</v>
      </c>
      <c r="F16" s="1">
        <v>4.0999999999999996</v>
      </c>
      <c r="G16" s="1">
        <f t="shared" si="1"/>
        <v>3</v>
      </c>
      <c r="H16" s="4">
        <f t="shared" si="2"/>
        <v>0.05</v>
      </c>
      <c r="J16">
        <v>3.3</v>
      </c>
      <c r="K16">
        <f t="shared" si="0"/>
        <v>0</v>
      </c>
    </row>
    <row r="17" spans="1:20" x14ac:dyDescent="0.25">
      <c r="A17" s="1">
        <v>1</v>
      </c>
      <c r="B17" s="1">
        <v>3.5</v>
      </c>
      <c r="F17" s="1">
        <v>4.2</v>
      </c>
      <c r="G17" s="1">
        <f t="shared" si="1"/>
        <v>2</v>
      </c>
      <c r="H17" s="4">
        <f t="shared" si="2"/>
        <v>3.3333333333333333E-2</v>
      </c>
      <c r="J17">
        <v>3.4</v>
      </c>
      <c r="K17">
        <f t="shared" si="0"/>
        <v>5</v>
      </c>
    </row>
    <row r="18" spans="1:20" x14ac:dyDescent="0.25">
      <c r="A18" s="1">
        <v>32</v>
      </c>
      <c r="B18" s="1">
        <v>3.5</v>
      </c>
      <c r="F18" s="1">
        <v>4.3</v>
      </c>
      <c r="G18" s="1">
        <f t="shared" si="1"/>
        <v>4</v>
      </c>
      <c r="H18" s="4">
        <f t="shared" si="2"/>
        <v>6.6666666666666666E-2</v>
      </c>
      <c r="J18">
        <v>3.5</v>
      </c>
      <c r="K18">
        <f t="shared" si="0"/>
        <v>3</v>
      </c>
    </row>
    <row r="19" spans="1:20" x14ac:dyDescent="0.25">
      <c r="A19" s="1">
        <v>60</v>
      </c>
      <c r="B19" s="1">
        <v>3.5</v>
      </c>
      <c r="F19" s="1">
        <v>4.4000000000000004</v>
      </c>
      <c r="G19" s="1">
        <f t="shared" si="1"/>
        <v>2</v>
      </c>
      <c r="H19" s="4">
        <f t="shared" si="2"/>
        <v>3.3333333333333333E-2</v>
      </c>
      <c r="J19">
        <v>3.6</v>
      </c>
      <c r="K19">
        <f t="shared" si="0"/>
        <v>3</v>
      </c>
    </row>
    <row r="20" spans="1:20" x14ac:dyDescent="0.25">
      <c r="A20" s="1">
        <v>29</v>
      </c>
      <c r="B20" s="1">
        <v>3.6</v>
      </c>
      <c r="F20" s="1">
        <v>4.5</v>
      </c>
      <c r="G20" s="1">
        <f t="shared" si="1"/>
        <v>4</v>
      </c>
      <c r="H20" s="4">
        <f t="shared" si="2"/>
        <v>6.6666666666666666E-2</v>
      </c>
      <c r="J20">
        <v>3.7</v>
      </c>
      <c r="K20">
        <f t="shared" si="0"/>
        <v>3</v>
      </c>
    </row>
    <row r="21" spans="1:20" x14ac:dyDescent="0.25">
      <c r="A21" s="1">
        <v>39</v>
      </c>
      <c r="B21" s="1">
        <v>3.6</v>
      </c>
      <c r="F21" s="1">
        <v>4.5999999999999996</v>
      </c>
      <c r="G21" s="1">
        <f t="shared" si="1"/>
        <v>2</v>
      </c>
      <c r="H21" s="4">
        <f t="shared" si="2"/>
        <v>3.3333333333333333E-2</v>
      </c>
      <c r="J21">
        <v>3.8</v>
      </c>
      <c r="K21">
        <f t="shared" si="0"/>
        <v>3</v>
      </c>
    </row>
    <row r="22" spans="1:20" x14ac:dyDescent="0.25">
      <c r="A22" s="1">
        <v>56</v>
      </c>
      <c r="B22" s="1">
        <v>3.6</v>
      </c>
      <c r="F22" s="1">
        <v>4.7</v>
      </c>
      <c r="G22" s="1">
        <f t="shared" si="1"/>
        <v>3</v>
      </c>
      <c r="H22" s="4">
        <f t="shared" si="2"/>
        <v>0.05</v>
      </c>
      <c r="J22">
        <v>3.9</v>
      </c>
      <c r="K22">
        <f t="shared" si="0"/>
        <v>4</v>
      </c>
    </row>
    <row r="23" spans="1:20" x14ac:dyDescent="0.25">
      <c r="A23" s="1">
        <v>28</v>
      </c>
      <c r="B23" s="1">
        <v>3.7</v>
      </c>
      <c r="F23" s="1">
        <v>4.9000000000000004</v>
      </c>
      <c r="G23" s="1">
        <f t="shared" si="1"/>
        <v>3</v>
      </c>
      <c r="H23" s="4">
        <f t="shared" si="2"/>
        <v>0.05</v>
      </c>
      <c r="J23">
        <v>4</v>
      </c>
      <c r="K23">
        <f t="shared" si="0"/>
        <v>4</v>
      </c>
    </row>
    <row r="24" spans="1:20" x14ac:dyDescent="0.25">
      <c r="A24" s="1">
        <v>35</v>
      </c>
      <c r="B24" s="1">
        <v>3.7</v>
      </c>
      <c r="F24" s="1">
        <v>5</v>
      </c>
      <c r="G24" s="1">
        <f t="shared" si="1"/>
        <v>2</v>
      </c>
      <c r="H24" s="4">
        <f t="shared" si="2"/>
        <v>3.3333333333333333E-2</v>
      </c>
      <c r="J24">
        <v>4.0999999999999996</v>
      </c>
      <c r="K24">
        <f t="shared" si="0"/>
        <v>3</v>
      </c>
    </row>
    <row r="25" spans="1:20" x14ac:dyDescent="0.25">
      <c r="A25" s="1">
        <v>45</v>
      </c>
      <c r="B25" s="1">
        <v>3.7</v>
      </c>
      <c r="F25" s="1">
        <v>6.4</v>
      </c>
      <c r="G25" s="1">
        <f t="shared" si="1"/>
        <v>1</v>
      </c>
      <c r="H25" s="4">
        <f t="shared" si="2"/>
        <v>1.6666666666666666E-2</v>
      </c>
      <c r="J25">
        <v>4.2</v>
      </c>
      <c r="K25">
        <f t="shared" si="0"/>
        <v>2</v>
      </c>
      <c r="M25" s="2" t="s">
        <v>8</v>
      </c>
      <c r="N25" s="2">
        <v>2.1</v>
      </c>
      <c r="O25" s="2">
        <v>6.4</v>
      </c>
      <c r="P25" s="2">
        <f>O25-N25</f>
        <v>4.3000000000000007</v>
      </c>
      <c r="Q25" s="2" t="s">
        <v>9</v>
      </c>
      <c r="R25" s="2">
        <v>5</v>
      </c>
      <c r="S25" t="s">
        <v>10</v>
      </c>
      <c r="T25">
        <f>P25/R25</f>
        <v>0.8600000000000001</v>
      </c>
    </row>
    <row r="26" spans="1:20" x14ac:dyDescent="0.25">
      <c r="A26" s="1">
        <v>18</v>
      </c>
      <c r="B26" s="1">
        <v>3.8</v>
      </c>
      <c r="F26" s="3" t="s">
        <v>6</v>
      </c>
      <c r="G26" s="1">
        <f>SUM(G5:G25)</f>
        <v>60</v>
      </c>
      <c r="H26" s="5">
        <f>SUM(H5:H25)</f>
        <v>1</v>
      </c>
      <c r="J26">
        <v>4.3</v>
      </c>
      <c r="K26">
        <f t="shared" si="0"/>
        <v>4</v>
      </c>
    </row>
    <row r="27" spans="1:20" x14ac:dyDescent="0.25">
      <c r="A27" s="1">
        <v>27</v>
      </c>
      <c r="B27" s="1">
        <v>3.8</v>
      </c>
      <c r="J27">
        <v>4.4000000000000004</v>
      </c>
      <c r="K27">
        <f t="shared" si="0"/>
        <v>2</v>
      </c>
    </row>
    <row r="28" spans="1:20" x14ac:dyDescent="0.25">
      <c r="A28" s="1">
        <v>50</v>
      </c>
      <c r="B28" s="1">
        <v>3.8</v>
      </c>
      <c r="J28">
        <v>4.5</v>
      </c>
      <c r="K28">
        <f t="shared" si="0"/>
        <v>4</v>
      </c>
      <c r="M28" s="8" t="s">
        <v>3</v>
      </c>
      <c r="N28" s="8"/>
      <c r="O28" s="8"/>
      <c r="P28" s="8"/>
    </row>
    <row r="29" spans="1:20" x14ac:dyDescent="0.25">
      <c r="A29" s="1">
        <v>16</v>
      </c>
      <c r="B29" s="1">
        <v>3.9</v>
      </c>
      <c r="J29">
        <v>4.5999999999999996</v>
      </c>
      <c r="K29">
        <f t="shared" si="0"/>
        <v>2</v>
      </c>
      <c r="M29" s="1" t="s">
        <v>11</v>
      </c>
      <c r="N29" s="1" t="s">
        <v>12</v>
      </c>
      <c r="O29" s="1" t="s">
        <v>13</v>
      </c>
      <c r="P29" s="9" t="s">
        <v>5</v>
      </c>
    </row>
    <row r="30" spans="1:20" x14ac:dyDescent="0.25">
      <c r="A30" s="1">
        <v>30</v>
      </c>
      <c r="B30" s="1">
        <v>3.9</v>
      </c>
      <c r="J30">
        <v>4.7</v>
      </c>
      <c r="K30">
        <f t="shared" si="0"/>
        <v>3</v>
      </c>
      <c r="M30" s="1">
        <v>1</v>
      </c>
      <c r="N30" s="1">
        <v>2.1</v>
      </c>
      <c r="O30" s="1">
        <f>N30+T25</f>
        <v>2.96</v>
      </c>
      <c r="P30" s="10">
        <f>COUNTIFS(B3:B62,"&gt;=2.1",B3:B62,"&lt;=2.96")</f>
        <v>1</v>
      </c>
    </row>
    <row r="31" spans="1:20" x14ac:dyDescent="0.25">
      <c r="A31" s="1">
        <v>53</v>
      </c>
      <c r="B31" s="1">
        <v>3.9</v>
      </c>
      <c r="J31">
        <v>4.8</v>
      </c>
      <c r="K31">
        <f t="shared" si="0"/>
        <v>0</v>
      </c>
      <c r="M31" s="1">
        <v>2</v>
      </c>
      <c r="N31" s="1">
        <f>O30</f>
        <v>2.96</v>
      </c>
      <c r="O31" s="1">
        <f>N31+T25</f>
        <v>3.8200000000000003</v>
      </c>
      <c r="P31" s="10">
        <f>COUNTIFS(B3:B63,"&gt;=2.96",B3:B63,"&lt;=3.82")</f>
        <v>25</v>
      </c>
    </row>
    <row r="32" spans="1:20" x14ac:dyDescent="0.25">
      <c r="A32" s="1">
        <v>54</v>
      </c>
      <c r="B32" s="1">
        <v>3.9</v>
      </c>
      <c r="J32">
        <v>4.9000000000000004</v>
      </c>
      <c r="K32">
        <f t="shared" si="0"/>
        <v>3</v>
      </c>
      <c r="M32" s="1">
        <v>3</v>
      </c>
      <c r="N32" s="1">
        <f>O31</f>
        <v>3.8200000000000003</v>
      </c>
      <c r="O32" s="1">
        <f>N32+T25</f>
        <v>4.6800000000000006</v>
      </c>
      <c r="P32" s="10">
        <f>COUNTIFS(B3:B64,"&gt;=3.82",B3:B64,"&lt;=4.68")</f>
        <v>25</v>
      </c>
    </row>
    <row r="33" spans="1:16" x14ac:dyDescent="0.25">
      <c r="A33" s="1">
        <v>3</v>
      </c>
      <c r="B33" s="1">
        <v>4</v>
      </c>
      <c r="J33">
        <v>5</v>
      </c>
      <c r="K33">
        <f t="shared" si="0"/>
        <v>2</v>
      </c>
      <c r="M33" s="1">
        <v>4</v>
      </c>
      <c r="N33" s="1">
        <f>O32</f>
        <v>4.6800000000000006</v>
      </c>
      <c r="O33" s="1">
        <f>N33+T25</f>
        <v>5.5400000000000009</v>
      </c>
      <c r="P33" s="10">
        <f>COUNTIFS(B3:B65,"&gt;=4.68",B3:B65,"&lt;=5.53")</f>
        <v>8</v>
      </c>
    </row>
    <row r="34" spans="1:16" x14ac:dyDescent="0.25">
      <c r="A34" s="1">
        <v>10</v>
      </c>
      <c r="B34" s="1">
        <v>4</v>
      </c>
      <c r="J34">
        <v>5.0999999999999996</v>
      </c>
      <c r="K34">
        <f t="shared" si="0"/>
        <v>0</v>
      </c>
      <c r="M34" s="1">
        <v>5</v>
      </c>
      <c r="N34" s="1">
        <f>O33</f>
        <v>5.5400000000000009</v>
      </c>
      <c r="O34" s="1">
        <f>N34+T25</f>
        <v>6.4000000000000012</v>
      </c>
      <c r="P34" s="10">
        <f>COUNTIFS(F7:F66,"&gt;=5.54",F7:F66,"&lt;=6.4")</f>
        <v>1</v>
      </c>
    </row>
    <row r="35" spans="1:16" x14ac:dyDescent="0.25">
      <c r="A35" s="1">
        <v>13</v>
      </c>
      <c r="B35" s="1">
        <v>4</v>
      </c>
      <c r="J35">
        <v>5.2</v>
      </c>
      <c r="K35">
        <f t="shared" si="0"/>
        <v>0</v>
      </c>
    </row>
    <row r="36" spans="1:16" x14ac:dyDescent="0.25">
      <c r="A36" s="1">
        <v>52</v>
      </c>
      <c r="B36" s="1">
        <v>4</v>
      </c>
      <c r="J36">
        <v>5.3</v>
      </c>
      <c r="K36">
        <f t="shared" si="0"/>
        <v>0</v>
      </c>
    </row>
    <row r="37" spans="1:16" x14ac:dyDescent="0.25">
      <c r="A37" s="1">
        <v>20</v>
      </c>
      <c r="B37" s="1">
        <v>4.0999999999999996</v>
      </c>
      <c r="J37">
        <v>5.4</v>
      </c>
      <c r="K37">
        <f t="shared" si="0"/>
        <v>0</v>
      </c>
    </row>
    <row r="38" spans="1:16" x14ac:dyDescent="0.25">
      <c r="A38" s="1">
        <v>22</v>
      </c>
      <c r="B38" s="1">
        <v>4.0999999999999996</v>
      </c>
      <c r="J38">
        <v>5.5</v>
      </c>
      <c r="K38">
        <f t="shared" si="0"/>
        <v>0</v>
      </c>
    </row>
    <row r="39" spans="1:16" x14ac:dyDescent="0.25">
      <c r="A39" s="1">
        <v>23</v>
      </c>
      <c r="B39" s="1">
        <v>4.0999999999999996</v>
      </c>
      <c r="J39">
        <v>5.6</v>
      </c>
      <c r="K39">
        <f t="shared" si="0"/>
        <v>0</v>
      </c>
    </row>
    <row r="40" spans="1:16" x14ac:dyDescent="0.25">
      <c r="A40" s="1">
        <v>4</v>
      </c>
      <c r="B40" s="1">
        <v>4.2</v>
      </c>
      <c r="J40">
        <v>5.7</v>
      </c>
      <c r="K40">
        <f t="shared" si="0"/>
        <v>0</v>
      </c>
    </row>
    <row r="41" spans="1:16" x14ac:dyDescent="0.25">
      <c r="A41" s="1">
        <v>40</v>
      </c>
      <c r="B41" s="1">
        <v>4.2</v>
      </c>
      <c r="J41">
        <v>5.8</v>
      </c>
      <c r="K41">
        <f t="shared" si="0"/>
        <v>0</v>
      </c>
    </row>
    <row r="42" spans="1:16" x14ac:dyDescent="0.25">
      <c r="A42" s="1">
        <v>11</v>
      </c>
      <c r="B42" s="1">
        <v>4.3</v>
      </c>
      <c r="J42">
        <v>5.9</v>
      </c>
      <c r="K42">
        <f t="shared" si="0"/>
        <v>0</v>
      </c>
    </row>
    <row r="43" spans="1:16" x14ac:dyDescent="0.25">
      <c r="A43" s="1">
        <v>33</v>
      </c>
      <c r="B43" s="1">
        <v>4.3</v>
      </c>
      <c r="J43">
        <v>6</v>
      </c>
      <c r="K43">
        <f t="shared" si="0"/>
        <v>0</v>
      </c>
    </row>
    <row r="44" spans="1:16" x14ac:dyDescent="0.25">
      <c r="A44" s="1">
        <v>34</v>
      </c>
      <c r="B44" s="1">
        <v>4.3</v>
      </c>
      <c r="J44">
        <v>6.1</v>
      </c>
      <c r="K44">
        <f t="shared" si="0"/>
        <v>0</v>
      </c>
    </row>
    <row r="45" spans="1:16" x14ac:dyDescent="0.25">
      <c r="A45" s="1">
        <v>55</v>
      </c>
      <c r="B45" s="1">
        <v>4.3</v>
      </c>
      <c r="J45">
        <v>6.2</v>
      </c>
      <c r="K45">
        <f t="shared" si="0"/>
        <v>0</v>
      </c>
    </row>
    <row r="46" spans="1:16" x14ac:dyDescent="0.25">
      <c r="A46" s="1">
        <v>31</v>
      </c>
      <c r="B46" s="1">
        <v>4.4000000000000004</v>
      </c>
      <c r="J46">
        <v>6.3</v>
      </c>
      <c r="K46">
        <f t="shared" si="0"/>
        <v>0</v>
      </c>
    </row>
    <row r="47" spans="1:16" x14ac:dyDescent="0.25">
      <c r="A47" s="1">
        <v>38</v>
      </c>
      <c r="B47" s="1">
        <v>4.4000000000000004</v>
      </c>
      <c r="J47">
        <v>6.4</v>
      </c>
      <c r="K47">
        <f t="shared" si="0"/>
        <v>1</v>
      </c>
    </row>
    <row r="48" spans="1:16" x14ac:dyDescent="0.25">
      <c r="A48" s="1">
        <v>5</v>
      </c>
      <c r="B48" s="1">
        <v>4.5</v>
      </c>
    </row>
    <row r="49" spans="1:2" x14ac:dyDescent="0.25">
      <c r="A49" s="1">
        <v>8</v>
      </c>
      <c r="B49" s="1">
        <v>4.5</v>
      </c>
    </row>
    <row r="50" spans="1:2" x14ac:dyDescent="0.25">
      <c r="A50" s="1">
        <v>26</v>
      </c>
      <c r="B50" s="1">
        <v>4.5</v>
      </c>
    </row>
    <row r="51" spans="1:2" x14ac:dyDescent="0.25">
      <c r="A51" s="1">
        <v>48</v>
      </c>
      <c r="B51" s="1">
        <v>4.5</v>
      </c>
    </row>
    <row r="52" spans="1:2" x14ac:dyDescent="0.25">
      <c r="A52" s="1">
        <v>19</v>
      </c>
      <c r="B52" s="1">
        <v>4.5999999999999996</v>
      </c>
    </row>
    <row r="53" spans="1:2" x14ac:dyDescent="0.25">
      <c r="A53" s="1">
        <v>51</v>
      </c>
      <c r="B53" s="1">
        <v>4.5999999999999996</v>
      </c>
    </row>
    <row r="54" spans="1:2" x14ac:dyDescent="0.25">
      <c r="A54" s="1">
        <v>7</v>
      </c>
      <c r="B54" s="1">
        <v>4.7</v>
      </c>
    </row>
    <row r="55" spans="1:2" ht="15" customHeight="1" x14ac:dyDescent="0.25">
      <c r="A55" s="1">
        <v>25</v>
      </c>
      <c r="B55" s="1">
        <v>4.7</v>
      </c>
    </row>
    <row r="56" spans="1:2" x14ac:dyDescent="0.25">
      <c r="A56" s="1">
        <v>42</v>
      </c>
      <c r="B56" s="1">
        <v>4.7</v>
      </c>
    </row>
    <row r="57" spans="1:2" x14ac:dyDescent="0.25">
      <c r="A57" s="1">
        <v>6</v>
      </c>
      <c r="B57" s="1">
        <v>4.9000000000000004</v>
      </c>
    </row>
    <row r="58" spans="1:2" x14ac:dyDescent="0.25">
      <c r="A58" s="1">
        <v>12</v>
      </c>
      <c r="B58" s="1">
        <v>4.9000000000000004</v>
      </c>
    </row>
    <row r="59" spans="1:2" x14ac:dyDescent="0.25">
      <c r="A59" s="1">
        <v>58</v>
      </c>
      <c r="B59" s="1">
        <v>4.9000000000000004</v>
      </c>
    </row>
    <row r="60" spans="1:2" x14ac:dyDescent="0.25">
      <c r="A60" s="1">
        <v>24</v>
      </c>
      <c r="B60" s="1">
        <v>5</v>
      </c>
    </row>
    <row r="61" spans="1:2" x14ac:dyDescent="0.25">
      <c r="A61" s="1">
        <v>43</v>
      </c>
      <c r="B61" s="1">
        <v>5</v>
      </c>
    </row>
    <row r="62" spans="1:2" x14ac:dyDescent="0.25">
      <c r="A62" s="1">
        <v>15</v>
      </c>
      <c r="B62" s="1">
        <v>6.4</v>
      </c>
    </row>
  </sheetData>
  <autoFilter ref="A2:B62" xr:uid="{00000000-0001-0000-0000-000000000000}">
    <sortState xmlns:xlrd2="http://schemas.microsoft.com/office/spreadsheetml/2017/richdata2" ref="A3:B62">
      <sortCondition ref="B2"/>
    </sortState>
  </autoFilter>
  <mergeCells count="2">
    <mergeCell ref="F3:H3"/>
    <mergeCell ref="M28:P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Lagunes</dc:creator>
  <cp:lastModifiedBy>Jorge Parra Hidalgo</cp:lastModifiedBy>
  <dcterms:created xsi:type="dcterms:W3CDTF">2025-02-20T20:38:14Z</dcterms:created>
  <dcterms:modified xsi:type="dcterms:W3CDTF">2025-02-21T04:43:21Z</dcterms:modified>
</cp:coreProperties>
</file>