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6c28a0faf056a6/Desktop/SPRING 2025/FISH 460/"/>
    </mc:Choice>
  </mc:AlternateContent>
  <xr:revisionPtr revIDLastSave="288" documentId="8_{ABDB6297-3D7F-4D14-9FC5-1F6E706EC8A1}" xr6:coauthVersionLast="47" xr6:coauthVersionMax="47" xr10:uidLastSave="{5A8476CE-BF94-4FA5-93C8-BF5AFB4E1585}"/>
  <bookViews>
    <workbookView xWindow="15" yWindow="98" windowWidth="21585" windowHeight="13665" firstSheet="1" activeTab="2" xr2:uid="{EEB6A928-AB03-4DE8-A51C-72ED0562B462}"/>
  </bookViews>
  <sheets>
    <sheet name="Reza Trial One" sheetId="1" r:id="rId1"/>
    <sheet name="Reza Trial Two" sheetId="2" r:id="rId2"/>
    <sheet name="Righting Trial One" sheetId="3" r:id="rId3"/>
    <sheet name="Righting Trial Tw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B20" i="3"/>
  <c r="B19" i="3"/>
  <c r="B18" i="3"/>
  <c r="F4" i="4"/>
  <c r="E4" i="4"/>
  <c r="E3" i="4"/>
  <c r="F3" i="4"/>
  <c r="E2" i="4"/>
  <c r="F2" i="4"/>
  <c r="F7" i="3"/>
  <c r="F6" i="3"/>
  <c r="E7" i="3"/>
  <c r="E6" i="3"/>
  <c r="C15" i="2"/>
  <c r="D15" i="2"/>
  <c r="B15" i="2"/>
  <c r="C14" i="2"/>
  <c r="D14" i="2"/>
  <c r="B14" i="2"/>
  <c r="C13" i="2"/>
  <c r="D13" i="2"/>
  <c r="B13" i="2"/>
  <c r="C14" i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<sst xmlns="http://schemas.openxmlformats.org/spreadsheetml/2006/main" count="99" uniqueCount="48">
  <si>
    <t>Crab #</t>
  </si>
  <si>
    <t>Weight (g)</t>
  </si>
  <si>
    <t>30min</t>
  </si>
  <si>
    <t>60min</t>
  </si>
  <si>
    <t>90min</t>
  </si>
  <si>
    <t>30 min/weight</t>
  </si>
  <si>
    <t>60 min/weight</t>
  </si>
  <si>
    <t>90 min/weight</t>
  </si>
  <si>
    <t>UC1</t>
  </si>
  <si>
    <t>UC2</t>
  </si>
  <si>
    <t>UC3</t>
  </si>
  <si>
    <t>C1</t>
  </si>
  <si>
    <t>C2</t>
  </si>
  <si>
    <t>C3</t>
  </si>
  <si>
    <t>Ctrl 1</t>
  </si>
  <si>
    <t>Ctrl 2</t>
  </si>
  <si>
    <t>Ctrl 3</t>
  </si>
  <si>
    <t>UC</t>
  </si>
  <si>
    <t>C</t>
  </si>
  <si>
    <t>Ctrl</t>
  </si>
  <si>
    <t>Treatment</t>
  </si>
  <si>
    <t>Start time (4/28)</t>
  </si>
  <si>
    <t>End time (5/5)</t>
  </si>
  <si>
    <t>Number crabs</t>
  </si>
  <si>
    <t>Notes</t>
  </si>
  <si>
    <t>Water volume (ml)</t>
  </si>
  <si>
    <t>Rezasurin</t>
  </si>
  <si>
    <t>Salinity (ppt)</t>
  </si>
  <si>
    <t>Righting Time (seconds)</t>
  </si>
  <si>
    <t>crowded</t>
  </si>
  <si>
    <t>1 lethargic (upside down/barely moving) and died in jar, water change (odor/color), very active, 1 limb was lost</t>
  </si>
  <si>
    <t>Crab 1: Failed to flip Crab 2: 0.78 Crab 3: Dead Crab Crab 4: 0.74</t>
  </si>
  <si>
    <t>uncrowded</t>
  </si>
  <si>
    <t>calm demeanor, water slightly cloudy/green but much less than other treatment</t>
  </si>
  <si>
    <t>crab 1: 1.5, crab 2: 0.6, crab 3: 1.0</t>
  </si>
  <si>
    <t>Righting time (s)</t>
  </si>
  <si>
    <t>Med Righting time (s)</t>
  </si>
  <si>
    <t>Avg RT (s)</t>
  </si>
  <si>
    <t>Uncrowded</t>
  </si>
  <si>
    <t>Control</t>
  </si>
  <si>
    <t>Crowded</t>
  </si>
  <si>
    <t>uncrowded+crowded water</t>
  </si>
  <si>
    <t>uncrowded + crowded water</t>
  </si>
  <si>
    <t>uncrowded +crowded water</t>
  </si>
  <si>
    <t>RT (s)</t>
  </si>
  <si>
    <t>Average RT (s)</t>
  </si>
  <si>
    <t>SD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</si>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</sst>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6D1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6EC384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A2D8B2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E3F2E9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9DD6AD"/>
        <bgColor indexed="64"/>
      </patternFill>
    </fill>
    <fill>
      <patternFill patternType="solid">
        <fgColor rgb="FFBFE3CA"/>
        <bgColor indexed="64"/>
      </patternFill>
    </fill>
    <fill>
      <patternFill patternType="solid">
        <fgColor rgb="FFA1D8B1"/>
        <bgColor indexed="64"/>
      </patternFill>
    </fill>
    <fill>
      <patternFill patternType="solid">
        <fgColor rgb="FF66BF7E"/>
        <bgColor indexed="64"/>
      </patternFill>
    </fill>
    <fill>
      <patternFill patternType="solid">
        <fgColor rgb="FFBAE1C6"/>
        <bgColor indexed="64"/>
      </patternFill>
    </fill>
    <fill>
      <patternFill patternType="solid">
        <fgColor rgb="FF92D1A4"/>
        <bgColor indexed="64"/>
      </patternFill>
    </fill>
    <fill>
      <patternFill patternType="solid">
        <fgColor rgb="FFD5ECDD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D3ECDB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99D4AA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8CCF9F"/>
        <bgColor indexed="64"/>
      </patternFill>
    </fill>
    <fill>
      <patternFill patternType="solid">
        <fgColor rgb="FFB6E0C3"/>
        <bgColor indexed="64"/>
      </patternFill>
    </fill>
    <fill>
      <patternFill patternType="solid">
        <fgColor rgb="FF8CCF9E"/>
        <bgColor indexed="64"/>
      </patternFill>
    </fill>
    <fill>
      <patternFill patternType="solid">
        <fgColor rgb="FF65BF7D"/>
        <bgColor indexed="64"/>
      </patternFill>
    </fill>
    <fill>
      <patternFill patternType="solid">
        <fgColor rgb="FF85CC98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8BCF9E"/>
        <bgColor indexed="64"/>
      </patternFill>
    </fill>
    <fill>
      <patternFill patternType="solid">
        <fgColor rgb="FF70C487"/>
        <bgColor indexed="64"/>
      </patternFill>
    </fill>
    <fill>
      <patternFill patternType="solid">
        <fgColor rgb="FFE2F2E8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B7E1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0" fontId="2" fillId="7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0" fontId="2" fillId="9" borderId="0" xfId="0" applyFont="1" applyFill="1" applyAlignment="1">
      <alignment horizontal="right" wrapText="1"/>
    </xf>
    <xf numFmtId="0" fontId="2" fillId="10" borderId="0" xfId="0" applyFont="1" applyFill="1" applyAlignment="1">
      <alignment horizontal="right" wrapText="1"/>
    </xf>
    <xf numFmtId="0" fontId="2" fillId="11" borderId="0" xfId="0" applyFont="1" applyFill="1" applyAlignment="1">
      <alignment horizontal="right" wrapText="1"/>
    </xf>
    <xf numFmtId="0" fontId="2" fillId="12" borderId="0" xfId="0" applyFont="1" applyFill="1" applyAlignment="1">
      <alignment horizontal="right" wrapText="1"/>
    </xf>
    <xf numFmtId="0" fontId="2" fillId="13" borderId="0" xfId="0" applyFont="1" applyFill="1" applyAlignment="1">
      <alignment horizontal="right" wrapText="1"/>
    </xf>
    <xf numFmtId="0" fontId="2" fillId="14" borderId="0" xfId="0" applyFont="1" applyFill="1" applyAlignment="1">
      <alignment horizontal="right" wrapText="1"/>
    </xf>
    <xf numFmtId="0" fontId="2" fillId="15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0" fontId="2" fillId="17" borderId="0" xfId="0" applyFont="1" applyFill="1" applyAlignment="1">
      <alignment horizontal="right" wrapText="1"/>
    </xf>
    <xf numFmtId="0" fontId="2" fillId="18" borderId="0" xfId="0" applyFont="1" applyFill="1" applyAlignment="1">
      <alignment horizontal="right" wrapText="1"/>
    </xf>
    <xf numFmtId="0" fontId="2" fillId="19" borderId="0" xfId="0" applyFont="1" applyFill="1" applyAlignment="1">
      <alignment horizontal="right" wrapText="1"/>
    </xf>
    <xf numFmtId="0" fontId="2" fillId="20" borderId="0" xfId="0" applyFont="1" applyFill="1" applyAlignment="1">
      <alignment horizontal="right" wrapText="1"/>
    </xf>
    <xf numFmtId="0" fontId="2" fillId="21" borderId="0" xfId="0" applyFont="1" applyFill="1" applyAlignment="1">
      <alignment horizontal="right" wrapText="1"/>
    </xf>
    <xf numFmtId="0" fontId="2" fillId="22" borderId="0" xfId="0" applyFont="1" applyFill="1" applyAlignment="1">
      <alignment horizontal="right" wrapText="1"/>
    </xf>
    <xf numFmtId="0" fontId="2" fillId="23" borderId="0" xfId="0" applyFont="1" applyFill="1" applyAlignment="1">
      <alignment horizontal="right" wrapText="1"/>
    </xf>
    <xf numFmtId="0" fontId="2" fillId="24" borderId="0" xfId="0" applyFont="1" applyFill="1" applyAlignment="1">
      <alignment horizontal="right" wrapText="1"/>
    </xf>
    <xf numFmtId="0" fontId="2" fillId="25" borderId="0" xfId="0" applyFont="1" applyFill="1" applyAlignment="1">
      <alignment horizontal="right" wrapText="1"/>
    </xf>
    <xf numFmtId="0" fontId="2" fillId="26" borderId="0" xfId="0" applyFont="1" applyFill="1" applyAlignment="1">
      <alignment horizontal="right" wrapText="1"/>
    </xf>
    <xf numFmtId="0" fontId="2" fillId="27" borderId="0" xfId="0" applyFont="1" applyFill="1" applyAlignment="1">
      <alignment horizontal="right" wrapText="1"/>
    </xf>
    <xf numFmtId="0" fontId="2" fillId="28" borderId="0" xfId="0" applyFont="1" applyFill="1" applyAlignment="1">
      <alignment horizontal="right" wrapText="1"/>
    </xf>
    <xf numFmtId="0" fontId="2" fillId="29" borderId="0" xfId="0" applyFont="1" applyFill="1" applyAlignment="1">
      <alignment horizontal="right" wrapText="1"/>
    </xf>
    <xf numFmtId="0" fontId="2" fillId="30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2" fillId="31" borderId="0" xfId="0" applyFont="1" applyFill="1" applyAlignment="1">
      <alignment horizontal="right" wrapText="1"/>
    </xf>
    <xf numFmtId="0" fontId="2" fillId="32" borderId="0" xfId="0" applyFont="1" applyFill="1" applyAlignment="1">
      <alignment horizontal="right" wrapText="1"/>
    </xf>
    <xf numFmtId="0" fontId="2" fillId="33" borderId="0" xfId="0" applyFont="1" applyFill="1" applyAlignment="1">
      <alignment horizontal="right" wrapText="1"/>
    </xf>
    <xf numFmtId="0" fontId="2" fillId="34" borderId="0" xfId="0" applyFont="1" applyFill="1" applyAlignment="1">
      <alignment horizontal="right" wrapText="1"/>
    </xf>
    <xf numFmtId="0" fontId="2" fillId="35" borderId="0" xfId="0" applyFont="1" applyFill="1" applyAlignment="1">
      <alignment horizontal="right" wrapText="1"/>
    </xf>
    <xf numFmtId="0" fontId="2" fillId="36" borderId="0" xfId="0" applyFont="1" applyFill="1" applyAlignment="1">
      <alignment horizontal="right" wrapText="1"/>
    </xf>
    <xf numFmtId="0" fontId="2" fillId="37" borderId="0" xfId="0" applyFont="1" applyFill="1" applyAlignment="1">
      <alignment horizontal="right" wrapText="1"/>
    </xf>
    <xf numFmtId="0" fontId="2" fillId="38" borderId="0" xfId="0" applyFont="1" applyFill="1" applyAlignment="1">
      <alignment horizontal="right" wrapText="1"/>
    </xf>
    <xf numFmtId="0" fontId="2" fillId="39" borderId="0" xfId="0" applyFont="1" applyFill="1" applyAlignment="1">
      <alignment horizontal="right" wrapText="1"/>
    </xf>
    <xf numFmtId="0" fontId="2" fillId="40" borderId="0" xfId="0" applyFont="1" applyFill="1" applyAlignment="1">
      <alignment horizontal="right" wrapText="1"/>
    </xf>
    <xf numFmtId="0" fontId="2" fillId="41" borderId="0" xfId="0" applyFont="1" applyFill="1" applyAlignment="1">
      <alignment horizontal="right" wrapText="1"/>
    </xf>
    <xf numFmtId="0" fontId="2" fillId="42" borderId="0" xfId="0" applyFont="1" applyFill="1" applyAlignment="1">
      <alignment horizontal="right" wrapText="1"/>
    </xf>
    <xf numFmtId="0" fontId="2" fillId="43" borderId="0" xfId="0" applyFont="1" applyFill="1" applyAlignment="1">
      <alignment horizontal="right" wrapText="1"/>
    </xf>
    <xf numFmtId="0" fontId="2" fillId="44" borderId="0" xfId="0" applyFont="1" applyFill="1" applyAlignment="1">
      <alignment horizontal="right" wrapText="1"/>
    </xf>
    <xf numFmtId="0" fontId="2" fillId="45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20" fontId="1" fillId="0" borderId="0" xfId="0" applyNumberFormat="1" applyFont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One Resazurin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Uncrowded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76702939673811"/>
                  <c:y val="-2.4213246824645974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'Reza Trial One'!$B$11:$D$11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'Reza Trial One'!$B$12:$D$12</c:f>
              <c:numCache>
                <c:formatCode>General</c:formatCode>
                <c:ptCount val="3"/>
                <c:pt idx="0">
                  <c:v>244.44</c:v>
                </c:pt>
                <c:pt idx="1">
                  <c:v>359.9</c:v>
                </c:pt>
                <c:pt idx="2">
                  <c:v>629.39499999999998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D96-9AE7-C7DCCC73975C}"/>
            </c:ext>
          </c:extLst>
        </c:ser>
        <c:ser>
          <c:idx val="1"/>
          <c:order val="1"/>
          <c:tx>
            <c:v>Crowded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857052577899"/>
                  <c:y val="-9.342747246525885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'Reza Trial One'!$B$11:$D$11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'Reza Trial One'!$B$13:$D$13</c:f>
              <c:numCache>
                <c:formatCode>General</c:formatCode>
                <c:ptCount val="3"/>
                <c:pt idx="0">
                  <c:v>244.81</c:v>
                </c:pt>
                <c:pt idx="1">
                  <c:v>339.27</c:v>
                </c:pt>
                <c:pt idx="2">
                  <c:v>537.59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D96-9AE7-C7DCCC73975C}"/>
            </c:ext>
          </c:extLst>
        </c:ser>
        <c:ser>
          <c:idx val="2"/>
          <c:order val="2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33879807420548"/>
                  <c:y val="-1.9185247685913076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'Reza Trial One'!$B$11:$D$11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'Reza Trial One'!$B$14:$D$14</c:f>
              <c:numCache>
                <c:formatCode>General</c:formatCode>
                <c:ptCount val="3"/>
                <c:pt idx="0">
                  <c:v>182.61</c:v>
                </c:pt>
                <c:pt idx="1">
                  <c:v>252.48000000000002</c:v>
                </c:pt>
                <c:pt idx="2">
                  <c:v>308.48500000000001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7-4D96-9AE7-C7DCCC73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2928"/>
        <c:axId val="159092448"/>
      </c:scatterChart>
      <c:valAx>
        <c:axId val="159092928"/>
        <c:scaling>
          <c:orientation val="minMax"/>
          <c:max val="11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2448"/>
        <c:crosses val="autoZero"/>
        <c:crossBetween val="midCat"/>
      </c:valAx>
      <c:valAx>
        <c:axId val="1590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RFU/Weight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Two</a:t>
            </a:r>
            <a:r>
              <a:rPr lang="en-US" baseline="0"/>
              <a:t> Resazurin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Uncrowded + Crowded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78821974728645"/>
                  <c:y val="-1.5031732735238312E-4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'Reza Trial Two'!$B$12:$D$12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'Reza Trial Two'!$B$13:$D$13</c:f>
              <c:numCache>
                <c:formatCode>General</c:formatCode>
                <c:ptCount val="3"/>
                <c:pt idx="0">
                  <c:v>198.78</c:v>
                </c:pt>
                <c:pt idx="1">
                  <c:v>287.12</c:v>
                </c:pt>
                <c:pt idx="2">
                  <c:v>367.65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0A6-AD73-20B6A0284976}"/>
            </c:ext>
          </c:extLst>
        </c:ser>
        <c:ser>
          <c:idx val="1"/>
          <c:order val="1"/>
          <c:tx>
            <c:v>Crowded + Fresh Seawater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88820794327611"/>
                  <c:y val="-9.4564270761646543E-4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'Reza Trial Two'!$B$12:$D$12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'Reza Trial Two'!$B$14:$D$14</c:f>
              <c:numCache>
                <c:formatCode>General</c:formatCode>
                <c:ptCount val="3"/>
                <c:pt idx="0">
                  <c:v>298.57</c:v>
                </c:pt>
                <c:pt idx="1">
                  <c:v>459</c:v>
                </c:pt>
                <c:pt idx="2">
                  <c:v>590.19000000000005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0A6-AD73-20B6A0284976}"/>
            </c:ext>
          </c:extLst>
        </c:ser>
        <c:ser>
          <c:idx val="2"/>
          <c:order val="2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22415411698896"/>
                  <c:y val="1.9211827842090956E-4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'Reza Trial Two'!$B$12:$D$12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'Reza Trial Two'!$B$15:$D$15</c:f>
              <c:numCache>
                <c:formatCode>General</c:formatCode>
                <c:ptCount val="3"/>
                <c:pt idx="0">
                  <c:v>180.36</c:v>
                </c:pt>
                <c:pt idx="1">
                  <c:v>212.4</c:v>
                </c:pt>
                <c:pt idx="2">
                  <c:v>235.38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F-40A6-AD73-20B6A028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76096"/>
        <c:axId val="285074656"/>
      </c:scatterChart>
      <c:valAx>
        <c:axId val="285076096"/>
        <c:scaling>
          <c:orientation val="minMax"/>
          <c:max val="11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4656"/>
        <c:crosses val="autoZero"/>
        <c:crossBetween val="midCat"/>
      </c:valAx>
      <c:valAx>
        <c:axId val="2850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RFU/Weight(g)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'Righting Trial One'!$B$5</c:f>
              <c:strCache>
                <c:ptCount val="1"/>
                <c:pt idx="0">
                  <c:v>Righting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3-4653-A0AE-45289E13162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C3-4653-A0AE-45289E13162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3-4653-A0AE-45289E13162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C3-4653-A0AE-45289E13162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3-4653-A0AE-45289E13162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C3-4653-A0AE-45289E13162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3-4653-A0AE-45289E13162D}"/>
              </c:ext>
            </c:extLst>
          </c:dPt>
          <c:cat>
            <c:strRef>
              <c:f>'Righting Trial One'!$A$6:$A$15</c:f>
              <c:strCache>
                <c:ptCount val="10"/>
                <c:pt idx="0">
                  <c:v>Uncrowded</c:v>
                </c:pt>
                <c:pt idx="1">
                  <c:v>Uncrowded</c:v>
                </c:pt>
                <c:pt idx="2">
                  <c:v>Uncrowded</c:v>
                </c:pt>
                <c:pt idx="3">
                  <c:v>Crowded</c:v>
                </c:pt>
                <c:pt idx="4">
                  <c:v>Crowded</c:v>
                </c:pt>
                <c:pt idx="5">
                  <c:v>Control</c:v>
                </c:pt>
                <c:pt idx="6">
                  <c:v>Control</c:v>
                </c:pt>
                <c:pt idx="7">
                  <c:v>Control</c:v>
                </c:pt>
                <c:pt idx="8">
                  <c:v>Control</c:v>
                </c:pt>
                <c:pt idx="9">
                  <c:v>Control</c:v>
                </c:pt>
              </c:strCache>
            </c:strRef>
          </c:cat>
          <c:val>
            <c:numRef>
              <c:f>'Righting Trial One'!$B$6:$B$15</c:f>
              <c:numCache>
                <c:formatCode>General</c:formatCode>
                <c:ptCount val="10"/>
                <c:pt idx="0">
                  <c:v>1.5</c:v>
                </c:pt>
                <c:pt idx="1">
                  <c:v>0.6</c:v>
                </c:pt>
                <c:pt idx="2">
                  <c:v>1</c:v>
                </c:pt>
                <c:pt idx="3">
                  <c:v>0.78</c:v>
                </c:pt>
                <c:pt idx="4">
                  <c:v>0.74</c:v>
                </c:pt>
                <c:pt idx="5">
                  <c:v>0.1</c:v>
                </c:pt>
                <c:pt idx="6">
                  <c:v>0.1</c:v>
                </c:pt>
                <c:pt idx="7">
                  <c:v>1.48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3-4653-A0AE-45289E13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94352"/>
        <c:axId val="164894832"/>
      </c:barChart>
      <c:catAx>
        <c:axId val="1648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4832"/>
        <c:crosses val="autoZero"/>
        <c:auto val="1"/>
        <c:lblAlgn val="ctr"/>
        <c:lblOffset val="100"/>
        <c:noMultiLvlLbl val="0"/>
      </c:catAx>
      <c:valAx>
        <c:axId val="164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Righting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One</a:t>
            </a:r>
            <a:r>
              <a:rPr lang="en-US" baseline="0"/>
              <a:t> Average Righting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'Righting Trial One'!$B$17</c:f>
              <c:strCache>
                <c:ptCount val="1"/>
                <c:pt idx="0">
                  <c:v>Average RT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C-4848-B13E-AECF689B25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BC-4848-B13E-AECF689B25D9}"/>
              </c:ext>
            </c:extLst>
          </c:dPt>
          <c:errBars>
            <c:errBarType val="both"/>
            <c:errValType val="cust"/>
            <c:noEndCap val="0"/>
            <c:plus>
              <c:numRef>
                <c:f>'Righting Trial One'!$C$18:$C$20</c:f>
                <c:numCache>
                  <c:formatCode>General</c:formatCode>
                  <c:ptCount val="3"/>
                  <c:pt idx="0">
                    <c:v>0.4509249752822892</c:v>
                  </c:pt>
                  <c:pt idx="1">
                    <c:v>2.8284271247461926E-2</c:v>
                  </c:pt>
                  <c:pt idx="2">
                    <c:v>0.61715476178994177</c:v>
                  </c:pt>
                </c:numCache>
              </c:numRef>
            </c:plus>
            <c:minus>
              <c:numRef>
                <c:f>'Righting Trial One'!$C$18:$C$20</c:f>
                <c:numCache>
                  <c:formatCode>General</c:formatCode>
                  <c:ptCount val="3"/>
                  <c:pt idx="0">
                    <c:v>0.4509249752822892</c:v>
                  </c:pt>
                  <c:pt idx="1">
                    <c:v>2.8284271247461926E-2</c:v>
                  </c:pt>
                  <c:pt idx="2">
                    <c:v>0.61715476178994177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'Righting Trial One'!$A$18:$A$20</c:f>
              <c:strCache>
                <c:ptCount val="3"/>
                <c:pt idx="0">
                  <c:v>Uncrowded</c:v>
                </c:pt>
                <c:pt idx="1">
                  <c:v>Crowded</c:v>
                </c:pt>
                <c:pt idx="2">
                  <c:v>Control</c:v>
                </c:pt>
              </c:strCache>
            </c:strRef>
          </c:cat>
          <c:val>
            <c:numRef>
              <c:f>'Righting Trial One'!$B$18:$B$20</c:f>
              <c:numCache>
                <c:formatCode>General</c:formatCode>
                <c:ptCount val="3"/>
                <c:pt idx="0">
                  <c:v>1.0333333333333334</c:v>
                </c:pt>
                <c:pt idx="1">
                  <c:v>0.76</c:v>
                </c:pt>
                <c:pt idx="2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C-4848-B13E-AECF689B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45120"/>
        <c:axId val="131546080"/>
      </c:barChart>
      <c:catAx>
        <c:axId val="13154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6080"/>
        <c:crosses val="autoZero"/>
        <c:auto val="1"/>
        <c:lblAlgn val="ctr"/>
        <c:lblOffset val="100"/>
        <c:noMultiLvlLbl val="0"/>
      </c:catAx>
      <c:valAx>
        <c:axId val="131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Righting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'Righting Trial Two'!$E$1</c:f>
              <c:strCache>
                <c:ptCount val="1"/>
                <c:pt idx="0">
                  <c:v>Average RT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D2-4328-9F5D-889FD3C443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D2-4328-9F5D-889FD3C4432C}"/>
              </c:ext>
            </c:extLst>
          </c:dPt>
          <c:errBars>
            <c:errBarType val="both"/>
            <c:errValType val="cust"/>
            <c:noEndCap val="0"/>
            <c:plus>
              <c:numRef>
                <c:f>'Righting Trial Two'!$F$2:$F$4</c:f>
                <c:numCache>
                  <c:formatCode>General</c:formatCode>
                  <c:ptCount val="3"/>
                  <c:pt idx="0">
                    <c:v>0.27153882472554963</c:v>
                  </c:pt>
                  <c:pt idx="1">
                    <c:v>0.37434387043643902</c:v>
                  </c:pt>
                  <c:pt idx="2">
                    <c:v>0.61715476178994177</c:v>
                  </c:pt>
                </c:numCache>
              </c:numRef>
            </c:plus>
            <c:minus>
              <c:numRef>
                <c:f>'Righting Trial Two'!$F$2:$F$4</c:f>
                <c:numCache>
                  <c:formatCode>General</c:formatCode>
                  <c:ptCount val="3"/>
                  <c:pt idx="0">
                    <c:v>0.27153882472554963</c:v>
                  </c:pt>
                  <c:pt idx="1">
                    <c:v>0.37434387043643902</c:v>
                  </c:pt>
                  <c:pt idx="2">
                    <c:v>0.61715476178994177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'Righting Trial Two'!$D$2:$D$4</c:f>
              <c:strCache>
                <c:ptCount val="3"/>
                <c:pt idx="0">
                  <c:v>uncrowded+crowded water</c:v>
                </c:pt>
                <c:pt idx="1">
                  <c:v>crowded</c:v>
                </c:pt>
                <c:pt idx="2">
                  <c:v>control</c:v>
                </c:pt>
              </c:strCache>
            </c:strRef>
          </c:cat>
          <c:val>
            <c:numRef>
              <c:f>'Righting Trial Two'!$E$2:$E$4</c:f>
              <c:numCache>
                <c:formatCode>General</c:formatCode>
                <c:ptCount val="3"/>
                <c:pt idx="0">
                  <c:v>1.1766666666666667</c:v>
                </c:pt>
                <c:pt idx="1">
                  <c:v>0.73333333333333328</c:v>
                </c:pt>
                <c:pt idx="2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2-4328-9F5D-889FD3C4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83264"/>
        <c:axId val="225502800"/>
      </c:barChart>
      <c:catAx>
        <c:axId val="15488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02800"/>
        <c:crosses val="autoZero"/>
        <c:auto val="1"/>
        <c:lblAlgn val="ctr"/>
        <c:lblOffset val="100"/>
        <c:noMultiLvlLbl val="0"/>
      </c:catAx>
      <c:valAx>
        <c:axId val="225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Righting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15</xdr:row>
      <xdr:rowOff>35717</xdr:rowOff>
    </xdr:from>
    <xdr:to>
      <xdr:col>12</xdr:col>
      <xdr:colOff>261936</xdr:colOff>
      <xdr:row>39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C1710-B3D0-2CAD-A9E2-2F27941A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15</xdr:row>
      <xdr:rowOff>154781</xdr:rowOff>
    </xdr:from>
    <xdr:to>
      <xdr:col>10</xdr:col>
      <xdr:colOff>409575</xdr:colOff>
      <xdr:row>35</xdr:row>
      <xdr:rowOff>147639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882A6-4ADC-EDB7-2A35-F5BE0DC07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240506</xdr:colOff>
      <xdr:row>3</xdr:row>
      <xdr:rowOff>59530</xdr:rowOff>
    </xdr:from>
    <xdr:to>
      <xdr:col>13</xdr:col>
      <xdr:colOff>16668</xdr:colOff>
      <xdr:row>18</xdr:row>
      <xdr:rowOff>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5BD36-EBCA-79EB-B204-8552F3E13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816768</xdr:colOff>
      <xdr:row>20</xdr:row>
      <xdr:rowOff>97631</xdr:rowOff>
    </xdr:from>
    <xdr:to>
      <xdr:col>6</xdr:col>
      <xdr:colOff>169068</xdr:colOff>
      <xdr:row>35</xdr:row>
      <xdr:rowOff>126206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69AAD-759B-73E1-0813-2FCE210C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278606</xdr:colOff>
      <xdr:row>6</xdr:row>
      <xdr:rowOff>169068</xdr:rowOff>
    </xdr:from>
    <xdr:to>
      <xdr:col>8</xdr:col>
      <xdr:colOff>388143</xdr:colOff>
      <xdr:row>19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9823F-68BD-82CA-B0E3-3AA330C72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460-8D7C-4D0E-AD51-FA702A6C76B1}">
  <dimension ref="A1:H19"/>
  <sheetViews>
    <sheetView topLeftCell="A12" workbookViewId="0">
      <selection activeCell="O30" sqref="O30"/>
    </sheetView>
  </sheetViews>
  <sheetFormatPr defaultRowHeight="14.25" x14ac:dyDescent="0.45"/>
  <cols>
    <col min="2" max="2" width="9.265625" bestFit="1" customWidth="1"/>
  </cols>
  <sheetData>
    <row r="1" spans="1:8" ht="3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5">
      <c r="A2" s="1" t="s">
        <v>8</v>
      </c>
      <c r="B2" s="2">
        <v>2.359</v>
      </c>
      <c r="C2" s="3">
        <v>557</v>
      </c>
      <c r="D2" s="4">
        <v>807</v>
      </c>
      <c r="E2" s="5">
        <v>1462</v>
      </c>
      <c r="F2" s="2">
        <v>236.12</v>
      </c>
      <c r="G2" s="2">
        <v>342.09</v>
      </c>
      <c r="H2" s="2">
        <v>619.75</v>
      </c>
    </row>
    <row r="3" spans="1:8" ht="15.75" x14ac:dyDescent="0.5">
      <c r="A3" s="1" t="s">
        <v>9</v>
      </c>
      <c r="B3" s="2">
        <v>2.4489999999999998</v>
      </c>
      <c r="C3" s="6">
        <v>619</v>
      </c>
      <c r="D3" s="7">
        <v>925</v>
      </c>
      <c r="E3" s="8">
        <v>1565</v>
      </c>
      <c r="F3" s="2">
        <v>252.76</v>
      </c>
      <c r="G3" s="2">
        <v>377.71</v>
      </c>
      <c r="H3" s="2">
        <v>639.04</v>
      </c>
    </row>
    <row r="4" spans="1:8" ht="15.75" x14ac:dyDescent="0.5">
      <c r="A4" s="1" t="s">
        <v>10</v>
      </c>
      <c r="B4" s="2">
        <v>1.873</v>
      </c>
      <c r="C4" s="9">
        <v>229</v>
      </c>
      <c r="D4" s="10">
        <v>264</v>
      </c>
      <c r="E4" s="11">
        <v>377</v>
      </c>
      <c r="F4" s="2">
        <v>122.26</v>
      </c>
      <c r="G4" s="2">
        <v>140.94999999999999</v>
      </c>
      <c r="H4" s="2">
        <v>201.28</v>
      </c>
    </row>
    <row r="5" spans="1:8" ht="15.75" x14ac:dyDescent="0.5">
      <c r="A5" s="1" t="s">
        <v>11</v>
      </c>
      <c r="B5" s="2">
        <v>1.1359999999999999</v>
      </c>
      <c r="C5" s="12">
        <v>497</v>
      </c>
      <c r="D5" s="13">
        <v>636</v>
      </c>
      <c r="E5" s="14">
        <v>978</v>
      </c>
      <c r="F5" s="2">
        <v>437.5</v>
      </c>
      <c r="G5" s="2">
        <v>559.86</v>
      </c>
      <c r="H5" s="2">
        <v>860.92</v>
      </c>
    </row>
    <row r="6" spans="1:8" ht="15.75" x14ac:dyDescent="0.5">
      <c r="A6" s="1" t="s">
        <v>12</v>
      </c>
      <c r="B6" s="2">
        <v>3.4980000000000002</v>
      </c>
      <c r="C6" s="15">
        <v>634</v>
      </c>
      <c r="D6" s="16">
        <v>934</v>
      </c>
      <c r="E6" s="17">
        <v>1541</v>
      </c>
      <c r="F6" s="2">
        <v>181.25</v>
      </c>
      <c r="G6" s="2">
        <v>267.01</v>
      </c>
      <c r="H6" s="2">
        <v>440.54</v>
      </c>
    </row>
    <row r="7" spans="1:8" ht="15.75" x14ac:dyDescent="0.5">
      <c r="A7" s="1" t="s">
        <v>13</v>
      </c>
      <c r="B7" s="2">
        <v>2.0219999999999998</v>
      </c>
      <c r="C7" s="12">
        <v>495</v>
      </c>
      <c r="D7" s="18">
        <v>686</v>
      </c>
      <c r="E7" s="19">
        <v>1087</v>
      </c>
      <c r="F7" s="2">
        <v>244.81</v>
      </c>
      <c r="G7" s="2">
        <v>339.27</v>
      </c>
      <c r="H7" s="2">
        <v>537.59</v>
      </c>
    </row>
    <row r="8" spans="1:8" ht="15.75" x14ac:dyDescent="0.5">
      <c r="A8" s="1" t="s">
        <v>14</v>
      </c>
      <c r="B8" s="2">
        <v>2.48</v>
      </c>
      <c r="C8" s="20">
        <v>409</v>
      </c>
      <c r="D8" s="21">
        <v>590</v>
      </c>
      <c r="E8" s="22">
        <v>739</v>
      </c>
      <c r="F8" s="2">
        <v>164.92</v>
      </c>
      <c r="G8" s="2">
        <v>237.9</v>
      </c>
      <c r="H8" s="2">
        <v>297.98</v>
      </c>
    </row>
    <row r="9" spans="1:8" ht="15.75" x14ac:dyDescent="0.5">
      <c r="A9" s="1" t="s">
        <v>15</v>
      </c>
      <c r="B9" s="2">
        <v>1.3480000000000001</v>
      </c>
      <c r="C9" s="23">
        <v>270</v>
      </c>
      <c r="D9" s="24">
        <v>360</v>
      </c>
      <c r="E9" s="25">
        <v>430</v>
      </c>
      <c r="F9" s="2">
        <v>200.3</v>
      </c>
      <c r="G9" s="2">
        <v>267.06</v>
      </c>
      <c r="H9" s="2">
        <v>318.99</v>
      </c>
    </row>
    <row r="11" spans="1:8" x14ac:dyDescent="0.45">
      <c r="A11" s="1" t="s">
        <v>0</v>
      </c>
      <c r="B11">
        <v>30</v>
      </c>
      <c r="C11">
        <v>60</v>
      </c>
      <c r="D11">
        <v>90</v>
      </c>
    </row>
    <row r="12" spans="1:8" x14ac:dyDescent="0.45">
      <c r="A12" s="1" t="s">
        <v>17</v>
      </c>
      <c r="B12">
        <f>MEDIAN(F2:F3)</f>
        <v>244.44</v>
      </c>
      <c r="C12">
        <f t="shared" ref="C12:D12" si="0">MEDIAN(G2:G3)</f>
        <v>359.9</v>
      </c>
      <c r="D12">
        <f t="shared" si="0"/>
        <v>629.39499999999998</v>
      </c>
    </row>
    <row r="13" spans="1:8" x14ac:dyDescent="0.45">
      <c r="A13" s="1" t="s">
        <v>18</v>
      </c>
      <c r="B13">
        <f>MEDIAN(F5:F7)</f>
        <v>244.81</v>
      </c>
      <c r="C13">
        <f t="shared" ref="C13:D13" si="1">MEDIAN(G5:G7)</f>
        <v>339.27</v>
      </c>
      <c r="D13">
        <f t="shared" si="1"/>
        <v>537.59</v>
      </c>
    </row>
    <row r="14" spans="1:8" x14ac:dyDescent="0.45">
      <c r="A14" s="1" t="s">
        <v>19</v>
      </c>
      <c r="B14">
        <f>MEDIAN(F8:F9)</f>
        <v>182.61</v>
      </c>
      <c r="C14">
        <f t="shared" ref="C14:D14" si="2">MEDIAN(G8:G9)</f>
        <v>252.48000000000002</v>
      </c>
      <c r="D14">
        <f t="shared" si="2"/>
        <v>308.48500000000001</v>
      </c>
    </row>
    <row r="15" spans="1:8" x14ac:dyDescent="0.45">
      <c r="A15" s="1"/>
    </row>
    <row r="16" spans="1:8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FE69-2347-4597-A013-3DC1FEC24C23}">
  <dimension ref="A1:H15"/>
  <sheetViews>
    <sheetView topLeftCell="A11" workbookViewId="0">
      <selection activeCell="N26" sqref="N26"/>
    </sheetView>
  </sheetViews>
  <sheetFormatPr defaultRowHeight="14.25" x14ac:dyDescent="0.45"/>
  <sheetData>
    <row r="1" spans="1:8" ht="3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5">
      <c r="A2" s="1" t="s">
        <v>8</v>
      </c>
      <c r="B2" s="2">
        <v>3.274</v>
      </c>
      <c r="C2" s="26">
        <v>457</v>
      </c>
      <c r="D2" s="27">
        <v>568</v>
      </c>
      <c r="E2" s="28">
        <v>655</v>
      </c>
      <c r="F2" s="2">
        <v>139.58000000000001</v>
      </c>
      <c r="G2" s="2">
        <v>173.49</v>
      </c>
      <c r="H2" s="2">
        <v>200.06</v>
      </c>
    </row>
    <row r="3" spans="1:8" ht="15.75" x14ac:dyDescent="0.5">
      <c r="A3" s="1" t="s">
        <v>9</v>
      </c>
      <c r="B3" s="2">
        <v>2.5169999999999999</v>
      </c>
      <c r="C3" s="29">
        <v>509</v>
      </c>
      <c r="D3" s="30">
        <v>749</v>
      </c>
      <c r="E3" s="31">
        <v>959</v>
      </c>
      <c r="F3" s="2">
        <v>202.22</v>
      </c>
      <c r="G3" s="2">
        <v>297.58</v>
      </c>
      <c r="H3" s="2">
        <v>381.01</v>
      </c>
    </row>
    <row r="4" spans="1:8" ht="15.75" x14ac:dyDescent="0.5">
      <c r="A4" s="1" t="s">
        <v>10</v>
      </c>
      <c r="B4" s="2">
        <v>2.9430000000000001</v>
      </c>
      <c r="C4" s="32">
        <v>585</v>
      </c>
      <c r="D4" s="33">
        <v>845</v>
      </c>
      <c r="E4" s="34">
        <v>1082</v>
      </c>
      <c r="F4" s="2">
        <v>198.78</v>
      </c>
      <c r="G4" s="2">
        <v>287.12</v>
      </c>
      <c r="H4" s="2">
        <v>367.65</v>
      </c>
    </row>
    <row r="5" spans="1:8" ht="15.75" x14ac:dyDescent="0.5">
      <c r="A5" s="1" t="s">
        <v>11</v>
      </c>
      <c r="B5" s="2">
        <v>2.4510000000000001</v>
      </c>
      <c r="C5" s="35">
        <v>676</v>
      </c>
      <c r="D5" s="36">
        <v>1086</v>
      </c>
      <c r="E5" s="37">
        <v>1460</v>
      </c>
      <c r="F5" s="2">
        <v>275.81</v>
      </c>
      <c r="G5" s="2">
        <v>443.08</v>
      </c>
      <c r="H5" s="2">
        <v>595.67999999999995</v>
      </c>
    </row>
    <row r="6" spans="1:8" ht="15.75" x14ac:dyDescent="0.5">
      <c r="A6" s="1" t="s">
        <v>12</v>
      </c>
      <c r="B6" s="2">
        <v>2.512</v>
      </c>
      <c r="C6" s="30">
        <v>750</v>
      </c>
      <c r="D6" s="38">
        <v>1153</v>
      </c>
      <c r="E6" s="8">
        <v>1473</v>
      </c>
      <c r="F6" s="2">
        <v>298.57</v>
      </c>
      <c r="G6" s="2">
        <v>459</v>
      </c>
      <c r="H6" s="2">
        <v>586.39</v>
      </c>
    </row>
    <row r="7" spans="1:8" ht="15.75" x14ac:dyDescent="0.5">
      <c r="A7" s="1" t="s">
        <v>13</v>
      </c>
      <c r="B7" s="2">
        <v>2.2839999999999998</v>
      </c>
      <c r="C7" s="39">
        <v>716</v>
      </c>
      <c r="D7" s="40">
        <v>1092</v>
      </c>
      <c r="E7" s="41">
        <v>1348</v>
      </c>
      <c r="F7" s="2">
        <v>313.49</v>
      </c>
      <c r="G7" s="2">
        <v>478.11</v>
      </c>
      <c r="H7" s="2">
        <v>590.19000000000005</v>
      </c>
    </row>
    <row r="8" spans="1:8" ht="15.75" x14ac:dyDescent="0.5">
      <c r="A8" s="1" t="s">
        <v>14</v>
      </c>
      <c r="B8" s="2">
        <v>1.4359999999999999</v>
      </c>
      <c r="C8" s="42">
        <v>259</v>
      </c>
      <c r="D8" s="43">
        <v>305</v>
      </c>
      <c r="E8" s="24">
        <v>338</v>
      </c>
      <c r="F8" s="2">
        <v>180.36</v>
      </c>
      <c r="G8" s="2">
        <v>212.4</v>
      </c>
      <c r="H8" s="2">
        <v>235.38</v>
      </c>
    </row>
    <row r="9" spans="1:8" ht="15.75" x14ac:dyDescent="0.5">
      <c r="A9" s="1" t="s">
        <v>15</v>
      </c>
      <c r="B9" s="2">
        <v>1.0149999999999999</v>
      </c>
      <c r="C9" s="44">
        <v>286</v>
      </c>
      <c r="D9" s="24">
        <v>341</v>
      </c>
      <c r="E9" s="45">
        <v>376</v>
      </c>
      <c r="F9" s="2">
        <v>281.77</v>
      </c>
      <c r="G9" s="2">
        <v>335.96</v>
      </c>
      <c r="H9" s="2">
        <v>370.44</v>
      </c>
    </row>
    <row r="10" spans="1:8" ht="15.75" x14ac:dyDescent="0.5">
      <c r="A10" s="1" t="s">
        <v>16</v>
      </c>
      <c r="B10" s="2">
        <v>3.0219999999999998</v>
      </c>
      <c r="C10" s="20">
        <v>385</v>
      </c>
      <c r="D10" s="46">
        <v>534</v>
      </c>
      <c r="E10" s="47">
        <v>665</v>
      </c>
      <c r="F10" s="2">
        <v>127.4</v>
      </c>
      <c r="G10" s="2">
        <v>176.7</v>
      </c>
      <c r="H10" s="2">
        <v>220.05</v>
      </c>
    </row>
    <row r="12" spans="1:8" x14ac:dyDescent="0.45">
      <c r="A12" s="1" t="s">
        <v>20</v>
      </c>
      <c r="B12" s="2">
        <v>30</v>
      </c>
      <c r="C12">
        <v>60</v>
      </c>
      <c r="D12">
        <v>90</v>
      </c>
    </row>
    <row r="13" spans="1:8" x14ac:dyDescent="0.45">
      <c r="A13" s="1" t="s">
        <v>17</v>
      </c>
      <c r="B13">
        <f>MEDIAN(F2:F4)</f>
        <v>198.78</v>
      </c>
      <c r="C13">
        <f t="shared" ref="C13:D13" si="0">MEDIAN(G2:G4)</f>
        <v>287.12</v>
      </c>
      <c r="D13">
        <f t="shared" si="0"/>
        <v>367.65</v>
      </c>
    </row>
    <row r="14" spans="1:8" x14ac:dyDescent="0.45">
      <c r="A14" s="1" t="s">
        <v>18</v>
      </c>
      <c r="B14">
        <f>MEDIAN(F5:F7)</f>
        <v>298.57</v>
      </c>
      <c r="C14">
        <f t="shared" ref="C14:D14" si="1">MEDIAN(G5:G7)</f>
        <v>459</v>
      </c>
      <c r="D14">
        <f t="shared" si="1"/>
        <v>590.19000000000005</v>
      </c>
    </row>
    <row r="15" spans="1:8" x14ac:dyDescent="0.45">
      <c r="A15" s="1" t="s">
        <v>19</v>
      </c>
      <c r="B15">
        <f>MEDIAN(F8:F10)</f>
        <v>180.36</v>
      </c>
      <c r="C15">
        <f t="shared" ref="C15:D15" si="2">MEDIAN(G8:G10)</f>
        <v>212.4</v>
      </c>
      <c r="D15">
        <f t="shared" si="2"/>
        <v>235.38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2A37-A28A-4DD6-B53D-E3C5233A8AD3}">
  <dimension ref="A1:I20"/>
  <sheetViews>
    <sheetView tabSelected="1" topLeftCell="A4" workbookViewId="0">
      <selection activeCell="H28" sqref="H28"/>
    </sheetView>
  </sheetViews>
  <sheetFormatPr defaultRowHeight="14.25" x14ac:dyDescent="0.45"/>
  <cols>
    <col min="1" max="1" width="13.1328125" customWidth="1"/>
    <col min="2" max="2" width="13.6640625" customWidth="1"/>
    <col min="5" max="5" width="19.06640625" customWidth="1"/>
    <col min="9" max="9" width="12.73046875" customWidth="1"/>
  </cols>
  <sheetData>
    <row r="1" spans="1:9" ht="52.9" x14ac:dyDescent="0.45">
      <c r="A1" s="48" t="s">
        <v>20</v>
      </c>
      <c r="B1" s="48" t="s">
        <v>21</v>
      </c>
      <c r="C1" s="48" t="s">
        <v>22</v>
      </c>
      <c r="D1" s="48" t="s">
        <v>23</v>
      </c>
      <c r="E1" s="48" t="s">
        <v>24</v>
      </c>
      <c r="F1" s="48" t="s">
        <v>25</v>
      </c>
      <c r="G1" s="48" t="s">
        <v>26</v>
      </c>
      <c r="H1" s="48" t="s">
        <v>27</v>
      </c>
      <c r="I1" s="48" t="s">
        <v>28</v>
      </c>
    </row>
    <row r="2" spans="1:9" ht="91.9" customHeight="1" x14ac:dyDescent="0.45">
      <c r="A2" s="1" t="s">
        <v>29</v>
      </c>
      <c r="B2" s="49">
        <v>8.1944444444444445E-2</v>
      </c>
      <c r="C2" s="1"/>
      <c r="D2" s="2">
        <v>9</v>
      </c>
      <c r="E2" s="1" t="s">
        <v>30</v>
      </c>
      <c r="F2" s="2">
        <v>200</v>
      </c>
      <c r="G2" s="1"/>
      <c r="H2" s="2">
        <v>40</v>
      </c>
      <c r="I2" s="1" t="s">
        <v>31</v>
      </c>
    </row>
    <row r="3" spans="1:9" ht="67.900000000000006" customHeight="1" x14ac:dyDescent="0.45">
      <c r="A3" s="1" t="s">
        <v>32</v>
      </c>
      <c r="B3" s="49">
        <v>8.1944444444444445E-2</v>
      </c>
      <c r="C3" s="1"/>
      <c r="D3" s="2">
        <v>9</v>
      </c>
      <c r="E3" s="1" t="s">
        <v>33</v>
      </c>
      <c r="F3" s="2">
        <v>1000</v>
      </c>
      <c r="G3" s="1"/>
      <c r="H3" s="2">
        <v>34</v>
      </c>
      <c r="I3" s="1" t="s">
        <v>34</v>
      </c>
    </row>
    <row r="5" spans="1:9" x14ac:dyDescent="0.45">
      <c r="A5" t="s">
        <v>20</v>
      </c>
      <c r="B5" t="s">
        <v>35</v>
      </c>
      <c r="D5" t="s">
        <v>20</v>
      </c>
      <c r="E5" t="s">
        <v>36</v>
      </c>
      <c r="F5" t="s">
        <v>37</v>
      </c>
    </row>
    <row r="6" spans="1:9" x14ac:dyDescent="0.45">
      <c r="A6" t="s">
        <v>38</v>
      </c>
      <c r="B6">
        <v>1.5</v>
      </c>
      <c r="D6" t="s">
        <v>17</v>
      </c>
      <c r="E6">
        <f>MEDIAN(B6:B8)</f>
        <v>1</v>
      </c>
      <c r="F6">
        <f>AVERAGE(B6:B8)</f>
        <v>1.0333333333333334</v>
      </c>
    </row>
    <row r="7" spans="1:9" x14ac:dyDescent="0.45">
      <c r="A7" t="s">
        <v>38</v>
      </c>
      <c r="B7">
        <v>0.6</v>
      </c>
      <c r="D7" t="s">
        <v>18</v>
      </c>
      <c r="E7">
        <f>MEDIAN(B9:B10)</f>
        <v>0.76</v>
      </c>
      <c r="F7">
        <f>AVERAGE(B9:B10)</f>
        <v>0.76</v>
      </c>
    </row>
    <row r="8" spans="1:9" x14ac:dyDescent="0.45">
      <c r="A8" t="s">
        <v>38</v>
      </c>
      <c r="B8">
        <v>1</v>
      </c>
      <c r="D8" t="s">
        <v>19</v>
      </c>
    </row>
    <row r="9" spans="1:9" x14ac:dyDescent="0.45">
      <c r="A9" t="s">
        <v>40</v>
      </c>
      <c r="B9">
        <v>0.78</v>
      </c>
    </row>
    <row r="10" spans="1:9" x14ac:dyDescent="0.45">
      <c r="A10" t="s">
        <v>40</v>
      </c>
      <c r="B10">
        <v>0.74</v>
      </c>
    </row>
    <row r="11" spans="1:9" x14ac:dyDescent="0.45">
      <c r="A11" s="50" t="s">
        <v>39</v>
      </c>
      <c r="B11" s="50">
        <v>0.1</v>
      </c>
    </row>
    <row r="12" spans="1:9" x14ac:dyDescent="0.45">
      <c r="A12" s="50" t="s">
        <v>39</v>
      </c>
      <c r="B12" s="50">
        <v>0.1</v>
      </c>
    </row>
    <row r="13" spans="1:9" x14ac:dyDescent="0.45">
      <c r="A13" s="50" t="s">
        <v>39</v>
      </c>
      <c r="B13" s="50">
        <v>1.48</v>
      </c>
    </row>
    <row r="14" spans="1:9" x14ac:dyDescent="0.45">
      <c r="A14" s="50" t="s">
        <v>39</v>
      </c>
      <c r="B14" s="50">
        <v>0.1</v>
      </c>
    </row>
    <row r="15" spans="1:9" x14ac:dyDescent="0.45">
      <c r="A15" s="50" t="s">
        <v>39</v>
      </c>
      <c r="B15" s="50">
        <v>0.1</v>
      </c>
    </row>
    <row r="17" spans="1:3" x14ac:dyDescent="0.45">
      <c r="A17" s="50" t="s">
        <v>20</v>
      </c>
      <c r="B17" t="s">
        <v>45</v>
      </c>
      <c r="C17" t="s">
        <v>46</v>
      </c>
    </row>
    <row r="18" spans="1:3" x14ac:dyDescent="0.45">
      <c r="A18" s="50" t="s">
        <v>38</v>
      </c>
      <c r="B18">
        <f>AVERAGE(B6:B8)</f>
        <v>1.0333333333333334</v>
      </c>
      <c r="C18">
        <f>STDEV(B6:B8)</f>
        <v>0.4509249752822892</v>
      </c>
    </row>
    <row r="19" spans="1:3" x14ac:dyDescent="0.45">
      <c r="A19" s="50" t="s">
        <v>40</v>
      </c>
      <c r="B19">
        <f>AVERAGE(B9:B10)</f>
        <v>0.76</v>
      </c>
      <c r="C19">
        <f>STDEV(B9:B10)</f>
        <v>2.8284271247461926E-2</v>
      </c>
    </row>
    <row r="20" spans="1:3" x14ac:dyDescent="0.45">
      <c r="A20" s="50" t="s">
        <v>39</v>
      </c>
      <c r="B20">
        <f>AVERAGE(B11:B15)</f>
        <v>0.376</v>
      </c>
      <c r="C20">
        <f>STDEV(B11:B15)</f>
        <v>0.61715476178994177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234D-3206-4FD8-96EC-04DB490E7A5D}">
  <dimension ref="A1:F12"/>
  <sheetViews>
    <sheetView workbookViewId="0">
      <selection activeCell="J11" sqref="J11"/>
    </sheetView>
  </sheetViews>
  <sheetFormatPr defaultRowHeight="14.25" x14ac:dyDescent="0.45"/>
  <cols>
    <col min="1" max="1" width="18.9296875" customWidth="1"/>
    <col min="4" max="4" width="23.796875" customWidth="1"/>
    <col min="5" max="5" width="11.46484375" bestFit="1" customWidth="1"/>
  </cols>
  <sheetData>
    <row r="1" spans="1:6" x14ac:dyDescent="0.45">
      <c r="A1" t="s">
        <v>20</v>
      </c>
      <c r="B1" t="s">
        <v>44</v>
      </c>
      <c r="D1" t="s">
        <v>20</v>
      </c>
      <c r="E1" t="s">
        <v>45</v>
      </c>
      <c r="F1" t="s">
        <v>46</v>
      </c>
    </row>
    <row r="2" spans="1:6" x14ac:dyDescent="0.45">
      <c r="A2" s="1" t="s">
        <v>29</v>
      </c>
      <c r="B2" s="2">
        <v>0.57999999999999996</v>
      </c>
      <c r="D2" s="1" t="s">
        <v>41</v>
      </c>
      <c r="E2">
        <f>AVERAGE(B5:B7)</f>
        <v>1.1766666666666667</v>
      </c>
      <c r="F2">
        <f>STDEV(B5:B7)</f>
        <v>0.27153882472554963</v>
      </c>
    </row>
    <row r="3" spans="1:6" x14ac:dyDescent="0.45">
      <c r="A3" s="1" t="s">
        <v>29</v>
      </c>
      <c r="B3" s="2">
        <v>1.1599999999999999</v>
      </c>
      <c r="D3" t="s">
        <v>29</v>
      </c>
      <c r="E3">
        <f>AVERAGE(B2:C4)</f>
        <v>0.73333333333333328</v>
      </c>
      <c r="F3">
        <f>STDEV(B2:B4)</f>
        <v>0.37434387043643902</v>
      </c>
    </row>
    <row r="4" spans="1:6" x14ac:dyDescent="0.45">
      <c r="A4" s="1" t="s">
        <v>29</v>
      </c>
      <c r="B4" s="2">
        <v>0.46</v>
      </c>
      <c r="D4" t="s">
        <v>47</v>
      </c>
      <c r="E4">
        <f>AVERAGE(B8:B12)</f>
        <v>0.376</v>
      </c>
      <c r="F4">
        <f>STDEV(B8:B12)</f>
        <v>0.61715476178994177</v>
      </c>
    </row>
    <row r="5" spans="1:6" ht="26.25" x14ac:dyDescent="0.45">
      <c r="A5" s="1" t="s">
        <v>41</v>
      </c>
      <c r="B5" s="2">
        <v>0.89</v>
      </c>
    </row>
    <row r="6" spans="1:6" ht="26.25" x14ac:dyDescent="0.45">
      <c r="A6" s="1" t="s">
        <v>42</v>
      </c>
      <c r="B6" s="2">
        <v>1.21</v>
      </c>
    </row>
    <row r="7" spans="1:6" ht="51.75" x14ac:dyDescent="0.45">
      <c r="A7" s="1" t="s">
        <v>43</v>
      </c>
      <c r="B7" s="2">
        <v>1.43</v>
      </c>
    </row>
    <row r="8" spans="1:6" x14ac:dyDescent="0.45">
      <c r="A8" s="50" t="s">
        <v>39</v>
      </c>
      <c r="B8" s="50">
        <v>0.1</v>
      </c>
    </row>
    <row r="9" spans="1:6" x14ac:dyDescent="0.45">
      <c r="A9" s="50" t="s">
        <v>39</v>
      </c>
      <c r="B9" s="50">
        <v>0.1</v>
      </c>
    </row>
    <row r="10" spans="1:6" x14ac:dyDescent="0.45">
      <c r="A10" s="50" t="s">
        <v>39</v>
      </c>
      <c r="B10" s="50">
        <v>1.48</v>
      </c>
    </row>
    <row r="11" spans="1:6" x14ac:dyDescent="0.45">
      <c r="A11" s="50" t="s">
        <v>39</v>
      </c>
      <c r="B11" s="50">
        <v>0.1</v>
      </c>
    </row>
    <row r="12" spans="1:6" x14ac:dyDescent="0.45">
      <c r="A12" s="50" t="s">
        <v>39</v>
      </c>
      <c r="B12" s="50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Reza Trial One</vt:lpstr>
      <vt:lpstr>Reza Trial Two</vt:lpstr>
      <vt:lpstr>Righting Trial One</vt:lpstr>
      <vt:lpstr>Righting Trial 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</dc:creator>
  <cp:lastModifiedBy>Julia h</cp:lastModifiedBy>
  <dcterms:created xsi:type="dcterms:W3CDTF">2025-05-29T01:41:13Z</dcterms:created>
  <dcterms:modified xsi:type="dcterms:W3CDTF">2025-06-02T04:57:50Z</dcterms:modified>
</cp:coreProperties>
</file>