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ian Hadjiabadi\Desktop\"/>
    </mc:Choice>
  </mc:AlternateContent>
  <bookViews>
    <workbookView xWindow="0" yWindow="0" windowWidth="19200" windowHeight="6585" activeTab="1"/>
  </bookViews>
  <sheets>
    <sheet name="tumor volumes" sheetId="2" r:id="rId1"/>
    <sheet name="significance testing random ini" sheetId="1" r:id="rId2"/>
    <sheet name="significance testing determined" sheetId="3" r:id="rId3"/>
    <sheet name="plo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AI10" i="4" l="1"/>
  <c r="AH10" i="4"/>
  <c r="AG10" i="4"/>
  <c r="AF10" i="4"/>
  <c r="AE10" i="4"/>
  <c r="AD10" i="4"/>
  <c r="AC10" i="4"/>
  <c r="AB10" i="4"/>
  <c r="AA10" i="4"/>
  <c r="Z10" i="4"/>
  <c r="AI9" i="4"/>
  <c r="AH9" i="4"/>
  <c r="AG9" i="4"/>
  <c r="AF9" i="4"/>
  <c r="AE9" i="4"/>
  <c r="AD9" i="4"/>
  <c r="AC9" i="4"/>
  <c r="AB9" i="4"/>
  <c r="AA9" i="4"/>
  <c r="Z9" i="4"/>
  <c r="AI8" i="4"/>
  <c r="AH8" i="4"/>
  <c r="AG8" i="4"/>
  <c r="AF8" i="4"/>
  <c r="AE8" i="4"/>
  <c r="AD8" i="4"/>
  <c r="AC8" i="4"/>
  <c r="AB8" i="4"/>
  <c r="AA8" i="4"/>
  <c r="Z8" i="4"/>
  <c r="AI7" i="4"/>
  <c r="AH7" i="4"/>
  <c r="AG7" i="4"/>
  <c r="AF7" i="4"/>
  <c r="AE7" i="4"/>
  <c r="AD7" i="4"/>
  <c r="AC7" i="4"/>
  <c r="AB7" i="4"/>
  <c r="AA7" i="4"/>
  <c r="Z7" i="4"/>
  <c r="AI6" i="4"/>
  <c r="AH6" i="4"/>
  <c r="AG6" i="4"/>
  <c r="AF6" i="4"/>
  <c r="AE6" i="4"/>
  <c r="AD6" i="4"/>
  <c r="AC6" i="4"/>
  <c r="AB6" i="4"/>
  <c r="AA6" i="4"/>
  <c r="Z6" i="4"/>
  <c r="AI5" i="4"/>
  <c r="AH5" i="4"/>
  <c r="AG5" i="4"/>
  <c r="AF5" i="4"/>
  <c r="AE5" i="4"/>
  <c r="AD5" i="4"/>
  <c r="AC5" i="4"/>
  <c r="AB5" i="4"/>
  <c r="AA5" i="4"/>
  <c r="Z5" i="4"/>
  <c r="E33" i="3"/>
  <c r="E32" i="3"/>
  <c r="N70" i="3"/>
  <c r="N82" i="3"/>
  <c r="M82" i="3"/>
  <c r="L82" i="3"/>
  <c r="K82" i="3"/>
  <c r="J82" i="3"/>
  <c r="I82" i="3"/>
  <c r="H82" i="3"/>
  <c r="G82" i="3"/>
  <c r="F82" i="3"/>
  <c r="E82" i="3"/>
  <c r="N81" i="3"/>
  <c r="M81" i="3"/>
  <c r="L81" i="3"/>
  <c r="K81" i="3"/>
  <c r="J81" i="3"/>
  <c r="I81" i="3"/>
  <c r="H81" i="3"/>
  <c r="G81" i="3"/>
  <c r="F81" i="3"/>
  <c r="E81" i="3"/>
  <c r="N80" i="3"/>
  <c r="M80" i="3"/>
  <c r="L80" i="3"/>
  <c r="K80" i="3"/>
  <c r="J80" i="3"/>
  <c r="I80" i="3"/>
  <c r="H80" i="3"/>
  <c r="G80" i="3"/>
  <c r="F80" i="3"/>
  <c r="E80" i="3"/>
  <c r="N71" i="3"/>
  <c r="M71" i="3"/>
  <c r="L71" i="3"/>
  <c r="K71" i="3"/>
  <c r="J71" i="3"/>
  <c r="I71" i="3"/>
  <c r="H71" i="3"/>
  <c r="G71" i="3"/>
  <c r="F71" i="3"/>
  <c r="E71" i="3"/>
  <c r="M70" i="3"/>
  <c r="L70" i="3"/>
  <c r="K70" i="3"/>
  <c r="J70" i="3"/>
  <c r="I70" i="3"/>
  <c r="H70" i="3"/>
  <c r="G70" i="3"/>
  <c r="F70" i="3"/>
  <c r="E70" i="3"/>
  <c r="N69" i="3"/>
  <c r="M69" i="3"/>
  <c r="L69" i="3"/>
  <c r="K69" i="3"/>
  <c r="J69" i="3"/>
  <c r="I69" i="3"/>
  <c r="H69" i="3"/>
  <c r="G69" i="3"/>
  <c r="F69" i="3"/>
  <c r="E69" i="3"/>
  <c r="N62" i="3"/>
  <c r="M62" i="3"/>
  <c r="L62" i="3"/>
  <c r="K62" i="3"/>
  <c r="J62" i="3"/>
  <c r="I62" i="3"/>
  <c r="H62" i="3"/>
  <c r="G62" i="3"/>
  <c r="F62" i="3"/>
  <c r="E62" i="3"/>
  <c r="N61" i="3"/>
  <c r="M61" i="3"/>
  <c r="L61" i="3"/>
  <c r="K61" i="3"/>
  <c r="J61" i="3"/>
  <c r="I61" i="3"/>
  <c r="H61" i="3"/>
  <c r="G61" i="3"/>
  <c r="F61" i="3"/>
  <c r="E61" i="3"/>
  <c r="N60" i="3"/>
  <c r="M60" i="3"/>
  <c r="L60" i="3"/>
  <c r="K60" i="3"/>
  <c r="J60" i="3"/>
  <c r="I60" i="3"/>
  <c r="H60" i="3"/>
  <c r="G60" i="3"/>
  <c r="F60" i="3"/>
  <c r="E60" i="3"/>
  <c r="N51" i="3"/>
  <c r="M51" i="3"/>
  <c r="L51" i="3"/>
  <c r="K51" i="3"/>
  <c r="J51" i="3"/>
  <c r="I51" i="3"/>
  <c r="H51" i="3"/>
  <c r="G51" i="3"/>
  <c r="F51" i="3"/>
  <c r="E51" i="3"/>
  <c r="N50" i="3"/>
  <c r="M50" i="3"/>
  <c r="L50" i="3"/>
  <c r="K50" i="3"/>
  <c r="J50" i="3"/>
  <c r="I50" i="3"/>
  <c r="H50" i="3"/>
  <c r="G50" i="3"/>
  <c r="F50" i="3"/>
  <c r="E50" i="3"/>
  <c r="N49" i="3"/>
  <c r="M49" i="3"/>
  <c r="L49" i="3"/>
  <c r="K49" i="3"/>
  <c r="J49" i="3"/>
  <c r="I49" i="3"/>
  <c r="H49" i="3"/>
  <c r="G49" i="3"/>
  <c r="F49" i="3"/>
  <c r="E49" i="3"/>
  <c r="N42" i="3"/>
  <c r="M42" i="3"/>
  <c r="L42" i="3"/>
  <c r="K42" i="3"/>
  <c r="J42" i="3"/>
  <c r="I42" i="3"/>
  <c r="H42" i="3"/>
  <c r="G42" i="3"/>
  <c r="F42" i="3"/>
  <c r="E42" i="3"/>
  <c r="N41" i="3"/>
  <c r="M41" i="3"/>
  <c r="L41" i="3"/>
  <c r="K41" i="3"/>
  <c r="J41" i="3"/>
  <c r="I41" i="3"/>
  <c r="H41" i="3"/>
  <c r="G41" i="3"/>
  <c r="F41" i="3"/>
  <c r="E41" i="3"/>
  <c r="N40" i="3"/>
  <c r="M40" i="3"/>
  <c r="L40" i="3"/>
  <c r="K40" i="3"/>
  <c r="J40" i="3"/>
  <c r="I40" i="3"/>
  <c r="H40" i="3"/>
  <c r="G40" i="3"/>
  <c r="F40" i="3"/>
  <c r="E40" i="3"/>
  <c r="N33" i="3"/>
  <c r="M33" i="3"/>
  <c r="L33" i="3"/>
  <c r="K33" i="3"/>
  <c r="J33" i="3"/>
  <c r="I33" i="3"/>
  <c r="H33" i="3"/>
  <c r="G33" i="3"/>
  <c r="F33" i="3"/>
  <c r="N32" i="3"/>
  <c r="M32" i="3"/>
  <c r="L32" i="3"/>
  <c r="K32" i="3"/>
  <c r="J32" i="3"/>
  <c r="I32" i="3"/>
  <c r="H32" i="3"/>
  <c r="G32" i="3"/>
  <c r="F32" i="3"/>
  <c r="N31" i="3"/>
  <c r="M31" i="3"/>
  <c r="L31" i="3"/>
  <c r="K31" i="3"/>
  <c r="J31" i="3"/>
  <c r="I31" i="3"/>
  <c r="H31" i="3"/>
  <c r="G31" i="3"/>
  <c r="F31" i="3"/>
  <c r="E31" i="3"/>
  <c r="N24" i="3"/>
  <c r="M24" i="3"/>
  <c r="L24" i="3"/>
  <c r="K24" i="3"/>
  <c r="J24" i="3"/>
  <c r="I24" i="3"/>
  <c r="H24" i="3"/>
  <c r="G24" i="3"/>
  <c r="F24" i="3"/>
  <c r="E24" i="3"/>
  <c r="N23" i="3"/>
  <c r="M23" i="3"/>
  <c r="L23" i="3"/>
  <c r="K23" i="3"/>
  <c r="J23" i="3"/>
  <c r="I23" i="3"/>
  <c r="H23" i="3"/>
  <c r="G23" i="3"/>
  <c r="F23" i="3"/>
  <c r="E23" i="3"/>
  <c r="N22" i="3"/>
  <c r="M22" i="3"/>
  <c r="L22" i="3"/>
  <c r="K22" i="3"/>
  <c r="J22" i="3"/>
  <c r="I22" i="3"/>
  <c r="H22" i="3"/>
  <c r="G22" i="3"/>
  <c r="F22" i="3"/>
  <c r="E22" i="3"/>
  <c r="N11" i="3"/>
  <c r="M11" i="3"/>
  <c r="L11" i="3"/>
  <c r="K11" i="3"/>
  <c r="J11" i="3"/>
  <c r="I11" i="3"/>
  <c r="H11" i="3"/>
  <c r="G11" i="3"/>
  <c r="F11" i="3"/>
  <c r="E11" i="3"/>
  <c r="F82" i="1"/>
  <c r="G82" i="1"/>
  <c r="H82" i="1"/>
  <c r="I82" i="1"/>
  <c r="J82" i="1"/>
  <c r="K82" i="1"/>
  <c r="L82" i="1"/>
  <c r="M82" i="1"/>
  <c r="N82" i="1"/>
  <c r="E82" i="1"/>
  <c r="E71" i="1"/>
  <c r="F81" i="1"/>
  <c r="G81" i="1"/>
  <c r="H81" i="1"/>
  <c r="I81" i="1"/>
  <c r="J81" i="1"/>
  <c r="K81" i="1"/>
  <c r="L81" i="1"/>
  <c r="M81" i="1"/>
  <c r="N81" i="1"/>
  <c r="E81" i="1"/>
  <c r="E70" i="1"/>
  <c r="F80" i="1"/>
  <c r="G80" i="1"/>
  <c r="H80" i="1"/>
  <c r="I80" i="1"/>
  <c r="J80" i="1"/>
  <c r="K80" i="1"/>
  <c r="L80" i="1"/>
  <c r="M80" i="1"/>
  <c r="N80" i="1"/>
  <c r="E80" i="1"/>
  <c r="F24" i="1"/>
  <c r="G24" i="1"/>
  <c r="H24" i="1"/>
  <c r="I24" i="1"/>
  <c r="J24" i="1"/>
  <c r="K24" i="1"/>
  <c r="L24" i="1"/>
  <c r="M24" i="1"/>
  <c r="N24" i="1"/>
  <c r="E24" i="1"/>
  <c r="E33" i="1"/>
  <c r="F23" i="1"/>
  <c r="G23" i="1"/>
  <c r="H23" i="1"/>
  <c r="I23" i="1"/>
  <c r="J23" i="1"/>
  <c r="K23" i="1"/>
  <c r="L23" i="1"/>
  <c r="M23" i="1"/>
  <c r="N23" i="1"/>
  <c r="E23" i="1"/>
  <c r="E32" i="1"/>
  <c r="F33" i="1"/>
  <c r="G33" i="1"/>
  <c r="H33" i="1"/>
  <c r="I33" i="1"/>
  <c r="J33" i="1"/>
  <c r="K33" i="1"/>
  <c r="L33" i="1"/>
  <c r="M33" i="1"/>
  <c r="N33" i="1"/>
  <c r="E42" i="1"/>
  <c r="F32" i="1"/>
  <c r="G32" i="1"/>
  <c r="H32" i="1"/>
  <c r="I32" i="1"/>
  <c r="J32" i="1"/>
  <c r="K32" i="1"/>
  <c r="L32" i="1"/>
  <c r="M32" i="1"/>
  <c r="N32" i="1"/>
  <c r="E41" i="1"/>
  <c r="F42" i="1"/>
  <c r="G42" i="1"/>
  <c r="H42" i="1"/>
  <c r="I42" i="1"/>
  <c r="J42" i="1"/>
  <c r="K42" i="1"/>
  <c r="L42" i="1"/>
  <c r="M42" i="1"/>
  <c r="N42" i="1"/>
  <c r="F41" i="1"/>
  <c r="G41" i="1"/>
  <c r="H41" i="1"/>
  <c r="I41" i="1"/>
  <c r="J41" i="1"/>
  <c r="K41" i="1"/>
  <c r="L41" i="1"/>
  <c r="M41" i="1"/>
  <c r="N41" i="1"/>
  <c r="F50" i="1"/>
  <c r="G50" i="1"/>
  <c r="H50" i="1"/>
  <c r="I50" i="1"/>
  <c r="J50" i="1"/>
  <c r="K50" i="1"/>
  <c r="L50" i="1"/>
  <c r="M50" i="1"/>
  <c r="N50" i="1"/>
  <c r="E50" i="1"/>
  <c r="E61" i="1"/>
  <c r="F51" i="1"/>
  <c r="G51" i="1"/>
  <c r="H51" i="1"/>
  <c r="I51" i="1"/>
  <c r="J51" i="1"/>
  <c r="K51" i="1"/>
  <c r="L51" i="1"/>
  <c r="M51" i="1"/>
  <c r="N51" i="1"/>
  <c r="E62" i="1"/>
  <c r="F71" i="1"/>
  <c r="G71" i="1"/>
  <c r="H71" i="1"/>
  <c r="I71" i="1"/>
  <c r="J71" i="1"/>
  <c r="K71" i="1"/>
  <c r="L71" i="1"/>
  <c r="M71" i="1"/>
  <c r="N71" i="1"/>
  <c r="F70" i="1"/>
  <c r="G70" i="1"/>
  <c r="H70" i="1"/>
  <c r="I70" i="1"/>
  <c r="J70" i="1"/>
  <c r="K70" i="1"/>
  <c r="L70" i="1"/>
  <c r="M70" i="1"/>
  <c r="N70" i="1"/>
  <c r="F62" i="1"/>
  <c r="G62" i="1"/>
  <c r="H62" i="1"/>
  <c r="I62" i="1"/>
  <c r="J62" i="1"/>
  <c r="K62" i="1"/>
  <c r="L62" i="1"/>
  <c r="M62" i="1"/>
  <c r="N62" i="1"/>
  <c r="F61" i="1"/>
  <c r="G61" i="1"/>
  <c r="H61" i="1"/>
  <c r="I61" i="1"/>
  <c r="J61" i="1"/>
  <c r="K61" i="1"/>
  <c r="L61" i="1"/>
  <c r="M61" i="1"/>
  <c r="N61" i="1"/>
  <c r="F69" i="1"/>
  <c r="G69" i="1"/>
  <c r="H69" i="1"/>
  <c r="I69" i="1"/>
  <c r="J69" i="1"/>
  <c r="K69" i="1"/>
  <c r="L69" i="1"/>
  <c r="M69" i="1"/>
  <c r="N69" i="1"/>
  <c r="E69" i="1"/>
  <c r="F60" i="1"/>
  <c r="G60" i="1"/>
  <c r="H60" i="1"/>
  <c r="I60" i="1"/>
  <c r="J60" i="1"/>
  <c r="K60" i="1"/>
  <c r="L60" i="1"/>
  <c r="M60" i="1"/>
  <c r="N60" i="1"/>
  <c r="E60" i="1"/>
  <c r="F49" i="1"/>
  <c r="G49" i="1"/>
  <c r="H49" i="1"/>
  <c r="I49" i="1"/>
  <c r="J49" i="1"/>
  <c r="K49" i="1"/>
  <c r="L49" i="1"/>
  <c r="M49" i="1"/>
  <c r="N49" i="1"/>
  <c r="E49" i="1"/>
  <c r="F40" i="1"/>
  <c r="G40" i="1"/>
  <c r="H40" i="1"/>
  <c r="I40" i="1"/>
  <c r="J40" i="1"/>
  <c r="K40" i="1"/>
  <c r="L40" i="1"/>
  <c r="M40" i="1"/>
  <c r="N40" i="1"/>
  <c r="E40" i="1"/>
  <c r="F31" i="1"/>
  <c r="G31" i="1"/>
  <c r="H31" i="1"/>
  <c r="I31" i="1"/>
  <c r="J31" i="1"/>
  <c r="K31" i="1"/>
  <c r="L31" i="1"/>
  <c r="M31" i="1"/>
  <c r="N31" i="1"/>
  <c r="E31" i="1"/>
  <c r="F22" i="1" l="1"/>
  <c r="G22" i="1"/>
  <c r="H22" i="1"/>
  <c r="I22" i="1"/>
  <c r="J22" i="1"/>
  <c r="K22" i="1"/>
  <c r="L22" i="1"/>
  <c r="M22" i="1"/>
  <c r="N22" i="1"/>
  <c r="E22" i="1"/>
  <c r="F11" i="1"/>
  <c r="G11" i="1"/>
  <c r="H11" i="1"/>
  <c r="I11" i="1"/>
  <c r="J11" i="1"/>
  <c r="K11" i="1"/>
  <c r="L11" i="1"/>
  <c r="M11" i="1"/>
  <c r="N11" i="1"/>
  <c r="E11" i="1"/>
</calcChain>
</file>

<file path=xl/sharedStrings.xml><?xml version="1.0" encoding="utf-8"?>
<sst xmlns="http://schemas.openxmlformats.org/spreadsheetml/2006/main" count="186" uniqueCount="38">
  <si>
    <t>healthy m4</t>
  </si>
  <si>
    <t>dataset:</t>
  </si>
  <si>
    <t>statistics</t>
  </si>
  <si>
    <t>mean</t>
  </si>
  <si>
    <t>variance</t>
  </si>
  <si>
    <t>stdev</t>
  </si>
  <si>
    <t>iterations</t>
  </si>
  <si>
    <t>clusters</t>
  </si>
  <si>
    <t>alpha</t>
  </si>
  <si>
    <t>tumor m10330</t>
  </si>
  <si>
    <t>m10330</t>
  </si>
  <si>
    <t>m20329</t>
  </si>
  <si>
    <t>m20330</t>
  </si>
  <si>
    <t>m30330</t>
  </si>
  <si>
    <t>m40329</t>
  </si>
  <si>
    <t>m40330</t>
  </si>
  <si>
    <t>m50329</t>
  </si>
  <si>
    <t>dataset</t>
  </si>
  <si>
    <t>volume (mm^3)</t>
  </si>
  <si>
    <t>tumor m20329</t>
  </si>
  <si>
    <t>tumor m20330</t>
  </si>
  <si>
    <t>significance</t>
  </si>
  <si>
    <t>tumor m30330</t>
  </si>
  <si>
    <t>tumor m40329</t>
  </si>
  <si>
    <t>t</t>
  </si>
  <si>
    <t>d.f.</t>
  </si>
  <si>
    <t>&lt;0.0001</t>
  </si>
  <si>
    <t>welsh's t-test</t>
  </si>
  <si>
    <t>df</t>
  </si>
  <si>
    <t>&lt;.00001</t>
  </si>
  <si>
    <t>d.f</t>
  </si>
  <si>
    <t>&lt;0.00001</t>
  </si>
  <si>
    <t>tumor m40330</t>
  </si>
  <si>
    <t>tumor m50329</t>
  </si>
  <si>
    <t>healthy</t>
  </si>
  <si>
    <t>rank</t>
  </si>
  <si>
    <t>1,3,7</t>
  </si>
  <si>
    <t>Significances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</si>
</sst>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Tumor Volume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'tumor volumes'!$C$3:$C$9</c:f>
              <c:strCache>
                <c:ptCount val="7"/>
                <c:pt idx="0">
                  <c:v>m10330</c:v>
                </c:pt>
                <c:pt idx="1">
                  <c:v>m20329</c:v>
                </c:pt>
                <c:pt idx="2">
                  <c:v>m20330</c:v>
                </c:pt>
                <c:pt idx="3">
                  <c:v>m30330</c:v>
                </c:pt>
                <c:pt idx="4">
                  <c:v>m40329</c:v>
                </c:pt>
                <c:pt idx="5">
                  <c:v>m40330</c:v>
                </c:pt>
                <c:pt idx="6">
                  <c:v>m50329</c:v>
                </c:pt>
              </c:strCache>
            </c:strRef>
          </c:cat>
          <c:val>
            <c:numRef>
              <c:f>'tumor volumes'!$D$3:$D$9</c:f>
              <c:numCache>
                <c:formatCode>General</c:formatCode>
                <c:ptCount val="7"/>
                <c:pt idx="0">
                  <c:v>21.42</c:v>
                </c:pt>
                <c:pt idx="1">
                  <c:v>10.54</c:v>
                </c:pt>
                <c:pt idx="2">
                  <c:v>121.22</c:v>
                </c:pt>
                <c:pt idx="3">
                  <c:v>2.67</c:v>
                </c:pt>
                <c:pt idx="4">
                  <c:v>40.04</c:v>
                </c:pt>
                <c:pt idx="5">
                  <c:v>96.12</c:v>
                </c:pt>
                <c:pt idx="6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5-4E74-AF5F-6B6979AF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266184"/>
        <c:axId val="517263888"/>
      </c:barChart>
      <c:catAx>
        <c:axId val="51726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3888"/>
        <c:crosses val="autoZero"/>
        <c:auto val="1"/>
        <c:lblAlgn val="ctr"/>
        <c:lblOffset val="100"/>
        <c:noMultiLvlLbl val="0"/>
      </c:catAx>
      <c:valAx>
        <c:axId val="517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(mm^3)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6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  <a:r>
              <a:rPr lang="en-US" baseline="0"/>
              <a:t>y vs Tumor 10-Cluster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Healthy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plots!$Z$3:$AI$3</c:f>
                <c:numCache>
                  <c:formatCode>General</c:formatCode>
                  <c:ptCount val="10"/>
                  <c:pt idx="0">
                    <c:v>1.1142482025675698E-2</c:v>
                  </c:pt>
                  <c:pt idx="1">
                    <c:v>1.5429757844836484E-2</c:v>
                  </c:pt>
                  <c:pt idx="2">
                    <c:v>1.6835215756097307E-2</c:v>
                  </c:pt>
                  <c:pt idx="3">
                    <c:v>1.4249460279474657E-2</c:v>
                  </c:pt>
                  <c:pt idx="4">
                    <c:v>1.6274444860762041E-2</c:v>
                  </c:pt>
                  <c:pt idx="5">
                    <c:v>1.5522122810178606E-2</c:v>
                  </c:pt>
                  <c:pt idx="6">
                    <c:v>1.5695088809787601E-2</c:v>
                  </c:pt>
                  <c:pt idx="7">
                    <c:v>1.588976408654216E-2</c:v>
                  </c:pt>
                  <c:pt idx="8">
                    <c:v>1.5082323923377822E-2</c:v>
                  </c:pt>
                  <c:pt idx="9">
                    <c:v>1.5586705349146465E-2</c:v>
                  </c:pt>
                </c:numCache>
              </c:numRef>
            </c:plus>
            <c:minus>
              <c:numRef>
                <c:f>plots!$Z$3:$AI$3</c:f>
                <c:numCache>
                  <c:formatCode>General</c:formatCode>
                  <c:ptCount val="10"/>
                  <c:pt idx="0">
                    <c:v>1.1142482025675698E-2</c:v>
                  </c:pt>
                  <c:pt idx="1">
                    <c:v>1.5429757844836484E-2</c:v>
                  </c:pt>
                  <c:pt idx="2">
                    <c:v>1.6835215756097307E-2</c:v>
                  </c:pt>
                  <c:pt idx="3">
                    <c:v>1.4249460279474657E-2</c:v>
                  </c:pt>
                  <c:pt idx="4">
                    <c:v>1.6274444860762041E-2</c:v>
                  </c:pt>
                  <c:pt idx="5">
                    <c:v>1.5522122810178606E-2</c:v>
                  </c:pt>
                  <c:pt idx="6">
                    <c:v>1.5695088809787601E-2</c:v>
                  </c:pt>
                  <c:pt idx="7">
                    <c:v>1.588976408654216E-2</c:v>
                  </c:pt>
                  <c:pt idx="8">
                    <c:v>1.5082323923377822E-2</c:v>
                  </c:pt>
                  <c:pt idx="9">
                    <c:v>1.5586705349146465E-2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plots!$D$3:$M$3</c:f>
              <c:numCache>
                <c:formatCode>General</c:formatCode>
                <c:ptCount val="10"/>
                <c:pt idx="0">
                  <c:v>0.107972868086255</c:v>
                </c:pt>
                <c:pt idx="1">
                  <c:v>9.8309654776769104E-2</c:v>
                </c:pt>
                <c:pt idx="2">
                  <c:v>9.8034286099956097E-2</c:v>
                </c:pt>
                <c:pt idx="3">
                  <c:v>9.9103364492288903E-2</c:v>
                </c:pt>
                <c:pt idx="4">
                  <c:v>0.10247696824486199</c:v>
                </c:pt>
                <c:pt idx="5">
                  <c:v>0.100029359160395</c:v>
                </c:pt>
                <c:pt idx="6">
                  <c:v>9.9572098673775894E-2</c:v>
                </c:pt>
                <c:pt idx="7">
                  <c:v>0.100733641548273</c:v>
                </c:pt>
                <c:pt idx="8">
                  <c:v>9.6825161137920501E-2</c:v>
                </c:pt>
                <c:pt idx="9">
                  <c:v>9.6942597779502607E-2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1-4B91-AD56-36457D7916A8}"/>
            </c:ext>
          </c:extLst>
        </c:ser>
        <c:ser>
          <c:idx val="1"/>
          <c:order val="1"/>
          <c:tx>
            <c:v>m30330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plots!$Z$4:$AI$4</c:f>
                <c:numCache>
                  <c:formatCode>General</c:formatCode>
                  <c:ptCount val="10"/>
                  <c:pt idx="0">
                    <c:v>1.4148633720055164E-3</c:v>
                  </c:pt>
                  <c:pt idx="1">
                    <c:v>0.18201532102564058</c:v>
                  </c:pt>
                  <c:pt idx="2">
                    <c:v>0.26621120068431758</c:v>
                  </c:pt>
                  <c:pt idx="3">
                    <c:v>0.33823988687981493</c:v>
                  </c:pt>
                  <c:pt idx="4">
                    <c:v>0.34077273976452399</c:v>
                  </c:pt>
                  <c:pt idx="5">
                    <c:v>0.29287836521636779</c:v>
                  </c:pt>
                  <c:pt idx="6">
                    <c:v>0.3636313563059751</c:v>
                  </c:pt>
                  <c:pt idx="7">
                    <c:v>0.22452619217515046</c:v>
                  </c:pt>
                  <c:pt idx="8">
                    <c:v>0.25238451332658629</c:v>
                  </c:pt>
                  <c:pt idx="9">
                    <c:v>0.30290722110306861</c:v>
                  </c:pt>
                </c:numCache>
              </c:numRef>
            </c:plus>
            <c:minus>
              <c:numRef>
                <c:f>plots!$Z$4:$AI$4</c:f>
                <c:numCache>
                  <c:formatCode>General</c:formatCode>
                  <c:ptCount val="10"/>
                  <c:pt idx="0">
                    <c:v>1.4148633720055164E-3</c:v>
                  </c:pt>
                  <c:pt idx="1">
                    <c:v>0.18201532102564058</c:v>
                  </c:pt>
                  <c:pt idx="2">
                    <c:v>0.26621120068431758</c:v>
                  </c:pt>
                  <c:pt idx="3">
                    <c:v>0.33823988687981493</c:v>
                  </c:pt>
                  <c:pt idx="4">
                    <c:v>0.34077273976452399</c:v>
                  </c:pt>
                  <c:pt idx="5">
                    <c:v>0.29287836521636779</c:v>
                  </c:pt>
                  <c:pt idx="6">
                    <c:v>0.3636313563059751</c:v>
                  </c:pt>
                  <c:pt idx="7">
                    <c:v>0.22452619217515046</c:v>
                  </c:pt>
                  <c:pt idx="8">
                    <c:v>0.25238451332658629</c:v>
                  </c:pt>
                  <c:pt idx="9">
                    <c:v>0.30290722110306861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plots!$D$4:$M$4</c:f>
              <c:numCache>
                <c:formatCode>General</c:formatCode>
                <c:ptCount val="10"/>
                <c:pt idx="0">
                  <c:v>6.75661862414392E-4</c:v>
                </c:pt>
                <c:pt idx="1">
                  <c:v>3.83716651333946E-2</c:v>
                </c:pt>
                <c:pt idx="2">
                  <c:v>8.92452894476813E-2</c:v>
                </c:pt>
                <c:pt idx="3">
                  <c:v>0.146561893079832</c:v>
                </c:pt>
                <c:pt idx="4">
                  <c:v>0.152836042113871</c:v>
                </c:pt>
                <c:pt idx="5">
                  <c:v>0.107262939112065</c:v>
                </c:pt>
                <c:pt idx="6">
                  <c:v>0.18007819687212501</c:v>
                </c:pt>
                <c:pt idx="7">
                  <c:v>7.1050291321680406E-2</c:v>
                </c:pt>
                <c:pt idx="8">
                  <c:v>8.4646665985212394E-2</c:v>
                </c:pt>
                <c:pt idx="9">
                  <c:v>0.12927135507172299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1-4B91-AD56-36457D7916A8}"/>
            </c:ext>
          </c:extLst>
        </c:ser>
        <c:ser>
          <c:idx val="2"/>
          <c:order val="2"/>
          <c:tx>
            <c:v>m20329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plots!$Z$5:$AI$5</c:f>
                <c:numCache>
                  <c:formatCode>General</c:formatCode>
                  <c:ptCount val="10"/>
                  <c:pt idx="0">
                    <c:v>4.3346605797684436E-2</c:v>
                  </c:pt>
                  <c:pt idx="1">
                    <c:v>0.15202490393895665</c:v>
                  </c:pt>
                  <c:pt idx="2">
                    <c:v>0.22678273468364407</c:v>
                  </c:pt>
                  <c:pt idx="3">
                    <c:v>0.28817244380180179</c:v>
                  </c:pt>
                  <c:pt idx="4">
                    <c:v>0.29218165335282875</c:v>
                  </c:pt>
                  <c:pt idx="5">
                    <c:v>0.24790133907561612</c:v>
                  </c:pt>
                  <c:pt idx="6">
                    <c:v>0.30470520803174317</c:v>
                  </c:pt>
                  <c:pt idx="7">
                    <c:v>0.18824278064108274</c:v>
                  </c:pt>
                  <c:pt idx="8">
                    <c:v>0.21248989305486884</c:v>
                  </c:pt>
                  <c:pt idx="9">
                    <c:v>0.25400214230143986</c:v>
                  </c:pt>
                </c:numCache>
              </c:numRef>
            </c:plus>
            <c:minus>
              <c:numRef>
                <c:f>plots!$Z$5:$AI$5</c:f>
                <c:numCache>
                  <c:formatCode>General</c:formatCode>
                  <c:ptCount val="10"/>
                  <c:pt idx="0">
                    <c:v>4.3346605797684436E-2</c:v>
                  </c:pt>
                  <c:pt idx="1">
                    <c:v>0.15202490393895665</c:v>
                  </c:pt>
                  <c:pt idx="2">
                    <c:v>0.22678273468364407</c:v>
                  </c:pt>
                  <c:pt idx="3">
                    <c:v>0.28817244380180179</c:v>
                  </c:pt>
                  <c:pt idx="4">
                    <c:v>0.29218165335282875</c:v>
                  </c:pt>
                  <c:pt idx="5">
                    <c:v>0.24790133907561612</c:v>
                  </c:pt>
                  <c:pt idx="6">
                    <c:v>0.30470520803174317</c:v>
                  </c:pt>
                  <c:pt idx="7">
                    <c:v>0.18824278064108274</c:v>
                  </c:pt>
                  <c:pt idx="8">
                    <c:v>0.21248989305486884</c:v>
                  </c:pt>
                  <c:pt idx="9">
                    <c:v>0.25400214230143986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plots!$D$5:$M$5</c:f>
              <c:numCache>
                <c:formatCode>General</c:formatCode>
                <c:ptCount val="10"/>
                <c:pt idx="0">
                  <c:v>6.5435246571610206E-2</c:v>
                </c:pt>
                <c:pt idx="1">
                  <c:v>3.79195804195804E-2</c:v>
                </c:pt>
                <c:pt idx="2">
                  <c:v>8.1762101534828796E-2</c:v>
                </c:pt>
                <c:pt idx="3">
                  <c:v>0.12882753610026301</c:v>
                </c:pt>
                <c:pt idx="4">
                  <c:v>0.14194441921714601</c:v>
                </c:pt>
                <c:pt idx="5">
                  <c:v>9.7593769866497093E-2</c:v>
                </c:pt>
                <c:pt idx="6">
                  <c:v>0.15962423939696599</c:v>
                </c:pt>
                <c:pt idx="7">
                  <c:v>7.1928698574153002E-2</c:v>
                </c:pt>
                <c:pt idx="8">
                  <c:v>8.9029379711197898E-2</c:v>
                </c:pt>
                <c:pt idx="9">
                  <c:v>0.125960857324493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1-4B91-AD56-36457D7916A8}"/>
            </c:ext>
          </c:extLst>
        </c:ser>
        <c:ser>
          <c:idx val="3"/>
          <c:order val="3"/>
          <c:tx>
            <c:v>m50329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plots!$Z$6:$AI$6</c:f>
                <c:numCache>
                  <c:formatCode>General</c:formatCode>
                  <c:ptCount val="10"/>
                  <c:pt idx="0">
                    <c:v>2.1400268092909444E-4</c:v>
                  </c:pt>
                  <c:pt idx="1">
                    <c:v>0.1731476866664155</c:v>
                  </c:pt>
                  <c:pt idx="2">
                    <c:v>0.26072803721569704</c:v>
                  </c:pt>
                  <c:pt idx="3">
                    <c:v>0.33100901631224339</c:v>
                  </c:pt>
                  <c:pt idx="4">
                    <c:v>0.33627649699961487</c:v>
                  </c:pt>
                  <c:pt idx="5">
                    <c:v>0.28533632400896891</c:v>
                  </c:pt>
                  <c:pt idx="6">
                    <c:v>0.35160391153629961</c:v>
                  </c:pt>
                  <c:pt idx="7">
                    <c:v>0.21818689853806988</c:v>
                  </c:pt>
                  <c:pt idx="8">
                    <c:v>0.24526749039978699</c:v>
                  </c:pt>
                  <c:pt idx="9">
                    <c:v>0.29539157419233897</c:v>
                  </c:pt>
                </c:numCache>
              </c:numRef>
            </c:plus>
            <c:minus>
              <c:numRef>
                <c:f>plots!$Z$6:$AI$6</c:f>
                <c:numCache>
                  <c:formatCode>General</c:formatCode>
                  <c:ptCount val="10"/>
                  <c:pt idx="0">
                    <c:v>2.1400268092909444E-4</c:v>
                  </c:pt>
                  <c:pt idx="1">
                    <c:v>0.1731476866664155</c:v>
                  </c:pt>
                  <c:pt idx="2">
                    <c:v>0.26072803721569704</c:v>
                  </c:pt>
                  <c:pt idx="3">
                    <c:v>0.33100901631224339</c:v>
                  </c:pt>
                  <c:pt idx="4">
                    <c:v>0.33627649699961487</c:v>
                  </c:pt>
                  <c:pt idx="5">
                    <c:v>0.28533632400896891</c:v>
                  </c:pt>
                  <c:pt idx="6">
                    <c:v>0.35160391153629961</c:v>
                  </c:pt>
                  <c:pt idx="7">
                    <c:v>0.21818689853806988</c:v>
                  </c:pt>
                  <c:pt idx="8">
                    <c:v>0.24526749039978699</c:v>
                  </c:pt>
                  <c:pt idx="9">
                    <c:v>0.29539157419233897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plots!$D$6:$M$6</c:f>
              <c:numCache>
                <c:formatCode>General</c:formatCode>
                <c:ptCount val="10"/>
                <c:pt idx="0" formatCode="0.00E+00">
                  <c:v>5.7180229842100299E-5</c:v>
                </c:pt>
                <c:pt idx="1">
                  <c:v>3.7376810240119497E-2</c:v>
                </c:pt>
                <c:pt idx="2">
                  <c:v>8.9396244043725995E-2</c:v>
                </c:pt>
                <c:pt idx="3">
                  <c:v>0.14461066990563301</c:v>
                </c:pt>
                <c:pt idx="4">
                  <c:v>0.154596655143417</c:v>
                </c:pt>
                <c:pt idx="5">
                  <c:v>0.106604503410258</c:v>
                </c:pt>
                <c:pt idx="6">
                  <c:v>0.176094739792581</c:v>
                </c:pt>
                <c:pt idx="7">
                  <c:v>7.2167990283098199E-2</c:v>
                </c:pt>
                <c:pt idx="8">
                  <c:v>8.5894795851630304E-2</c:v>
                </c:pt>
                <c:pt idx="9">
                  <c:v>0.133200411099691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1-4B91-AD56-36457D7916A8}"/>
            </c:ext>
          </c:extLst>
        </c:ser>
        <c:ser>
          <c:idx val="4"/>
          <c:order val="4"/>
          <c:tx>
            <c:v>m10330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plots!$Z$7:$AI$7</c:f>
                <c:numCache>
                  <c:formatCode>General</c:formatCode>
                  <c:ptCount val="10"/>
                  <c:pt idx="0">
                    <c:v>7.8198370534135805E-3</c:v>
                  </c:pt>
                  <c:pt idx="1">
                    <c:v>0.15509813755668797</c:v>
                  </c:pt>
                  <c:pt idx="2">
                    <c:v>0.2401612050456774</c:v>
                  </c:pt>
                  <c:pt idx="3">
                    <c:v>0.30469568562030774</c:v>
                  </c:pt>
                  <c:pt idx="4">
                    <c:v>0.31323182676329669</c:v>
                  </c:pt>
                  <c:pt idx="5">
                    <c:v>0.26218484566303119</c:v>
                  </c:pt>
                  <c:pt idx="6">
                    <c:v>0.32001165790803465</c:v>
                  </c:pt>
                  <c:pt idx="7">
                    <c:v>0.20067251527720781</c:v>
                  </c:pt>
                  <c:pt idx="8">
                    <c:v>0.22564279879326749</c:v>
                  </c:pt>
                  <c:pt idx="9">
                    <c:v>0.27198208706775434</c:v>
                  </c:pt>
                </c:numCache>
              </c:numRef>
            </c:plus>
            <c:minus>
              <c:numRef>
                <c:f>plots!$Z$7:$AI$7</c:f>
                <c:numCache>
                  <c:formatCode>General</c:formatCode>
                  <c:ptCount val="10"/>
                  <c:pt idx="0">
                    <c:v>7.8198370534135805E-3</c:v>
                  </c:pt>
                  <c:pt idx="1">
                    <c:v>0.15509813755668797</c:v>
                  </c:pt>
                  <c:pt idx="2">
                    <c:v>0.2401612050456774</c:v>
                  </c:pt>
                  <c:pt idx="3">
                    <c:v>0.30469568562030774</c:v>
                  </c:pt>
                  <c:pt idx="4">
                    <c:v>0.31323182676329669</c:v>
                  </c:pt>
                  <c:pt idx="5">
                    <c:v>0.26218484566303119</c:v>
                  </c:pt>
                  <c:pt idx="6">
                    <c:v>0.32001165790803465</c:v>
                  </c:pt>
                  <c:pt idx="7">
                    <c:v>0.20067251527720781</c:v>
                  </c:pt>
                  <c:pt idx="8">
                    <c:v>0.22564279879326749</c:v>
                  </c:pt>
                  <c:pt idx="9">
                    <c:v>0.27198208706775434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plots!$D$7:$M$7</c:f>
              <c:numCache>
                <c:formatCode>General</c:formatCode>
                <c:ptCount val="10"/>
                <c:pt idx="0">
                  <c:v>5.8313225134697302E-3</c:v>
                </c:pt>
                <c:pt idx="1">
                  <c:v>3.9400555316827998E-2</c:v>
                </c:pt>
                <c:pt idx="2">
                  <c:v>9.1151290781079503E-2</c:v>
                </c:pt>
                <c:pt idx="3">
                  <c:v>0.13933890853799599</c:v>
                </c:pt>
                <c:pt idx="4">
                  <c:v>0.15223465441443801</c:v>
                </c:pt>
                <c:pt idx="5">
                  <c:v>0.10499702508842</c:v>
                </c:pt>
                <c:pt idx="6">
                  <c:v>0.16856014279575501</c:v>
                </c:pt>
                <c:pt idx="7">
                  <c:v>7.4521535054374699E-2</c:v>
                </c:pt>
                <c:pt idx="8">
                  <c:v>8.8929362377284896E-2</c:v>
                </c:pt>
                <c:pt idx="9">
                  <c:v>0.135035203120351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C1-4B91-AD56-36457D7916A8}"/>
            </c:ext>
          </c:extLst>
        </c:ser>
        <c:ser>
          <c:idx val="5"/>
          <c:order val="5"/>
          <c:tx>
            <c:v>m40329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plots!$Z$8:$AI$8</c:f>
                <c:numCache>
                  <c:formatCode>General</c:formatCode>
                  <c:ptCount val="10"/>
                  <c:pt idx="0">
                    <c:v>3.6519948545588203E-2</c:v>
                  </c:pt>
                  <c:pt idx="1">
                    <c:v>0.15926366234194636</c:v>
                  </c:pt>
                  <c:pt idx="2">
                    <c:v>0.23948390741075504</c:v>
                  </c:pt>
                  <c:pt idx="3">
                    <c:v>0.30361587467937129</c:v>
                  </c:pt>
                  <c:pt idx="4">
                    <c:v>0.30708632597658558</c:v>
                  </c:pt>
                  <c:pt idx="5">
                    <c:v>0.26323933657369808</c:v>
                  </c:pt>
                  <c:pt idx="6">
                    <c:v>0.32180535316726322</c:v>
                  </c:pt>
                  <c:pt idx="7">
                    <c:v>0.20205300598554429</c:v>
                  </c:pt>
                  <c:pt idx="8">
                    <c:v>0.22537686658188547</c:v>
                  </c:pt>
                  <c:pt idx="9">
                    <c:v>0.26857873764330176</c:v>
                  </c:pt>
                </c:numCache>
              </c:numRef>
            </c:plus>
            <c:minus>
              <c:numRef>
                <c:f>plots!$Z$8:$AI$8</c:f>
                <c:numCache>
                  <c:formatCode>General</c:formatCode>
                  <c:ptCount val="10"/>
                  <c:pt idx="0">
                    <c:v>3.6519948545588203E-2</c:v>
                  </c:pt>
                  <c:pt idx="1">
                    <c:v>0.15926366234194636</c:v>
                  </c:pt>
                  <c:pt idx="2">
                    <c:v>0.23948390741075504</c:v>
                  </c:pt>
                  <c:pt idx="3">
                    <c:v>0.30361587467937129</c:v>
                  </c:pt>
                  <c:pt idx="4">
                    <c:v>0.30708632597658558</c:v>
                  </c:pt>
                  <c:pt idx="5">
                    <c:v>0.26323933657369808</c:v>
                  </c:pt>
                  <c:pt idx="6">
                    <c:v>0.32180535316726322</c:v>
                  </c:pt>
                  <c:pt idx="7">
                    <c:v>0.20205300598554429</c:v>
                  </c:pt>
                  <c:pt idx="8">
                    <c:v>0.22537686658188547</c:v>
                  </c:pt>
                  <c:pt idx="9">
                    <c:v>0.26857873764330176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plots!$D$8:$M$8</c:f>
              <c:numCache>
                <c:formatCode>General</c:formatCode>
                <c:ptCount val="10"/>
                <c:pt idx="0">
                  <c:v>5.1688350620540703E-2</c:v>
                </c:pt>
                <c:pt idx="1">
                  <c:v>3.4672492355656802E-2</c:v>
                </c:pt>
                <c:pt idx="2">
                  <c:v>8.3149469392649403E-2</c:v>
                </c:pt>
                <c:pt idx="3">
                  <c:v>0.13347742670423801</c:v>
                </c:pt>
                <c:pt idx="4">
                  <c:v>0.145831584627375</c:v>
                </c:pt>
                <c:pt idx="5">
                  <c:v>0.10064527249835099</c:v>
                </c:pt>
                <c:pt idx="6">
                  <c:v>0.16321886803765201</c:v>
                </c:pt>
                <c:pt idx="7">
                  <c:v>7.2805024282031297E-2</c:v>
                </c:pt>
                <c:pt idx="8">
                  <c:v>8.4573715450566495E-2</c:v>
                </c:pt>
                <c:pt idx="9">
                  <c:v>0.129937796030937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C1-4B91-AD56-36457D7916A8}"/>
            </c:ext>
          </c:extLst>
        </c:ser>
        <c:ser>
          <c:idx val="6"/>
          <c:order val="6"/>
          <c:tx>
            <c:v>m40330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plots!$Z$9:$AI$9</c:f>
                <c:numCache>
                  <c:formatCode>General</c:formatCode>
                  <c:ptCount val="10"/>
                  <c:pt idx="0">
                    <c:v>1.1593882892227349E-4</c:v>
                  </c:pt>
                  <c:pt idx="1">
                    <c:v>0.17792532552204365</c:v>
                  </c:pt>
                  <c:pt idx="2">
                    <c:v>0.2641796650203509</c:v>
                  </c:pt>
                  <c:pt idx="3">
                    <c:v>0.33598680822483346</c:v>
                  </c:pt>
                  <c:pt idx="4">
                    <c:v>0.33894703552889205</c:v>
                  </c:pt>
                  <c:pt idx="5">
                    <c:v>0.28942144341701254</c:v>
                  </c:pt>
                  <c:pt idx="6">
                    <c:v>0.35751645444863511</c:v>
                  </c:pt>
                  <c:pt idx="7">
                    <c:v>0.22031999207750644</c:v>
                  </c:pt>
                  <c:pt idx="8">
                    <c:v>0.24977366344474511</c:v>
                  </c:pt>
                  <c:pt idx="9">
                    <c:v>0.29852582743809419</c:v>
                  </c:pt>
                </c:numCache>
              </c:numRef>
            </c:plus>
            <c:minus>
              <c:numRef>
                <c:f>plots!$Z$9:$AI$9</c:f>
                <c:numCache>
                  <c:formatCode>General</c:formatCode>
                  <c:ptCount val="10"/>
                  <c:pt idx="0">
                    <c:v>1.1593882892227349E-4</c:v>
                  </c:pt>
                  <c:pt idx="1">
                    <c:v>0.17792532552204365</c:v>
                  </c:pt>
                  <c:pt idx="2">
                    <c:v>0.2641796650203509</c:v>
                  </c:pt>
                  <c:pt idx="3">
                    <c:v>0.33598680822483346</c:v>
                  </c:pt>
                  <c:pt idx="4">
                    <c:v>0.33894703552889205</c:v>
                  </c:pt>
                  <c:pt idx="5">
                    <c:v>0.28942144341701254</c:v>
                  </c:pt>
                  <c:pt idx="6">
                    <c:v>0.35751645444863511</c:v>
                  </c:pt>
                  <c:pt idx="7">
                    <c:v>0.22031999207750644</c:v>
                  </c:pt>
                  <c:pt idx="8">
                    <c:v>0.24977366344474511</c:v>
                  </c:pt>
                  <c:pt idx="9">
                    <c:v>0.29852582743809419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plots!$D$9:$M$9</c:f>
              <c:numCache>
                <c:formatCode>General</c:formatCode>
                <c:ptCount val="10"/>
                <c:pt idx="0" formatCode="0.00E+00">
                  <c:v>7.3193046660567204E-5</c:v>
                </c:pt>
                <c:pt idx="1">
                  <c:v>3.7806339219691898E-2</c:v>
                </c:pt>
                <c:pt idx="2">
                  <c:v>9.0140620887591005E-2</c:v>
                </c:pt>
                <c:pt idx="3">
                  <c:v>0.14649074433819101</c:v>
                </c:pt>
                <c:pt idx="4">
                  <c:v>0.15398839439020401</c:v>
                </c:pt>
                <c:pt idx="5">
                  <c:v>0.106802065447618</c:v>
                </c:pt>
                <c:pt idx="6">
                  <c:v>0.177778390504956</c:v>
                </c:pt>
                <c:pt idx="7">
                  <c:v>7.1132612264848502E-2</c:v>
                </c:pt>
                <c:pt idx="8">
                  <c:v>8.5524445725601195E-2</c:v>
                </c:pt>
                <c:pt idx="9">
                  <c:v>0.130263194174635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C1-4B91-AD56-36457D7916A8}"/>
            </c:ext>
          </c:extLst>
        </c:ser>
        <c:ser>
          <c:idx val="7"/>
          <c:order val="7"/>
          <c:tx>
            <c:v>m20330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plots!$Z$10:$AI$10</c:f>
                <c:numCache>
                  <c:formatCode>General</c:formatCode>
                  <c:ptCount val="10"/>
                  <c:pt idx="0">
                    <c:v>1.7823655354551069E-3</c:v>
                  </c:pt>
                  <c:pt idx="1">
                    <c:v>0.16510054252904199</c:v>
                  </c:pt>
                  <c:pt idx="2">
                    <c:v>0.25253262614953459</c:v>
                  </c:pt>
                  <c:pt idx="3">
                    <c:v>0.32068383498672648</c:v>
                  </c:pt>
                  <c:pt idx="4">
                    <c:v>0.32950855276693958</c:v>
                  </c:pt>
                  <c:pt idx="5">
                    <c:v>0.27655846560599134</c:v>
                  </c:pt>
                  <c:pt idx="6">
                    <c:v>0.33963520567970718</c:v>
                  </c:pt>
                  <c:pt idx="7">
                    <c:v>0.21295652886438279</c:v>
                  </c:pt>
                  <c:pt idx="8">
                    <c:v>0.23652279691623637</c:v>
                  </c:pt>
                  <c:pt idx="9">
                    <c:v>0.28932516827274135</c:v>
                  </c:pt>
                </c:numCache>
              </c:numRef>
            </c:plus>
            <c:minus>
              <c:numRef>
                <c:f>plots!$Z$10:$AI$10</c:f>
                <c:numCache>
                  <c:formatCode>General</c:formatCode>
                  <c:ptCount val="10"/>
                  <c:pt idx="0">
                    <c:v>1.7823655354551069E-3</c:v>
                  </c:pt>
                  <c:pt idx="1">
                    <c:v>0.16510054252904199</c:v>
                  </c:pt>
                  <c:pt idx="2">
                    <c:v>0.25253262614953459</c:v>
                  </c:pt>
                  <c:pt idx="3">
                    <c:v>0.32068383498672648</c:v>
                  </c:pt>
                  <c:pt idx="4">
                    <c:v>0.32950855276693958</c:v>
                  </c:pt>
                  <c:pt idx="5">
                    <c:v>0.27655846560599134</c:v>
                  </c:pt>
                  <c:pt idx="6">
                    <c:v>0.33963520567970718</c:v>
                  </c:pt>
                  <c:pt idx="7">
                    <c:v>0.21295652886438279</c:v>
                  </c:pt>
                  <c:pt idx="8">
                    <c:v>0.23652279691623637</c:v>
                  </c:pt>
                  <c:pt idx="9">
                    <c:v>0.28932516827274135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plots!$D$10:$M$10</c:f>
              <c:numCache>
                <c:formatCode>General</c:formatCode>
                <c:ptCount val="10"/>
                <c:pt idx="0">
                  <c:v>8.7706363199230601E-4</c:v>
                </c:pt>
                <c:pt idx="1">
                  <c:v>3.66872896297483E-2</c:v>
                </c:pt>
                <c:pt idx="2">
                  <c:v>8.7869957792381201E-2</c:v>
                </c:pt>
                <c:pt idx="3">
                  <c:v>0.14103969653256301</c:v>
                </c:pt>
                <c:pt idx="4">
                  <c:v>0.15502537799860999</c:v>
                </c:pt>
                <c:pt idx="5">
                  <c:v>0.105849014265106</c:v>
                </c:pt>
                <c:pt idx="6">
                  <c:v>0.17271720895442599</c:v>
                </c:pt>
                <c:pt idx="7">
                  <c:v>7.3941336752684703E-2</c:v>
                </c:pt>
                <c:pt idx="8">
                  <c:v>8.7159908104931294E-2</c:v>
                </c:pt>
                <c:pt idx="9">
                  <c:v>0.138833146337554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C1-4B91-AD56-36457D79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67312"/>
        <c:axId val="448068952"/>
      </c:barChart>
      <c:catAx>
        <c:axId val="448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8952"/>
        <c:crosses val="autoZero"/>
        <c:auto val="1"/>
        <c:lblAlgn val="ctr"/>
        <c:lblOffset val="100"/>
        <c:noMultiLvlLbl val="0"/>
      </c:catAx>
      <c:valAx>
        <c:axId val="44806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Voxels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407193</xdr:colOff>
      <xdr:row>1</xdr:row>
      <xdr:rowOff>121443</xdr:rowOff>
    </xdr:from>
    <xdr:to>
      <xdr:col>12</xdr:col>
      <xdr:colOff>445293</xdr:colOff>
      <xdr:row>16</xdr:row>
      <xdr:rowOff>150018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259293</xdr:colOff>
      <xdr:row>11</xdr:row>
      <xdr:rowOff>74082</xdr:rowOff>
    </xdr:from>
    <xdr:to>
      <xdr:col>17</xdr:col>
      <xdr:colOff>74083</xdr:colOff>
      <xdr:row>34</xdr:row>
      <xdr:rowOff>158749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workbookViewId="0">
      <selection activeCell="E5" sqref="E5"/>
    </sheetView>
  </sheetViews>
  <sheetFormatPr defaultRowHeight="14.25" x14ac:dyDescent="0.45"/>
  <cols>
    <col min="4" max="4" width="13.3984375" customWidth="1"/>
  </cols>
  <sheetData>
    <row r="2" spans="3:5" x14ac:dyDescent="0.45">
      <c r="C2" t="s">
        <v>17</v>
      </c>
      <c r="D2" t="s">
        <v>18</v>
      </c>
      <c r="E2" t="s">
        <v>35</v>
      </c>
    </row>
    <row r="3" spans="3:5" x14ac:dyDescent="0.45">
      <c r="C3" t="s">
        <v>10</v>
      </c>
      <c r="D3">
        <v>21.42</v>
      </c>
      <c r="E3">
        <v>4</v>
      </c>
    </row>
    <row r="4" spans="3:5" x14ac:dyDescent="0.45">
      <c r="C4" t="s">
        <v>11</v>
      </c>
      <c r="D4">
        <v>10.54</v>
      </c>
      <c r="E4">
        <v>2</v>
      </c>
    </row>
    <row r="5" spans="3:5" x14ac:dyDescent="0.45">
      <c r="C5" t="s">
        <v>12</v>
      </c>
      <c r="D5">
        <v>121.22</v>
      </c>
      <c r="E5">
        <v>7</v>
      </c>
    </row>
    <row r="6" spans="3:5" x14ac:dyDescent="0.45">
      <c r="C6" t="s">
        <v>13</v>
      </c>
      <c r="D6">
        <v>2.67</v>
      </c>
      <c r="E6">
        <v>1</v>
      </c>
    </row>
    <row r="7" spans="3:5" x14ac:dyDescent="0.45">
      <c r="C7" t="s">
        <v>14</v>
      </c>
      <c r="D7">
        <v>40.04</v>
      </c>
      <c r="E7">
        <v>5</v>
      </c>
    </row>
    <row r="8" spans="3:5" x14ac:dyDescent="0.45">
      <c r="C8" t="s">
        <v>15</v>
      </c>
      <c r="D8">
        <v>96.12</v>
      </c>
      <c r="E8">
        <v>6</v>
      </c>
    </row>
    <row r="9" spans="3:5" x14ac:dyDescent="0.45">
      <c r="C9" t="s">
        <v>16</v>
      </c>
      <c r="D9">
        <v>21.2</v>
      </c>
      <c r="E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3"/>
  <sheetViews>
    <sheetView tabSelected="1" topLeftCell="A34" zoomScale="60" zoomScaleNormal="60" workbookViewId="0">
      <selection activeCell="E51" sqref="E51"/>
    </sheetView>
  </sheetViews>
  <sheetFormatPr defaultRowHeight="14.25" x14ac:dyDescent="0.45"/>
  <cols>
    <col min="2" max="2" width="13.1328125" customWidth="1"/>
    <col min="4" max="4" width="10.46484375" customWidth="1"/>
  </cols>
  <sheetData>
    <row r="3" spans="1:14" x14ac:dyDescent="0.45">
      <c r="B3" t="s">
        <v>6</v>
      </c>
      <c r="C3" t="s">
        <v>7</v>
      </c>
      <c r="D3" t="s">
        <v>8</v>
      </c>
      <c r="E3" t="s">
        <v>27</v>
      </c>
    </row>
    <row r="4" spans="1:14" x14ac:dyDescent="0.45">
      <c r="B4">
        <v>100</v>
      </c>
      <c r="C4">
        <v>10</v>
      </c>
      <c r="D4">
        <v>0.05</v>
      </c>
    </row>
    <row r="6" spans="1:14" x14ac:dyDescent="0.45">
      <c r="A6" t="s">
        <v>1</v>
      </c>
    </row>
    <row r="7" spans="1:14" x14ac:dyDescent="0.45">
      <c r="B7" t="s">
        <v>0</v>
      </c>
    </row>
    <row r="8" spans="1:14" x14ac:dyDescent="0.45">
      <c r="C8" t="s">
        <v>2</v>
      </c>
    </row>
    <row r="9" spans="1:14" x14ac:dyDescent="0.45">
      <c r="D9" t="s">
        <v>3</v>
      </c>
      <c r="E9">
        <v>0.107972868086255</v>
      </c>
      <c r="F9">
        <v>9.8309654776769104E-2</v>
      </c>
      <c r="G9">
        <v>9.8034286099956097E-2</v>
      </c>
      <c r="H9">
        <v>9.9103364492288903E-2</v>
      </c>
      <c r="I9">
        <v>0.10247696824486199</v>
      </c>
      <c r="J9">
        <v>0.100029359160395</v>
      </c>
      <c r="K9">
        <v>9.9572098673775894E-2</v>
      </c>
      <c r="L9">
        <v>0.100733641548273</v>
      </c>
      <c r="M9">
        <v>9.6825161137920501E-2</v>
      </c>
      <c r="N9">
        <v>9.6942597779502607E-2</v>
      </c>
    </row>
    <row r="10" spans="1:14" x14ac:dyDescent="0.45">
      <c r="D10" t="s">
        <v>4</v>
      </c>
      <c r="E10">
        <v>1.2415490569250601E-4</v>
      </c>
      <c r="F10">
        <v>2.3807742715029301E-4</v>
      </c>
      <c r="G10">
        <v>2.8342448955434699E-4</v>
      </c>
      <c r="H10">
        <v>2.0304711825632599E-4</v>
      </c>
      <c r="I10">
        <v>2.6485755552598401E-4</v>
      </c>
      <c r="J10">
        <v>2.40936296534267E-4</v>
      </c>
      <c r="K10">
        <v>2.4633581274712002E-4</v>
      </c>
      <c r="L10">
        <v>2.5248460272596498E-4</v>
      </c>
      <c r="M10">
        <v>2.2747649492969499E-4</v>
      </c>
      <c r="N10">
        <v>2.4294538364111101E-4</v>
      </c>
    </row>
    <row r="11" spans="1:14" x14ac:dyDescent="0.45">
      <c r="D11" t="s">
        <v>5</v>
      </c>
      <c r="E11">
        <f>SQRT(E10)</f>
        <v>1.1142482025675698E-2</v>
      </c>
      <c r="F11">
        <f t="shared" ref="F11:N11" si="0">SQRT(F10)</f>
        <v>1.5429757844836484E-2</v>
      </c>
      <c r="G11">
        <f t="shared" si="0"/>
        <v>1.6835215756097307E-2</v>
      </c>
      <c r="H11">
        <f t="shared" si="0"/>
        <v>1.4249460279474657E-2</v>
      </c>
      <c r="I11">
        <f t="shared" si="0"/>
        <v>1.6274444860762041E-2</v>
      </c>
      <c r="J11">
        <f t="shared" si="0"/>
        <v>1.5522122810178606E-2</v>
      </c>
      <c r="K11">
        <f t="shared" si="0"/>
        <v>1.5695088809787601E-2</v>
      </c>
      <c r="L11">
        <f t="shared" si="0"/>
        <v>1.588976408654216E-2</v>
      </c>
      <c r="M11">
        <f t="shared" si="0"/>
        <v>1.5082323923377822E-2</v>
      </c>
      <c r="N11">
        <f t="shared" si="0"/>
        <v>1.5586705349146465E-2</v>
      </c>
    </row>
    <row r="18" spans="2:14" x14ac:dyDescent="0.45">
      <c r="B18" t="s">
        <v>9</v>
      </c>
    </row>
    <row r="19" spans="2:14" x14ac:dyDescent="0.45">
      <c r="C19" t="s">
        <v>2</v>
      </c>
    </row>
    <row r="20" spans="2:14" x14ac:dyDescent="0.45">
      <c r="D20" t="s">
        <v>3</v>
      </c>
      <c r="E20">
        <v>5.8313225134697302E-3</v>
      </c>
      <c r="F20">
        <v>3.9400555316827998E-2</v>
      </c>
      <c r="G20">
        <v>9.1151290781079503E-2</v>
      </c>
      <c r="H20">
        <v>0.13933890853799599</v>
      </c>
      <c r="I20">
        <v>0.15223465441443801</v>
      </c>
      <c r="J20">
        <v>0.10499702508842</v>
      </c>
      <c r="K20">
        <v>0.16856014279575501</v>
      </c>
      <c r="L20">
        <v>7.4521535054374699E-2</v>
      </c>
      <c r="M20">
        <v>8.8929362377284896E-2</v>
      </c>
      <c r="N20">
        <v>0.135035203120351</v>
      </c>
    </row>
    <row r="21" spans="2:14" x14ac:dyDescent="0.45">
      <c r="D21" t="s">
        <v>4</v>
      </c>
      <c r="E21" s="1">
        <v>6.1149851541939996E-5</v>
      </c>
      <c r="F21">
        <v>2.40554322735533E-2</v>
      </c>
      <c r="G21">
        <v>5.7677404408991897E-2</v>
      </c>
      <c r="H21">
        <v>9.2839460835629398E-2</v>
      </c>
      <c r="I21">
        <v>9.8114177297471905E-2</v>
      </c>
      <c r="J21">
        <v>6.8740893295347494E-2</v>
      </c>
      <c r="K21">
        <v>0.10240746119704899</v>
      </c>
      <c r="L21">
        <v>4.0269458387681201E-2</v>
      </c>
      <c r="M21">
        <v>5.0914672647258997E-2</v>
      </c>
      <c r="N21">
        <v>7.3974255685731502E-2</v>
      </c>
    </row>
    <row r="22" spans="2:14" x14ac:dyDescent="0.45">
      <c r="D22" t="s">
        <v>5</v>
      </c>
      <c r="E22">
        <f>SQRT(E21)</f>
        <v>7.8198370534135805E-3</v>
      </c>
      <c r="F22">
        <f t="shared" ref="F22:N22" si="1">SQRT(F21)</f>
        <v>0.15509813755668797</v>
      </c>
      <c r="G22">
        <f t="shared" si="1"/>
        <v>0.2401612050456774</v>
      </c>
      <c r="H22">
        <f t="shared" si="1"/>
        <v>0.30469568562030774</v>
      </c>
      <c r="I22">
        <f t="shared" si="1"/>
        <v>0.31323182676329669</v>
      </c>
      <c r="J22">
        <f t="shared" si="1"/>
        <v>0.26218484566303119</v>
      </c>
      <c r="K22">
        <f t="shared" si="1"/>
        <v>0.32001165790803465</v>
      </c>
      <c r="L22">
        <f t="shared" si="1"/>
        <v>0.20067251527720781</v>
      </c>
      <c r="M22">
        <f t="shared" si="1"/>
        <v>0.22564279879326749</v>
      </c>
      <c r="N22">
        <f t="shared" si="1"/>
        <v>0.27198208706775434</v>
      </c>
    </row>
    <row r="23" spans="2:14" x14ac:dyDescent="0.45">
      <c r="D23" t="s">
        <v>24</v>
      </c>
      <c r="E23" s="1">
        <f>(E9-E20)/SQRT((E10/100)+(E21/100))</f>
        <v>75.034179992060089</v>
      </c>
      <c r="F23" s="1">
        <f t="shared" ref="F23:N23" si="2">(F9-F20)/SQRT((F10/100)+(F21/100))</f>
        <v>3.7795252636887042</v>
      </c>
      <c r="G23" s="1">
        <f t="shared" si="2"/>
        <v>0.28589738322355868</v>
      </c>
      <c r="H23" s="1">
        <f t="shared" si="2"/>
        <v>-1.3190740418051154</v>
      </c>
      <c r="I23" s="1">
        <f t="shared" si="2"/>
        <v>-1.5863861069430381</v>
      </c>
      <c r="J23" s="1">
        <f t="shared" si="2"/>
        <v>-0.18914071555046241</v>
      </c>
      <c r="K23" s="1">
        <f t="shared" si="2"/>
        <v>-2.153209679654402</v>
      </c>
      <c r="L23" s="1">
        <f t="shared" si="2"/>
        <v>1.3021373407265677</v>
      </c>
      <c r="M23" s="1">
        <f t="shared" si="2"/>
        <v>0.34914560839351561</v>
      </c>
      <c r="N23" s="1">
        <f t="shared" si="2"/>
        <v>-1.3982614722862452</v>
      </c>
    </row>
    <row r="24" spans="2:14" x14ac:dyDescent="0.45">
      <c r="D24" t="s">
        <v>28</v>
      </c>
      <c r="E24">
        <f>((E10/100)+(E21/100))^2/(((E10/100)^2/99)+((E21/100)^2/99))</f>
        <v>177.48213004788107</v>
      </c>
      <c r="F24">
        <f t="shared" ref="F24:N24" si="3">((F10/100)+(F21/100))^2/(((F10/100)^2/99)+((F21/100)^2/99))</f>
        <v>100.95942077175228</v>
      </c>
      <c r="G24">
        <f t="shared" si="3"/>
        <v>99.972940694133285</v>
      </c>
      <c r="H24">
        <f t="shared" si="3"/>
        <v>99.433039321306481</v>
      </c>
      <c r="I24">
        <f t="shared" si="3"/>
        <v>99.534493742771019</v>
      </c>
      <c r="J24">
        <f t="shared" si="3"/>
        <v>99.693979935011185</v>
      </c>
      <c r="K24">
        <f t="shared" si="3"/>
        <v>99.476275928896882</v>
      </c>
      <c r="L24">
        <f t="shared" si="3"/>
        <v>100.24138709995675</v>
      </c>
      <c r="M24">
        <f t="shared" si="3"/>
        <v>99.884606432917238</v>
      </c>
      <c r="N24">
        <f t="shared" si="3"/>
        <v>99.65026226603878</v>
      </c>
    </row>
    <row r="25" spans="2:14" x14ac:dyDescent="0.45">
      <c r="D25" t="s">
        <v>21</v>
      </c>
      <c r="E25" s="2" t="s">
        <v>29</v>
      </c>
      <c r="F25" s="2">
        <v>2.6600000000000001E-4</v>
      </c>
      <c r="G25">
        <v>0.77546999999999999</v>
      </c>
      <c r="H25">
        <v>0.18986</v>
      </c>
      <c r="I25">
        <v>0.115006</v>
      </c>
      <c r="J25">
        <v>0.85047700000000004</v>
      </c>
      <c r="K25" s="2">
        <v>3.3979000000000002E-2</v>
      </c>
      <c r="L25">
        <v>0.19658200000000001</v>
      </c>
      <c r="M25">
        <v>0.7278</v>
      </c>
      <c r="N25">
        <v>0.16461899999999999</v>
      </c>
    </row>
    <row r="27" spans="2:14" x14ac:dyDescent="0.45">
      <c r="B27" t="s">
        <v>19</v>
      </c>
    </row>
    <row r="28" spans="2:14" x14ac:dyDescent="0.45">
      <c r="C28" t="s">
        <v>2</v>
      </c>
    </row>
    <row r="29" spans="2:14" x14ac:dyDescent="0.45">
      <c r="D29" t="s">
        <v>3</v>
      </c>
      <c r="E29">
        <v>6.5435246571610206E-2</v>
      </c>
      <c r="F29">
        <v>3.79195804195804E-2</v>
      </c>
      <c r="G29">
        <v>8.1762101534828796E-2</v>
      </c>
      <c r="H29">
        <v>0.12882753610026301</v>
      </c>
      <c r="I29">
        <v>0.14194441921714601</v>
      </c>
      <c r="J29">
        <v>9.7593769866497093E-2</v>
      </c>
      <c r="K29">
        <v>0.15962423939696599</v>
      </c>
      <c r="L29">
        <v>7.1928698574153002E-2</v>
      </c>
      <c r="M29">
        <v>8.9029379711197898E-2</v>
      </c>
      <c r="N29">
        <v>0.125960857324493</v>
      </c>
    </row>
    <row r="30" spans="2:14" x14ac:dyDescent="0.45">
      <c r="D30" t="s">
        <v>4</v>
      </c>
      <c r="E30">
        <v>1.87892823417985E-3</v>
      </c>
      <c r="F30">
        <v>2.3111571417649E-2</v>
      </c>
      <c r="G30">
        <v>5.1430408750592099E-2</v>
      </c>
      <c r="H30">
        <v>8.3043357366702597E-2</v>
      </c>
      <c r="I30">
        <v>8.5370118555992594E-2</v>
      </c>
      <c r="J30">
        <v>6.1455073915483598E-2</v>
      </c>
      <c r="K30">
        <v>9.2845263801667896E-2</v>
      </c>
      <c r="L30">
        <v>3.5435344463486798E-2</v>
      </c>
      <c r="M30">
        <v>4.5151954650469603E-2</v>
      </c>
      <c r="N30">
        <v>6.4517088293720895E-2</v>
      </c>
    </row>
    <row r="31" spans="2:14" x14ac:dyDescent="0.45">
      <c r="D31" t="s">
        <v>5</v>
      </c>
      <c r="E31">
        <f>SQRT(E30)</f>
        <v>4.3346605797684436E-2</v>
      </c>
      <c r="F31">
        <f t="shared" ref="F31:N31" si="4">SQRT(F30)</f>
        <v>0.15202490393895665</v>
      </c>
      <c r="G31">
        <f t="shared" si="4"/>
        <v>0.22678273468364407</v>
      </c>
      <c r="H31">
        <f t="shared" si="4"/>
        <v>0.28817244380180179</v>
      </c>
      <c r="I31">
        <f t="shared" si="4"/>
        <v>0.29218165335282875</v>
      </c>
      <c r="J31">
        <f t="shared" si="4"/>
        <v>0.24790133907561612</v>
      </c>
      <c r="K31">
        <f t="shared" si="4"/>
        <v>0.30470520803174317</v>
      </c>
      <c r="L31">
        <f t="shared" si="4"/>
        <v>0.18824278064108274</v>
      </c>
      <c r="M31">
        <f t="shared" si="4"/>
        <v>0.21248989305486884</v>
      </c>
      <c r="N31">
        <f t="shared" si="4"/>
        <v>0.25400214230143986</v>
      </c>
    </row>
    <row r="32" spans="2:14" x14ac:dyDescent="0.45">
      <c r="D32" t="s">
        <v>24</v>
      </c>
      <c r="E32">
        <f>(E9-E29)/SQRT((E10/100)+(E30/100))</f>
        <v>9.5043783199967393</v>
      </c>
      <c r="F32">
        <f t="shared" ref="F32:N32" si="5">(F9-F29)/SQRT((F10/100)+(F30/100))</f>
        <v>3.9520769090472396</v>
      </c>
      <c r="G32">
        <f t="shared" si="5"/>
        <v>0.71555413578503158</v>
      </c>
      <c r="H32">
        <f t="shared" si="5"/>
        <v>-1.0302129803278366</v>
      </c>
      <c r="I32">
        <f t="shared" si="5"/>
        <v>-1.348694193308102</v>
      </c>
      <c r="J32">
        <f t="shared" si="5"/>
        <v>9.8056303313238058E-2</v>
      </c>
      <c r="K32">
        <f t="shared" si="5"/>
        <v>-1.9682182170937295</v>
      </c>
      <c r="L32">
        <f t="shared" si="5"/>
        <v>1.5247791850581782</v>
      </c>
      <c r="M32">
        <f t="shared" si="5"/>
        <v>0.36595706039284054</v>
      </c>
      <c r="N32">
        <f t="shared" si="5"/>
        <v>-1.1402965959012308</v>
      </c>
    </row>
    <row r="33" spans="2:14" x14ac:dyDescent="0.45">
      <c r="D33" t="s">
        <v>28</v>
      </c>
      <c r="E33">
        <f>((E10/100)+(E30/100))^2/(((E10/100)^2/99)+((E30/100)^2/99))</f>
        <v>112.02647099605859</v>
      </c>
      <c r="F33">
        <f t="shared" ref="F33:N33" si="6">((F10/100)+(F30/100))^2/(((F10/100)^2/99)+((F30/100)^2/99))</f>
        <v>101.03942553522134</v>
      </c>
      <c r="G33">
        <f t="shared" si="6"/>
        <v>100.09111216653429</v>
      </c>
      <c r="H33">
        <f t="shared" si="6"/>
        <v>99.484121672582276</v>
      </c>
      <c r="I33">
        <f t="shared" si="6"/>
        <v>99.614281579076319</v>
      </c>
      <c r="J33">
        <f t="shared" si="6"/>
        <v>99.776252478898158</v>
      </c>
      <c r="K33">
        <f t="shared" si="6"/>
        <v>99.525327255113609</v>
      </c>
      <c r="L33">
        <f t="shared" si="6"/>
        <v>100.41072181451953</v>
      </c>
      <c r="M33">
        <f t="shared" si="6"/>
        <v>99.997502836260594</v>
      </c>
      <c r="N33">
        <f t="shared" si="6"/>
        <v>99.745577724489209</v>
      </c>
    </row>
    <row r="34" spans="2:14" x14ac:dyDescent="0.45">
      <c r="D34" t="s">
        <v>21</v>
      </c>
      <c r="E34" s="2" t="s">
        <v>29</v>
      </c>
      <c r="F34" s="2">
        <v>1.45E-4</v>
      </c>
      <c r="G34">
        <v>0.475935</v>
      </c>
      <c r="H34">
        <v>0.30550699999999997</v>
      </c>
      <c r="I34">
        <v>0.18329400000000001</v>
      </c>
      <c r="J34">
        <v>0.92212899999999998</v>
      </c>
      <c r="K34">
        <v>5.1400000000000001E-2</v>
      </c>
      <c r="L34">
        <v>0.13040299999999999</v>
      </c>
      <c r="M34">
        <v>0.71513800000000005</v>
      </c>
      <c r="N34">
        <v>0.25700000000000001</v>
      </c>
    </row>
    <row r="36" spans="2:14" x14ac:dyDescent="0.45">
      <c r="B36" t="s">
        <v>20</v>
      </c>
    </row>
    <row r="37" spans="2:14" x14ac:dyDescent="0.45">
      <c r="C37" t="s">
        <v>2</v>
      </c>
    </row>
    <row r="38" spans="2:14" x14ac:dyDescent="0.45">
      <c r="D38" t="s">
        <v>3</v>
      </c>
      <c r="E38">
        <v>8.7706363199230601E-4</v>
      </c>
      <c r="F38">
        <v>3.66872896297483E-2</v>
      </c>
      <c r="G38">
        <v>8.7869957792381201E-2</v>
      </c>
      <c r="H38">
        <v>0.14103969653256301</v>
      </c>
      <c r="I38">
        <v>0.15502537799860999</v>
      </c>
      <c r="J38">
        <v>0.105849014265106</v>
      </c>
      <c r="K38">
        <v>0.17271720895442599</v>
      </c>
      <c r="L38">
        <v>7.3941336752684703E-2</v>
      </c>
      <c r="M38">
        <v>8.7159908104931294E-2</v>
      </c>
      <c r="N38">
        <v>0.138833146337554</v>
      </c>
    </row>
    <row r="39" spans="2:14" x14ac:dyDescent="0.45">
      <c r="D39" t="s">
        <v>4</v>
      </c>
      <c r="E39" s="1">
        <v>3.17682690197817E-6</v>
      </c>
      <c r="F39">
        <v>2.7258189143384001E-2</v>
      </c>
      <c r="G39">
        <v>6.3772727269980595E-2</v>
      </c>
      <c r="H39">
        <v>0.102838122021794</v>
      </c>
      <c r="I39">
        <v>0.108575886346563</v>
      </c>
      <c r="J39">
        <v>7.6484584898340299E-2</v>
      </c>
      <c r="K39">
        <v>0.115352072937097</v>
      </c>
      <c r="L39">
        <v>4.5350483185966697E-2</v>
      </c>
      <c r="M39">
        <v>5.5943033461079199E-2</v>
      </c>
      <c r="N39">
        <v>8.3709052996050096E-2</v>
      </c>
    </row>
    <row r="40" spans="2:14" x14ac:dyDescent="0.45">
      <c r="D40" t="s">
        <v>5</v>
      </c>
      <c r="E40">
        <f>SQRT(E39)</f>
        <v>1.7823655354551069E-3</v>
      </c>
      <c r="F40">
        <f t="shared" ref="F40:N40" si="7">SQRT(F39)</f>
        <v>0.16510054252904199</v>
      </c>
      <c r="G40">
        <f t="shared" si="7"/>
        <v>0.25253262614953459</v>
      </c>
      <c r="H40">
        <f t="shared" si="7"/>
        <v>0.32068383498672648</v>
      </c>
      <c r="I40">
        <f t="shared" si="7"/>
        <v>0.32950855276693958</v>
      </c>
      <c r="J40">
        <f t="shared" si="7"/>
        <v>0.27655846560599134</v>
      </c>
      <c r="K40">
        <f t="shared" si="7"/>
        <v>0.33963520567970718</v>
      </c>
      <c r="L40">
        <f t="shared" si="7"/>
        <v>0.21295652886438279</v>
      </c>
      <c r="M40">
        <f t="shared" si="7"/>
        <v>0.23652279691623637</v>
      </c>
      <c r="N40">
        <f t="shared" si="7"/>
        <v>0.28932516827274135</v>
      </c>
    </row>
    <row r="41" spans="2:14" x14ac:dyDescent="0.45">
      <c r="D41" t="s">
        <v>24</v>
      </c>
      <c r="E41" s="1">
        <f>(E9-E38)/SQRT((E10/100)+(E39/100))</f>
        <v>94.908286618099183</v>
      </c>
      <c r="F41" s="1">
        <f t="shared" ref="F41:N41" si="8">(F9-F38)/SQRT((F10/100)+(F39/100))</f>
        <v>3.716220701922528</v>
      </c>
      <c r="G41" s="1">
        <f t="shared" si="8"/>
        <v>0.40160421485266196</v>
      </c>
      <c r="H41" s="1">
        <f t="shared" si="8"/>
        <v>-1.306426717178452</v>
      </c>
      <c r="I41" s="1">
        <f t="shared" si="8"/>
        <v>-1.592809462309478</v>
      </c>
      <c r="J41" s="1">
        <f t="shared" si="8"/>
        <v>-0.21010061507044406</v>
      </c>
      <c r="K41" s="1">
        <f t="shared" si="8"/>
        <v>-2.1513415797700066</v>
      </c>
      <c r="L41" s="1">
        <f t="shared" si="8"/>
        <v>1.2546237998263474</v>
      </c>
      <c r="M41" s="1">
        <f t="shared" si="8"/>
        <v>0.40781110224218742</v>
      </c>
      <c r="N41" s="1">
        <f t="shared" si="8"/>
        <v>-1.4457743924674424</v>
      </c>
    </row>
    <row r="42" spans="2:14" x14ac:dyDescent="0.45">
      <c r="D42" t="s">
        <v>30</v>
      </c>
      <c r="E42">
        <f>((E10/100)+(E39/100))^2/(((E10/100)^2/99)+((E39/100)^2/99))</f>
        <v>104.06303123870028</v>
      </c>
      <c r="F42">
        <f t="shared" ref="F42:N42" si="9">((F10/100)+(F39/100))^2/(((F10/100)^2/99)+((F39/100)^2/99))</f>
        <v>100.72923206861074</v>
      </c>
      <c r="G42">
        <f t="shared" si="9"/>
        <v>99.879952025393052</v>
      </c>
      <c r="H42">
        <f t="shared" si="9"/>
        <v>99.390936472746446</v>
      </c>
      <c r="I42">
        <f t="shared" si="9"/>
        <v>99.482993836867863</v>
      </c>
      <c r="J42">
        <f t="shared" si="9"/>
        <v>99.623719320520181</v>
      </c>
      <c r="K42">
        <f t="shared" si="9"/>
        <v>99.422829579487939</v>
      </c>
      <c r="L42">
        <f t="shared" si="9"/>
        <v>100.10231244132845</v>
      </c>
      <c r="M42">
        <f t="shared" si="9"/>
        <v>99.805097588019336</v>
      </c>
      <c r="N42">
        <f t="shared" si="9"/>
        <v>99.574642515526037</v>
      </c>
    </row>
    <row r="43" spans="2:14" x14ac:dyDescent="0.45">
      <c r="D43" t="s">
        <v>21</v>
      </c>
      <c r="E43" s="2" t="s">
        <v>29</v>
      </c>
      <c r="F43" s="2">
        <v>3.29E-3</v>
      </c>
      <c r="G43">
        <v>0.68854300000000002</v>
      </c>
      <c r="H43">
        <v>0.193216</v>
      </c>
      <c r="I43">
        <v>0.115008</v>
      </c>
      <c r="J43">
        <v>0.83409699999999998</v>
      </c>
      <c r="K43" s="2">
        <v>3.3980999999999997E-2</v>
      </c>
      <c r="L43">
        <v>0.21421399999999999</v>
      </c>
      <c r="M43">
        <v>0.68414799999999998</v>
      </c>
      <c r="N43">
        <v>0.150201</v>
      </c>
    </row>
    <row r="45" spans="2:14" x14ac:dyDescent="0.45">
      <c r="B45" t="s">
        <v>22</v>
      </c>
    </row>
    <row r="46" spans="2:14" x14ac:dyDescent="0.45">
      <c r="C46" t="s">
        <v>2</v>
      </c>
    </row>
    <row r="47" spans="2:14" x14ac:dyDescent="0.45">
      <c r="D47" t="s">
        <v>3</v>
      </c>
      <c r="E47">
        <v>6.75661862414392E-4</v>
      </c>
      <c r="F47">
        <v>3.83716651333946E-2</v>
      </c>
      <c r="G47">
        <v>8.92452894476813E-2</v>
      </c>
      <c r="H47">
        <v>0.146561893079832</v>
      </c>
      <c r="I47">
        <v>0.152836042113871</v>
      </c>
      <c r="J47">
        <v>0.107262939112065</v>
      </c>
      <c r="K47">
        <v>0.18007819687212501</v>
      </c>
      <c r="L47">
        <v>7.1050291321680406E-2</v>
      </c>
      <c r="M47">
        <v>8.4646665985212394E-2</v>
      </c>
      <c r="N47">
        <v>0.12927135507172299</v>
      </c>
    </row>
    <row r="48" spans="2:14" x14ac:dyDescent="0.45">
      <c r="D48" t="s">
        <v>4</v>
      </c>
      <c r="E48" s="1">
        <v>2.0018383614428201E-6</v>
      </c>
      <c r="F48">
        <v>3.3129577088066998E-2</v>
      </c>
      <c r="G48">
        <v>7.0868403369786004E-2</v>
      </c>
      <c r="H48">
        <v>0.11440622107647</v>
      </c>
      <c r="I48">
        <v>0.11612606016662</v>
      </c>
      <c r="J48">
        <v>8.5777736811812097E-2</v>
      </c>
      <c r="K48">
        <v>0.13222776328892299</v>
      </c>
      <c r="L48">
        <v>5.0412010972672602E-2</v>
      </c>
      <c r="M48">
        <v>6.3697942567097807E-2</v>
      </c>
      <c r="N48">
        <v>9.1752784596383294E-2</v>
      </c>
    </row>
    <row r="49" spans="2:14" x14ac:dyDescent="0.45">
      <c r="D49" t="s">
        <v>5</v>
      </c>
      <c r="E49">
        <f>SQRT(E48)</f>
        <v>1.4148633720055164E-3</v>
      </c>
      <c r="F49">
        <f t="shared" ref="F49:N49" si="10">SQRT(F48)</f>
        <v>0.18201532102564058</v>
      </c>
      <c r="G49">
        <f t="shared" si="10"/>
        <v>0.26621120068431758</v>
      </c>
      <c r="H49">
        <f t="shared" si="10"/>
        <v>0.33823988687981493</v>
      </c>
      <c r="I49">
        <f t="shared" si="10"/>
        <v>0.34077273976452399</v>
      </c>
      <c r="J49">
        <f t="shared" si="10"/>
        <v>0.29287836521636779</v>
      </c>
      <c r="K49">
        <f t="shared" si="10"/>
        <v>0.3636313563059751</v>
      </c>
      <c r="L49">
        <f t="shared" si="10"/>
        <v>0.22452619217515046</v>
      </c>
      <c r="M49">
        <f t="shared" si="10"/>
        <v>0.25238451332658629</v>
      </c>
      <c r="N49">
        <f t="shared" si="10"/>
        <v>0.30290722110306861</v>
      </c>
    </row>
    <row r="50" spans="2:14" x14ac:dyDescent="0.45">
      <c r="D50" t="s">
        <v>24</v>
      </c>
      <c r="E50" s="1">
        <f>(E9-E47)/SQRT((E10/100)+(E48/100))</f>
        <v>95.528548320645058</v>
      </c>
      <c r="F50" s="1">
        <f t="shared" ref="F50:N50" si="11">(F9-F47)/SQRT((F10/100)+(F48/100))</f>
        <v>3.2812500868062924</v>
      </c>
      <c r="G50" s="1">
        <f t="shared" si="11"/>
        <v>0.32949305751186003</v>
      </c>
      <c r="H50" s="1">
        <f t="shared" si="11"/>
        <v>-1.401859210588992</v>
      </c>
      <c r="I50" s="1">
        <f t="shared" si="11"/>
        <v>-1.4761081847512234</v>
      </c>
      <c r="J50" s="1">
        <f t="shared" si="11"/>
        <v>-0.24663625454837615</v>
      </c>
      <c r="K50" s="1">
        <f t="shared" si="11"/>
        <v>-2.2118888088617163</v>
      </c>
      <c r="L50" s="1">
        <f t="shared" si="11"/>
        <v>1.3187456943632654</v>
      </c>
      <c r="M50" s="1">
        <f t="shared" si="11"/>
        <v>0.48167802750313848</v>
      </c>
      <c r="N50" s="1">
        <f t="shared" si="11"/>
        <v>-1.065872299973522</v>
      </c>
    </row>
    <row r="51" spans="2:14" x14ac:dyDescent="0.45">
      <c r="D51" t="s">
        <v>30</v>
      </c>
      <c r="E51">
        <f>((E10/100)+(E48/100))^2/(((E10/100)^2/99)+((E48/100)^2/99))</f>
        <v>102.19166589290799</v>
      </c>
      <c r="F51">
        <f t="shared" ref="F51:N51" si="12">((F10/100)+(F48/100))^2/(((F10/100)^2/99)+((F48/100)^2/99))</f>
        <v>100.42280404599995</v>
      </c>
      <c r="G51">
        <f t="shared" si="12"/>
        <v>99.791850086923588</v>
      </c>
      <c r="H51">
        <f t="shared" si="12"/>
        <v>99.351407488168945</v>
      </c>
      <c r="I51">
        <f t="shared" si="12"/>
        <v>99.451591340662347</v>
      </c>
      <c r="J51">
        <f t="shared" si="12"/>
        <v>99.556146759207778</v>
      </c>
      <c r="K51">
        <f t="shared" si="12"/>
        <v>99.368865966061534</v>
      </c>
      <c r="L51">
        <f t="shared" si="12"/>
        <v>99.991642594576604</v>
      </c>
      <c r="M51">
        <f t="shared" si="12"/>
        <v>99.707083616450475</v>
      </c>
      <c r="N51">
        <f t="shared" si="12"/>
        <v>99.524265818464059</v>
      </c>
    </row>
    <row r="52" spans="2:14" x14ac:dyDescent="0.45">
      <c r="D52" t="s">
        <v>21</v>
      </c>
      <c r="E52" s="2" t="s">
        <v>29</v>
      </c>
      <c r="F52" s="2">
        <v>1.428E-3</v>
      </c>
      <c r="G52">
        <v>0.74284499999999998</v>
      </c>
      <c r="H52">
        <v>0.164628</v>
      </c>
      <c r="I52">
        <v>0.14203399999999999</v>
      </c>
      <c r="J52">
        <v>0.80541700000000005</v>
      </c>
      <c r="K52" s="2">
        <v>2.9399999999999999E-2</v>
      </c>
      <c r="L52" s="3">
        <v>0.18984899999999999</v>
      </c>
      <c r="M52">
        <v>0.63086200000000003</v>
      </c>
      <c r="N52">
        <v>0.28720800000000002</v>
      </c>
    </row>
    <row r="56" spans="2:14" x14ac:dyDescent="0.45">
      <c r="B56" t="s">
        <v>23</v>
      </c>
    </row>
    <row r="57" spans="2:14" x14ac:dyDescent="0.45">
      <c r="C57" t="s">
        <v>2</v>
      </c>
    </row>
    <row r="58" spans="2:14" x14ac:dyDescent="0.45">
      <c r="D58" t="s">
        <v>3</v>
      </c>
      <c r="E58">
        <v>5.1688350620540703E-2</v>
      </c>
      <c r="F58">
        <v>3.4672492355656802E-2</v>
      </c>
      <c r="G58">
        <v>8.3149469392649403E-2</v>
      </c>
      <c r="H58">
        <v>0.13347742670423801</v>
      </c>
      <c r="I58">
        <v>0.145831584627375</v>
      </c>
      <c r="J58">
        <v>0.10064527249835099</v>
      </c>
      <c r="K58">
        <v>0.16321886803765201</v>
      </c>
      <c r="L58">
        <v>7.2805024282031297E-2</v>
      </c>
      <c r="M58">
        <v>8.4573715450566495E-2</v>
      </c>
      <c r="N58">
        <v>0.129937796030937</v>
      </c>
    </row>
    <row r="59" spans="2:14" x14ac:dyDescent="0.45">
      <c r="D59" t="s">
        <v>4</v>
      </c>
      <c r="E59">
        <v>1.33370664177241E-3</v>
      </c>
      <c r="F59">
        <v>2.53649141425695E-2</v>
      </c>
      <c r="G59">
        <v>5.7352541908723097E-2</v>
      </c>
      <c r="H59">
        <v>9.2182599357319706E-2</v>
      </c>
      <c r="I59">
        <v>9.4302011601797797E-2</v>
      </c>
      <c r="J59">
        <v>6.9294948319760699E-2</v>
      </c>
      <c r="K59">
        <v>0.10355868532710701</v>
      </c>
      <c r="L59">
        <v>4.0825417227794397E-2</v>
      </c>
      <c r="M59">
        <v>5.0794731990269001E-2</v>
      </c>
      <c r="N59">
        <v>7.2134538314069505E-2</v>
      </c>
    </row>
    <row r="60" spans="2:14" x14ac:dyDescent="0.45">
      <c r="D60" t="s">
        <v>5</v>
      </c>
      <c r="E60">
        <f>SQRT(E59)</f>
        <v>3.6519948545588203E-2</v>
      </c>
      <c r="F60">
        <f t="shared" ref="F60:N60" si="13">SQRT(F59)</f>
        <v>0.15926366234194636</v>
      </c>
      <c r="G60">
        <f t="shared" si="13"/>
        <v>0.23948390741075504</v>
      </c>
      <c r="H60">
        <f t="shared" si="13"/>
        <v>0.30361587467937129</v>
      </c>
      <c r="I60">
        <f t="shared" si="13"/>
        <v>0.30708632597658558</v>
      </c>
      <c r="J60">
        <f t="shared" si="13"/>
        <v>0.26323933657369808</v>
      </c>
      <c r="K60">
        <f t="shared" si="13"/>
        <v>0.32180535316726322</v>
      </c>
      <c r="L60">
        <f t="shared" si="13"/>
        <v>0.20205300598554429</v>
      </c>
      <c r="M60">
        <f t="shared" si="13"/>
        <v>0.22537686658188547</v>
      </c>
      <c r="N60">
        <f t="shared" si="13"/>
        <v>0.26857873764330176</v>
      </c>
    </row>
    <row r="61" spans="2:14" x14ac:dyDescent="0.45">
      <c r="D61" t="s">
        <v>24</v>
      </c>
      <c r="E61">
        <f>(E9-E58)/SQRT((E10/100)+(E59/100))</f>
        <v>14.741131031996179</v>
      </c>
      <c r="F61">
        <f t="shared" ref="F61:N61" si="14">(F9-F58)/SQRT((F10/100)+(F59/100))</f>
        <v>3.9770902803177886</v>
      </c>
      <c r="G61">
        <f t="shared" si="14"/>
        <v>0.62000715495441561</v>
      </c>
      <c r="H61">
        <f t="shared" si="14"/>
        <v>-1.1309114667188611</v>
      </c>
      <c r="I61">
        <f t="shared" si="14"/>
        <v>-1.4098270605983778</v>
      </c>
      <c r="J61">
        <f t="shared" si="14"/>
        <v>-2.3356895467854077E-2</v>
      </c>
      <c r="K61">
        <f t="shared" si="14"/>
        <v>-1.9754551935942817</v>
      </c>
      <c r="L61">
        <f t="shared" si="14"/>
        <v>1.3779875956470835</v>
      </c>
      <c r="M61">
        <f t="shared" si="14"/>
        <v>0.54238505272729054</v>
      </c>
      <c r="N61">
        <f t="shared" si="14"/>
        <v>-1.2264476123339931</v>
      </c>
    </row>
    <row r="62" spans="2:14" x14ac:dyDescent="0.45">
      <c r="D62" t="s">
        <v>25</v>
      </c>
      <c r="E62">
        <f>((E10/100)+(E59/100))^2/(((E10/100)^2/99)+((E59/100)^2/99))</f>
        <v>117.27348907632515</v>
      </c>
      <c r="F62">
        <f>((F10/100)+(F59/100))^2/(((F10/100)^2/99)+((F59/100)^2/99))</f>
        <v>100.85828257732315</v>
      </c>
      <c r="G62">
        <f t="shared" ref="G62:N62" si="15">((G10/100)+(G59/100))^2/(((G10/100)^2/99)+((G59/100)^2/99))</f>
        <v>99.97845146213146</v>
      </c>
      <c r="H62">
        <f t="shared" si="15"/>
        <v>99.436124980643598</v>
      </c>
      <c r="I62">
        <f t="shared" si="15"/>
        <v>99.556100357040123</v>
      </c>
      <c r="J62">
        <f t="shared" si="15"/>
        <v>99.688431280382602</v>
      </c>
      <c r="K62">
        <f t="shared" si="15"/>
        <v>99.470981403377365</v>
      </c>
      <c r="L62">
        <f t="shared" si="15"/>
        <v>100.22448324392262</v>
      </c>
      <c r="M62">
        <f t="shared" si="15"/>
        <v>99.886695153969086</v>
      </c>
      <c r="N62">
        <f t="shared" si="15"/>
        <v>99.666846166252057</v>
      </c>
    </row>
    <row r="63" spans="2:14" x14ac:dyDescent="0.45">
      <c r="D63" t="s">
        <v>21</v>
      </c>
      <c r="E63" s="2" t="s">
        <v>26</v>
      </c>
      <c r="F63" s="2">
        <v>1.3100000000000001E-4</v>
      </c>
      <c r="G63">
        <v>0.53662200000000004</v>
      </c>
      <c r="H63">
        <v>0.26077600000000001</v>
      </c>
      <c r="I63">
        <v>0.16165599999999999</v>
      </c>
      <c r="J63">
        <v>0.98145800000000005</v>
      </c>
      <c r="K63">
        <v>5.1040000000000002E-2</v>
      </c>
      <c r="L63">
        <v>0.17127200000000001</v>
      </c>
      <c r="M63">
        <v>0.58902600000000005</v>
      </c>
      <c r="N63">
        <v>0.22159999999999999</v>
      </c>
    </row>
    <row r="65" spans="2:14" x14ac:dyDescent="0.45">
      <c r="B65" t="s">
        <v>32</v>
      </c>
    </row>
    <row r="66" spans="2:14" x14ac:dyDescent="0.45">
      <c r="C66" t="s">
        <v>2</v>
      </c>
    </row>
    <row r="67" spans="2:14" x14ac:dyDescent="0.45">
      <c r="D67" t="s">
        <v>3</v>
      </c>
      <c r="E67" s="1">
        <v>7.3193046660567204E-5</v>
      </c>
      <c r="F67">
        <v>3.7806339219691898E-2</v>
      </c>
      <c r="G67">
        <v>9.0140620887591005E-2</v>
      </c>
      <c r="H67">
        <v>0.14649074433819101</v>
      </c>
      <c r="I67">
        <v>0.15398839439020401</v>
      </c>
      <c r="J67">
        <v>0.106802065447618</v>
      </c>
      <c r="K67">
        <v>0.177778390504956</v>
      </c>
      <c r="L67">
        <v>7.1132612264848502E-2</v>
      </c>
      <c r="M67">
        <v>8.5524445725601195E-2</v>
      </c>
      <c r="N67">
        <v>0.130263194174635</v>
      </c>
    </row>
    <row r="68" spans="2:14" x14ac:dyDescent="0.45">
      <c r="D68" t="s">
        <v>4</v>
      </c>
      <c r="E68" s="1">
        <v>1.34418120518682E-8</v>
      </c>
      <c r="F68">
        <v>3.1657421462125197E-2</v>
      </c>
      <c r="G68">
        <v>6.97908954102648E-2</v>
      </c>
      <c r="H68">
        <v>0.112887135301111</v>
      </c>
      <c r="I68">
        <v>0.114885092893824</v>
      </c>
      <c r="J68">
        <v>8.3764771909587005E-2</v>
      </c>
      <c r="K68">
        <v>0.127818015201523</v>
      </c>
      <c r="L68">
        <v>4.8540898909032501E-2</v>
      </c>
      <c r="M68">
        <v>6.2386882950608798E-2</v>
      </c>
      <c r="N68">
        <v>8.9117669647598804E-2</v>
      </c>
    </row>
    <row r="69" spans="2:14" x14ac:dyDescent="0.45">
      <c r="D69" t="s">
        <v>5</v>
      </c>
      <c r="E69">
        <f>SQRT(E68)</f>
        <v>1.1593882892227349E-4</v>
      </c>
      <c r="F69">
        <f t="shared" ref="F69:N69" si="16">SQRT(F68)</f>
        <v>0.17792532552204365</v>
      </c>
      <c r="G69">
        <f t="shared" si="16"/>
        <v>0.2641796650203509</v>
      </c>
      <c r="H69">
        <f t="shared" si="16"/>
        <v>0.33598680822483346</v>
      </c>
      <c r="I69">
        <f t="shared" si="16"/>
        <v>0.33894703552889205</v>
      </c>
      <c r="J69">
        <f t="shared" si="16"/>
        <v>0.28942144341701254</v>
      </c>
      <c r="K69">
        <f t="shared" si="16"/>
        <v>0.35751645444863511</v>
      </c>
      <c r="L69">
        <f t="shared" si="16"/>
        <v>0.22031999207750644</v>
      </c>
      <c r="M69">
        <f t="shared" si="16"/>
        <v>0.24977366344474511</v>
      </c>
      <c r="N69">
        <f t="shared" si="16"/>
        <v>0.29852582743809419</v>
      </c>
    </row>
    <row r="70" spans="2:14" x14ac:dyDescent="0.45">
      <c r="D70" t="s">
        <v>24</v>
      </c>
      <c r="E70" s="1">
        <f>(E9-E67)/SQRT((E10/100)+(E68/100))</f>
        <v>96.831059998413764</v>
      </c>
      <c r="F70" s="1">
        <f t="shared" ref="F70:N70" si="17">(F9-F67)/SQRT((F10/100)+(F68/100))</f>
        <v>3.3877743438527252</v>
      </c>
      <c r="G70" s="1">
        <f t="shared" si="17"/>
        <v>0.29819424487336854</v>
      </c>
      <c r="H70" s="1">
        <f t="shared" si="17"/>
        <v>-1.4091273489153557</v>
      </c>
      <c r="I70" s="1">
        <f t="shared" si="17"/>
        <v>-1.5179997366481566</v>
      </c>
      <c r="J70" s="1">
        <f t="shared" si="17"/>
        <v>-0.23367262816016046</v>
      </c>
      <c r="K70" s="1">
        <f t="shared" si="17"/>
        <v>-2.1853830368148155</v>
      </c>
      <c r="L70" s="1">
        <f t="shared" si="17"/>
        <v>1.34006648361674</v>
      </c>
      <c r="M70" s="1">
        <f t="shared" si="17"/>
        <v>0.45161563321330389</v>
      </c>
      <c r="N70" s="1">
        <f t="shared" si="17"/>
        <v>-1.1146530058641642</v>
      </c>
    </row>
    <row r="71" spans="2:14" x14ac:dyDescent="0.45">
      <c r="D71" t="s">
        <v>28</v>
      </c>
      <c r="E71">
        <f>((E10/100)+(E68/100))^2/(((E10/100)^2/99)+((E68/100)^2/99))</f>
        <v>99.021436758702606</v>
      </c>
      <c r="F71">
        <f t="shared" ref="F71:N71" si="18">((F10/100)+(F68/100))^2/(((F10/100)^2/99)+((F68/100)^2/99))</f>
        <v>100.48896096070067</v>
      </c>
      <c r="G71">
        <f t="shared" si="18"/>
        <v>99.804075132006972</v>
      </c>
      <c r="H71">
        <f t="shared" si="18"/>
        <v>99.356136235019534</v>
      </c>
      <c r="I71">
        <f t="shared" si="18"/>
        <v>99.456469294234097</v>
      </c>
      <c r="J71">
        <f t="shared" si="18"/>
        <v>99.569511394180822</v>
      </c>
      <c r="K71">
        <f t="shared" si="18"/>
        <v>99.381591825589808</v>
      </c>
      <c r="L71">
        <f t="shared" si="18"/>
        <v>100.0298655349817</v>
      </c>
      <c r="M71">
        <f t="shared" si="18"/>
        <v>99.721942579353822</v>
      </c>
      <c r="N71">
        <f t="shared" si="18"/>
        <v>99.539767575433004</v>
      </c>
    </row>
    <row r="72" spans="2:14" x14ac:dyDescent="0.45">
      <c r="D72" t="s">
        <v>21</v>
      </c>
      <c r="E72" s="2" t="s">
        <v>29</v>
      </c>
      <c r="F72" s="2">
        <v>1E-3</v>
      </c>
      <c r="G72">
        <v>0.76632299999999998</v>
      </c>
      <c r="H72">
        <v>0.161662</v>
      </c>
      <c r="I72">
        <v>0.131684</v>
      </c>
      <c r="J72">
        <v>0.815465</v>
      </c>
      <c r="K72" s="2">
        <v>3.0863000000000002E-2</v>
      </c>
      <c r="L72">
        <v>0.18327099999999999</v>
      </c>
      <c r="M72">
        <v>0.65225100000000003</v>
      </c>
      <c r="N72">
        <v>0.26967400000000002</v>
      </c>
    </row>
    <row r="76" spans="2:14" x14ac:dyDescent="0.45">
      <c r="B76" t="s">
        <v>33</v>
      </c>
    </row>
    <row r="77" spans="2:14" x14ac:dyDescent="0.45">
      <c r="C77" t="s">
        <v>2</v>
      </c>
    </row>
    <row r="78" spans="2:14" x14ac:dyDescent="0.45">
      <c r="D78" t="s">
        <v>3</v>
      </c>
      <c r="E78" s="1">
        <v>5.7180229842100299E-5</v>
      </c>
      <c r="F78">
        <v>3.7376810240119497E-2</v>
      </c>
      <c r="G78">
        <v>8.9396244043725995E-2</v>
      </c>
      <c r="H78">
        <v>0.14461066990563301</v>
      </c>
      <c r="I78">
        <v>0.154596655143417</v>
      </c>
      <c r="J78">
        <v>0.106604503410258</v>
      </c>
      <c r="K78">
        <v>0.176094739792581</v>
      </c>
      <c r="L78">
        <v>7.2167990283098199E-2</v>
      </c>
      <c r="M78">
        <v>8.5894795851630304E-2</v>
      </c>
      <c r="N78">
        <v>0.133200411099691</v>
      </c>
    </row>
    <row r="79" spans="2:14" x14ac:dyDescent="0.45">
      <c r="D79" t="s">
        <v>4</v>
      </c>
      <c r="E79" s="1">
        <v>4.57971474448398E-8</v>
      </c>
      <c r="F79">
        <v>2.99801213979312E-2</v>
      </c>
      <c r="G79">
        <v>6.7979109390349901E-2</v>
      </c>
      <c r="H79">
        <v>0.109566968879999</v>
      </c>
      <c r="I79">
        <v>0.113081882434332</v>
      </c>
      <c r="J79">
        <v>8.1416817798951296E-2</v>
      </c>
      <c r="K79">
        <v>0.12362531060762599</v>
      </c>
      <c r="L79">
        <v>4.7605522693662E-2</v>
      </c>
      <c r="M79">
        <v>6.0156141847009598E-2</v>
      </c>
      <c r="N79">
        <v>8.72561821038281E-2</v>
      </c>
    </row>
    <row r="80" spans="2:14" x14ac:dyDescent="0.45">
      <c r="D80" t="s">
        <v>5</v>
      </c>
      <c r="E80">
        <f>SQRT(E79)</f>
        <v>2.1400268092909444E-4</v>
      </c>
      <c r="F80">
        <f t="shared" ref="F80:N80" si="19">SQRT(F79)</f>
        <v>0.1731476866664155</v>
      </c>
      <c r="G80">
        <f t="shared" si="19"/>
        <v>0.26072803721569704</v>
      </c>
      <c r="H80">
        <f t="shared" si="19"/>
        <v>0.33100901631224339</v>
      </c>
      <c r="I80">
        <f t="shared" si="19"/>
        <v>0.33627649699961487</v>
      </c>
      <c r="J80">
        <f t="shared" si="19"/>
        <v>0.28533632400896891</v>
      </c>
      <c r="K80">
        <f t="shared" si="19"/>
        <v>0.35160391153629961</v>
      </c>
      <c r="L80">
        <f t="shared" si="19"/>
        <v>0.21818689853806988</v>
      </c>
      <c r="M80">
        <f t="shared" si="19"/>
        <v>0.24526749039978699</v>
      </c>
      <c r="N80">
        <f t="shared" si="19"/>
        <v>0.29539157419233897</v>
      </c>
    </row>
    <row r="81" spans="4:14" x14ac:dyDescent="0.45">
      <c r="D81" t="s">
        <v>24</v>
      </c>
      <c r="E81" s="1">
        <f>(E9-E78)/SQRT((E10/100)+(E79/100))</f>
        <v>96.832814831749275</v>
      </c>
      <c r="F81" s="1">
        <f t="shared" ref="F81:N81" si="20">(F9-F78)/SQRT((F10/100)+(F79/100))</f>
        <v>3.5052352109715899</v>
      </c>
      <c r="G81" s="1">
        <f t="shared" si="20"/>
        <v>0.33061618606740839</v>
      </c>
      <c r="H81" s="1">
        <f t="shared" si="20"/>
        <v>-1.3735335025902102</v>
      </c>
      <c r="I81" s="1">
        <f t="shared" si="20"/>
        <v>-1.5480938352794045</v>
      </c>
      <c r="J81" s="1">
        <f t="shared" si="20"/>
        <v>-0.23009467582634008</v>
      </c>
      <c r="K81" s="1">
        <f t="shared" si="20"/>
        <v>-2.1742225511340956</v>
      </c>
      <c r="L81" s="1">
        <f t="shared" si="20"/>
        <v>1.3057704139131026</v>
      </c>
      <c r="M81" s="1">
        <f t="shared" si="20"/>
        <v>0.44481058074999608</v>
      </c>
      <c r="N81" s="1">
        <f t="shared" si="20"/>
        <v>-1.2257439191003516</v>
      </c>
    </row>
    <row r="82" spans="4:14" x14ac:dyDescent="0.45">
      <c r="D82" t="s">
        <v>28</v>
      </c>
      <c r="E82">
        <f>((E10/100)+(E79/100))^2/(((E10/100)^2/99)+((E79/100)^2/99))</f>
        <v>99.073036453208843</v>
      </c>
      <c r="F82">
        <f t="shared" ref="F82:N82" si="21">((F10/100)+(F79/100))^2/(((F10/100)^2/99)+((F79/100)^2/99))</f>
        <v>100.57225374186817</v>
      </c>
      <c r="G82">
        <f t="shared" si="21"/>
        <v>99.825504687455009</v>
      </c>
      <c r="H82">
        <f t="shared" si="21"/>
        <v>99.366928023629043</v>
      </c>
      <c r="I82">
        <f t="shared" si="21"/>
        <v>99.463748101662787</v>
      </c>
      <c r="J82">
        <f t="shared" si="21"/>
        <v>99.585935071290848</v>
      </c>
      <c r="K82">
        <f t="shared" si="21"/>
        <v>99.394533263682263</v>
      </c>
      <c r="L82">
        <f t="shared" si="21"/>
        <v>100.05009970113551</v>
      </c>
      <c r="M82">
        <f t="shared" si="21"/>
        <v>99.748713274812332</v>
      </c>
      <c r="N82">
        <f t="shared" si="21"/>
        <v>99.551282578478435</v>
      </c>
    </row>
    <row r="83" spans="4:14" x14ac:dyDescent="0.45">
      <c r="D83" t="s">
        <v>21</v>
      </c>
      <c r="E83" s="2" t="s">
        <v>31</v>
      </c>
      <c r="F83" s="2">
        <v>6.7199999999999996E-4</v>
      </c>
      <c r="G83">
        <v>0.74133800000000005</v>
      </c>
      <c r="H83">
        <v>0.17377400000000001</v>
      </c>
      <c r="I83">
        <v>0.124318</v>
      </c>
      <c r="J83">
        <v>0.81856399999999996</v>
      </c>
      <c r="K83" s="2">
        <v>3.2390000000000002E-2</v>
      </c>
      <c r="L83">
        <v>0.19319600000000001</v>
      </c>
      <c r="M83">
        <v>0.65728399999999998</v>
      </c>
      <c r="N83">
        <v>0.22159599999999999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17" workbookViewId="0">
      <selection activeCell="H49" sqref="H49"/>
    </sheetView>
  </sheetViews>
  <sheetFormatPr defaultRowHeight="14.25" x14ac:dyDescent="0.45"/>
  <cols>
    <col min="4" max="4" width="10.265625" customWidth="1"/>
  </cols>
  <sheetData>
    <row r="2" spans="1:14" x14ac:dyDescent="0.45">
      <c r="C2" t="s">
        <v>6</v>
      </c>
      <c r="D2" t="s">
        <v>7</v>
      </c>
      <c r="E2" t="s">
        <v>8</v>
      </c>
      <c r="F2" t="s">
        <v>27</v>
      </c>
    </row>
    <row r="3" spans="1:14" x14ac:dyDescent="0.45">
      <c r="C3">
        <v>100</v>
      </c>
      <c r="D3">
        <v>10</v>
      </c>
      <c r="E3">
        <v>0.05</v>
      </c>
    </row>
    <row r="6" spans="1:14" x14ac:dyDescent="0.45">
      <c r="A6" t="s">
        <v>1</v>
      </c>
    </row>
    <row r="7" spans="1:14" x14ac:dyDescent="0.45">
      <c r="B7" t="s">
        <v>0</v>
      </c>
    </row>
    <row r="8" spans="1:14" x14ac:dyDescent="0.45">
      <c r="C8" t="s">
        <v>2</v>
      </c>
    </row>
    <row r="9" spans="1:14" x14ac:dyDescent="0.45">
      <c r="D9" t="s">
        <v>3</v>
      </c>
      <c r="E9">
        <v>9.6775891742314296E-2</v>
      </c>
      <c r="F9">
        <v>0.108447676576789</v>
      </c>
      <c r="G9">
        <v>0.100422501940404</v>
      </c>
      <c r="H9">
        <v>0.100315189147234</v>
      </c>
      <c r="I9">
        <v>0.10233422198224899</v>
      </c>
      <c r="J9">
        <v>9.8900550062430398E-2</v>
      </c>
      <c r="K9">
        <v>9.93908817871966E-2</v>
      </c>
      <c r="L9">
        <v>9.7245975770256093E-2</v>
      </c>
      <c r="M9">
        <v>9.8394695103431906E-2</v>
      </c>
      <c r="N9">
        <v>9.7772415887692699E-2</v>
      </c>
    </row>
    <row r="10" spans="1:14" x14ac:dyDescent="0.45">
      <c r="D10" t="s">
        <v>4</v>
      </c>
      <c r="E10" s="1">
        <v>9.8873921012383696E-5</v>
      </c>
      <c r="F10">
        <v>2.07856439923418E-4</v>
      </c>
      <c r="G10">
        <v>2.1843992590357401E-4</v>
      </c>
      <c r="H10">
        <v>2.0844374054196E-4</v>
      </c>
      <c r="I10">
        <v>2.30140722654509E-4</v>
      </c>
      <c r="J10">
        <v>2.2540561509727799E-4</v>
      </c>
      <c r="K10">
        <v>2.3820561268392501E-4</v>
      </c>
      <c r="L10">
        <v>3.0358776278254402E-4</v>
      </c>
      <c r="M10">
        <v>2.57253955468224E-4</v>
      </c>
      <c r="N10">
        <v>2.8604530711819098E-4</v>
      </c>
    </row>
    <row r="11" spans="1:14" x14ac:dyDescent="0.45">
      <c r="D11" t="s">
        <v>5</v>
      </c>
      <c r="E11">
        <f>SQRT(E10)</f>
        <v>9.9435366450968381E-3</v>
      </c>
      <c r="F11">
        <f t="shared" ref="F11:N11" si="0">SQRT(F10)</f>
        <v>1.4417227192612941E-2</v>
      </c>
      <c r="G11">
        <f t="shared" si="0"/>
        <v>1.4779713322780453E-2</v>
      </c>
      <c r="H11">
        <f t="shared" si="0"/>
        <v>1.443758084105367E-2</v>
      </c>
      <c r="I11">
        <f t="shared" si="0"/>
        <v>1.5170389667194082E-2</v>
      </c>
      <c r="J11">
        <f t="shared" si="0"/>
        <v>1.5013514415261938E-2</v>
      </c>
      <c r="K11">
        <f t="shared" si="0"/>
        <v>1.5433911127252386E-2</v>
      </c>
      <c r="L11">
        <f t="shared" si="0"/>
        <v>1.7423770050782467E-2</v>
      </c>
      <c r="M11">
        <f t="shared" si="0"/>
        <v>1.603913823957584E-2</v>
      </c>
      <c r="N11">
        <f t="shared" si="0"/>
        <v>1.6912874005271576E-2</v>
      </c>
    </row>
    <row r="18" spans="2:14" x14ac:dyDescent="0.45">
      <c r="B18" t="s">
        <v>9</v>
      </c>
    </row>
    <row r="19" spans="2:14" x14ac:dyDescent="0.45">
      <c r="C19" t="s">
        <v>2</v>
      </c>
    </row>
    <row r="20" spans="2:14" x14ac:dyDescent="0.45">
      <c r="D20" t="s">
        <v>3</v>
      </c>
      <c r="E20">
        <v>2.22292004098767E-3</v>
      </c>
      <c r="F20">
        <v>3.9266684295772299E-2</v>
      </c>
      <c r="G20">
        <v>6.4433940435659198E-2</v>
      </c>
      <c r="H20">
        <v>0.11988133408257</v>
      </c>
      <c r="I20">
        <v>0.14123144812084701</v>
      </c>
      <c r="J20">
        <v>0.175526889895217</v>
      </c>
      <c r="K20">
        <v>0.118289921660661</v>
      </c>
      <c r="L20">
        <v>0.121468945228572</v>
      </c>
      <c r="M20">
        <v>0.11278633523948001</v>
      </c>
      <c r="N20">
        <v>0.10489158100023099</v>
      </c>
    </row>
    <row r="21" spans="2:14" x14ac:dyDescent="0.45">
      <c r="D21" t="s">
        <v>4</v>
      </c>
      <c r="E21" s="1">
        <v>1.4605484841802401E-5</v>
      </c>
      <c r="F21">
        <v>2.3071967137317701E-2</v>
      </c>
      <c r="G21">
        <v>4.1595997300431398E-2</v>
      </c>
      <c r="H21">
        <v>7.4743578711696304E-2</v>
      </c>
      <c r="I21">
        <v>0.100992697606256</v>
      </c>
      <c r="J21">
        <v>0.11235670621721</v>
      </c>
      <c r="K21">
        <v>7.7098511689766197E-2</v>
      </c>
      <c r="L21">
        <v>6.6962985485109094E-2</v>
      </c>
      <c r="M21">
        <v>6.5529384232085097E-2</v>
      </c>
      <c r="N21">
        <v>6.35440091815722E-2</v>
      </c>
    </row>
    <row r="22" spans="2:14" x14ac:dyDescent="0.45">
      <c r="D22" t="s">
        <v>5</v>
      </c>
      <c r="E22">
        <f>SQRT(E21)</f>
        <v>3.8217122918663567E-3</v>
      </c>
      <c r="F22">
        <f t="shared" ref="F22:N22" si="1">SQRT(F21)</f>
        <v>0.15189459219247306</v>
      </c>
      <c r="G22">
        <f t="shared" si="1"/>
        <v>0.20395096788304634</v>
      </c>
      <c r="H22">
        <f t="shared" si="1"/>
        <v>0.2733927188344567</v>
      </c>
      <c r="I22">
        <f t="shared" si="1"/>
        <v>0.31779348263653234</v>
      </c>
      <c r="J22">
        <f t="shared" si="1"/>
        <v>0.33519651880234375</v>
      </c>
      <c r="K22">
        <f t="shared" si="1"/>
        <v>0.27766618751617239</v>
      </c>
      <c r="L22">
        <f t="shared" si="1"/>
        <v>0.25877207245974032</v>
      </c>
      <c r="M22">
        <f t="shared" si="1"/>
        <v>0.25598707825217487</v>
      </c>
      <c r="N22">
        <f t="shared" si="1"/>
        <v>0.2520793707973189</v>
      </c>
    </row>
    <row r="23" spans="2:14" x14ac:dyDescent="0.45">
      <c r="D23" t="s">
        <v>24</v>
      </c>
      <c r="E23" s="1">
        <f>(E9-E20)/SQRT((E10/100)+(E21/100))</f>
        <v>88.759869732879991</v>
      </c>
      <c r="F23" s="1">
        <f t="shared" ref="F23:N23" si="2">(F9-F20)/SQRT((F10/100)+(F21/100))</f>
        <v>4.5341610778435886</v>
      </c>
      <c r="G23" s="1">
        <f t="shared" si="2"/>
        <v>1.7599541744154195</v>
      </c>
      <c r="H23" s="1">
        <f t="shared" si="2"/>
        <v>-0.71468322452611521</v>
      </c>
      <c r="I23" s="1">
        <f t="shared" si="2"/>
        <v>-1.2225858817310038</v>
      </c>
      <c r="J23" s="1">
        <f t="shared" si="2"/>
        <v>-2.2837227899605286</v>
      </c>
      <c r="K23" s="1">
        <f t="shared" si="2"/>
        <v>-0.67958983528907602</v>
      </c>
      <c r="L23" s="1">
        <f t="shared" si="2"/>
        <v>-0.93395882383265572</v>
      </c>
      <c r="M23" s="1">
        <f t="shared" si="2"/>
        <v>-0.56110151850377443</v>
      </c>
      <c r="N23" s="1">
        <f t="shared" si="2"/>
        <v>-0.28178408315507286</v>
      </c>
    </row>
    <row r="24" spans="2:14" x14ac:dyDescent="0.45">
      <c r="D24" t="s">
        <v>28</v>
      </c>
      <c r="E24">
        <f>((E10/100)+(E21/100))^2/(((E10/100)^2/99)+((E21/100)^2/99))</f>
        <v>127.62363070531855</v>
      </c>
      <c r="F24">
        <f t="shared" ref="F24:N24" si="3">((F10/100)+(F21/100))^2/(((F10/100)^2/99)+((F21/100)^2/99))</f>
        <v>100.78364657091913</v>
      </c>
      <c r="G24">
        <f t="shared" si="3"/>
        <v>100.03976140481521</v>
      </c>
      <c r="H24">
        <f t="shared" si="3"/>
        <v>99.552175054455873</v>
      </c>
      <c r="I24">
        <f t="shared" si="3"/>
        <v>99.451197240385994</v>
      </c>
      <c r="J24">
        <f t="shared" si="3"/>
        <v>99.397218231735408</v>
      </c>
      <c r="K24">
        <f t="shared" si="3"/>
        <v>99.611740227631742</v>
      </c>
      <c r="L24">
        <f t="shared" si="3"/>
        <v>99.897647276400861</v>
      </c>
      <c r="M24">
        <f t="shared" si="3"/>
        <v>99.777292489078775</v>
      </c>
      <c r="N24">
        <f t="shared" si="3"/>
        <v>99.891285014639152</v>
      </c>
    </row>
    <row r="25" spans="2:14" x14ac:dyDescent="0.45">
      <c r="D25" t="s">
        <v>21</v>
      </c>
      <c r="E25" s="2" t="s">
        <v>31</v>
      </c>
      <c r="F25" s="2">
        <v>1.5999999999999999E-5</v>
      </c>
      <c r="G25">
        <v>8.1442000000000001E-2</v>
      </c>
      <c r="H25">
        <v>0.47628300000000001</v>
      </c>
      <c r="I25">
        <v>0.22534999999999999</v>
      </c>
      <c r="J25" s="2">
        <v>2.4743999999999999E-2</v>
      </c>
      <c r="K25" s="3">
        <v>0.49808200000000002</v>
      </c>
      <c r="L25">
        <v>0.35255599999999998</v>
      </c>
      <c r="M25">
        <v>0.57605499999999998</v>
      </c>
      <c r="N25">
        <v>0.77852699999999997</v>
      </c>
    </row>
    <row r="27" spans="2:14" x14ac:dyDescent="0.45">
      <c r="B27" t="s">
        <v>19</v>
      </c>
    </row>
    <row r="28" spans="2:14" x14ac:dyDescent="0.45">
      <c r="C28" t="s">
        <v>2</v>
      </c>
    </row>
    <row r="29" spans="2:14" x14ac:dyDescent="0.45">
      <c r="D29" t="s">
        <v>3</v>
      </c>
      <c r="E29">
        <v>5.0038597765870397E-3</v>
      </c>
      <c r="F29">
        <v>4.9517527926618801E-2</v>
      </c>
      <c r="G29">
        <v>6.9871719189900997E-2</v>
      </c>
      <c r="H29">
        <v>0.124703478339841</v>
      </c>
      <c r="I29">
        <v>0.140557170102624</v>
      </c>
      <c r="J29">
        <v>0.169823585505403</v>
      </c>
      <c r="K29">
        <v>0.115228635001362</v>
      </c>
      <c r="L29">
        <v>0.11393765325583501</v>
      </c>
      <c r="M29">
        <v>0.10934520025429099</v>
      </c>
      <c r="N29">
        <v>0.102011170647534</v>
      </c>
    </row>
    <row r="30" spans="2:14" x14ac:dyDescent="0.45">
      <c r="D30" t="s">
        <v>4</v>
      </c>
      <c r="E30" s="1">
        <v>7.0612453396043794E-5</v>
      </c>
      <c r="F30">
        <v>2.0500845920690802E-2</v>
      </c>
      <c r="G30">
        <v>3.6252026093050102E-2</v>
      </c>
      <c r="H30">
        <v>6.6424657548674798E-2</v>
      </c>
      <c r="I30">
        <v>8.7567055836766397E-2</v>
      </c>
      <c r="J30">
        <v>9.7534936541309306E-2</v>
      </c>
      <c r="K30">
        <v>6.73204269151539E-2</v>
      </c>
      <c r="L30">
        <v>6.1044157612260397E-2</v>
      </c>
      <c r="M30">
        <v>5.7377302181557802E-2</v>
      </c>
      <c r="N30">
        <v>5.4815853961553501E-2</v>
      </c>
    </row>
    <row r="31" spans="2:14" x14ac:dyDescent="0.45">
      <c r="D31" t="s">
        <v>5</v>
      </c>
      <c r="E31">
        <f>SQRT(E30)</f>
        <v>8.4031216459149148E-3</v>
      </c>
      <c r="F31">
        <f t="shared" ref="F31:N31" si="4">SQRT(F30)</f>
        <v>0.14318116468548089</v>
      </c>
      <c r="G31">
        <f t="shared" si="4"/>
        <v>0.19039964835327322</v>
      </c>
      <c r="H31">
        <f t="shared" si="4"/>
        <v>0.25772981501695685</v>
      </c>
      <c r="I31">
        <f t="shared" si="4"/>
        <v>0.29591731249922909</v>
      </c>
      <c r="J31">
        <f t="shared" si="4"/>
        <v>0.31230583814797525</v>
      </c>
      <c r="K31">
        <f t="shared" si="4"/>
        <v>0.25946180242022893</v>
      </c>
      <c r="L31">
        <f t="shared" si="4"/>
        <v>0.24707115900537724</v>
      </c>
      <c r="M31">
        <f t="shared" si="4"/>
        <v>0.23953559689857748</v>
      </c>
      <c r="N31">
        <f t="shared" si="4"/>
        <v>0.23412785814924608</v>
      </c>
    </row>
    <row r="32" spans="2:14" x14ac:dyDescent="0.45">
      <c r="D32" t="s">
        <v>24</v>
      </c>
      <c r="E32" s="1">
        <f>(E9-E29)/SQRT((E10/100)+(E30/100))</f>
        <v>70.492506487359037</v>
      </c>
      <c r="F32">
        <f t="shared" ref="F32:N32" si="5">(F9-F29)/SQRT((F10/100)+(F30/100))</f>
        <v>4.0950677712603856</v>
      </c>
      <c r="G32">
        <f t="shared" si="5"/>
        <v>1.5997484038671708</v>
      </c>
      <c r="H32">
        <f t="shared" si="5"/>
        <v>-0.94479225111326515</v>
      </c>
      <c r="I32">
        <f t="shared" si="5"/>
        <v>-1.2899826126788001</v>
      </c>
      <c r="J32">
        <f t="shared" si="5"/>
        <v>-2.2683285462746405</v>
      </c>
      <c r="K32">
        <f t="shared" si="5"/>
        <v>-0.6093308213526154</v>
      </c>
      <c r="L32">
        <f t="shared" si="5"/>
        <v>-0.67390810803599821</v>
      </c>
      <c r="M32">
        <f t="shared" si="5"/>
        <v>-0.4561342434901543</v>
      </c>
      <c r="N32">
        <f t="shared" si="5"/>
        <v>-0.1805739117527066</v>
      </c>
    </row>
    <row r="33" spans="2:14" x14ac:dyDescent="0.45">
      <c r="D33" t="s">
        <v>28</v>
      </c>
      <c r="E33">
        <f>((E10/100)+(E30/100))^2/(((E10/100)^2/99)+((E30/100)^2/99))</f>
        <v>192.64358287568271</v>
      </c>
      <c r="F33">
        <f t="shared" ref="F33:N33" si="6">((F10/100)+(F30/100))^2/(((F10/100)^2/99)+((F30/100)^2/99))</f>
        <v>101.00729984510656</v>
      </c>
      <c r="G33">
        <f t="shared" si="6"/>
        <v>100.1930239408991</v>
      </c>
      <c r="H33">
        <f t="shared" si="6"/>
        <v>99.621327316334245</v>
      </c>
      <c r="I33">
        <f t="shared" si="6"/>
        <v>99.520373191761635</v>
      </c>
      <c r="J33">
        <f t="shared" si="6"/>
        <v>99.457580381041851</v>
      </c>
      <c r="K33">
        <f t="shared" si="6"/>
        <v>99.700591528749612</v>
      </c>
      <c r="L33">
        <f t="shared" si="6"/>
        <v>99.984678840643866</v>
      </c>
      <c r="M33">
        <f t="shared" si="6"/>
        <v>99.887724890063609</v>
      </c>
      <c r="N33">
        <f t="shared" si="6"/>
        <v>100.03319431331231</v>
      </c>
    </row>
    <row r="34" spans="2:14" x14ac:dyDescent="0.45">
      <c r="D34" t="s">
        <v>21</v>
      </c>
      <c r="E34" s="2" t="s">
        <v>31</v>
      </c>
      <c r="F34" s="2">
        <v>8.3999999999999995E-5</v>
      </c>
      <c r="G34">
        <v>0.112747</v>
      </c>
      <c r="H34">
        <v>0.34709800000000002</v>
      </c>
      <c r="I34">
        <v>0.20000399999999999</v>
      </c>
      <c r="J34" s="2">
        <v>2.5364999999999999E-2</v>
      </c>
      <c r="K34">
        <v>0.54371199999999997</v>
      </c>
      <c r="L34">
        <v>0.50192999999999999</v>
      </c>
      <c r="M34">
        <v>0.649308</v>
      </c>
      <c r="N34">
        <v>0.857047</v>
      </c>
    </row>
    <row r="36" spans="2:14" x14ac:dyDescent="0.45">
      <c r="B36" t="s">
        <v>20</v>
      </c>
    </row>
    <row r="37" spans="2:14" x14ac:dyDescent="0.45">
      <c r="C37" t="s">
        <v>2</v>
      </c>
    </row>
    <row r="38" spans="2:14" x14ac:dyDescent="0.45">
      <c r="D38" t="s">
        <v>3</v>
      </c>
      <c r="E38">
        <v>9.2557567986322603E-4</v>
      </c>
      <c r="F38">
        <v>3.7545226264892803E-2</v>
      </c>
      <c r="G38">
        <v>6.0754928674467003E-2</v>
      </c>
      <c r="H38">
        <v>0.121573863332799</v>
      </c>
      <c r="I38">
        <v>0.14220569535716099</v>
      </c>
      <c r="J38">
        <v>0.17841288668055699</v>
      </c>
      <c r="K38">
        <v>0.119679970080675</v>
      </c>
      <c r="L38">
        <v>0.12408067532189899</v>
      </c>
      <c r="M38">
        <v>0.11152449644708</v>
      </c>
      <c r="N38">
        <v>0.103296682160602</v>
      </c>
    </row>
    <row r="39" spans="2:14" x14ac:dyDescent="0.45">
      <c r="D39" t="s">
        <v>4</v>
      </c>
      <c r="E39" s="1">
        <v>2.7621848739903502E-6</v>
      </c>
      <c r="F39">
        <v>2.5086461287340801E-2</v>
      </c>
      <c r="G39">
        <v>4.63170556877937E-2</v>
      </c>
      <c r="H39">
        <v>8.4412456099996605E-2</v>
      </c>
      <c r="I39">
        <v>0.11216651468028099</v>
      </c>
      <c r="J39">
        <v>0.12606915181553599</v>
      </c>
      <c r="K39">
        <v>8.6126311076706596E-2</v>
      </c>
      <c r="L39">
        <v>7.4696451508856801E-2</v>
      </c>
      <c r="M39">
        <v>7.2844954802050194E-2</v>
      </c>
      <c r="N39">
        <v>7.0411595726700305E-2</v>
      </c>
    </row>
    <row r="40" spans="2:14" x14ac:dyDescent="0.45">
      <c r="D40" t="s">
        <v>5</v>
      </c>
      <c r="E40">
        <f>SQRT(E39)</f>
        <v>1.6619822122966147E-3</v>
      </c>
      <c r="F40">
        <f t="shared" ref="F40:N40" si="7">SQRT(F39)</f>
        <v>0.15838706161596913</v>
      </c>
      <c r="G40">
        <f t="shared" si="7"/>
        <v>0.21521397651591706</v>
      </c>
      <c r="H40">
        <f t="shared" si="7"/>
        <v>0.29053821796795787</v>
      </c>
      <c r="I40">
        <f t="shared" si="7"/>
        <v>0.33491269710221644</v>
      </c>
      <c r="J40">
        <f t="shared" si="7"/>
        <v>0.35506218021008096</v>
      </c>
      <c r="K40">
        <f t="shared" si="7"/>
        <v>0.29347284555254272</v>
      </c>
      <c r="L40">
        <f t="shared" si="7"/>
        <v>0.2733065156721603</v>
      </c>
      <c r="M40">
        <f t="shared" si="7"/>
        <v>0.26989804519864569</v>
      </c>
      <c r="N40">
        <f t="shared" si="7"/>
        <v>0.26535183384838384</v>
      </c>
    </row>
    <row r="41" spans="2:14" x14ac:dyDescent="0.45">
      <c r="D41" t="s">
        <v>24</v>
      </c>
      <c r="E41" s="1">
        <f>(E9-E38)/SQRT((E10/100)+(E39/100))</f>
        <v>95.075702005924725</v>
      </c>
      <c r="F41" s="1">
        <f t="shared" ref="F41:N41" si="8">(F9-F38)/SQRT((F10/100)+(F39/100))</f>
        <v>4.4580995224733151</v>
      </c>
      <c r="G41" s="1">
        <f t="shared" si="8"/>
        <v>1.8388379609785015</v>
      </c>
      <c r="H41" s="1">
        <f t="shared" si="8"/>
        <v>-0.73079801037231384</v>
      </c>
      <c r="I41" s="1">
        <f t="shared" si="8"/>
        <v>-1.1892840391416655</v>
      </c>
      <c r="J41" s="1">
        <f t="shared" si="8"/>
        <v>-2.2373926059943678</v>
      </c>
      <c r="K41" s="1">
        <f t="shared" si="8"/>
        <v>-0.69039058249938312</v>
      </c>
      <c r="L41" s="1">
        <f t="shared" si="8"/>
        <v>-0.97986442801472307</v>
      </c>
      <c r="M41" s="1">
        <f t="shared" si="8"/>
        <v>-0.48561590854165021</v>
      </c>
      <c r="N41" s="1">
        <f t="shared" si="8"/>
        <v>-0.2077648822487449</v>
      </c>
    </row>
    <row r="42" spans="2:14" x14ac:dyDescent="0.45">
      <c r="D42" t="s">
        <v>30</v>
      </c>
      <c r="E42">
        <f>((E10/100)+(E39/100))^2/(((E10/100)^2/99)+((E39/100)^2/99))</f>
        <v>104.5271005481879</v>
      </c>
      <c r="F42">
        <f t="shared" ref="F42:N42" si="9">((F10/100)+(F39/100))^2/(((F10/100)^2/99)+((F39/100)^2/99))</f>
        <v>100.64043662625909</v>
      </c>
      <c r="G42">
        <f t="shared" si="9"/>
        <v>99.933784384575986</v>
      </c>
      <c r="H42">
        <f t="shared" si="9"/>
        <v>99.488927948232472</v>
      </c>
      <c r="I42">
        <f t="shared" si="9"/>
        <v>99.406250219908571</v>
      </c>
      <c r="J42">
        <f t="shared" si="9"/>
        <v>99.354013400376019</v>
      </c>
      <c r="K42">
        <f t="shared" si="9"/>
        <v>99.547618375136764</v>
      </c>
      <c r="L42">
        <f t="shared" si="9"/>
        <v>99.804715390149227</v>
      </c>
      <c r="M42">
        <f t="shared" si="9"/>
        <v>99.699233709015502</v>
      </c>
      <c r="N42">
        <f t="shared" si="9"/>
        <v>99.804356662007351</v>
      </c>
    </row>
    <row r="43" spans="2:14" x14ac:dyDescent="0.45">
      <c r="D43" t="s">
        <v>21</v>
      </c>
      <c r="E43" s="2" t="s">
        <v>31</v>
      </c>
      <c r="F43" s="2">
        <v>2.0999999999999999E-5</v>
      </c>
      <c r="G43">
        <v>6.8699999999999997E-2</v>
      </c>
      <c r="H43">
        <v>0.466497</v>
      </c>
      <c r="I43">
        <v>0.23688100000000001</v>
      </c>
      <c r="J43" s="2">
        <v>2.7319E-2</v>
      </c>
      <c r="K43" s="3">
        <v>0.49180000000000001</v>
      </c>
      <c r="L43">
        <v>0.32945600000000003</v>
      </c>
      <c r="M43">
        <v>0.62803399999999998</v>
      </c>
      <c r="N43">
        <v>0.83565299999999998</v>
      </c>
    </row>
    <row r="45" spans="2:14" x14ac:dyDescent="0.45">
      <c r="B45" t="s">
        <v>22</v>
      </c>
    </row>
    <row r="46" spans="2:14" x14ac:dyDescent="0.45">
      <c r="C46" t="s">
        <v>2</v>
      </c>
    </row>
    <row r="47" spans="2:14" x14ac:dyDescent="0.45">
      <c r="D47" t="s">
        <v>3</v>
      </c>
      <c r="E47" s="1">
        <v>2.5213806262564298E-5</v>
      </c>
      <c r="F47">
        <v>3.44270673617499E-2</v>
      </c>
      <c r="G47">
        <v>6.02698558724317E-2</v>
      </c>
      <c r="H47">
        <v>0.12956335820641199</v>
      </c>
      <c r="I47">
        <v>0.147036014855702</v>
      </c>
      <c r="J47">
        <v>0.18252632116937501</v>
      </c>
      <c r="K47">
        <v>0.11942093427374</v>
      </c>
      <c r="L47">
        <v>0.120546185559985</v>
      </c>
      <c r="M47">
        <v>0.11010937340284099</v>
      </c>
      <c r="N47">
        <v>9.6075675491498799E-2</v>
      </c>
    </row>
    <row r="48" spans="2:14" x14ac:dyDescent="0.45">
      <c r="D48" t="s">
        <v>4</v>
      </c>
      <c r="E48" s="1">
        <v>1.7219669531944902E-8</v>
      </c>
      <c r="F48">
        <v>2.7036828565309E-2</v>
      </c>
      <c r="G48">
        <v>5.0684314374153702E-2</v>
      </c>
      <c r="H48">
        <v>9.8145557534841193E-2</v>
      </c>
      <c r="I48">
        <v>0.120854354663552</v>
      </c>
      <c r="J48">
        <v>0.13726427259015</v>
      </c>
      <c r="K48">
        <v>9.34421437095833E-2</v>
      </c>
      <c r="L48">
        <v>8.7542970675522802E-2</v>
      </c>
      <c r="M48">
        <v>7.9374901186496399E-2</v>
      </c>
      <c r="N48">
        <v>7.5911275202143094E-2</v>
      </c>
    </row>
    <row r="49" spans="2:14" x14ac:dyDescent="0.45">
      <c r="D49" t="s">
        <v>5</v>
      </c>
      <c r="E49">
        <f>SQRT(E48)</f>
        <v>1.3122373844676465E-4</v>
      </c>
      <c r="F49">
        <f t="shared" ref="F49:N49" si="10">SQRT(F48)</f>
        <v>0.16442879481802755</v>
      </c>
      <c r="G49">
        <f t="shared" si="10"/>
        <v>0.22513177113449293</v>
      </c>
      <c r="H49">
        <f t="shared" si="10"/>
        <v>0.31328191383295845</v>
      </c>
      <c r="I49">
        <f t="shared" si="10"/>
        <v>0.34764112913110845</v>
      </c>
      <c r="J49">
        <f t="shared" si="10"/>
        <v>0.37049193323222301</v>
      </c>
      <c r="K49">
        <f t="shared" si="10"/>
        <v>0.30568307723782046</v>
      </c>
      <c r="L49">
        <f t="shared" si="10"/>
        <v>0.29587661393817999</v>
      </c>
      <c r="M49">
        <f t="shared" si="10"/>
        <v>0.28173551637395028</v>
      </c>
      <c r="N49">
        <f t="shared" si="10"/>
        <v>0.27552000871469046</v>
      </c>
    </row>
    <row r="50" spans="2:14" x14ac:dyDescent="0.45">
      <c r="D50" t="s">
        <v>24</v>
      </c>
      <c r="E50" s="1">
        <f>(E9-E47)/SQRT((E10/100)+(E48/100))</f>
        <v>97.291595077499252</v>
      </c>
      <c r="F50" s="1">
        <f t="shared" ref="F50:N50" si="11">(F9-F47)/SQRT((F10/100)+(F48/100))</f>
        <v>4.4844765733000687</v>
      </c>
      <c r="G50" s="1">
        <f t="shared" si="11"/>
        <v>1.779686596184062</v>
      </c>
      <c r="H50" s="1">
        <f t="shared" si="11"/>
        <v>-0.93261558344544127</v>
      </c>
      <c r="I50" s="1">
        <f t="shared" si="11"/>
        <v>-1.284637731912297</v>
      </c>
      <c r="J50" s="1">
        <f t="shared" si="11"/>
        <v>-2.2553039868628191</v>
      </c>
      <c r="K50" s="1">
        <f t="shared" si="11"/>
        <v>-0.65442191830534291</v>
      </c>
      <c r="L50" s="1">
        <f t="shared" si="11"/>
        <v>-0.78613558507670078</v>
      </c>
      <c r="M50" s="1">
        <f t="shared" si="11"/>
        <v>-0.41513192377169356</v>
      </c>
      <c r="N50" s="1">
        <f t="shared" si="11"/>
        <v>6.1467500001791922E-2</v>
      </c>
    </row>
    <row r="51" spans="2:14" x14ac:dyDescent="0.45">
      <c r="D51" t="s">
        <v>30</v>
      </c>
      <c r="E51">
        <f>((E10/100)+(E48/100))^2/(((E10/100)^2/99)+((E48/100)^2/99))</f>
        <v>99.034483253308849</v>
      </c>
      <c r="F51">
        <f t="shared" ref="F51:N51" si="12">((F10/100)+(F48/100))^2/(((F10/100)^2/99)+((F48/100)^2/99))</f>
        <v>100.52211427823026</v>
      </c>
      <c r="G51">
        <f t="shared" si="12"/>
        <v>99.853327158721129</v>
      </c>
      <c r="H51">
        <f t="shared" si="12"/>
        <v>99.420514952515717</v>
      </c>
      <c r="I51">
        <f t="shared" si="12"/>
        <v>99.37704638753678</v>
      </c>
      <c r="J51">
        <f t="shared" si="12"/>
        <v>99.325140625436632</v>
      </c>
      <c r="K51">
        <f t="shared" si="12"/>
        <v>99.504744464728859</v>
      </c>
      <c r="L51">
        <f t="shared" si="12"/>
        <v>99.686630276314318</v>
      </c>
      <c r="M51">
        <f t="shared" si="12"/>
        <v>99.641711011774618</v>
      </c>
      <c r="N51">
        <f t="shared" si="12"/>
        <v>99.746083720539744</v>
      </c>
    </row>
    <row r="52" spans="2:14" x14ac:dyDescent="0.45">
      <c r="D52" t="s">
        <v>21</v>
      </c>
      <c r="E52" s="2"/>
      <c r="F52" s="2"/>
      <c r="J52" s="2"/>
      <c r="K52" s="3"/>
      <c r="L52" s="3"/>
    </row>
    <row r="56" spans="2:14" x14ac:dyDescent="0.45">
      <c r="B56" t="s">
        <v>23</v>
      </c>
    </row>
    <row r="57" spans="2:14" x14ac:dyDescent="0.45">
      <c r="C57" t="s">
        <v>2</v>
      </c>
    </row>
    <row r="58" spans="2:14" x14ac:dyDescent="0.45">
      <c r="D58" t="s">
        <v>3</v>
      </c>
      <c r="E58" s="1">
        <v>9.5929012530727198E-6</v>
      </c>
      <c r="F58">
        <v>4.9576863121290199E-2</v>
      </c>
      <c r="G58">
        <v>6.47597278014269E-2</v>
      </c>
      <c r="H58">
        <v>0.12721401163139201</v>
      </c>
      <c r="I58">
        <v>0.13837010612146999</v>
      </c>
      <c r="J58">
        <v>0.174344684933149</v>
      </c>
      <c r="K58">
        <v>0.117157953114695</v>
      </c>
      <c r="L58">
        <v>0.120385065051861</v>
      </c>
      <c r="M58">
        <v>0.108312998381197</v>
      </c>
      <c r="N58">
        <v>9.98689969422627E-2</v>
      </c>
    </row>
    <row r="59" spans="2:14" x14ac:dyDescent="0.45">
      <c r="D59" t="s">
        <v>4</v>
      </c>
      <c r="E59" s="1">
        <v>4.9764720961815202E-9</v>
      </c>
      <c r="F59">
        <v>2.2675419281051899E-2</v>
      </c>
      <c r="G59">
        <v>4.0635760475081897E-2</v>
      </c>
      <c r="H59">
        <v>7.5728834229558006E-2</v>
      </c>
      <c r="I59">
        <v>9.7307433861583997E-2</v>
      </c>
      <c r="J59">
        <v>0.109696142668053</v>
      </c>
      <c r="K59">
        <v>7.4303828914557293E-2</v>
      </c>
      <c r="L59">
        <v>6.7957918411022999E-2</v>
      </c>
      <c r="M59">
        <v>6.4078488215388599E-2</v>
      </c>
      <c r="N59">
        <v>6.1244533079126501E-2</v>
      </c>
    </row>
    <row r="60" spans="2:14" x14ac:dyDescent="0.45">
      <c r="D60" t="s">
        <v>5</v>
      </c>
      <c r="E60">
        <f>SQRT(E59)</f>
        <v>7.0544114539637683E-5</v>
      </c>
      <c r="F60">
        <f t="shared" ref="F60:N60" si="13">SQRT(F59)</f>
        <v>0.15058359565720264</v>
      </c>
      <c r="G60">
        <f t="shared" si="13"/>
        <v>0.20158313539351921</v>
      </c>
      <c r="H60">
        <f t="shared" si="13"/>
        <v>0.27518872475004857</v>
      </c>
      <c r="I60">
        <f t="shared" si="13"/>
        <v>0.31194139491510903</v>
      </c>
      <c r="J60">
        <f t="shared" si="13"/>
        <v>0.33120408008968277</v>
      </c>
      <c r="K60">
        <f t="shared" si="13"/>
        <v>0.27258728678087191</v>
      </c>
      <c r="L60">
        <f t="shared" si="13"/>
        <v>0.26068739595734775</v>
      </c>
      <c r="M60">
        <f t="shared" si="13"/>
        <v>0.25313729123815126</v>
      </c>
      <c r="N60">
        <f t="shared" si="13"/>
        <v>0.24747632832076386</v>
      </c>
    </row>
    <row r="61" spans="2:14" x14ac:dyDescent="0.45">
      <c r="D61" t="s">
        <v>24</v>
      </c>
      <c r="E61">
        <f>(E9-E58)/SQRT((E10/100)+(E59/100))</f>
        <v>97.313327431175622</v>
      </c>
      <c r="F61">
        <f t="shared" ref="F61:N61" si="14">(F9-F58)/SQRT((F10/100)+(F59/100))</f>
        <v>3.8917142092880823</v>
      </c>
      <c r="G61">
        <f t="shared" si="14"/>
        <v>1.7643988483681354</v>
      </c>
      <c r="H61">
        <f t="shared" si="14"/>
        <v>-0.97612571988153551</v>
      </c>
      <c r="I61">
        <f t="shared" si="14"/>
        <v>-1.1538496055232175</v>
      </c>
      <c r="J61">
        <f t="shared" si="14"/>
        <v>-2.2755378531406767</v>
      </c>
      <c r="K61">
        <f t="shared" si="14"/>
        <v>-0.65075157039478748</v>
      </c>
      <c r="L61">
        <f t="shared" si="14"/>
        <v>-0.88564225382709205</v>
      </c>
      <c r="M61">
        <f t="shared" si="14"/>
        <v>-0.39103103385227045</v>
      </c>
      <c r="N61">
        <f t="shared" si="14"/>
        <v>-8.4521298074947904E-2</v>
      </c>
    </row>
    <row r="62" spans="2:14" x14ac:dyDescent="0.45">
      <c r="D62" t="s">
        <v>25</v>
      </c>
      <c r="E62">
        <f>((E10/100)+(E59/100))^2/(((E10/100)^2/99)+((E59/100)^2/99))</f>
        <v>99.009965635654538</v>
      </c>
      <c r="F62">
        <f>((F10/100)+(F59/100))^2/(((F10/100)^2/99)+((F59/100)^2/99))</f>
        <v>100.81483379539995</v>
      </c>
      <c r="G62">
        <f t="shared" ref="G62:N62" si="15">((G10/100)+(G59/100))^2/(((G10/100)^2/99)+((G59/100)^2/99))</f>
        <v>100.06432991650745</v>
      </c>
      <c r="H62">
        <f t="shared" si="15"/>
        <v>99.544991196061503</v>
      </c>
      <c r="I62">
        <f t="shared" si="15"/>
        <v>99.468284964346964</v>
      </c>
      <c r="J62">
        <f t="shared" si="15"/>
        <v>99.406852258092229</v>
      </c>
      <c r="K62">
        <f t="shared" si="15"/>
        <v>99.634748266363104</v>
      </c>
      <c r="L62">
        <f t="shared" si="15"/>
        <v>99.884505865637465</v>
      </c>
      <c r="M62">
        <f t="shared" si="15"/>
        <v>99.794891759236549</v>
      </c>
      <c r="N62">
        <f t="shared" si="15"/>
        <v>99.924747606209749</v>
      </c>
    </row>
    <row r="63" spans="2:14" x14ac:dyDescent="0.45">
      <c r="D63" t="s">
        <v>21</v>
      </c>
      <c r="E63" s="2"/>
      <c r="F63" s="2"/>
      <c r="J63" s="2"/>
    </row>
    <row r="65" spans="2:14" x14ac:dyDescent="0.45">
      <c r="B65" t="s">
        <v>32</v>
      </c>
    </row>
    <row r="66" spans="2:14" x14ac:dyDescent="0.45">
      <c r="C66" t="s">
        <v>2</v>
      </c>
    </row>
    <row r="67" spans="2:14" x14ac:dyDescent="0.45">
      <c r="D67" t="s">
        <v>3</v>
      </c>
      <c r="E67" s="1">
        <v>5.0758876536865901E-5</v>
      </c>
      <c r="F67">
        <v>3.5130406447003902E-2</v>
      </c>
      <c r="G67">
        <v>6.0065046560302697E-2</v>
      </c>
      <c r="H67">
        <v>0.12753900913659699</v>
      </c>
      <c r="I67">
        <v>0.146279437015127</v>
      </c>
      <c r="J67">
        <v>0.181750993244682</v>
      </c>
      <c r="K67">
        <v>0.119367080675281</v>
      </c>
      <c r="L67">
        <v>0.120906766596899</v>
      </c>
      <c r="M67">
        <v>0.11138765995312599</v>
      </c>
      <c r="N67">
        <v>9.7522841494441598E-2</v>
      </c>
    </row>
    <row r="68" spans="2:14" x14ac:dyDescent="0.45">
      <c r="D68" t="s">
        <v>4</v>
      </c>
      <c r="E68" s="1">
        <v>1.0114337458151399E-7</v>
      </c>
      <c r="F68">
        <v>2.6887354719218898E-2</v>
      </c>
      <c r="G68">
        <v>4.9765882565256998E-2</v>
      </c>
      <c r="H68">
        <v>9.4437080602150295E-2</v>
      </c>
      <c r="I68">
        <v>0.11959343941641799</v>
      </c>
      <c r="J68">
        <v>0.13504558174884301</v>
      </c>
      <c r="K68">
        <v>9.1728268653609002E-2</v>
      </c>
      <c r="L68">
        <v>8.4840833451197903E-2</v>
      </c>
      <c r="M68">
        <v>7.8099185012830696E-2</v>
      </c>
      <c r="N68">
        <v>7.5041181604691795E-2</v>
      </c>
    </row>
    <row r="69" spans="2:14" x14ac:dyDescent="0.45">
      <c r="D69" t="s">
        <v>5</v>
      </c>
      <c r="E69">
        <f>SQRT(E68)</f>
        <v>3.1803046171949317E-4</v>
      </c>
      <c r="F69">
        <f t="shared" ref="F69:N69" si="16">SQRT(F68)</f>
        <v>0.16397364031825024</v>
      </c>
      <c r="G69">
        <f t="shared" si="16"/>
        <v>0.22308268100696879</v>
      </c>
      <c r="H69">
        <f t="shared" si="16"/>
        <v>0.30730616753028289</v>
      </c>
      <c r="I69">
        <f t="shared" si="16"/>
        <v>0.34582284397711205</v>
      </c>
      <c r="J69">
        <f t="shared" si="16"/>
        <v>0.36748548508593237</v>
      </c>
      <c r="K69">
        <f t="shared" si="16"/>
        <v>0.30286675065713142</v>
      </c>
      <c r="L69">
        <f t="shared" si="16"/>
        <v>0.29127449845669273</v>
      </c>
      <c r="M69">
        <f t="shared" si="16"/>
        <v>0.2794623141191504</v>
      </c>
      <c r="N69">
        <f t="shared" si="16"/>
        <v>0.27393645541382733</v>
      </c>
    </row>
    <row r="70" spans="2:14" x14ac:dyDescent="0.45">
      <c r="D70" t="s">
        <v>24</v>
      </c>
      <c r="E70" s="1">
        <f>(E9-E67)/SQRT((E10/100)+(E68/100))</f>
        <v>97.224661212074309</v>
      </c>
      <c r="F70" s="1">
        <f t="shared" ref="F70:M70" si="17">(F9-F67)/SQRT((F10/100)+(F68/100))</f>
        <v>4.4541005436632819</v>
      </c>
      <c r="G70" s="1">
        <f t="shared" si="17"/>
        <v>1.8051232931272905</v>
      </c>
      <c r="H70" s="1">
        <f t="shared" si="17"/>
        <v>-0.88490983847349602</v>
      </c>
      <c r="I70" s="1">
        <f t="shared" si="17"/>
        <v>-1.2695226338787233</v>
      </c>
      <c r="J70" s="1">
        <f t="shared" si="17"/>
        <v>-2.2526437049202972</v>
      </c>
      <c r="K70" s="1">
        <f t="shared" si="17"/>
        <v>-0.65871580627247051</v>
      </c>
      <c r="L70" s="1">
        <f t="shared" si="17"/>
        <v>-0.81086985879886808</v>
      </c>
      <c r="M70" s="1">
        <f t="shared" si="17"/>
        <v>-0.46416342733066451</v>
      </c>
      <c r="N70" s="1">
        <f>(N9-N67)/SQRT((N10/100)+(N68/100))</f>
        <v>9.0933526564495534E-3</v>
      </c>
    </row>
    <row r="71" spans="2:14" x14ac:dyDescent="0.45">
      <c r="D71" t="s">
        <v>28</v>
      </c>
      <c r="E71">
        <f>((E10/100)+(E68/100))^2/(((E10/100)^2/99)+((E68/100)^2/99))</f>
        <v>99.202544482972229</v>
      </c>
      <c r="F71">
        <f t="shared" ref="F71:N71" si="18">((F10/100)+(F68/100))^2/(((F10/100)^2/99)+((F68/100)^2/99))</f>
        <v>100.53057510156196</v>
      </c>
      <c r="G71">
        <f t="shared" si="18"/>
        <v>99.869074752066581</v>
      </c>
      <c r="H71">
        <f t="shared" si="18"/>
        <v>99.437028117508689</v>
      </c>
      <c r="I71">
        <f t="shared" si="18"/>
        <v>99.381021689513929</v>
      </c>
      <c r="J71">
        <f t="shared" si="18"/>
        <v>99.330482396203919</v>
      </c>
      <c r="K71">
        <f t="shared" si="18"/>
        <v>99.514175116805959</v>
      </c>
      <c r="L71">
        <f t="shared" si="18"/>
        <v>99.708498548627048</v>
      </c>
      <c r="M71">
        <f t="shared" si="18"/>
        <v>99.652192856044621</v>
      </c>
      <c r="N71">
        <f t="shared" si="18"/>
        <v>99.754734222811123</v>
      </c>
    </row>
    <row r="72" spans="2:14" x14ac:dyDescent="0.45">
      <c r="D72" t="s">
        <v>21</v>
      </c>
      <c r="E72" s="2"/>
      <c r="F72" s="2"/>
      <c r="J72" s="2"/>
      <c r="K72" s="3"/>
    </row>
    <row r="76" spans="2:14" x14ac:dyDescent="0.45">
      <c r="B76" t="s">
        <v>33</v>
      </c>
    </row>
    <row r="77" spans="2:14" x14ac:dyDescent="0.45">
      <c r="C77" t="s">
        <v>2</v>
      </c>
    </row>
    <row r="78" spans="2:14" x14ac:dyDescent="0.45">
      <c r="D78" t="s">
        <v>3</v>
      </c>
      <c r="E78" s="1">
        <v>1.27067177426889E-5</v>
      </c>
      <c r="F78">
        <v>3.5963374754741602E-2</v>
      </c>
      <c r="G78">
        <v>6.0348126693450403E-2</v>
      </c>
      <c r="H78">
        <v>0.125354573484069</v>
      </c>
      <c r="I78">
        <v>0.14499317948238799</v>
      </c>
      <c r="J78">
        <v>0.180988507894982</v>
      </c>
      <c r="K78">
        <v>0.119451181911613</v>
      </c>
      <c r="L78">
        <v>0.122011398673269</v>
      </c>
      <c r="M78">
        <v>0.11121199663645701</v>
      </c>
      <c r="N78">
        <v>9.9664953751284605E-2</v>
      </c>
    </row>
    <row r="79" spans="2:14" x14ac:dyDescent="0.45">
      <c r="D79" t="s">
        <v>4</v>
      </c>
      <c r="E79" s="1">
        <v>6.57072321105198E-9</v>
      </c>
      <c r="F79">
        <v>2.6253333830308999E-2</v>
      </c>
      <c r="G79">
        <v>4.8633251902284902E-2</v>
      </c>
      <c r="H79">
        <v>9.1046312638761298E-2</v>
      </c>
      <c r="I79">
        <v>0.117385310276604</v>
      </c>
      <c r="J79">
        <v>0.132579461156246</v>
      </c>
      <c r="K79">
        <v>8.9972143778706604E-2</v>
      </c>
      <c r="L79">
        <v>8.1382974248078402E-2</v>
      </c>
      <c r="M79">
        <v>7.6311906727023898E-2</v>
      </c>
      <c r="N79">
        <v>7.3482549790937698E-2</v>
      </c>
    </row>
    <row r="80" spans="2:14" x14ac:dyDescent="0.45">
      <c r="D80" t="s">
        <v>5</v>
      </c>
      <c r="E80">
        <f>SQRT(E79)</f>
        <v>8.1059997600863406E-5</v>
      </c>
      <c r="F80">
        <f t="shared" ref="F80:N80" si="19">SQRT(F79)</f>
        <v>0.16202880555724961</v>
      </c>
      <c r="G80">
        <f t="shared" si="19"/>
        <v>0.22052948080083284</v>
      </c>
      <c r="H80">
        <f t="shared" si="19"/>
        <v>0.30173881526704732</v>
      </c>
      <c r="I80">
        <f t="shared" si="19"/>
        <v>0.34261539702208949</v>
      </c>
      <c r="J80">
        <f t="shared" si="19"/>
        <v>0.36411462639702624</v>
      </c>
      <c r="K80">
        <f t="shared" si="19"/>
        <v>0.29995356937150558</v>
      </c>
      <c r="L80">
        <f t="shared" si="19"/>
        <v>0.28527701317855669</v>
      </c>
      <c r="M80">
        <f t="shared" si="19"/>
        <v>0.27624609812090362</v>
      </c>
      <c r="N80">
        <f t="shared" si="19"/>
        <v>0.27107664929118791</v>
      </c>
    </row>
    <row r="81" spans="4:14" x14ac:dyDescent="0.45">
      <c r="D81" t="s">
        <v>24</v>
      </c>
      <c r="E81" s="1">
        <f>(E9-E78)/SQRT((E10/100)+(E79/100))</f>
        <v>97.309411542228361</v>
      </c>
      <c r="F81" s="1">
        <f t="shared" ref="F81:N81" si="20">(F9-F78)/SQRT((F10/100)+(F79/100))</f>
        <v>4.4559393630952933</v>
      </c>
      <c r="G81" s="1">
        <f t="shared" si="20"/>
        <v>1.8131217017119672</v>
      </c>
      <c r="H81" s="1">
        <f t="shared" si="20"/>
        <v>-0.82888807447415125</v>
      </c>
      <c r="I81" s="1">
        <f t="shared" si="20"/>
        <v>-1.2438787508415965</v>
      </c>
      <c r="J81" s="1">
        <f t="shared" si="20"/>
        <v>-2.2525397119335979</v>
      </c>
      <c r="K81" s="1">
        <f t="shared" si="20"/>
        <v>-0.66789661718657112</v>
      </c>
      <c r="L81" s="1">
        <f t="shared" si="20"/>
        <v>-0.8665037359501484</v>
      </c>
      <c r="M81" s="1">
        <f t="shared" si="20"/>
        <v>-0.46320118111852127</v>
      </c>
      <c r="N81" s="1">
        <f t="shared" si="20"/>
        <v>-6.9680108914900465E-2</v>
      </c>
    </row>
    <row r="82" spans="4:14" x14ac:dyDescent="0.45">
      <c r="D82" t="s">
        <v>28</v>
      </c>
      <c r="E82">
        <f>((E10/100)+(E79/100))^2/(((E10/100)^2/99)+((E79/100)^2/99))</f>
        <v>99.013158203667061</v>
      </c>
      <c r="F82">
        <f t="shared" ref="F82:N82" si="21">((F10/100)+(F79/100))^2/(((F10/100)^2/99)+((F79/100)^2/99))</f>
        <v>100.56753407885164</v>
      </c>
      <c r="G82">
        <f t="shared" si="21"/>
        <v>99.889314020677716</v>
      </c>
      <c r="H82">
        <f t="shared" si="21"/>
        <v>99.45330385280981</v>
      </c>
      <c r="I82">
        <f t="shared" si="21"/>
        <v>99.388189014670431</v>
      </c>
      <c r="J82">
        <f t="shared" si="21"/>
        <v>99.336629689058199</v>
      </c>
      <c r="K82">
        <f t="shared" si="21"/>
        <v>99.524210924973431</v>
      </c>
      <c r="L82">
        <f t="shared" si="21"/>
        <v>99.738600931300539</v>
      </c>
      <c r="M82">
        <f t="shared" si="21"/>
        <v>99.667467326173906</v>
      </c>
      <c r="N82">
        <f t="shared" si="21"/>
        <v>99.770742343024196</v>
      </c>
    </row>
    <row r="83" spans="4:14" x14ac:dyDescent="0.45">
      <c r="D83" t="s">
        <v>21</v>
      </c>
      <c r="E83" s="2"/>
      <c r="F83" s="2"/>
      <c r="J83" s="2"/>
      <c r="K8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22"/>
  <sheetViews>
    <sheetView topLeftCell="A11" zoomScale="85" zoomScaleNormal="85" workbookViewId="0">
      <selection activeCell="H37" sqref="H37"/>
    </sheetView>
  </sheetViews>
  <sheetFormatPr defaultRowHeight="14.25" x14ac:dyDescent="0.45"/>
  <sheetData>
    <row r="3" spans="2:35" x14ac:dyDescent="0.45">
      <c r="B3" t="s">
        <v>34</v>
      </c>
      <c r="C3" s="2" t="s">
        <v>3</v>
      </c>
      <c r="D3">
        <v>0.107972868086255</v>
      </c>
      <c r="E3">
        <v>9.8309654776769104E-2</v>
      </c>
      <c r="F3">
        <v>9.8034286099956097E-2</v>
      </c>
      <c r="G3">
        <v>9.9103364492288903E-2</v>
      </c>
      <c r="H3">
        <v>0.10247696824486199</v>
      </c>
      <c r="I3">
        <v>0.100029359160395</v>
      </c>
      <c r="J3">
        <v>9.9572098673775894E-2</v>
      </c>
      <c r="K3">
        <v>0.100733641548273</v>
      </c>
      <c r="L3">
        <v>9.6825161137920501E-2</v>
      </c>
      <c r="M3">
        <v>9.6942597779502607E-2</v>
      </c>
      <c r="N3" s="2" t="s">
        <v>4</v>
      </c>
      <c r="O3">
        <v>1.2415490569250601E-4</v>
      </c>
      <c r="P3">
        <v>2.3807742715029301E-4</v>
      </c>
      <c r="Q3">
        <v>2.8342448955434699E-4</v>
      </c>
      <c r="R3">
        <v>2.0304711825632599E-4</v>
      </c>
      <c r="S3">
        <v>2.6485755552598401E-4</v>
      </c>
      <c r="T3">
        <v>2.40936296534267E-4</v>
      </c>
      <c r="U3">
        <v>2.4633581274712002E-4</v>
      </c>
      <c r="V3">
        <v>2.5248460272596498E-4</v>
      </c>
      <c r="W3">
        <v>2.2747649492969499E-4</v>
      </c>
      <c r="X3">
        <v>2.4294538364111101E-4</v>
      </c>
      <c r="Y3" s="2" t="s">
        <v>5</v>
      </c>
      <c r="Z3">
        <v>1.1142482025675698E-2</v>
      </c>
      <c r="AA3">
        <v>1.5429757844836484E-2</v>
      </c>
      <c r="AB3">
        <v>1.6835215756097307E-2</v>
      </c>
      <c r="AC3">
        <v>1.4249460279474657E-2</v>
      </c>
      <c r="AD3">
        <v>1.6274444860762041E-2</v>
      </c>
      <c r="AE3">
        <v>1.5522122810178606E-2</v>
      </c>
      <c r="AF3">
        <v>1.5695088809787601E-2</v>
      </c>
      <c r="AG3">
        <v>1.588976408654216E-2</v>
      </c>
      <c r="AH3">
        <v>1.5082323923377822E-2</v>
      </c>
      <c r="AI3">
        <v>1.5586705349146465E-2</v>
      </c>
    </row>
    <row r="4" spans="2:35" x14ac:dyDescent="0.45">
      <c r="B4" t="s">
        <v>13</v>
      </c>
      <c r="C4" s="2" t="s">
        <v>3</v>
      </c>
      <c r="D4">
        <v>6.75661862414392E-4</v>
      </c>
      <c r="E4">
        <v>3.83716651333946E-2</v>
      </c>
      <c r="F4">
        <v>8.92452894476813E-2</v>
      </c>
      <c r="G4">
        <v>0.146561893079832</v>
      </c>
      <c r="H4">
        <v>0.152836042113871</v>
      </c>
      <c r="I4">
        <v>0.107262939112065</v>
      </c>
      <c r="J4">
        <v>0.18007819687212501</v>
      </c>
      <c r="K4">
        <v>7.1050291321680406E-2</v>
      </c>
      <c r="L4">
        <v>8.4646665985212394E-2</v>
      </c>
      <c r="M4">
        <v>0.12927135507172299</v>
      </c>
      <c r="N4" s="2" t="s">
        <v>4</v>
      </c>
      <c r="O4">
        <v>2.0018383614428201E-6</v>
      </c>
      <c r="P4">
        <v>3.3129577088066998E-2</v>
      </c>
      <c r="Q4">
        <v>7.0868403369786004E-2</v>
      </c>
      <c r="R4">
        <v>0.11440622107647</v>
      </c>
      <c r="S4">
        <v>0.11612606016662</v>
      </c>
      <c r="T4">
        <v>8.5777736811812097E-2</v>
      </c>
      <c r="U4">
        <v>0.13222776328892299</v>
      </c>
      <c r="V4">
        <v>5.0412010972672602E-2</v>
      </c>
      <c r="W4">
        <v>6.3697942567097807E-2</v>
      </c>
      <c r="X4">
        <v>9.1752784596383294E-2</v>
      </c>
      <c r="Y4" s="2" t="s">
        <v>5</v>
      </c>
      <c r="Z4">
        <v>1.4148633720055164E-3</v>
      </c>
      <c r="AA4">
        <v>0.18201532102564058</v>
      </c>
      <c r="AB4">
        <v>0.26621120068431758</v>
      </c>
      <c r="AC4">
        <v>0.33823988687981493</v>
      </c>
      <c r="AD4">
        <v>0.34077273976452399</v>
      </c>
      <c r="AE4">
        <v>0.29287836521636779</v>
      </c>
      <c r="AF4">
        <v>0.3636313563059751</v>
      </c>
      <c r="AG4">
        <v>0.22452619217515046</v>
      </c>
      <c r="AH4">
        <v>0.25238451332658629</v>
      </c>
      <c r="AI4">
        <v>0.30290722110306861</v>
      </c>
    </row>
    <row r="5" spans="2:35" x14ac:dyDescent="0.45">
      <c r="B5" t="s">
        <v>11</v>
      </c>
      <c r="C5" s="2" t="s">
        <v>3</v>
      </c>
      <c r="D5">
        <v>6.5435246571610206E-2</v>
      </c>
      <c r="E5">
        <v>3.79195804195804E-2</v>
      </c>
      <c r="F5">
        <v>8.1762101534828796E-2</v>
      </c>
      <c r="G5">
        <v>0.12882753610026301</v>
      </c>
      <c r="H5">
        <v>0.14194441921714601</v>
      </c>
      <c r="I5">
        <v>9.7593769866497093E-2</v>
      </c>
      <c r="J5">
        <v>0.15962423939696599</v>
      </c>
      <c r="K5">
        <v>7.1928698574153002E-2</v>
      </c>
      <c r="L5">
        <v>8.9029379711197898E-2</v>
      </c>
      <c r="M5">
        <v>0.125960857324493</v>
      </c>
      <c r="N5" s="2" t="s">
        <v>4</v>
      </c>
      <c r="O5">
        <v>1.87892823417985E-3</v>
      </c>
      <c r="P5">
        <v>2.3111571417649E-2</v>
      </c>
      <c r="Q5">
        <v>5.1430408750592099E-2</v>
      </c>
      <c r="R5">
        <v>8.3043357366702597E-2</v>
      </c>
      <c r="S5">
        <v>8.5370118555992594E-2</v>
      </c>
      <c r="T5">
        <v>6.1455073915483598E-2</v>
      </c>
      <c r="U5">
        <v>9.2845263801667896E-2</v>
      </c>
      <c r="V5">
        <v>3.5435344463486798E-2</v>
      </c>
      <c r="W5">
        <v>4.5151954650469603E-2</v>
      </c>
      <c r="X5">
        <v>6.4517088293720895E-2</v>
      </c>
      <c r="Y5" s="2" t="s">
        <v>5</v>
      </c>
      <c r="Z5">
        <f t="shared" ref="Z5:AI10" si="0">SQRT(O5)</f>
        <v>4.3346605797684436E-2</v>
      </c>
      <c r="AA5">
        <f t="shared" si="0"/>
        <v>0.15202490393895665</v>
      </c>
      <c r="AB5">
        <f t="shared" si="0"/>
        <v>0.22678273468364407</v>
      </c>
      <c r="AC5">
        <f t="shared" si="0"/>
        <v>0.28817244380180179</v>
      </c>
      <c r="AD5">
        <f t="shared" si="0"/>
        <v>0.29218165335282875</v>
      </c>
      <c r="AE5">
        <f t="shared" si="0"/>
        <v>0.24790133907561612</v>
      </c>
      <c r="AF5">
        <f t="shared" si="0"/>
        <v>0.30470520803174317</v>
      </c>
      <c r="AG5">
        <f t="shared" si="0"/>
        <v>0.18824278064108274</v>
      </c>
      <c r="AH5">
        <f t="shared" si="0"/>
        <v>0.21248989305486884</v>
      </c>
      <c r="AI5">
        <f t="shared" si="0"/>
        <v>0.25400214230143986</v>
      </c>
    </row>
    <row r="6" spans="2:35" x14ac:dyDescent="0.45">
      <c r="B6" t="s">
        <v>16</v>
      </c>
      <c r="C6" s="2" t="s">
        <v>3</v>
      </c>
      <c r="D6" s="1">
        <v>5.7180229842100299E-5</v>
      </c>
      <c r="E6">
        <v>3.7376810240119497E-2</v>
      </c>
      <c r="F6">
        <v>8.9396244043725995E-2</v>
      </c>
      <c r="G6">
        <v>0.14461066990563301</v>
      </c>
      <c r="H6">
        <v>0.154596655143417</v>
      </c>
      <c r="I6">
        <v>0.106604503410258</v>
      </c>
      <c r="J6">
        <v>0.176094739792581</v>
      </c>
      <c r="K6">
        <v>7.2167990283098199E-2</v>
      </c>
      <c r="L6">
        <v>8.5894795851630304E-2</v>
      </c>
      <c r="M6">
        <v>0.133200411099691</v>
      </c>
      <c r="N6" s="2" t="s">
        <v>4</v>
      </c>
      <c r="O6" s="1">
        <v>4.57971474448398E-8</v>
      </c>
      <c r="P6">
        <v>2.99801213979312E-2</v>
      </c>
      <c r="Q6">
        <v>6.7979109390349901E-2</v>
      </c>
      <c r="R6">
        <v>0.109566968879999</v>
      </c>
      <c r="S6">
        <v>0.113081882434332</v>
      </c>
      <c r="T6">
        <v>8.1416817798951296E-2</v>
      </c>
      <c r="U6">
        <v>0.12362531060762599</v>
      </c>
      <c r="V6">
        <v>4.7605522693662E-2</v>
      </c>
      <c r="W6">
        <v>6.0156141847009598E-2</v>
      </c>
      <c r="X6">
        <v>8.72561821038281E-2</v>
      </c>
      <c r="Y6" s="2" t="s">
        <v>5</v>
      </c>
      <c r="Z6">
        <f t="shared" si="0"/>
        <v>2.1400268092909444E-4</v>
      </c>
      <c r="AA6">
        <f t="shared" si="0"/>
        <v>0.1731476866664155</v>
      </c>
      <c r="AB6">
        <f t="shared" si="0"/>
        <v>0.26072803721569704</v>
      </c>
      <c r="AC6">
        <f t="shared" si="0"/>
        <v>0.33100901631224339</v>
      </c>
      <c r="AD6">
        <f t="shared" si="0"/>
        <v>0.33627649699961487</v>
      </c>
      <c r="AE6">
        <f t="shared" si="0"/>
        <v>0.28533632400896891</v>
      </c>
      <c r="AF6">
        <f t="shared" si="0"/>
        <v>0.35160391153629961</v>
      </c>
      <c r="AG6">
        <f t="shared" si="0"/>
        <v>0.21818689853806988</v>
      </c>
      <c r="AH6">
        <f t="shared" si="0"/>
        <v>0.24526749039978699</v>
      </c>
      <c r="AI6">
        <f t="shared" si="0"/>
        <v>0.29539157419233897</v>
      </c>
    </row>
    <row r="7" spans="2:35" x14ac:dyDescent="0.45">
      <c r="B7" t="s">
        <v>10</v>
      </c>
      <c r="C7" s="2" t="s">
        <v>3</v>
      </c>
      <c r="D7">
        <v>5.8313225134697302E-3</v>
      </c>
      <c r="E7">
        <v>3.9400555316827998E-2</v>
      </c>
      <c r="F7">
        <v>9.1151290781079503E-2</v>
      </c>
      <c r="G7">
        <v>0.13933890853799599</v>
      </c>
      <c r="H7">
        <v>0.15223465441443801</v>
      </c>
      <c r="I7">
        <v>0.10499702508842</v>
      </c>
      <c r="J7">
        <v>0.16856014279575501</v>
      </c>
      <c r="K7">
        <v>7.4521535054374699E-2</v>
      </c>
      <c r="L7">
        <v>8.8929362377284896E-2</v>
      </c>
      <c r="M7">
        <v>0.135035203120351</v>
      </c>
      <c r="N7" s="2" t="s">
        <v>4</v>
      </c>
      <c r="O7" s="1">
        <v>6.1149851541939996E-5</v>
      </c>
      <c r="P7">
        <v>2.40554322735533E-2</v>
      </c>
      <c r="Q7">
        <v>5.7677404408991897E-2</v>
      </c>
      <c r="R7">
        <v>9.2839460835629398E-2</v>
      </c>
      <c r="S7">
        <v>9.8114177297471905E-2</v>
      </c>
      <c r="T7">
        <v>6.8740893295347494E-2</v>
      </c>
      <c r="U7">
        <v>0.10240746119704899</v>
      </c>
      <c r="V7">
        <v>4.0269458387681201E-2</v>
      </c>
      <c r="W7">
        <v>5.0914672647258997E-2</v>
      </c>
      <c r="X7">
        <v>7.3974255685731502E-2</v>
      </c>
      <c r="Y7" s="2" t="s">
        <v>5</v>
      </c>
      <c r="Z7">
        <f t="shared" si="0"/>
        <v>7.8198370534135805E-3</v>
      </c>
      <c r="AA7">
        <f t="shared" si="0"/>
        <v>0.15509813755668797</v>
      </c>
      <c r="AB7">
        <f t="shared" si="0"/>
        <v>0.2401612050456774</v>
      </c>
      <c r="AC7">
        <f t="shared" si="0"/>
        <v>0.30469568562030774</v>
      </c>
      <c r="AD7">
        <f t="shared" si="0"/>
        <v>0.31323182676329669</v>
      </c>
      <c r="AE7">
        <f t="shared" si="0"/>
        <v>0.26218484566303119</v>
      </c>
      <c r="AF7">
        <f t="shared" si="0"/>
        <v>0.32001165790803465</v>
      </c>
      <c r="AG7">
        <f t="shared" si="0"/>
        <v>0.20067251527720781</v>
      </c>
      <c r="AH7">
        <f t="shared" si="0"/>
        <v>0.22564279879326749</v>
      </c>
      <c r="AI7">
        <f t="shared" si="0"/>
        <v>0.27198208706775434</v>
      </c>
    </row>
    <row r="8" spans="2:35" x14ac:dyDescent="0.45">
      <c r="B8" t="s">
        <v>14</v>
      </c>
      <c r="C8" s="2" t="s">
        <v>3</v>
      </c>
      <c r="D8">
        <v>5.1688350620540703E-2</v>
      </c>
      <c r="E8">
        <v>3.4672492355656802E-2</v>
      </c>
      <c r="F8">
        <v>8.3149469392649403E-2</v>
      </c>
      <c r="G8">
        <v>0.13347742670423801</v>
      </c>
      <c r="H8">
        <v>0.145831584627375</v>
      </c>
      <c r="I8">
        <v>0.10064527249835099</v>
      </c>
      <c r="J8">
        <v>0.16321886803765201</v>
      </c>
      <c r="K8">
        <v>7.2805024282031297E-2</v>
      </c>
      <c r="L8">
        <v>8.4573715450566495E-2</v>
      </c>
      <c r="M8">
        <v>0.129937796030937</v>
      </c>
      <c r="N8" s="2" t="s">
        <v>4</v>
      </c>
      <c r="O8">
        <v>1.33370664177241E-3</v>
      </c>
      <c r="P8">
        <v>2.53649141425695E-2</v>
      </c>
      <c r="Q8">
        <v>5.7352541908723097E-2</v>
      </c>
      <c r="R8">
        <v>9.2182599357319706E-2</v>
      </c>
      <c r="S8">
        <v>9.4302011601797797E-2</v>
      </c>
      <c r="T8">
        <v>6.9294948319760699E-2</v>
      </c>
      <c r="U8">
        <v>0.10355868532710701</v>
      </c>
      <c r="V8">
        <v>4.0825417227794397E-2</v>
      </c>
      <c r="W8">
        <v>5.0794731990269001E-2</v>
      </c>
      <c r="X8">
        <v>7.2134538314069505E-2</v>
      </c>
      <c r="Y8" s="2" t="s">
        <v>5</v>
      </c>
      <c r="Z8">
        <f t="shared" si="0"/>
        <v>3.6519948545588203E-2</v>
      </c>
      <c r="AA8">
        <f t="shared" si="0"/>
        <v>0.15926366234194636</v>
      </c>
      <c r="AB8">
        <f t="shared" si="0"/>
        <v>0.23948390741075504</v>
      </c>
      <c r="AC8">
        <f t="shared" si="0"/>
        <v>0.30361587467937129</v>
      </c>
      <c r="AD8">
        <f t="shared" si="0"/>
        <v>0.30708632597658558</v>
      </c>
      <c r="AE8">
        <f t="shared" si="0"/>
        <v>0.26323933657369808</v>
      </c>
      <c r="AF8">
        <f t="shared" si="0"/>
        <v>0.32180535316726322</v>
      </c>
      <c r="AG8">
        <f t="shared" si="0"/>
        <v>0.20205300598554429</v>
      </c>
      <c r="AH8">
        <f t="shared" si="0"/>
        <v>0.22537686658188547</v>
      </c>
      <c r="AI8">
        <f t="shared" si="0"/>
        <v>0.26857873764330176</v>
      </c>
    </row>
    <row r="9" spans="2:35" x14ac:dyDescent="0.45">
      <c r="B9" t="s">
        <v>15</v>
      </c>
      <c r="C9" s="2" t="s">
        <v>3</v>
      </c>
      <c r="D9" s="1">
        <v>7.3193046660567204E-5</v>
      </c>
      <c r="E9">
        <v>3.7806339219691898E-2</v>
      </c>
      <c r="F9">
        <v>9.0140620887591005E-2</v>
      </c>
      <c r="G9">
        <v>0.14649074433819101</v>
      </c>
      <c r="H9">
        <v>0.15398839439020401</v>
      </c>
      <c r="I9">
        <v>0.106802065447618</v>
      </c>
      <c r="J9">
        <v>0.177778390504956</v>
      </c>
      <c r="K9">
        <v>7.1132612264848502E-2</v>
      </c>
      <c r="L9">
        <v>8.5524445725601195E-2</v>
      </c>
      <c r="M9">
        <v>0.130263194174635</v>
      </c>
      <c r="N9" s="2" t="s">
        <v>4</v>
      </c>
      <c r="O9" s="1">
        <v>1.34418120518682E-8</v>
      </c>
      <c r="P9">
        <v>3.1657421462125197E-2</v>
      </c>
      <c r="Q9">
        <v>6.97908954102648E-2</v>
      </c>
      <c r="R9">
        <v>0.112887135301111</v>
      </c>
      <c r="S9">
        <v>0.114885092893824</v>
      </c>
      <c r="T9">
        <v>8.3764771909587005E-2</v>
      </c>
      <c r="U9">
        <v>0.127818015201523</v>
      </c>
      <c r="V9">
        <v>4.8540898909032501E-2</v>
      </c>
      <c r="W9">
        <v>6.2386882950608798E-2</v>
      </c>
      <c r="X9">
        <v>8.9117669647598804E-2</v>
      </c>
      <c r="Y9" s="2" t="s">
        <v>5</v>
      </c>
      <c r="Z9">
        <f t="shared" si="0"/>
        <v>1.1593882892227349E-4</v>
      </c>
      <c r="AA9">
        <f t="shared" si="0"/>
        <v>0.17792532552204365</v>
      </c>
      <c r="AB9">
        <f t="shared" si="0"/>
        <v>0.2641796650203509</v>
      </c>
      <c r="AC9">
        <f t="shared" si="0"/>
        <v>0.33598680822483346</v>
      </c>
      <c r="AD9">
        <f t="shared" si="0"/>
        <v>0.33894703552889205</v>
      </c>
      <c r="AE9">
        <f t="shared" si="0"/>
        <v>0.28942144341701254</v>
      </c>
      <c r="AF9">
        <f t="shared" si="0"/>
        <v>0.35751645444863511</v>
      </c>
      <c r="AG9">
        <f t="shared" si="0"/>
        <v>0.22031999207750644</v>
      </c>
      <c r="AH9">
        <f t="shared" si="0"/>
        <v>0.24977366344474511</v>
      </c>
      <c r="AI9">
        <f t="shared" si="0"/>
        <v>0.29852582743809419</v>
      </c>
    </row>
    <row r="10" spans="2:35" x14ac:dyDescent="0.45">
      <c r="B10" t="s">
        <v>12</v>
      </c>
      <c r="C10" s="2" t="s">
        <v>3</v>
      </c>
      <c r="D10">
        <v>8.7706363199230601E-4</v>
      </c>
      <c r="E10">
        <v>3.66872896297483E-2</v>
      </c>
      <c r="F10">
        <v>8.7869957792381201E-2</v>
      </c>
      <c r="G10">
        <v>0.14103969653256301</v>
      </c>
      <c r="H10">
        <v>0.15502537799860999</v>
      </c>
      <c r="I10">
        <v>0.105849014265106</v>
      </c>
      <c r="J10">
        <v>0.17271720895442599</v>
      </c>
      <c r="K10">
        <v>7.3941336752684703E-2</v>
      </c>
      <c r="L10">
        <v>8.7159908104931294E-2</v>
      </c>
      <c r="M10">
        <v>0.138833146337554</v>
      </c>
      <c r="N10" s="2" t="s">
        <v>4</v>
      </c>
      <c r="O10" s="1">
        <v>3.17682690197817E-6</v>
      </c>
      <c r="P10">
        <v>2.7258189143384001E-2</v>
      </c>
      <c r="Q10">
        <v>6.3772727269980595E-2</v>
      </c>
      <c r="R10">
        <v>0.102838122021794</v>
      </c>
      <c r="S10">
        <v>0.108575886346563</v>
      </c>
      <c r="T10">
        <v>7.6484584898340299E-2</v>
      </c>
      <c r="U10">
        <v>0.115352072937097</v>
      </c>
      <c r="V10">
        <v>4.5350483185966697E-2</v>
      </c>
      <c r="W10">
        <v>5.5943033461079199E-2</v>
      </c>
      <c r="X10">
        <v>8.3709052996050096E-2</v>
      </c>
      <c r="Y10" s="2" t="s">
        <v>5</v>
      </c>
      <c r="Z10">
        <f t="shared" si="0"/>
        <v>1.7823655354551069E-3</v>
      </c>
      <c r="AA10">
        <f t="shared" si="0"/>
        <v>0.16510054252904199</v>
      </c>
      <c r="AB10">
        <f t="shared" si="0"/>
        <v>0.25253262614953459</v>
      </c>
      <c r="AC10">
        <f t="shared" si="0"/>
        <v>0.32068383498672648</v>
      </c>
      <c r="AD10">
        <f t="shared" si="0"/>
        <v>0.32950855276693958</v>
      </c>
      <c r="AE10">
        <f t="shared" si="0"/>
        <v>0.27655846560599134</v>
      </c>
      <c r="AF10">
        <f t="shared" si="0"/>
        <v>0.33963520567970718</v>
      </c>
      <c r="AG10">
        <f t="shared" si="0"/>
        <v>0.21295652886438279</v>
      </c>
      <c r="AH10">
        <f t="shared" si="0"/>
        <v>0.23652279691623637</v>
      </c>
      <c r="AI10">
        <f t="shared" si="0"/>
        <v>0.28932516827274135</v>
      </c>
    </row>
    <row r="21" spans="19:19" x14ac:dyDescent="0.45">
      <c r="S21" s="2" t="s">
        <v>37</v>
      </c>
    </row>
    <row r="22" spans="19:19" x14ac:dyDescent="0.45">
      <c r="S22" s="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tumor volumes</vt:lpstr>
      <vt:lpstr>significance testing random ini</vt:lpstr>
      <vt:lpstr>significance testing determined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Darian Hadjiabadi</dc:creator>
  <cp:lastModifiedBy>Darian Hadjiabadi</cp:lastModifiedBy>
  <dcterms:created xsi:type="dcterms:W3CDTF">2015-12-13T04:56:29Z</dcterms:created>
  <dcterms:modified xsi:type="dcterms:W3CDTF">2015-12-15T00:40:05Z</dcterms:modified>
</cp:coreProperties>
</file>