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ggiemcdevitt/Library/CloudStorage/Dropbox/1B Main Research/IL Exps S22 &amp; S23/IL Writeup/S23 Exp/"/>
    </mc:Choice>
  </mc:AlternateContent>
  <xr:revisionPtr revIDLastSave="0" documentId="13_ncr:1_{F50D672B-F08A-6F42-9279-62BF5D643498}" xr6:coauthVersionLast="47" xr6:coauthVersionMax="47" xr10:uidLastSave="{00000000-0000-0000-0000-000000000000}"/>
  <bookViews>
    <workbookView xWindow="5800" yWindow="840" windowWidth="35540" windowHeight="21240" activeTab="11" xr2:uid="{00000000-000D-0000-FFFF-FFFF00000000}"/>
  </bookViews>
  <sheets>
    <sheet name="1332_Raw" sheetId="18" r:id="rId1"/>
    <sheet name="43_Raw" sheetId="17" r:id="rId2"/>
    <sheet name="42_Raw" sheetId="19" r:id="rId3"/>
    <sheet name="6125_Raw" sheetId="20" r:id="rId4"/>
    <sheet name="1311_Raw" sheetId="26" r:id="rId5"/>
    <sheet name="1349_Raw" sheetId="21" r:id="rId6"/>
    <sheet name="48_Raw" sheetId="22" r:id="rId7"/>
    <sheet name="392_Raw" sheetId="23" r:id="rId8"/>
    <sheet name="4_Raw" sheetId="24" r:id="rId9"/>
    <sheet name="34_Raw" sheetId="25" r:id="rId10"/>
    <sheet name="Means by Session" sheetId="28" r:id="rId11"/>
    <sheet name="Means by Bird Condition" sheetId="2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29" l="1"/>
  <c r="N27" i="29"/>
  <c r="I32" i="29"/>
  <c r="D32" i="29"/>
  <c r="C32" i="29"/>
  <c r="C27" i="29"/>
  <c r="I36" i="29"/>
  <c r="C36" i="29"/>
  <c r="H36" i="29" s="1"/>
  <c r="D36" i="29"/>
  <c r="D37" i="29" s="1"/>
  <c r="E36" i="29"/>
  <c r="E37" i="29" s="1"/>
  <c r="F36" i="29"/>
  <c r="G36" i="29"/>
  <c r="G35" i="29"/>
  <c r="G37" i="29" s="1"/>
  <c r="F35" i="29"/>
  <c r="F37" i="29" s="1"/>
  <c r="E35" i="29"/>
  <c r="D35" i="29"/>
  <c r="C35" i="29"/>
  <c r="I35" i="29" s="1"/>
  <c r="C31" i="29"/>
  <c r="I31" i="29" s="1"/>
  <c r="D31" i="29"/>
  <c r="E31" i="29"/>
  <c r="H31" i="29" s="1"/>
  <c r="F31" i="29"/>
  <c r="G31" i="29"/>
  <c r="G30" i="29"/>
  <c r="G32" i="29" s="1"/>
  <c r="F30" i="29"/>
  <c r="F32" i="29" s="1"/>
  <c r="E30" i="29"/>
  <c r="H30" i="29" s="1"/>
  <c r="H32" i="29" s="1"/>
  <c r="D30" i="29"/>
  <c r="C30" i="29"/>
  <c r="I30" i="29" s="1"/>
  <c r="C26" i="29"/>
  <c r="D26" i="29"/>
  <c r="E26" i="29"/>
  <c r="F26" i="29"/>
  <c r="G26" i="29"/>
  <c r="H26" i="29"/>
  <c r="I26" i="29"/>
  <c r="J26" i="29"/>
  <c r="J27" i="29" s="1"/>
  <c r="K26" i="29"/>
  <c r="K27" i="29" s="1"/>
  <c r="L26" i="29"/>
  <c r="L27" i="29" s="1"/>
  <c r="L25" i="29"/>
  <c r="K25" i="29"/>
  <c r="J25" i="29"/>
  <c r="I25" i="29"/>
  <c r="I27" i="29" s="1"/>
  <c r="H25" i="29"/>
  <c r="H27" i="29" s="1"/>
  <c r="G25" i="29"/>
  <c r="G27" i="29" s="1"/>
  <c r="F25" i="29"/>
  <c r="F27" i="29" s="1"/>
  <c r="E25" i="29"/>
  <c r="E27" i="29" s="1"/>
  <c r="D25" i="29"/>
  <c r="D27" i="29" s="1"/>
  <c r="C25" i="29"/>
  <c r="AM50" i="19"/>
  <c r="AM49" i="19"/>
  <c r="AM22" i="19"/>
  <c r="AM21" i="19"/>
  <c r="AM50" i="20"/>
  <c r="AM49" i="20"/>
  <c r="AM22" i="20"/>
  <c r="AM21" i="20"/>
  <c r="AM50" i="26"/>
  <c r="AM49" i="26"/>
  <c r="AM22" i="26"/>
  <c r="AM21" i="26"/>
  <c r="AM50" i="21"/>
  <c r="AM49" i="21"/>
  <c r="AM22" i="21"/>
  <c r="AM21" i="21"/>
  <c r="AM50" i="22"/>
  <c r="AM49" i="22"/>
  <c r="AM22" i="22"/>
  <c r="AM21" i="22"/>
  <c r="AM50" i="23"/>
  <c r="AM49" i="23"/>
  <c r="AM22" i="23"/>
  <c r="AM21" i="23"/>
  <c r="AM50" i="24"/>
  <c r="AM49" i="24"/>
  <c r="AM22" i="24"/>
  <c r="AM21" i="24"/>
  <c r="AM50" i="25"/>
  <c r="AM49" i="25"/>
  <c r="AM22" i="25"/>
  <c r="AM21" i="25"/>
  <c r="AM50" i="17"/>
  <c r="AM49" i="17"/>
  <c r="AM22" i="17"/>
  <c r="AM21" i="17"/>
  <c r="AM50" i="18"/>
  <c r="AM49" i="18"/>
  <c r="AM22" i="18"/>
  <c r="AM21" i="18"/>
  <c r="L17" i="29"/>
  <c r="L15" i="29"/>
  <c r="K17" i="29"/>
  <c r="K15" i="29"/>
  <c r="J17" i="29"/>
  <c r="J15" i="29"/>
  <c r="I17" i="29"/>
  <c r="I15" i="29"/>
  <c r="H17" i="29"/>
  <c r="H15" i="29"/>
  <c r="G16" i="29"/>
  <c r="G15" i="29"/>
  <c r="F16" i="29"/>
  <c r="F15" i="29"/>
  <c r="E16" i="29"/>
  <c r="E15" i="29"/>
  <c r="D16" i="29"/>
  <c r="D15" i="29"/>
  <c r="I8" i="29"/>
  <c r="J8" i="29"/>
  <c r="K8" i="29"/>
  <c r="L8" i="29"/>
  <c r="H8" i="29"/>
  <c r="D7" i="29"/>
  <c r="E7" i="29"/>
  <c r="F7" i="29"/>
  <c r="G7" i="29"/>
  <c r="E6" i="29"/>
  <c r="F6" i="29"/>
  <c r="G6" i="29"/>
  <c r="H6" i="29"/>
  <c r="I6" i="29"/>
  <c r="J6" i="29"/>
  <c r="K6" i="29"/>
  <c r="L6" i="29"/>
  <c r="D6" i="29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22" i="28"/>
  <c r="D22" i="28"/>
  <c r="E22" i="28"/>
  <c r="F22" i="28"/>
  <c r="G22" i="28"/>
  <c r="H22" i="28"/>
  <c r="I22" i="28"/>
  <c r="J22" i="28"/>
  <c r="K22" i="28"/>
  <c r="L22" i="28"/>
  <c r="D23" i="28"/>
  <c r="E23" i="28"/>
  <c r="F23" i="28"/>
  <c r="G23" i="28"/>
  <c r="H23" i="28"/>
  <c r="I23" i="28"/>
  <c r="J23" i="28"/>
  <c r="K23" i="28"/>
  <c r="L23" i="28"/>
  <c r="D24" i="28"/>
  <c r="E24" i="28"/>
  <c r="F24" i="28"/>
  <c r="G24" i="28"/>
  <c r="H24" i="28"/>
  <c r="I24" i="28"/>
  <c r="J24" i="28"/>
  <c r="K24" i="28"/>
  <c r="L24" i="28"/>
  <c r="D25" i="28"/>
  <c r="E25" i="28"/>
  <c r="F25" i="28"/>
  <c r="G25" i="28"/>
  <c r="H25" i="28"/>
  <c r="I25" i="28"/>
  <c r="J25" i="28"/>
  <c r="K25" i="28"/>
  <c r="L25" i="28"/>
  <c r="D26" i="28"/>
  <c r="E26" i="28"/>
  <c r="F26" i="28"/>
  <c r="G26" i="28"/>
  <c r="H26" i="28"/>
  <c r="I26" i="28"/>
  <c r="J26" i="28"/>
  <c r="K26" i="28"/>
  <c r="L26" i="28"/>
  <c r="D27" i="28"/>
  <c r="E27" i="28"/>
  <c r="F27" i="28"/>
  <c r="G27" i="28"/>
  <c r="H27" i="28"/>
  <c r="I27" i="28"/>
  <c r="J27" i="28"/>
  <c r="K27" i="28"/>
  <c r="L27" i="28"/>
  <c r="D28" i="28"/>
  <c r="E28" i="28"/>
  <c r="F28" i="28"/>
  <c r="G28" i="28"/>
  <c r="H28" i="28"/>
  <c r="I28" i="28"/>
  <c r="J28" i="28"/>
  <c r="K28" i="28"/>
  <c r="L28" i="28"/>
  <c r="D29" i="28"/>
  <c r="E29" i="28"/>
  <c r="F29" i="28"/>
  <c r="G29" i="28"/>
  <c r="H29" i="28"/>
  <c r="I29" i="28"/>
  <c r="J29" i="28"/>
  <c r="K29" i="28"/>
  <c r="L29" i="28"/>
  <c r="D30" i="28"/>
  <c r="E30" i="28"/>
  <c r="F30" i="28"/>
  <c r="G30" i="28"/>
  <c r="H30" i="28"/>
  <c r="I30" i="28"/>
  <c r="J30" i="28"/>
  <c r="K30" i="28"/>
  <c r="L30" i="28"/>
  <c r="D31" i="28"/>
  <c r="E31" i="28"/>
  <c r="F31" i="28"/>
  <c r="G31" i="28"/>
  <c r="H31" i="28"/>
  <c r="I31" i="28"/>
  <c r="J31" i="28"/>
  <c r="K31" i="28"/>
  <c r="L31" i="28"/>
  <c r="D32" i="28"/>
  <c r="E32" i="28"/>
  <c r="F32" i="28"/>
  <c r="G32" i="28"/>
  <c r="H32" i="28"/>
  <c r="I32" i="28"/>
  <c r="J32" i="28"/>
  <c r="K32" i="28"/>
  <c r="L32" i="28"/>
  <c r="D33" i="28"/>
  <c r="E33" i="28"/>
  <c r="F33" i="28"/>
  <c r="G33" i="28"/>
  <c r="H33" i="28"/>
  <c r="I33" i="28"/>
  <c r="J33" i="28"/>
  <c r="K33" i="28"/>
  <c r="L33" i="28"/>
  <c r="D34" i="28"/>
  <c r="E34" i="28"/>
  <c r="F34" i="28"/>
  <c r="G34" i="28"/>
  <c r="H34" i="28"/>
  <c r="I34" i="28"/>
  <c r="J34" i="28"/>
  <c r="K34" i="28"/>
  <c r="L34" i="28"/>
  <c r="D35" i="28"/>
  <c r="E35" i="28"/>
  <c r="F35" i="28"/>
  <c r="G35" i="28"/>
  <c r="H35" i="28"/>
  <c r="I35" i="28"/>
  <c r="J35" i="28"/>
  <c r="K35" i="28"/>
  <c r="L35" i="28"/>
  <c r="D36" i="28"/>
  <c r="E36" i="28"/>
  <c r="F36" i="28"/>
  <c r="G36" i="28"/>
  <c r="H36" i="28"/>
  <c r="I36" i="28"/>
  <c r="J36" i="28"/>
  <c r="K36" i="28"/>
  <c r="L36" i="28"/>
  <c r="D37" i="28"/>
  <c r="E37" i="28"/>
  <c r="F37" i="28"/>
  <c r="G37" i="28"/>
  <c r="H37" i="28"/>
  <c r="I37" i="28"/>
  <c r="J37" i="28"/>
  <c r="K37" i="28"/>
  <c r="L37" i="28"/>
  <c r="D38" i="28"/>
  <c r="E38" i="28"/>
  <c r="F38" i="28"/>
  <c r="G38" i="28"/>
  <c r="H38" i="28"/>
  <c r="I38" i="28"/>
  <c r="J38" i="28"/>
  <c r="K38" i="28"/>
  <c r="L38" i="28"/>
  <c r="D39" i="28"/>
  <c r="E39" i="28"/>
  <c r="F39" i="28"/>
  <c r="G39" i="28"/>
  <c r="H39" i="28"/>
  <c r="I39" i="28"/>
  <c r="J39" i="28"/>
  <c r="K39" i="28"/>
  <c r="L39" i="28"/>
  <c r="D40" i="28"/>
  <c r="E40" i="28"/>
  <c r="F40" i="28"/>
  <c r="G40" i="28"/>
  <c r="H40" i="28"/>
  <c r="I40" i="28"/>
  <c r="J40" i="28"/>
  <c r="K40" i="28"/>
  <c r="L40" i="28"/>
  <c r="D41" i="28"/>
  <c r="E41" i="28"/>
  <c r="F41" i="28"/>
  <c r="G41" i="28"/>
  <c r="H41" i="28"/>
  <c r="I41" i="28"/>
  <c r="J41" i="28"/>
  <c r="K41" i="28"/>
  <c r="L41" i="28"/>
  <c r="D42" i="28"/>
  <c r="E42" i="28"/>
  <c r="F42" i="28"/>
  <c r="G42" i="28"/>
  <c r="H42" i="28"/>
  <c r="I42" i="28"/>
  <c r="J42" i="28"/>
  <c r="K42" i="28"/>
  <c r="L42" i="28"/>
  <c r="D43" i="28"/>
  <c r="E43" i="28"/>
  <c r="F43" i="28"/>
  <c r="G43" i="28"/>
  <c r="H43" i="28"/>
  <c r="I43" i="28"/>
  <c r="J43" i="28"/>
  <c r="K43" i="28"/>
  <c r="L43" i="28"/>
  <c r="D44" i="28"/>
  <c r="E44" i="28"/>
  <c r="F44" i="28"/>
  <c r="G44" i="28"/>
  <c r="H44" i="28"/>
  <c r="I44" i="28"/>
  <c r="J44" i="28"/>
  <c r="K44" i="28"/>
  <c r="L44" i="28"/>
  <c r="D45" i="28"/>
  <c r="E45" i="28"/>
  <c r="F45" i="28"/>
  <c r="G45" i="28"/>
  <c r="H45" i="28"/>
  <c r="I45" i="28"/>
  <c r="J45" i="28"/>
  <c r="K45" i="28"/>
  <c r="L45" i="28"/>
  <c r="D46" i="28"/>
  <c r="E46" i="28"/>
  <c r="F46" i="28"/>
  <c r="G46" i="28"/>
  <c r="H46" i="28"/>
  <c r="I46" i="28"/>
  <c r="J46" i="28"/>
  <c r="K46" i="28"/>
  <c r="L46" i="28"/>
  <c r="D47" i="28"/>
  <c r="E47" i="28"/>
  <c r="F47" i="28"/>
  <c r="G47" i="28"/>
  <c r="H47" i="28"/>
  <c r="I47" i="28"/>
  <c r="J47" i="28"/>
  <c r="K47" i="28"/>
  <c r="L47" i="28"/>
  <c r="D48" i="28"/>
  <c r="E48" i="28"/>
  <c r="F48" i="28"/>
  <c r="G48" i="28"/>
  <c r="H48" i="28"/>
  <c r="I48" i="28"/>
  <c r="J48" i="28"/>
  <c r="K48" i="28"/>
  <c r="L48" i="28"/>
  <c r="D5" i="28"/>
  <c r="E5" i="28"/>
  <c r="F5" i="28"/>
  <c r="G5" i="28"/>
  <c r="H5" i="28"/>
  <c r="I5" i="28"/>
  <c r="J5" i="28"/>
  <c r="K5" i="28"/>
  <c r="L5" i="28"/>
  <c r="D6" i="28"/>
  <c r="E6" i="28"/>
  <c r="F6" i="28"/>
  <c r="G6" i="28"/>
  <c r="H6" i="28"/>
  <c r="I6" i="28"/>
  <c r="J6" i="28"/>
  <c r="K6" i="28"/>
  <c r="L6" i="28"/>
  <c r="D7" i="28"/>
  <c r="E7" i="28"/>
  <c r="F7" i="28"/>
  <c r="G7" i="28"/>
  <c r="H7" i="28"/>
  <c r="I7" i="28"/>
  <c r="J7" i="28"/>
  <c r="K7" i="28"/>
  <c r="L7" i="28"/>
  <c r="D8" i="28"/>
  <c r="E8" i="28"/>
  <c r="F8" i="28"/>
  <c r="G8" i="28"/>
  <c r="H8" i="28"/>
  <c r="I8" i="28"/>
  <c r="J8" i="28"/>
  <c r="K8" i="28"/>
  <c r="L8" i="28"/>
  <c r="D9" i="28"/>
  <c r="E9" i="28"/>
  <c r="F9" i="28"/>
  <c r="G9" i="28"/>
  <c r="H9" i="28"/>
  <c r="I9" i="28"/>
  <c r="J9" i="28"/>
  <c r="K9" i="28"/>
  <c r="L9" i="28"/>
  <c r="D10" i="28"/>
  <c r="E10" i="28"/>
  <c r="F10" i="28"/>
  <c r="G10" i="28"/>
  <c r="H10" i="28"/>
  <c r="I10" i="28"/>
  <c r="J10" i="28"/>
  <c r="K10" i="28"/>
  <c r="L10" i="28"/>
  <c r="D11" i="28"/>
  <c r="E11" i="28"/>
  <c r="F11" i="28"/>
  <c r="G11" i="28"/>
  <c r="H11" i="28"/>
  <c r="I11" i="28"/>
  <c r="J11" i="28"/>
  <c r="K11" i="28"/>
  <c r="L11" i="28"/>
  <c r="D12" i="28"/>
  <c r="E12" i="28"/>
  <c r="F12" i="28"/>
  <c r="G12" i="28"/>
  <c r="H12" i="28"/>
  <c r="I12" i="28"/>
  <c r="J12" i="28"/>
  <c r="K12" i="28"/>
  <c r="L12" i="28"/>
  <c r="D13" i="28"/>
  <c r="E13" i="28"/>
  <c r="F13" i="28"/>
  <c r="G13" i="28"/>
  <c r="H13" i="28"/>
  <c r="I13" i="28"/>
  <c r="J13" i="28"/>
  <c r="K13" i="28"/>
  <c r="L13" i="28"/>
  <c r="D14" i="28"/>
  <c r="E14" i="28"/>
  <c r="F14" i="28"/>
  <c r="G14" i="28"/>
  <c r="H14" i="28"/>
  <c r="I14" i="28"/>
  <c r="J14" i="28"/>
  <c r="K14" i="28"/>
  <c r="L14" i="28"/>
  <c r="D15" i="28"/>
  <c r="E15" i="28"/>
  <c r="F15" i="28"/>
  <c r="G15" i="28"/>
  <c r="H15" i="28"/>
  <c r="I15" i="28"/>
  <c r="J15" i="28"/>
  <c r="K15" i="28"/>
  <c r="L15" i="28"/>
  <c r="D16" i="28"/>
  <c r="E16" i="28"/>
  <c r="F16" i="28"/>
  <c r="G16" i="28"/>
  <c r="H16" i="28"/>
  <c r="I16" i="28"/>
  <c r="J16" i="28"/>
  <c r="K16" i="28"/>
  <c r="L16" i="28"/>
  <c r="D17" i="28"/>
  <c r="E17" i="28"/>
  <c r="F17" i="28"/>
  <c r="G17" i="28"/>
  <c r="H17" i="28"/>
  <c r="I17" i="28"/>
  <c r="J17" i="28"/>
  <c r="K17" i="28"/>
  <c r="L17" i="28"/>
  <c r="D18" i="28"/>
  <c r="E18" i="28"/>
  <c r="F18" i="28"/>
  <c r="G18" i="28"/>
  <c r="H18" i="28"/>
  <c r="I18" i="28"/>
  <c r="J18" i="28"/>
  <c r="K18" i="28"/>
  <c r="L18" i="28"/>
  <c r="D19" i="28"/>
  <c r="E19" i="28"/>
  <c r="F19" i="28"/>
  <c r="G19" i="28"/>
  <c r="H19" i="28"/>
  <c r="I19" i="28"/>
  <c r="J19" i="28"/>
  <c r="K19" i="28"/>
  <c r="L19" i="28"/>
  <c r="D20" i="28"/>
  <c r="E20" i="28"/>
  <c r="F20" i="28"/>
  <c r="G20" i="28"/>
  <c r="H20" i="28"/>
  <c r="I20" i="28"/>
  <c r="J20" i="28"/>
  <c r="K20" i="28"/>
  <c r="L20" i="28"/>
  <c r="L4" i="28"/>
  <c r="K4" i="28"/>
  <c r="J4" i="28"/>
  <c r="I4" i="28"/>
  <c r="H4" i="28"/>
  <c r="G4" i="28"/>
  <c r="F4" i="28"/>
  <c r="E4" i="28"/>
  <c r="D4" i="28"/>
  <c r="B32" i="25"/>
  <c r="C32" i="25"/>
  <c r="B34" i="25"/>
  <c r="C34" i="25"/>
  <c r="B35" i="25"/>
  <c r="C35" i="25"/>
  <c r="B36" i="25"/>
  <c r="C36" i="25"/>
  <c r="B37" i="25"/>
  <c r="C37" i="25"/>
  <c r="B38" i="25"/>
  <c r="C38" i="25"/>
  <c r="B39" i="25"/>
  <c r="C39" i="25"/>
  <c r="B40" i="25"/>
  <c r="C40" i="25"/>
  <c r="B41" i="25"/>
  <c r="C41" i="25"/>
  <c r="B42" i="25"/>
  <c r="C42" i="25"/>
  <c r="B43" i="25"/>
  <c r="C43" i="25"/>
  <c r="B44" i="25"/>
  <c r="C44" i="25"/>
  <c r="B45" i="25"/>
  <c r="C45" i="25"/>
  <c r="B46" i="25"/>
  <c r="C46" i="25"/>
  <c r="B47" i="25"/>
  <c r="C47" i="25"/>
  <c r="B48" i="25"/>
  <c r="C48" i="25"/>
  <c r="B49" i="25"/>
  <c r="C49" i="25"/>
  <c r="B50" i="25"/>
  <c r="C50" i="25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C42" i="23"/>
  <c r="C33" i="21"/>
  <c r="B33" i="21"/>
  <c r="B33" i="19"/>
  <c r="C33" i="19"/>
  <c r="E32" i="29" l="1"/>
  <c r="C37" i="29"/>
  <c r="N17" i="29"/>
  <c r="H35" i="29"/>
  <c r="H37" i="29" s="1"/>
  <c r="N25" i="29"/>
  <c r="M17" i="29"/>
  <c r="M26" i="29"/>
  <c r="N26" i="29"/>
  <c r="N8" i="29"/>
  <c r="M8" i="29"/>
  <c r="M25" i="29"/>
  <c r="M27" i="29" s="1"/>
  <c r="C50" i="20"/>
  <c r="B50" i="20"/>
  <c r="C49" i="20"/>
  <c r="B49" i="20"/>
  <c r="C48" i="20"/>
  <c r="B48" i="20"/>
  <c r="C47" i="20"/>
  <c r="B47" i="20"/>
  <c r="C46" i="20"/>
  <c r="B46" i="20"/>
  <c r="C45" i="20"/>
  <c r="B45" i="20"/>
  <c r="C44" i="20"/>
  <c r="B44" i="20"/>
  <c r="C43" i="20"/>
  <c r="B43" i="20"/>
  <c r="C42" i="20"/>
  <c r="B42" i="20"/>
  <c r="C41" i="20"/>
  <c r="B41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C9" i="20"/>
  <c r="B9" i="20"/>
  <c r="C8" i="20"/>
  <c r="B8" i="20"/>
  <c r="C7" i="20"/>
  <c r="B7" i="20"/>
  <c r="C6" i="20"/>
  <c r="B6" i="20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C6" i="21"/>
  <c r="B6" i="21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0" i="23"/>
  <c r="C49" i="23"/>
  <c r="C48" i="23"/>
  <c r="C47" i="23"/>
  <c r="C46" i="23"/>
  <c r="C45" i="23"/>
  <c r="C44" i="23"/>
  <c r="C43" i="23"/>
  <c r="C41" i="23"/>
  <c r="C40" i="23"/>
  <c r="C39" i="23"/>
  <c r="C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50" i="24"/>
  <c r="B50" i="24"/>
  <c r="C49" i="24"/>
  <c r="B49" i="24"/>
  <c r="C48" i="24"/>
  <c r="B48" i="24"/>
  <c r="C47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50" i="19"/>
  <c r="B50" i="19"/>
  <c r="C49" i="19"/>
  <c r="B49" i="19"/>
  <c r="C48" i="19"/>
  <c r="B48" i="19"/>
  <c r="C47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0" i="18"/>
  <c r="B50" i="18"/>
  <c r="C48" i="28" s="1"/>
  <c r="N48" i="28" s="1"/>
  <c r="C49" i="18"/>
  <c r="B49" i="18"/>
  <c r="C47" i="28" s="1"/>
  <c r="N47" i="28" s="1"/>
  <c r="C48" i="18"/>
  <c r="B48" i="18"/>
  <c r="C46" i="28" s="1"/>
  <c r="N46" i="28" s="1"/>
  <c r="C47" i="18"/>
  <c r="B47" i="18"/>
  <c r="C45" i="28" s="1"/>
  <c r="N45" i="28" s="1"/>
  <c r="C46" i="18"/>
  <c r="B46" i="18"/>
  <c r="C44" i="28" s="1"/>
  <c r="N44" i="28" s="1"/>
  <c r="C45" i="18"/>
  <c r="B45" i="18"/>
  <c r="C43" i="28" s="1"/>
  <c r="N43" i="28" s="1"/>
  <c r="C44" i="18"/>
  <c r="B44" i="18"/>
  <c r="C42" i="28" s="1"/>
  <c r="N42" i="28" s="1"/>
  <c r="C43" i="18"/>
  <c r="B43" i="18"/>
  <c r="C41" i="28" s="1"/>
  <c r="N41" i="28" s="1"/>
  <c r="C42" i="18"/>
  <c r="B42" i="18"/>
  <c r="C40" i="28" s="1"/>
  <c r="N40" i="28" s="1"/>
  <c r="C41" i="18"/>
  <c r="B41" i="18"/>
  <c r="C39" i="28" s="1"/>
  <c r="N39" i="28" s="1"/>
  <c r="C40" i="18"/>
  <c r="B40" i="18"/>
  <c r="C38" i="28" s="1"/>
  <c r="N38" i="28" s="1"/>
  <c r="C39" i="18"/>
  <c r="B39" i="18"/>
  <c r="C37" i="28" s="1"/>
  <c r="N37" i="28" s="1"/>
  <c r="C38" i="18"/>
  <c r="B38" i="18"/>
  <c r="C36" i="28" s="1"/>
  <c r="N36" i="28" s="1"/>
  <c r="C37" i="18"/>
  <c r="B37" i="18"/>
  <c r="C35" i="28" s="1"/>
  <c r="N35" i="28" s="1"/>
  <c r="C36" i="18"/>
  <c r="B36" i="18"/>
  <c r="C34" i="28" s="1"/>
  <c r="N34" i="28" s="1"/>
  <c r="C35" i="18"/>
  <c r="B35" i="18"/>
  <c r="C33" i="28" s="1"/>
  <c r="N33" i="28" s="1"/>
  <c r="C34" i="18"/>
  <c r="B34" i="18"/>
  <c r="C32" i="28" s="1"/>
  <c r="N32" i="28" s="1"/>
  <c r="C33" i="18"/>
  <c r="B33" i="18"/>
  <c r="C31" i="28" s="1"/>
  <c r="N31" i="28" s="1"/>
  <c r="C32" i="18"/>
  <c r="B32" i="18"/>
  <c r="C30" i="28" s="1"/>
  <c r="N30" i="28" s="1"/>
  <c r="C31" i="18"/>
  <c r="B31" i="18"/>
  <c r="C29" i="28" s="1"/>
  <c r="N29" i="28" s="1"/>
  <c r="C30" i="18"/>
  <c r="B30" i="18"/>
  <c r="C28" i="28" s="1"/>
  <c r="N28" i="28" s="1"/>
  <c r="C29" i="18"/>
  <c r="B29" i="18"/>
  <c r="C27" i="28" s="1"/>
  <c r="N27" i="28" s="1"/>
  <c r="C28" i="18"/>
  <c r="B28" i="18"/>
  <c r="C26" i="28" s="1"/>
  <c r="N26" i="28" s="1"/>
  <c r="C27" i="18"/>
  <c r="B27" i="18"/>
  <c r="C25" i="28" s="1"/>
  <c r="N25" i="28" s="1"/>
  <c r="C26" i="18"/>
  <c r="B26" i="18"/>
  <c r="C24" i="28" s="1"/>
  <c r="N24" i="28" s="1"/>
  <c r="C25" i="18"/>
  <c r="B25" i="18"/>
  <c r="C23" i="28" s="1"/>
  <c r="N23" i="28" s="1"/>
  <c r="C24" i="18"/>
  <c r="B24" i="18"/>
  <c r="C22" i="28" s="1"/>
  <c r="N22" i="28" s="1"/>
  <c r="C22" i="18"/>
  <c r="B22" i="18"/>
  <c r="C20" i="28" s="1"/>
  <c r="M20" i="28" s="1"/>
  <c r="C21" i="18"/>
  <c r="B21" i="18"/>
  <c r="C19" i="28" s="1"/>
  <c r="M19" i="28" s="1"/>
  <c r="C20" i="18"/>
  <c r="C15" i="29" s="1"/>
  <c r="N15" i="29" s="1"/>
  <c r="B20" i="18"/>
  <c r="C18" i="28" s="1"/>
  <c r="C19" i="18"/>
  <c r="B19" i="18"/>
  <c r="C17" i="28" s="1"/>
  <c r="M17" i="28" s="1"/>
  <c r="C18" i="18"/>
  <c r="B18" i="18"/>
  <c r="C16" i="28" s="1"/>
  <c r="M16" i="28" s="1"/>
  <c r="C17" i="18"/>
  <c r="B17" i="18"/>
  <c r="C15" i="28" s="1"/>
  <c r="M15" i="28" s="1"/>
  <c r="C16" i="18"/>
  <c r="B16" i="18"/>
  <c r="C14" i="28" s="1"/>
  <c r="M14" i="28" s="1"/>
  <c r="C15" i="18"/>
  <c r="B15" i="18"/>
  <c r="C13" i="28" s="1"/>
  <c r="M13" i="28" s="1"/>
  <c r="C14" i="18"/>
  <c r="B14" i="18"/>
  <c r="C12" i="28" s="1"/>
  <c r="M12" i="28" s="1"/>
  <c r="C13" i="18"/>
  <c r="B13" i="18"/>
  <c r="C11" i="28" s="1"/>
  <c r="M11" i="28" s="1"/>
  <c r="C12" i="18"/>
  <c r="B12" i="18"/>
  <c r="C10" i="28" s="1"/>
  <c r="M10" i="28" s="1"/>
  <c r="C11" i="18"/>
  <c r="B11" i="18"/>
  <c r="C9" i="28" s="1"/>
  <c r="M9" i="28" s="1"/>
  <c r="C10" i="18"/>
  <c r="B10" i="18"/>
  <c r="C8" i="28" s="1"/>
  <c r="M8" i="28" s="1"/>
  <c r="C9" i="18"/>
  <c r="B9" i="18"/>
  <c r="C7" i="28" s="1"/>
  <c r="M7" i="28" s="1"/>
  <c r="C8" i="18"/>
  <c r="B8" i="18"/>
  <c r="C6" i="28" s="1"/>
  <c r="M6" i="28" s="1"/>
  <c r="C7" i="18"/>
  <c r="B7" i="18"/>
  <c r="C5" i="28" s="1"/>
  <c r="M5" i="28" s="1"/>
  <c r="C6" i="18"/>
  <c r="B6" i="18"/>
  <c r="C4" i="28" s="1"/>
  <c r="M4" i="28" s="1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B22" i="17"/>
  <c r="C22" i="17"/>
  <c r="M15" i="29" l="1"/>
  <c r="C6" i="29"/>
  <c r="M18" i="28"/>
  <c r="C7" i="29"/>
  <c r="C16" i="29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C6" i="17"/>
  <c r="B6" i="17"/>
  <c r="N7" i="29" l="1"/>
  <c r="M7" i="29"/>
  <c r="N6" i="29"/>
  <c r="M6" i="29"/>
  <c r="N16" i="29"/>
  <c r="M16" i="29"/>
</calcChain>
</file>

<file path=xl/sharedStrings.xml><?xml version="1.0" encoding="utf-8"?>
<sst xmlns="http://schemas.openxmlformats.org/spreadsheetml/2006/main" count="935" uniqueCount="83">
  <si>
    <t>Session</t>
  </si>
  <si>
    <t>Date</t>
  </si>
  <si>
    <t>TLA</t>
  </si>
  <si>
    <t>TLB</t>
  </si>
  <si>
    <t>TLC</t>
  </si>
  <si>
    <t>TLD</t>
  </si>
  <si>
    <t>Mean</t>
  </si>
  <si>
    <t>First Peck</t>
  </si>
  <si>
    <t>Subject</t>
  </si>
  <si>
    <t>StartTime</t>
  </si>
  <si>
    <t>Box</t>
  </si>
  <si>
    <t>I</t>
  </si>
  <si>
    <t>J</t>
  </si>
  <si>
    <t>A(0)</t>
  </si>
  <si>
    <t>A(1)</t>
  </si>
  <si>
    <t>A(2)</t>
  </si>
  <si>
    <t>A(3)</t>
  </si>
  <si>
    <t>A(4)</t>
  </si>
  <si>
    <t>A(5)</t>
  </si>
  <si>
    <t>A(6)</t>
  </si>
  <si>
    <t>A(7)</t>
  </si>
  <si>
    <t>A(8)</t>
  </si>
  <si>
    <t>A(9)</t>
  </si>
  <si>
    <t>E(0)</t>
  </si>
  <si>
    <t>E(1)</t>
  </si>
  <si>
    <t>G(0)</t>
  </si>
  <si>
    <t>G(1)</t>
  </si>
  <si>
    <t>G(2)</t>
  </si>
  <si>
    <t>G(3)</t>
  </si>
  <si>
    <t>G(4)</t>
  </si>
  <si>
    <t>G(5)</t>
  </si>
  <si>
    <t>G(6)</t>
  </si>
  <si>
    <t>H(0)</t>
  </si>
  <si>
    <t>H(1)</t>
  </si>
  <si>
    <t>H(2)</t>
  </si>
  <si>
    <t>H(3)</t>
  </si>
  <si>
    <t>H(4)</t>
  </si>
  <si>
    <t>H(5)</t>
  </si>
  <si>
    <t>H(6)</t>
  </si>
  <si>
    <t># Trials</t>
  </si>
  <si>
    <t>Choice Trials Data Array</t>
  </si>
  <si>
    <t># Choice Pecks</t>
  </si>
  <si>
    <t>Subopt</t>
  </si>
  <si>
    <t>Opt</t>
  </si>
  <si>
    <t>TL Pecks</t>
  </si>
  <si>
    <t>Reinf</t>
  </si>
  <si>
    <t>BO</t>
  </si>
  <si>
    <t># Sub Outcomes</t>
  </si>
  <si>
    <t># Opt Outcomes</t>
  </si>
  <si>
    <t>Sub FE Trials Data Array</t>
  </si>
  <si>
    <t>Total</t>
  </si>
  <si>
    <t>Latencies</t>
  </si>
  <si>
    <t>IL</t>
  </si>
  <si>
    <t>Pecks</t>
  </si>
  <si>
    <t># Outcomes</t>
  </si>
  <si>
    <t>Food</t>
  </si>
  <si>
    <t>#</t>
  </si>
  <si>
    <t>Opt FE Trials Data Array</t>
  </si>
  <si>
    <t>Timer</t>
  </si>
  <si>
    <t>392A</t>
  </si>
  <si>
    <t>4/4 ran wrong program</t>
  </si>
  <si>
    <t>4/3 power went out</t>
  </si>
  <si>
    <t>Choice Proportions</t>
  </si>
  <si>
    <t>Overall</t>
  </si>
  <si>
    <t>Note: session missed during raw data importation so added data manually</t>
  </si>
  <si>
    <t>Note: aborted data file originally imported, so correct data was entered manually for this session</t>
  </si>
  <si>
    <t>Note: session missed during data importation, added manually</t>
  </si>
  <si>
    <t>IL = 1.7</t>
  </si>
  <si>
    <t>IL = 35</t>
  </si>
  <si>
    <t>Mean of Last 3 Sessions</t>
  </si>
  <si>
    <t>Overall CP per Session</t>
  </si>
  <si>
    <t>SE</t>
  </si>
  <si>
    <t>Bird/Session</t>
  </si>
  <si>
    <t>IL = 4.75</t>
  </si>
  <si>
    <t>Overall Choice Proportion for the Suboptimal Alternative</t>
  </si>
  <si>
    <t>First Peck Only, Choice Proportion for the Suboptimal Alternative</t>
  </si>
  <si>
    <t>Mean Latencies from FE Trials</t>
  </si>
  <si>
    <t>Mean Latency FE Trials</t>
  </si>
  <si>
    <t xml:space="preserve">Suboptimal </t>
  </si>
  <si>
    <t xml:space="preserve">Optimal </t>
  </si>
  <si>
    <t>Suboptimal</t>
  </si>
  <si>
    <t>Mean Choice Proportions</t>
  </si>
  <si>
    <t>Ratio (Sub:Opt)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</si>
</sst>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2" xfId="0" applyNumberFormat="1" applyBorder="1"/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2" fontId="1" fillId="0" borderId="6" xfId="0" applyNumberFormat="1" applyFont="1" applyBorder="1"/>
    <xf numFmtId="2" fontId="1" fillId="0" borderId="9" xfId="0" applyNumberFormat="1" applyFont="1" applyBorder="1"/>
    <xf numFmtId="2" fontId="1" fillId="0" borderId="7" xfId="0" applyNumberFormat="1" applyFont="1" applyBorder="1"/>
    <xf numFmtId="0" fontId="0" fillId="0" borderId="10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7" xfId="0" applyBorder="1"/>
    <xf numFmtId="2" fontId="1" fillId="0" borderId="0" xfId="0" applyNumberFormat="1" applyFont="1"/>
    <xf numFmtId="0" fontId="0" fillId="5" borderId="4" xfId="0" applyFill="1" applyBorder="1"/>
    <xf numFmtId="0" fontId="0" fillId="5" borderId="5" xfId="0" applyFill="1" applyBorder="1"/>
    <xf numFmtId="0" fontId="0" fillId="5" borderId="8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8" xfId="0" applyFill="1" applyBorder="1"/>
    <xf numFmtId="0" fontId="2" fillId="7" borderId="3" xfId="0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0" xfId="0" applyFon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1" fillId="0" borderId="11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15" xfId="0" applyBorder="1"/>
    <xf numFmtId="0" fontId="0" fillId="0" borderId="2" xfId="0" applyBorder="1"/>
    <xf numFmtId="0" fontId="1" fillId="2" borderId="0" xfId="0" applyFont="1" applyFill="1"/>
    <xf numFmtId="0" fontId="0" fillId="2" borderId="0" xfId="0" applyFill="1"/>
    <xf numFmtId="2" fontId="1" fillId="0" borderId="8" xfId="0" applyNumberFormat="1" applyFont="1" applyBorder="1" applyAlignment="1">
      <alignment horizontal="center"/>
    </xf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1" fillId="0" borderId="16" xfId="0" applyFont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Condition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6084011798436"/>
          <c:y val="0.1442939989762082"/>
          <c:w val="0.78854738274961789"/>
          <c:h val="0.72826375314258385"/>
        </c:manualLayout>
      </c:layout>
      <c:barChart>
        <c:barDir val="col"/>
        <c:grouping val="clustered"/>
        <c:varyColors val="0"/>
        <c:ser>
          <c:idx val="0"/>
          <c:order val="0"/>
          <c:tx>
            <c:v>Overall CP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'Means by Bird Condition'!$N$6:$N$8</c:f>
                <c:numCache>
                  <c:formatCode>General</c:formatCode>
                  <c:ptCount val="3"/>
                  <c:pt idx="0">
                    <c:v>9.563423037611582E-2</c:v>
                  </c:pt>
                  <c:pt idx="1">
                    <c:v>1.174949207738521E-2</c:v>
                  </c:pt>
                  <c:pt idx="2">
                    <c:v>2.8097536213886803E-2</c:v>
                  </c:pt>
                </c:numCache>
              </c:numRef>
            </c:plus>
            <c:minus>
              <c:numRef>
                <c:f>'Means by Bird Condition'!$N$6:$N$8</c:f>
                <c:numCache>
                  <c:formatCode>General</c:formatCode>
                  <c:ptCount val="3"/>
                  <c:pt idx="0">
                    <c:v>9.563423037611582E-2</c:v>
                  </c:pt>
                  <c:pt idx="1">
                    <c:v>1.174949207738521E-2</c:v>
                  </c:pt>
                  <c:pt idx="2">
                    <c:v>2.8097536213886803E-2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'Means by Bird Condition'!$B$6:$B$8</c:f>
              <c:strCache>
                <c:ptCount val="3"/>
                <c:pt idx="0">
                  <c:v>IL = 4.75</c:v>
                </c:pt>
                <c:pt idx="1">
                  <c:v>IL = 1.7</c:v>
                </c:pt>
                <c:pt idx="2">
                  <c:v>IL = 35</c:v>
                </c:pt>
              </c:strCache>
            </c:strRef>
          </c:cat>
          <c:val>
            <c:numRef>
              <c:f>'Means by Bird Condition'!$M$6:$M$8</c:f>
              <c:numCache>
                <c:formatCode>0.00</c:formatCode>
                <c:ptCount val="3"/>
                <c:pt idx="0">
                  <c:v>0.6479736774842888</c:v>
                </c:pt>
                <c:pt idx="1">
                  <c:v>0.96025103043150017</c:v>
                </c:pt>
                <c:pt idx="2">
                  <c:v>6.4598443630560193E-2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9-D440-9763-D284B8DA0074}"/>
            </c:ext>
          </c:extLst>
        </c:ser>
        <c:ser>
          <c:idx val="1"/>
          <c:order val="1"/>
          <c:tx>
            <c:v>First Peck CP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'Means by Bird Condition'!$N$15:$N$17</c:f>
                <c:numCache>
                  <c:formatCode>General</c:formatCode>
                  <c:ptCount val="3"/>
                  <c:pt idx="0">
                    <c:v>9.9156940076991523E-2</c:v>
                  </c:pt>
                  <c:pt idx="1">
                    <c:v>2.7888667551135844E-2</c:v>
                  </c:pt>
                  <c:pt idx="2">
                    <c:v>8.1921371516296734E-2</c:v>
                  </c:pt>
                </c:numCache>
              </c:numRef>
            </c:plus>
            <c:minus>
              <c:numRef>
                <c:f>'Means by Bird Condition'!$N$15:$N$17</c:f>
                <c:numCache>
                  <c:formatCode>General</c:formatCode>
                  <c:ptCount val="3"/>
                  <c:pt idx="0">
                    <c:v>9.9156940076991523E-2</c:v>
                  </c:pt>
                  <c:pt idx="1">
                    <c:v>2.7888667551135844E-2</c:v>
                  </c:pt>
                  <c:pt idx="2">
                    <c:v>8.1921371516296734E-2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'Means by Bird Condition'!$M$15:$M$17</c:f>
              <c:numCache>
                <c:formatCode>0.00</c:formatCode>
                <c:ptCount val="3"/>
                <c:pt idx="0">
                  <c:v>0.62</c:v>
                </c:pt>
                <c:pt idx="1">
                  <c:v>0.93333333333333324</c:v>
                </c:pt>
                <c:pt idx="2">
                  <c:v>0.1933333333333333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7-2C49-BD83-895AF9CC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overlap val="-42"/>
        <c:axId val="1273623728"/>
        <c:axId val="1273625456"/>
      </c:barChart>
      <c:catAx>
        <c:axId val="12736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625456"/>
        <c:crosses val="autoZero"/>
        <c:auto val="1"/>
        <c:lblAlgn val="ctr"/>
        <c:lblOffset val="100"/>
        <c:noMultiLvlLbl val="0"/>
      </c:catAx>
      <c:valAx>
        <c:axId val="127362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Choice Proportion for Suboptimal Alt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6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69172167832261"/>
          <c:y val="0.44666955811685533"/>
          <c:w val="0.17080924492222829"/>
          <c:h val="0.1364586288375306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101600</xdr:colOff>
      <xdr:row>5</xdr:row>
      <xdr:rowOff>69850</xdr:rowOff>
    </xdr:from>
    <xdr:to>
      <xdr:col>22</xdr:col>
      <xdr:colOff>444500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135CE-FAE2-23EA-AC80-45B4155E0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AM50"/>
  <sheetViews>
    <sheetView topLeftCell="D1" workbookViewId="0">
      <pane ySplit="5" topLeftCell="A6" activePane="bottomLeft" state="frozen"/>
      <selection activeCell="J32" sqref="J32"/>
      <selection pane="bottomLeft" activeCell="J60" sqref="J60"/>
    </sheetView>
  </sheetViews>
  <sheetFormatPr baseColWidth="10" defaultColWidth="8.83203125" defaultRowHeight="15" x14ac:dyDescent="0.2"/>
  <cols>
    <col min="1" max="1" width="11.5" customWidth="1"/>
    <col min="4" max="4" width="6.5" customWidth="1"/>
    <col min="5" max="5" width="7.1640625" customWidth="1"/>
    <col min="8" max="8" width="5" customWidth="1"/>
    <col min="9" max="9" width="7.33203125" customWidth="1"/>
    <col min="10" max="10" width="6.83203125" customWidth="1"/>
    <col min="11" max="11" width="7.33203125" customWidth="1"/>
    <col min="12" max="12" width="5.83203125" customWidth="1"/>
    <col min="13" max="16" width="6" customWidth="1"/>
    <col min="17" max="17" width="5" customWidth="1"/>
    <col min="18" max="19" width="5.1640625" customWidth="1"/>
    <col min="20" max="20" width="4.5" customWidth="1"/>
    <col min="21" max="21" width="6.5" customWidth="1"/>
    <col min="22" max="22" width="5.83203125" customWidth="1"/>
    <col min="23" max="23" width="7.6640625" customWidth="1"/>
    <col min="24" max="28" width="6.33203125" customWidth="1"/>
    <col min="29" max="29" width="7.5" customWidth="1"/>
    <col min="30" max="30" width="7.83203125" customWidth="1"/>
    <col min="31" max="35" width="6.33203125" customWidth="1"/>
    <col min="38" max="38" width="10.33203125" customWidth="1"/>
  </cols>
  <sheetData>
    <row r="1" spans="1:36" s="4" customFormat="1" x14ac:dyDescent="0.2">
      <c r="D1" s="1"/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</row>
    <row r="2" spans="1:36" ht="16" thickBot="1" x14ac:dyDescent="0.25"/>
    <row r="3" spans="1:36" ht="16" thickBot="1" x14ac:dyDescent="0.25">
      <c r="K3" s="69" t="s">
        <v>40</v>
      </c>
      <c r="L3" s="70"/>
      <c r="M3" s="70"/>
      <c r="N3" s="70"/>
      <c r="O3" s="70"/>
      <c r="P3" s="70"/>
      <c r="Q3" s="70"/>
      <c r="R3" s="70"/>
      <c r="S3" s="70"/>
      <c r="T3" s="71"/>
      <c r="W3" s="72" t="s">
        <v>49</v>
      </c>
      <c r="X3" s="73"/>
      <c r="Y3" s="73"/>
      <c r="Z3" s="73"/>
      <c r="AA3" s="73"/>
      <c r="AB3" s="73"/>
      <c r="AC3" s="74"/>
      <c r="AD3" s="75" t="s">
        <v>57</v>
      </c>
      <c r="AE3" s="76"/>
      <c r="AF3" s="76"/>
      <c r="AG3" s="76"/>
      <c r="AH3" s="76"/>
      <c r="AI3" s="76"/>
      <c r="AJ3" s="77"/>
    </row>
    <row r="4" spans="1:36" ht="16" thickBot="1" x14ac:dyDescent="0.25">
      <c r="B4" s="66" t="s">
        <v>62</v>
      </c>
      <c r="C4" s="67"/>
      <c r="I4" s="10" t="s">
        <v>0</v>
      </c>
      <c r="K4" s="69" t="s">
        <v>41</v>
      </c>
      <c r="L4" s="71"/>
      <c r="M4" s="66" t="s">
        <v>44</v>
      </c>
      <c r="N4" s="68"/>
      <c r="O4" s="68"/>
      <c r="P4" s="67"/>
      <c r="Q4" s="66" t="s">
        <v>47</v>
      </c>
      <c r="R4" s="67"/>
      <c r="S4" s="66" t="s">
        <v>48</v>
      </c>
      <c r="T4" s="67"/>
      <c r="U4" s="66" t="s">
        <v>7</v>
      </c>
      <c r="V4" s="67"/>
      <c r="W4" s="14" t="s">
        <v>50</v>
      </c>
      <c r="X4" s="66" t="s">
        <v>53</v>
      </c>
      <c r="Y4" s="68"/>
      <c r="Z4" s="67"/>
      <c r="AA4" s="66" t="s">
        <v>54</v>
      </c>
      <c r="AB4" s="67"/>
      <c r="AC4" s="14" t="s">
        <v>56</v>
      </c>
      <c r="AD4" s="12" t="s">
        <v>50</v>
      </c>
      <c r="AE4" s="66" t="s">
        <v>53</v>
      </c>
      <c r="AF4" s="68"/>
      <c r="AG4" s="67"/>
      <c r="AH4" s="66" t="s">
        <v>54</v>
      </c>
      <c r="AI4" s="67"/>
      <c r="AJ4" s="12" t="s">
        <v>56</v>
      </c>
    </row>
    <row r="5" spans="1:36" s="4" customFormat="1" ht="16" thickBot="1" x14ac:dyDescent="0.25">
      <c r="B5" s="6" t="s">
        <v>63</v>
      </c>
      <c r="C5" s="19" t="s">
        <v>7</v>
      </c>
      <c r="D5" s="23" t="s">
        <v>0</v>
      </c>
      <c r="E5" s="4" t="s">
        <v>8</v>
      </c>
      <c r="F5" s="4" t="s">
        <v>1</v>
      </c>
      <c r="G5" s="4" t="s">
        <v>9</v>
      </c>
      <c r="H5" s="4" t="s">
        <v>10</v>
      </c>
      <c r="I5" s="11" t="s">
        <v>58</v>
      </c>
      <c r="J5" s="4" t="s">
        <v>39</v>
      </c>
      <c r="K5" s="16" t="s">
        <v>42</v>
      </c>
      <c r="L5" s="17" t="s">
        <v>43</v>
      </c>
      <c r="M5" s="8" t="s">
        <v>2</v>
      </c>
      <c r="N5" s="7" t="s">
        <v>3</v>
      </c>
      <c r="O5" s="7" t="s">
        <v>4</v>
      </c>
      <c r="P5" s="9" t="s">
        <v>5</v>
      </c>
      <c r="Q5" s="8" t="s">
        <v>45</v>
      </c>
      <c r="R5" s="9" t="s">
        <v>46</v>
      </c>
      <c r="S5" s="8" t="s">
        <v>45</v>
      </c>
      <c r="T5" s="9" t="s">
        <v>46</v>
      </c>
      <c r="U5" s="8" t="s">
        <v>42</v>
      </c>
      <c r="V5" s="9" t="s">
        <v>43</v>
      </c>
      <c r="W5" s="15" t="s">
        <v>51</v>
      </c>
      <c r="X5" s="8" t="s">
        <v>52</v>
      </c>
      <c r="Y5" s="7" t="s">
        <v>2</v>
      </c>
      <c r="Z5" s="9" t="s">
        <v>3</v>
      </c>
      <c r="AA5" s="8" t="s">
        <v>55</v>
      </c>
      <c r="AB5" s="9" t="s">
        <v>46</v>
      </c>
      <c r="AC5" s="15" t="s">
        <v>51</v>
      </c>
      <c r="AD5" s="13" t="s">
        <v>51</v>
      </c>
      <c r="AE5" s="8" t="s">
        <v>52</v>
      </c>
      <c r="AF5" s="7" t="s">
        <v>2</v>
      </c>
      <c r="AG5" s="9" t="s">
        <v>3</v>
      </c>
      <c r="AH5" s="8" t="s">
        <v>55</v>
      </c>
      <c r="AI5" s="9" t="s">
        <v>46</v>
      </c>
      <c r="AJ5" s="13" t="s">
        <v>51</v>
      </c>
    </row>
    <row r="6" spans="1:36" ht="17" thickBot="1" x14ac:dyDescent="0.25">
      <c r="A6" s="34" t="s">
        <v>73</v>
      </c>
      <c r="B6" s="20">
        <f>K6/(L6+K6)</f>
        <v>0</v>
      </c>
      <c r="C6" s="3">
        <f>U6/(V6+U6)</f>
        <v>0</v>
      </c>
      <c r="D6" s="24">
        <v>1</v>
      </c>
      <c r="E6">
        <v>1332</v>
      </c>
      <c r="F6">
        <v>230216</v>
      </c>
      <c r="G6">
        <v>93628</v>
      </c>
      <c r="H6">
        <v>3</v>
      </c>
      <c r="I6">
        <v>850</v>
      </c>
      <c r="J6">
        <v>30</v>
      </c>
      <c r="K6">
        <v>0</v>
      </c>
      <c r="L6">
        <v>136</v>
      </c>
      <c r="M6">
        <v>0</v>
      </c>
      <c r="N6">
        <v>0</v>
      </c>
      <c r="O6">
        <v>39</v>
      </c>
      <c r="P6">
        <v>191</v>
      </c>
      <c r="Q6">
        <v>0</v>
      </c>
      <c r="R6">
        <v>0</v>
      </c>
      <c r="S6">
        <v>5</v>
      </c>
      <c r="T6">
        <v>5</v>
      </c>
      <c r="U6">
        <v>0</v>
      </c>
      <c r="V6">
        <v>10</v>
      </c>
      <c r="W6">
        <v>546</v>
      </c>
      <c r="X6">
        <v>42</v>
      </c>
      <c r="Y6">
        <v>55</v>
      </c>
      <c r="Z6">
        <v>153</v>
      </c>
      <c r="AA6">
        <v>2</v>
      </c>
      <c r="AB6">
        <v>8</v>
      </c>
      <c r="AC6">
        <v>10</v>
      </c>
      <c r="AD6">
        <v>327</v>
      </c>
      <c r="AE6">
        <v>132</v>
      </c>
      <c r="AF6">
        <v>49</v>
      </c>
      <c r="AG6">
        <v>188</v>
      </c>
      <c r="AH6">
        <v>5</v>
      </c>
      <c r="AI6">
        <v>5</v>
      </c>
      <c r="AJ6">
        <v>10</v>
      </c>
    </row>
    <row r="7" spans="1:36" x14ac:dyDescent="0.2">
      <c r="B7" s="21">
        <f t="shared" ref="B7:B22" si="0">K7/(L7+K7)</f>
        <v>0</v>
      </c>
      <c r="C7" s="3">
        <f t="shared" ref="C7:C22" si="1">U7/(V7+U7)</f>
        <v>0</v>
      </c>
      <c r="D7" s="25">
        <v>2</v>
      </c>
      <c r="E7">
        <v>1332</v>
      </c>
      <c r="F7">
        <v>230217</v>
      </c>
      <c r="G7">
        <v>94715</v>
      </c>
      <c r="H7">
        <v>3</v>
      </c>
      <c r="I7">
        <v>736</v>
      </c>
      <c r="J7">
        <v>30</v>
      </c>
      <c r="K7">
        <v>0</v>
      </c>
      <c r="L7">
        <v>142</v>
      </c>
      <c r="M7">
        <v>0</v>
      </c>
      <c r="N7">
        <v>0</v>
      </c>
      <c r="O7">
        <v>46</v>
      </c>
      <c r="P7">
        <v>187</v>
      </c>
      <c r="Q7">
        <v>0</v>
      </c>
      <c r="R7">
        <v>0</v>
      </c>
      <c r="S7">
        <v>5</v>
      </c>
      <c r="T7">
        <v>5</v>
      </c>
      <c r="U7">
        <v>0</v>
      </c>
      <c r="V7">
        <v>10</v>
      </c>
      <c r="W7">
        <v>146</v>
      </c>
      <c r="X7">
        <v>107</v>
      </c>
      <c r="Y7">
        <v>49</v>
      </c>
      <c r="Z7">
        <v>66</v>
      </c>
      <c r="AA7">
        <v>2</v>
      </c>
      <c r="AB7">
        <v>8</v>
      </c>
      <c r="AC7">
        <v>10</v>
      </c>
      <c r="AD7">
        <v>90</v>
      </c>
      <c r="AE7">
        <v>137</v>
      </c>
      <c r="AF7">
        <v>48</v>
      </c>
      <c r="AG7">
        <v>202</v>
      </c>
      <c r="AH7">
        <v>5</v>
      </c>
      <c r="AI7">
        <v>5</v>
      </c>
      <c r="AJ7">
        <v>10</v>
      </c>
    </row>
    <row r="8" spans="1:36" x14ac:dyDescent="0.2">
      <c r="B8" s="21">
        <f t="shared" si="0"/>
        <v>0</v>
      </c>
      <c r="C8" s="3">
        <f t="shared" si="1"/>
        <v>0</v>
      </c>
      <c r="D8" s="25">
        <v>3</v>
      </c>
      <c r="E8">
        <v>1332</v>
      </c>
      <c r="F8">
        <v>230220</v>
      </c>
      <c r="G8">
        <v>94701</v>
      </c>
      <c r="H8">
        <v>3</v>
      </c>
      <c r="I8">
        <v>736</v>
      </c>
      <c r="J8">
        <v>30</v>
      </c>
      <c r="K8">
        <v>0</v>
      </c>
      <c r="L8">
        <v>132</v>
      </c>
      <c r="M8">
        <v>0</v>
      </c>
      <c r="N8">
        <v>0</v>
      </c>
      <c r="O8">
        <v>45</v>
      </c>
      <c r="P8">
        <v>190</v>
      </c>
      <c r="Q8">
        <v>0</v>
      </c>
      <c r="R8">
        <v>0</v>
      </c>
      <c r="S8">
        <v>5</v>
      </c>
      <c r="T8">
        <v>5</v>
      </c>
      <c r="U8">
        <v>0</v>
      </c>
      <c r="V8">
        <v>10</v>
      </c>
      <c r="W8">
        <v>511</v>
      </c>
      <c r="X8">
        <v>38</v>
      </c>
      <c r="Y8">
        <v>46</v>
      </c>
      <c r="Z8">
        <v>125</v>
      </c>
      <c r="AA8">
        <v>2</v>
      </c>
      <c r="AB8">
        <v>8</v>
      </c>
      <c r="AC8">
        <v>10</v>
      </c>
      <c r="AD8">
        <v>125</v>
      </c>
      <c r="AE8">
        <v>129</v>
      </c>
      <c r="AF8">
        <v>48</v>
      </c>
      <c r="AG8">
        <v>189</v>
      </c>
      <c r="AH8">
        <v>5</v>
      </c>
      <c r="AI8">
        <v>5</v>
      </c>
      <c r="AJ8">
        <v>10</v>
      </c>
    </row>
    <row r="9" spans="1:36" x14ac:dyDescent="0.2">
      <c r="B9" s="21">
        <f t="shared" si="0"/>
        <v>0.44915254237288138</v>
      </c>
      <c r="C9" s="3">
        <f t="shared" si="1"/>
        <v>0.3</v>
      </c>
      <c r="D9" s="25">
        <v>4</v>
      </c>
      <c r="E9">
        <v>1332</v>
      </c>
      <c r="F9">
        <v>230221</v>
      </c>
      <c r="G9">
        <v>94111</v>
      </c>
      <c r="H9">
        <v>3</v>
      </c>
      <c r="I9">
        <v>741</v>
      </c>
      <c r="J9">
        <v>30</v>
      </c>
      <c r="K9">
        <v>53</v>
      </c>
      <c r="L9">
        <v>65</v>
      </c>
      <c r="M9">
        <v>23</v>
      </c>
      <c r="N9">
        <v>19</v>
      </c>
      <c r="O9">
        <v>21</v>
      </c>
      <c r="P9">
        <v>118</v>
      </c>
      <c r="Q9">
        <v>1</v>
      </c>
      <c r="R9">
        <v>3</v>
      </c>
      <c r="S9">
        <v>3</v>
      </c>
      <c r="T9">
        <v>3</v>
      </c>
      <c r="U9">
        <v>3</v>
      </c>
      <c r="V9">
        <v>7</v>
      </c>
      <c r="W9">
        <v>212</v>
      </c>
      <c r="X9">
        <v>78</v>
      </c>
      <c r="Y9">
        <v>48</v>
      </c>
      <c r="Z9">
        <v>71</v>
      </c>
      <c r="AA9">
        <v>2</v>
      </c>
      <c r="AB9">
        <v>8</v>
      </c>
      <c r="AC9">
        <v>10</v>
      </c>
      <c r="AD9">
        <v>98</v>
      </c>
      <c r="AE9">
        <v>105</v>
      </c>
      <c r="AF9">
        <v>45</v>
      </c>
      <c r="AG9">
        <v>171</v>
      </c>
      <c r="AH9">
        <v>5</v>
      </c>
      <c r="AI9">
        <v>5</v>
      </c>
      <c r="AJ9">
        <v>10</v>
      </c>
    </row>
    <row r="10" spans="1:36" x14ac:dyDescent="0.2">
      <c r="B10" s="21">
        <f t="shared" si="0"/>
        <v>0.32608695652173914</v>
      </c>
      <c r="C10" s="3">
        <f t="shared" si="1"/>
        <v>0.2</v>
      </c>
      <c r="D10" s="25">
        <v>5</v>
      </c>
      <c r="E10">
        <v>1332</v>
      </c>
      <c r="F10">
        <v>230222</v>
      </c>
      <c r="G10">
        <v>100148</v>
      </c>
      <c r="H10">
        <v>3</v>
      </c>
      <c r="I10">
        <v>716</v>
      </c>
      <c r="J10">
        <v>30</v>
      </c>
      <c r="K10">
        <v>30</v>
      </c>
      <c r="L10">
        <v>62</v>
      </c>
      <c r="M10">
        <v>24</v>
      </c>
      <c r="N10">
        <v>63</v>
      </c>
      <c r="O10">
        <v>21</v>
      </c>
      <c r="P10">
        <v>116</v>
      </c>
      <c r="Q10">
        <v>1</v>
      </c>
      <c r="R10">
        <v>3</v>
      </c>
      <c r="S10">
        <v>3</v>
      </c>
      <c r="T10">
        <v>3</v>
      </c>
      <c r="U10">
        <v>2</v>
      </c>
      <c r="V10">
        <v>8</v>
      </c>
      <c r="W10">
        <v>168</v>
      </c>
      <c r="X10">
        <v>111</v>
      </c>
      <c r="Y10">
        <v>49</v>
      </c>
      <c r="Z10">
        <v>102</v>
      </c>
      <c r="AA10">
        <v>2</v>
      </c>
      <c r="AB10">
        <v>8</v>
      </c>
      <c r="AC10">
        <v>10</v>
      </c>
      <c r="AD10">
        <v>175</v>
      </c>
      <c r="AE10">
        <v>81</v>
      </c>
      <c r="AF10">
        <v>46</v>
      </c>
      <c r="AG10">
        <v>175</v>
      </c>
      <c r="AH10">
        <v>5</v>
      </c>
      <c r="AI10">
        <v>5</v>
      </c>
      <c r="AJ10">
        <v>10</v>
      </c>
    </row>
    <row r="11" spans="1:36" x14ac:dyDescent="0.2">
      <c r="B11" s="21">
        <f t="shared" si="0"/>
        <v>0.75555555555555554</v>
      </c>
      <c r="C11" s="3">
        <f t="shared" si="1"/>
        <v>0.5</v>
      </c>
      <c r="D11" s="25">
        <v>6</v>
      </c>
      <c r="E11">
        <v>1332</v>
      </c>
      <c r="F11">
        <v>230223</v>
      </c>
      <c r="G11">
        <v>93625</v>
      </c>
      <c r="H11">
        <v>3</v>
      </c>
      <c r="I11">
        <v>709</v>
      </c>
      <c r="J11">
        <v>30</v>
      </c>
      <c r="K11">
        <v>102</v>
      </c>
      <c r="L11">
        <v>33</v>
      </c>
      <c r="M11">
        <v>26</v>
      </c>
      <c r="N11">
        <v>19</v>
      </c>
      <c r="O11">
        <v>0</v>
      </c>
      <c r="P11">
        <v>72</v>
      </c>
      <c r="Q11">
        <v>1</v>
      </c>
      <c r="R11">
        <v>6</v>
      </c>
      <c r="S11">
        <v>1</v>
      </c>
      <c r="T11">
        <v>2</v>
      </c>
      <c r="U11">
        <v>5</v>
      </c>
      <c r="V11">
        <v>5</v>
      </c>
      <c r="W11">
        <v>86</v>
      </c>
      <c r="X11">
        <v>146</v>
      </c>
      <c r="Y11">
        <v>50</v>
      </c>
      <c r="Z11">
        <v>84</v>
      </c>
      <c r="AA11">
        <v>2</v>
      </c>
      <c r="AB11">
        <v>8</v>
      </c>
      <c r="AC11">
        <v>10</v>
      </c>
      <c r="AD11">
        <v>123</v>
      </c>
      <c r="AE11">
        <v>98</v>
      </c>
      <c r="AF11">
        <v>47</v>
      </c>
      <c r="AG11">
        <v>183</v>
      </c>
      <c r="AH11">
        <v>5</v>
      </c>
      <c r="AI11">
        <v>5</v>
      </c>
      <c r="AJ11">
        <v>10</v>
      </c>
    </row>
    <row r="12" spans="1:36" x14ac:dyDescent="0.2">
      <c r="B12" s="21">
        <f t="shared" si="0"/>
        <v>0.72033898305084743</v>
      </c>
      <c r="C12" s="3">
        <f t="shared" si="1"/>
        <v>0.6</v>
      </c>
      <c r="D12" s="25">
        <v>7</v>
      </c>
      <c r="E12">
        <v>1332</v>
      </c>
      <c r="F12">
        <v>230224</v>
      </c>
      <c r="G12">
        <v>94520</v>
      </c>
      <c r="H12">
        <v>3</v>
      </c>
      <c r="I12">
        <v>713</v>
      </c>
      <c r="J12">
        <v>30</v>
      </c>
      <c r="K12">
        <v>85</v>
      </c>
      <c r="L12">
        <v>33</v>
      </c>
      <c r="M12">
        <v>52</v>
      </c>
      <c r="N12">
        <v>23</v>
      </c>
      <c r="O12">
        <v>0</v>
      </c>
      <c r="P12">
        <v>67</v>
      </c>
      <c r="Q12">
        <v>2</v>
      </c>
      <c r="R12">
        <v>5</v>
      </c>
      <c r="S12">
        <v>1</v>
      </c>
      <c r="T12">
        <v>2</v>
      </c>
      <c r="U12">
        <v>6</v>
      </c>
      <c r="V12">
        <v>4</v>
      </c>
      <c r="W12">
        <v>122</v>
      </c>
      <c r="X12">
        <v>117</v>
      </c>
      <c r="Y12">
        <v>47</v>
      </c>
      <c r="Z12">
        <v>39</v>
      </c>
      <c r="AA12">
        <v>2</v>
      </c>
      <c r="AB12">
        <v>8</v>
      </c>
      <c r="AC12">
        <v>10</v>
      </c>
      <c r="AD12">
        <v>121</v>
      </c>
      <c r="AE12">
        <v>91</v>
      </c>
      <c r="AF12">
        <v>47</v>
      </c>
      <c r="AG12">
        <v>180</v>
      </c>
      <c r="AH12">
        <v>5</v>
      </c>
      <c r="AI12">
        <v>5</v>
      </c>
      <c r="AJ12">
        <v>10</v>
      </c>
    </row>
    <row r="13" spans="1:36" x14ac:dyDescent="0.2">
      <c r="B13" s="21">
        <f t="shared" si="0"/>
        <v>0.84246575342465757</v>
      </c>
      <c r="C13" s="3">
        <f t="shared" si="1"/>
        <v>0.6</v>
      </c>
      <c r="D13" s="25">
        <v>8</v>
      </c>
      <c r="E13">
        <v>1332</v>
      </c>
      <c r="F13">
        <v>230227</v>
      </c>
      <c r="G13">
        <v>94556</v>
      </c>
      <c r="H13">
        <v>3</v>
      </c>
      <c r="I13">
        <v>713</v>
      </c>
      <c r="J13">
        <v>30</v>
      </c>
      <c r="K13">
        <v>123</v>
      </c>
      <c r="L13">
        <v>23</v>
      </c>
      <c r="M13">
        <v>27</v>
      </c>
      <c r="N13">
        <v>2</v>
      </c>
      <c r="O13">
        <v>0</v>
      </c>
      <c r="P13">
        <v>97</v>
      </c>
      <c r="Q13">
        <v>1</v>
      </c>
      <c r="R13">
        <v>5</v>
      </c>
      <c r="S13">
        <v>2</v>
      </c>
      <c r="T13">
        <v>2</v>
      </c>
      <c r="U13">
        <v>6</v>
      </c>
      <c r="V13">
        <v>4</v>
      </c>
      <c r="W13">
        <v>101</v>
      </c>
      <c r="X13">
        <v>146</v>
      </c>
      <c r="Y13">
        <v>46</v>
      </c>
      <c r="Z13">
        <v>3</v>
      </c>
      <c r="AA13">
        <v>2</v>
      </c>
      <c r="AB13">
        <v>8</v>
      </c>
      <c r="AC13">
        <v>10</v>
      </c>
      <c r="AD13">
        <v>132</v>
      </c>
      <c r="AE13">
        <v>121</v>
      </c>
      <c r="AF13">
        <v>51</v>
      </c>
      <c r="AG13">
        <v>193</v>
      </c>
      <c r="AH13">
        <v>5</v>
      </c>
      <c r="AI13">
        <v>5</v>
      </c>
      <c r="AJ13">
        <v>10</v>
      </c>
    </row>
    <row r="14" spans="1:36" x14ac:dyDescent="0.2">
      <c r="B14" s="21">
        <f t="shared" si="0"/>
        <v>0.875</v>
      </c>
      <c r="C14" s="3">
        <f t="shared" si="1"/>
        <v>0.7</v>
      </c>
      <c r="D14" s="25">
        <v>9</v>
      </c>
      <c r="E14">
        <v>1332</v>
      </c>
      <c r="F14">
        <v>230228</v>
      </c>
      <c r="G14">
        <v>94035</v>
      </c>
      <c r="H14">
        <v>3</v>
      </c>
      <c r="I14">
        <v>711</v>
      </c>
      <c r="J14">
        <v>30</v>
      </c>
      <c r="K14">
        <v>112</v>
      </c>
      <c r="L14">
        <v>16</v>
      </c>
      <c r="M14">
        <v>48</v>
      </c>
      <c r="N14">
        <v>33</v>
      </c>
      <c r="O14">
        <v>0</v>
      </c>
      <c r="P14">
        <v>49</v>
      </c>
      <c r="Q14">
        <v>2</v>
      </c>
      <c r="R14">
        <v>6</v>
      </c>
      <c r="S14">
        <v>1</v>
      </c>
      <c r="T14">
        <v>1</v>
      </c>
      <c r="U14">
        <v>7</v>
      </c>
      <c r="V14">
        <v>3</v>
      </c>
      <c r="W14">
        <v>123</v>
      </c>
      <c r="X14">
        <v>120</v>
      </c>
      <c r="Y14">
        <v>54</v>
      </c>
      <c r="Z14">
        <v>36</v>
      </c>
      <c r="AA14">
        <v>2</v>
      </c>
      <c r="AB14">
        <v>8</v>
      </c>
      <c r="AC14">
        <v>10</v>
      </c>
      <c r="AD14">
        <v>76</v>
      </c>
      <c r="AE14">
        <v>120</v>
      </c>
      <c r="AF14">
        <v>51</v>
      </c>
      <c r="AG14">
        <v>200</v>
      </c>
      <c r="AH14">
        <v>5</v>
      </c>
      <c r="AI14">
        <v>5</v>
      </c>
      <c r="AJ14">
        <v>10</v>
      </c>
    </row>
    <row r="15" spans="1:36" x14ac:dyDescent="0.2">
      <c r="B15" s="21">
        <f t="shared" si="0"/>
        <v>0.72440944881889768</v>
      </c>
      <c r="C15" s="3">
        <f t="shared" si="1"/>
        <v>0.4</v>
      </c>
      <c r="D15" s="25">
        <v>10</v>
      </c>
      <c r="E15">
        <v>1332</v>
      </c>
      <c r="F15">
        <v>230301</v>
      </c>
      <c r="G15">
        <v>94527</v>
      </c>
      <c r="H15">
        <v>3</v>
      </c>
      <c r="I15">
        <v>710</v>
      </c>
      <c r="J15">
        <v>30</v>
      </c>
      <c r="K15">
        <v>92</v>
      </c>
      <c r="L15">
        <v>35</v>
      </c>
      <c r="M15">
        <v>49</v>
      </c>
      <c r="N15">
        <v>18</v>
      </c>
      <c r="O15">
        <v>0</v>
      </c>
      <c r="P15">
        <v>48</v>
      </c>
      <c r="Q15">
        <v>2</v>
      </c>
      <c r="R15">
        <v>6</v>
      </c>
      <c r="S15">
        <v>2</v>
      </c>
      <c r="T15">
        <v>0</v>
      </c>
      <c r="U15">
        <v>4</v>
      </c>
      <c r="V15">
        <v>6</v>
      </c>
      <c r="W15">
        <v>175</v>
      </c>
      <c r="X15">
        <v>117</v>
      </c>
      <c r="Y15">
        <v>50</v>
      </c>
      <c r="Z15">
        <v>7</v>
      </c>
      <c r="AA15">
        <v>2</v>
      </c>
      <c r="AB15">
        <v>8</v>
      </c>
      <c r="AC15">
        <v>10</v>
      </c>
      <c r="AD15">
        <v>70</v>
      </c>
      <c r="AE15">
        <v>124</v>
      </c>
      <c r="AF15">
        <v>50</v>
      </c>
      <c r="AG15">
        <v>194</v>
      </c>
      <c r="AH15">
        <v>5</v>
      </c>
      <c r="AI15">
        <v>5</v>
      </c>
      <c r="AJ15">
        <v>10</v>
      </c>
    </row>
    <row r="16" spans="1:36" x14ac:dyDescent="0.2">
      <c r="B16" s="21">
        <f t="shared" si="0"/>
        <v>0.67796610169491522</v>
      </c>
      <c r="C16" s="3">
        <f t="shared" si="1"/>
        <v>0.3</v>
      </c>
      <c r="D16" s="25">
        <v>11</v>
      </c>
      <c r="E16">
        <v>1332</v>
      </c>
      <c r="F16">
        <v>230302</v>
      </c>
      <c r="G16">
        <v>93843</v>
      </c>
      <c r="H16">
        <v>3</v>
      </c>
      <c r="I16">
        <v>709</v>
      </c>
      <c r="J16">
        <v>30</v>
      </c>
      <c r="K16">
        <v>80</v>
      </c>
      <c r="L16">
        <v>38</v>
      </c>
      <c r="M16">
        <v>23</v>
      </c>
      <c r="N16">
        <v>27</v>
      </c>
      <c r="O16">
        <v>23</v>
      </c>
      <c r="P16">
        <v>99</v>
      </c>
      <c r="Q16">
        <v>1</v>
      </c>
      <c r="R16">
        <v>4</v>
      </c>
      <c r="S16">
        <v>3</v>
      </c>
      <c r="T16">
        <v>2</v>
      </c>
      <c r="U16">
        <v>3</v>
      </c>
      <c r="V16">
        <v>7</v>
      </c>
      <c r="W16">
        <v>153</v>
      </c>
      <c r="X16">
        <v>113</v>
      </c>
      <c r="Y16">
        <v>51</v>
      </c>
      <c r="Z16">
        <v>5</v>
      </c>
      <c r="AA16">
        <v>2</v>
      </c>
      <c r="AB16">
        <v>8</v>
      </c>
      <c r="AC16">
        <v>10</v>
      </c>
      <c r="AD16">
        <v>112</v>
      </c>
      <c r="AE16">
        <v>92</v>
      </c>
      <c r="AF16">
        <v>47</v>
      </c>
      <c r="AG16">
        <v>195</v>
      </c>
      <c r="AH16">
        <v>5</v>
      </c>
      <c r="AI16">
        <v>5</v>
      </c>
      <c r="AJ16">
        <v>10</v>
      </c>
    </row>
    <row r="17" spans="1:39" x14ac:dyDescent="0.2">
      <c r="B17" s="21">
        <f t="shared" si="0"/>
        <v>0.49242424242424243</v>
      </c>
      <c r="C17" s="3">
        <f t="shared" si="1"/>
        <v>0.3</v>
      </c>
      <c r="D17" s="25">
        <v>12</v>
      </c>
      <c r="E17">
        <v>1332</v>
      </c>
      <c r="F17">
        <v>230303</v>
      </c>
      <c r="G17">
        <v>94546</v>
      </c>
      <c r="H17">
        <v>3</v>
      </c>
      <c r="I17">
        <v>709</v>
      </c>
      <c r="J17">
        <v>30</v>
      </c>
      <c r="K17">
        <v>65</v>
      </c>
      <c r="L17">
        <v>67</v>
      </c>
      <c r="M17">
        <v>26</v>
      </c>
      <c r="N17">
        <v>28</v>
      </c>
      <c r="O17">
        <v>24</v>
      </c>
      <c r="P17">
        <v>70</v>
      </c>
      <c r="Q17">
        <v>1</v>
      </c>
      <c r="R17">
        <v>5</v>
      </c>
      <c r="S17">
        <v>2</v>
      </c>
      <c r="T17">
        <v>2</v>
      </c>
      <c r="U17">
        <v>3</v>
      </c>
      <c r="V17">
        <v>7</v>
      </c>
      <c r="W17">
        <v>146</v>
      </c>
      <c r="X17">
        <v>102</v>
      </c>
      <c r="Y17">
        <v>42</v>
      </c>
      <c r="Z17">
        <v>56</v>
      </c>
      <c r="AA17">
        <v>2</v>
      </c>
      <c r="AB17">
        <v>8</v>
      </c>
      <c r="AC17">
        <v>10</v>
      </c>
      <c r="AD17">
        <v>80</v>
      </c>
      <c r="AE17">
        <v>124</v>
      </c>
      <c r="AF17">
        <v>51</v>
      </c>
      <c r="AG17">
        <v>192</v>
      </c>
      <c r="AH17">
        <v>5</v>
      </c>
      <c r="AI17">
        <v>5</v>
      </c>
      <c r="AJ17">
        <v>10</v>
      </c>
    </row>
    <row r="18" spans="1:39" x14ac:dyDescent="0.2">
      <c r="B18" s="21">
        <f t="shared" si="0"/>
        <v>0.72580645161290325</v>
      </c>
      <c r="C18" s="3">
        <f t="shared" si="1"/>
        <v>0.4</v>
      </c>
      <c r="D18" s="25">
        <v>13</v>
      </c>
      <c r="E18">
        <v>1332</v>
      </c>
      <c r="F18">
        <v>230306</v>
      </c>
      <c r="G18">
        <v>94556</v>
      </c>
      <c r="H18">
        <v>3</v>
      </c>
      <c r="I18">
        <v>713</v>
      </c>
      <c r="J18">
        <v>30</v>
      </c>
      <c r="K18">
        <v>90</v>
      </c>
      <c r="L18">
        <v>34</v>
      </c>
      <c r="M18">
        <v>47</v>
      </c>
      <c r="N18">
        <v>57</v>
      </c>
      <c r="O18">
        <v>25</v>
      </c>
      <c r="P18">
        <v>50</v>
      </c>
      <c r="Q18">
        <v>2</v>
      </c>
      <c r="R18">
        <v>5</v>
      </c>
      <c r="S18">
        <v>1</v>
      </c>
      <c r="T18">
        <v>2</v>
      </c>
      <c r="U18">
        <v>4</v>
      </c>
      <c r="V18">
        <v>6</v>
      </c>
      <c r="W18">
        <v>82</v>
      </c>
      <c r="X18">
        <v>127</v>
      </c>
      <c r="Y18">
        <v>49</v>
      </c>
      <c r="Z18">
        <v>126</v>
      </c>
      <c r="AA18">
        <v>2</v>
      </c>
      <c r="AB18">
        <v>8</v>
      </c>
      <c r="AC18">
        <v>10</v>
      </c>
      <c r="AD18">
        <v>74</v>
      </c>
      <c r="AE18">
        <v>125</v>
      </c>
      <c r="AF18">
        <v>48</v>
      </c>
      <c r="AG18">
        <v>200</v>
      </c>
      <c r="AH18">
        <v>5</v>
      </c>
      <c r="AI18">
        <v>5</v>
      </c>
      <c r="AJ18">
        <v>10</v>
      </c>
    </row>
    <row r="19" spans="1:39" ht="16" thickBot="1" x14ac:dyDescent="0.25">
      <c r="B19" s="21">
        <f t="shared" si="0"/>
        <v>0.61904761904761907</v>
      </c>
      <c r="C19" s="3">
        <f t="shared" si="1"/>
        <v>0.2</v>
      </c>
      <c r="D19" s="25">
        <v>14</v>
      </c>
      <c r="E19">
        <v>1332</v>
      </c>
      <c r="F19">
        <v>230307</v>
      </c>
      <c r="G19">
        <v>94608</v>
      </c>
      <c r="H19">
        <v>3</v>
      </c>
      <c r="I19">
        <v>710</v>
      </c>
      <c r="J19">
        <v>30</v>
      </c>
      <c r="K19">
        <v>78</v>
      </c>
      <c r="L19">
        <v>48</v>
      </c>
      <c r="M19">
        <v>26</v>
      </c>
      <c r="N19">
        <v>25</v>
      </c>
      <c r="O19">
        <v>0</v>
      </c>
      <c r="P19">
        <v>92</v>
      </c>
      <c r="Q19">
        <v>1</v>
      </c>
      <c r="R19">
        <v>5</v>
      </c>
      <c r="S19">
        <v>1</v>
      </c>
      <c r="T19">
        <v>3</v>
      </c>
      <c r="U19">
        <v>2</v>
      </c>
      <c r="V19">
        <v>8</v>
      </c>
      <c r="W19">
        <v>127</v>
      </c>
      <c r="X19">
        <v>134</v>
      </c>
      <c r="Y19">
        <v>52</v>
      </c>
      <c r="Z19">
        <v>85</v>
      </c>
      <c r="AA19">
        <v>2</v>
      </c>
      <c r="AB19">
        <v>8</v>
      </c>
      <c r="AC19">
        <v>10</v>
      </c>
      <c r="AD19">
        <v>67</v>
      </c>
      <c r="AE19">
        <v>136</v>
      </c>
      <c r="AF19">
        <v>47</v>
      </c>
      <c r="AG19">
        <v>193</v>
      </c>
      <c r="AH19">
        <v>5</v>
      </c>
      <c r="AI19">
        <v>5</v>
      </c>
      <c r="AJ19">
        <v>10</v>
      </c>
    </row>
    <row r="20" spans="1:39" x14ac:dyDescent="0.2">
      <c r="B20" s="21">
        <f t="shared" si="0"/>
        <v>0.78378378378378377</v>
      </c>
      <c r="C20" s="3">
        <f t="shared" si="1"/>
        <v>0.3</v>
      </c>
      <c r="D20" s="25">
        <v>15</v>
      </c>
      <c r="E20">
        <v>1332</v>
      </c>
      <c r="F20">
        <v>230308</v>
      </c>
      <c r="G20">
        <v>94647</v>
      </c>
      <c r="H20">
        <v>3</v>
      </c>
      <c r="I20">
        <v>710</v>
      </c>
      <c r="J20">
        <v>30</v>
      </c>
      <c r="K20">
        <v>87</v>
      </c>
      <c r="L20">
        <v>24</v>
      </c>
      <c r="M20">
        <v>49</v>
      </c>
      <c r="N20">
        <v>77</v>
      </c>
      <c r="O20">
        <v>0</v>
      </c>
      <c r="P20">
        <v>47</v>
      </c>
      <c r="Q20">
        <v>2</v>
      </c>
      <c r="R20">
        <v>6</v>
      </c>
      <c r="S20">
        <v>1</v>
      </c>
      <c r="T20">
        <v>1</v>
      </c>
      <c r="U20">
        <v>3</v>
      </c>
      <c r="V20">
        <v>7</v>
      </c>
      <c r="W20">
        <v>137</v>
      </c>
      <c r="X20">
        <v>120</v>
      </c>
      <c r="Y20">
        <v>51</v>
      </c>
      <c r="Z20">
        <v>28</v>
      </c>
      <c r="AA20">
        <v>2</v>
      </c>
      <c r="AB20">
        <v>8</v>
      </c>
      <c r="AC20">
        <v>10</v>
      </c>
      <c r="AD20">
        <v>153</v>
      </c>
      <c r="AE20">
        <v>80</v>
      </c>
      <c r="AF20">
        <v>48</v>
      </c>
      <c r="AG20">
        <v>185</v>
      </c>
      <c r="AH20">
        <v>5</v>
      </c>
      <c r="AI20">
        <v>5</v>
      </c>
      <c r="AJ20">
        <v>10</v>
      </c>
      <c r="AL20" s="51" t="s">
        <v>77</v>
      </c>
      <c r="AM20" s="48"/>
    </row>
    <row r="21" spans="1:39" x14ac:dyDescent="0.2">
      <c r="B21" s="21">
        <f t="shared" si="0"/>
        <v>0.70370370370370372</v>
      </c>
      <c r="C21" s="3">
        <f t="shared" si="1"/>
        <v>0.5</v>
      </c>
      <c r="D21" s="25">
        <v>16</v>
      </c>
      <c r="E21">
        <v>1332</v>
      </c>
      <c r="F21">
        <v>230309</v>
      </c>
      <c r="G21">
        <v>94030</v>
      </c>
      <c r="H21">
        <v>3</v>
      </c>
      <c r="I21">
        <v>710</v>
      </c>
      <c r="J21">
        <v>30</v>
      </c>
      <c r="K21">
        <v>76</v>
      </c>
      <c r="L21">
        <v>32</v>
      </c>
      <c r="M21">
        <v>52</v>
      </c>
      <c r="N21">
        <v>28</v>
      </c>
      <c r="O21">
        <v>0</v>
      </c>
      <c r="P21">
        <v>50</v>
      </c>
      <c r="Q21">
        <v>2</v>
      </c>
      <c r="R21">
        <v>6</v>
      </c>
      <c r="S21">
        <v>1</v>
      </c>
      <c r="T21">
        <v>1</v>
      </c>
      <c r="U21">
        <v>5</v>
      </c>
      <c r="V21">
        <v>5</v>
      </c>
      <c r="W21">
        <v>135</v>
      </c>
      <c r="X21">
        <v>115</v>
      </c>
      <c r="Y21">
        <v>53</v>
      </c>
      <c r="Z21">
        <v>30</v>
      </c>
      <c r="AA21">
        <v>2</v>
      </c>
      <c r="AB21">
        <v>8</v>
      </c>
      <c r="AC21">
        <v>10</v>
      </c>
      <c r="AD21">
        <v>105</v>
      </c>
      <c r="AE21">
        <v>119</v>
      </c>
      <c r="AF21">
        <v>49</v>
      </c>
      <c r="AG21">
        <v>188</v>
      </c>
      <c r="AH21">
        <v>5</v>
      </c>
      <c r="AI21">
        <v>5</v>
      </c>
      <c r="AJ21">
        <v>10</v>
      </c>
      <c r="AL21" s="49" t="s">
        <v>78</v>
      </c>
      <c r="AM21" s="42">
        <f>(SUM(W20:W22)/SUM(AC20:AC22))/10</f>
        <v>1.25</v>
      </c>
    </row>
    <row r="22" spans="1:39" ht="16" thickBot="1" x14ac:dyDescent="0.25">
      <c r="B22" s="22">
        <f t="shared" si="0"/>
        <v>0.40579710144927539</v>
      </c>
      <c r="C22" s="3">
        <f t="shared" si="1"/>
        <v>0.3</v>
      </c>
      <c r="D22" s="26">
        <v>17</v>
      </c>
      <c r="E22">
        <v>1332</v>
      </c>
      <c r="F22">
        <v>230310</v>
      </c>
      <c r="G22">
        <v>94347</v>
      </c>
      <c r="H22">
        <v>3</v>
      </c>
      <c r="I22">
        <v>708</v>
      </c>
      <c r="J22">
        <v>30</v>
      </c>
      <c r="K22">
        <v>56</v>
      </c>
      <c r="L22">
        <v>82</v>
      </c>
      <c r="M22">
        <v>49</v>
      </c>
      <c r="N22">
        <v>28</v>
      </c>
      <c r="O22">
        <v>23</v>
      </c>
      <c r="P22">
        <v>51</v>
      </c>
      <c r="Q22">
        <v>2</v>
      </c>
      <c r="R22">
        <v>5</v>
      </c>
      <c r="S22">
        <v>3</v>
      </c>
      <c r="T22">
        <v>0</v>
      </c>
      <c r="U22">
        <v>3</v>
      </c>
      <c r="V22">
        <v>7</v>
      </c>
      <c r="W22">
        <v>103</v>
      </c>
      <c r="X22">
        <v>129</v>
      </c>
      <c r="Y22">
        <v>47</v>
      </c>
      <c r="Z22">
        <v>32</v>
      </c>
      <c r="AA22">
        <v>2</v>
      </c>
      <c r="AB22">
        <v>8</v>
      </c>
      <c r="AC22">
        <v>10</v>
      </c>
      <c r="AD22">
        <v>104</v>
      </c>
      <c r="AE22">
        <v>126</v>
      </c>
      <c r="AF22">
        <v>49</v>
      </c>
      <c r="AG22">
        <v>192</v>
      </c>
      <c r="AH22">
        <v>5</v>
      </c>
      <c r="AI22">
        <v>5</v>
      </c>
      <c r="AJ22">
        <v>10</v>
      </c>
      <c r="AL22" s="50" t="s">
        <v>79</v>
      </c>
      <c r="AM22" s="44">
        <f>(SUM(AD20:AD22)/SUM(AJ20:AJ22))/10</f>
        <v>1.2066666666666666</v>
      </c>
    </row>
    <row r="23" spans="1:39" ht="16" thickBot="1" x14ac:dyDescent="0.25"/>
    <row r="24" spans="1:39" ht="17" thickBot="1" x14ac:dyDescent="0.25">
      <c r="A24" s="34" t="s">
        <v>67</v>
      </c>
      <c r="B24" s="20">
        <f t="shared" ref="B24:B50" si="2">K24/(L24+K24)</f>
        <v>0.30357142857142855</v>
      </c>
      <c r="C24" s="3">
        <f t="shared" ref="C24:C50" si="3">U24/(V24+U24)</f>
        <v>0.5</v>
      </c>
      <c r="D24" s="24">
        <v>1</v>
      </c>
      <c r="E24">
        <v>1332</v>
      </c>
      <c r="F24">
        <v>230320</v>
      </c>
      <c r="G24">
        <v>94459</v>
      </c>
      <c r="H24">
        <v>3</v>
      </c>
      <c r="I24">
        <v>623</v>
      </c>
      <c r="J24">
        <v>30</v>
      </c>
      <c r="K24">
        <v>17</v>
      </c>
      <c r="L24">
        <v>39</v>
      </c>
      <c r="M24">
        <v>0</v>
      </c>
      <c r="N24">
        <v>3</v>
      </c>
      <c r="O24">
        <v>46</v>
      </c>
      <c r="P24">
        <v>97</v>
      </c>
      <c r="Q24">
        <v>0</v>
      </c>
      <c r="R24">
        <v>4</v>
      </c>
      <c r="S24">
        <v>3</v>
      </c>
      <c r="T24">
        <v>3</v>
      </c>
      <c r="U24">
        <v>5</v>
      </c>
      <c r="V24">
        <v>5</v>
      </c>
      <c r="W24">
        <v>158</v>
      </c>
      <c r="X24">
        <v>42</v>
      </c>
      <c r="Y24">
        <v>24</v>
      </c>
      <c r="Z24">
        <v>44</v>
      </c>
      <c r="AA24">
        <v>2</v>
      </c>
      <c r="AB24">
        <v>8</v>
      </c>
      <c r="AC24">
        <v>10</v>
      </c>
      <c r="AD24">
        <v>80</v>
      </c>
      <c r="AE24">
        <v>61</v>
      </c>
      <c r="AF24">
        <v>42</v>
      </c>
      <c r="AG24">
        <v>196</v>
      </c>
      <c r="AH24">
        <v>5</v>
      </c>
      <c r="AI24">
        <v>5</v>
      </c>
      <c r="AJ24">
        <v>10</v>
      </c>
    </row>
    <row r="25" spans="1:39" x14ac:dyDescent="0.2">
      <c r="B25" s="21">
        <f t="shared" si="2"/>
        <v>0.31481481481481483</v>
      </c>
      <c r="C25" s="3">
        <f t="shared" si="3"/>
        <v>0.3</v>
      </c>
      <c r="D25" s="25">
        <v>2</v>
      </c>
      <c r="E25">
        <v>1332</v>
      </c>
      <c r="F25">
        <v>230321</v>
      </c>
      <c r="G25">
        <v>93910</v>
      </c>
      <c r="H25">
        <v>3</v>
      </c>
      <c r="I25">
        <v>618</v>
      </c>
      <c r="J25">
        <v>30</v>
      </c>
      <c r="K25">
        <v>17</v>
      </c>
      <c r="L25">
        <v>37</v>
      </c>
      <c r="M25">
        <v>0</v>
      </c>
      <c r="N25">
        <v>85</v>
      </c>
      <c r="O25">
        <v>26</v>
      </c>
      <c r="P25">
        <v>152</v>
      </c>
      <c r="Q25">
        <v>0</v>
      </c>
      <c r="R25">
        <v>3</v>
      </c>
      <c r="S25">
        <v>4</v>
      </c>
      <c r="T25">
        <v>3</v>
      </c>
      <c r="U25">
        <v>3</v>
      </c>
      <c r="V25">
        <v>7</v>
      </c>
      <c r="W25">
        <v>122</v>
      </c>
      <c r="X25">
        <v>43</v>
      </c>
      <c r="Y25">
        <v>54</v>
      </c>
      <c r="Z25">
        <v>35</v>
      </c>
      <c r="AA25">
        <v>2</v>
      </c>
      <c r="AB25">
        <v>8</v>
      </c>
      <c r="AC25">
        <v>10</v>
      </c>
      <c r="AD25">
        <v>86</v>
      </c>
      <c r="AE25">
        <v>53</v>
      </c>
      <c r="AF25">
        <v>50</v>
      </c>
      <c r="AG25">
        <v>203</v>
      </c>
      <c r="AH25">
        <v>5</v>
      </c>
      <c r="AI25">
        <v>5</v>
      </c>
      <c r="AJ25">
        <v>10</v>
      </c>
    </row>
    <row r="26" spans="1:39" x14ac:dyDescent="0.2">
      <c r="B26" s="21">
        <f t="shared" si="2"/>
        <v>0.80645161290322576</v>
      </c>
      <c r="C26" s="3">
        <f t="shared" si="3"/>
        <v>0.5</v>
      </c>
      <c r="D26" s="25">
        <v>3</v>
      </c>
      <c r="E26">
        <v>1332</v>
      </c>
      <c r="F26">
        <v>230322</v>
      </c>
      <c r="G26">
        <v>94534</v>
      </c>
      <c r="H26">
        <v>3</v>
      </c>
      <c r="I26">
        <v>621</v>
      </c>
      <c r="J26">
        <v>30</v>
      </c>
      <c r="K26">
        <v>50</v>
      </c>
      <c r="L26">
        <v>12</v>
      </c>
      <c r="M26">
        <v>24</v>
      </c>
      <c r="N26">
        <v>2</v>
      </c>
      <c r="O26">
        <v>23</v>
      </c>
      <c r="P26">
        <v>99</v>
      </c>
      <c r="Q26">
        <v>1</v>
      </c>
      <c r="R26">
        <v>4</v>
      </c>
      <c r="S26">
        <v>3</v>
      </c>
      <c r="T26">
        <v>2</v>
      </c>
      <c r="U26">
        <v>5</v>
      </c>
      <c r="V26">
        <v>5</v>
      </c>
      <c r="W26">
        <v>98</v>
      </c>
      <c r="X26">
        <v>47</v>
      </c>
      <c r="Y26">
        <v>53</v>
      </c>
      <c r="Z26">
        <v>80</v>
      </c>
      <c r="AA26">
        <v>2</v>
      </c>
      <c r="AB26">
        <v>8</v>
      </c>
      <c r="AC26">
        <v>10</v>
      </c>
      <c r="AD26">
        <v>118</v>
      </c>
      <c r="AE26">
        <v>51</v>
      </c>
      <c r="AF26">
        <v>47</v>
      </c>
      <c r="AG26">
        <v>183</v>
      </c>
      <c r="AH26">
        <v>5</v>
      </c>
      <c r="AI26">
        <v>5</v>
      </c>
      <c r="AJ26">
        <v>10</v>
      </c>
    </row>
    <row r="27" spans="1:39" x14ac:dyDescent="0.2">
      <c r="B27" s="21">
        <f t="shared" si="2"/>
        <v>0.26923076923076922</v>
      </c>
      <c r="C27" s="3">
        <f t="shared" si="3"/>
        <v>0.3</v>
      </c>
      <c r="D27" s="25">
        <v>4</v>
      </c>
      <c r="E27">
        <v>1332</v>
      </c>
      <c r="F27">
        <v>230323</v>
      </c>
      <c r="G27">
        <v>94048</v>
      </c>
      <c r="H27">
        <v>3</v>
      </c>
      <c r="I27">
        <v>619</v>
      </c>
      <c r="J27">
        <v>30</v>
      </c>
      <c r="K27">
        <v>14</v>
      </c>
      <c r="L27">
        <v>38</v>
      </c>
      <c r="M27">
        <v>26</v>
      </c>
      <c r="N27">
        <v>2</v>
      </c>
      <c r="O27">
        <v>46</v>
      </c>
      <c r="P27">
        <v>122</v>
      </c>
      <c r="Q27">
        <v>1</v>
      </c>
      <c r="R27">
        <v>2</v>
      </c>
      <c r="S27">
        <v>4</v>
      </c>
      <c r="T27">
        <v>3</v>
      </c>
      <c r="U27">
        <v>3</v>
      </c>
      <c r="V27">
        <v>7</v>
      </c>
      <c r="W27">
        <v>82</v>
      </c>
      <c r="X27">
        <v>49</v>
      </c>
      <c r="Y27">
        <v>50</v>
      </c>
      <c r="Z27">
        <v>33</v>
      </c>
      <c r="AA27">
        <v>2</v>
      </c>
      <c r="AB27">
        <v>8</v>
      </c>
      <c r="AC27">
        <v>10</v>
      </c>
      <c r="AD27">
        <v>110</v>
      </c>
      <c r="AE27">
        <v>44</v>
      </c>
      <c r="AF27">
        <v>49</v>
      </c>
      <c r="AG27">
        <v>189</v>
      </c>
      <c r="AH27">
        <v>5</v>
      </c>
      <c r="AI27">
        <v>5</v>
      </c>
      <c r="AJ27">
        <v>10</v>
      </c>
    </row>
    <row r="28" spans="1:39" x14ac:dyDescent="0.2">
      <c r="B28" s="21">
        <f t="shared" si="2"/>
        <v>0.50909090909090904</v>
      </c>
      <c r="C28" s="3">
        <f t="shared" si="3"/>
        <v>0.3</v>
      </c>
      <c r="D28" s="25">
        <v>5</v>
      </c>
      <c r="E28">
        <v>1332</v>
      </c>
      <c r="F28">
        <v>230324</v>
      </c>
      <c r="G28">
        <v>94128</v>
      </c>
      <c r="H28">
        <v>3</v>
      </c>
      <c r="I28">
        <v>620</v>
      </c>
      <c r="J28">
        <v>30</v>
      </c>
      <c r="K28">
        <v>28</v>
      </c>
      <c r="L28">
        <v>27</v>
      </c>
      <c r="M28">
        <v>27</v>
      </c>
      <c r="N28">
        <v>2</v>
      </c>
      <c r="O28">
        <v>0</v>
      </c>
      <c r="P28">
        <v>173</v>
      </c>
      <c r="Q28">
        <v>1</v>
      </c>
      <c r="R28">
        <v>2</v>
      </c>
      <c r="S28">
        <v>4</v>
      </c>
      <c r="T28">
        <v>3</v>
      </c>
      <c r="U28">
        <v>3</v>
      </c>
      <c r="V28">
        <v>7</v>
      </c>
      <c r="W28">
        <v>89</v>
      </c>
      <c r="X28">
        <v>57</v>
      </c>
      <c r="Y28">
        <v>52</v>
      </c>
      <c r="Z28">
        <v>3</v>
      </c>
      <c r="AA28">
        <v>2</v>
      </c>
      <c r="AB28">
        <v>8</v>
      </c>
      <c r="AC28">
        <v>10</v>
      </c>
      <c r="AD28">
        <v>86</v>
      </c>
      <c r="AE28">
        <v>50</v>
      </c>
      <c r="AF28">
        <v>50</v>
      </c>
      <c r="AG28">
        <v>198</v>
      </c>
      <c r="AH28">
        <v>5</v>
      </c>
      <c r="AI28">
        <v>5</v>
      </c>
      <c r="AJ28">
        <v>10</v>
      </c>
    </row>
    <row r="29" spans="1:39" x14ac:dyDescent="0.2">
      <c r="B29" s="21">
        <f t="shared" si="2"/>
        <v>0.48275862068965519</v>
      </c>
      <c r="C29" s="3">
        <f t="shared" si="3"/>
        <v>0.4</v>
      </c>
      <c r="D29" s="25">
        <v>6</v>
      </c>
      <c r="E29">
        <v>1332</v>
      </c>
      <c r="F29">
        <v>230327</v>
      </c>
      <c r="G29">
        <v>94333</v>
      </c>
      <c r="H29">
        <v>3</v>
      </c>
      <c r="I29">
        <v>619</v>
      </c>
      <c r="J29">
        <v>30</v>
      </c>
      <c r="K29">
        <v>28</v>
      </c>
      <c r="L29">
        <v>30</v>
      </c>
      <c r="M29">
        <v>28</v>
      </c>
      <c r="N29">
        <v>53</v>
      </c>
      <c r="O29">
        <v>26</v>
      </c>
      <c r="P29">
        <v>49</v>
      </c>
      <c r="Q29">
        <v>1</v>
      </c>
      <c r="R29">
        <v>6</v>
      </c>
      <c r="S29">
        <v>1</v>
      </c>
      <c r="T29">
        <v>2</v>
      </c>
      <c r="U29">
        <v>4</v>
      </c>
      <c r="V29">
        <v>6</v>
      </c>
      <c r="W29">
        <v>70</v>
      </c>
      <c r="X29">
        <v>60</v>
      </c>
      <c r="Y29">
        <v>54</v>
      </c>
      <c r="Z29">
        <v>49</v>
      </c>
      <c r="AA29">
        <v>2</v>
      </c>
      <c r="AB29">
        <v>8</v>
      </c>
      <c r="AC29">
        <v>10</v>
      </c>
      <c r="AD29">
        <v>124</v>
      </c>
      <c r="AE29">
        <v>51</v>
      </c>
      <c r="AF29">
        <v>51</v>
      </c>
      <c r="AG29">
        <v>197</v>
      </c>
      <c r="AH29">
        <v>5</v>
      </c>
      <c r="AI29">
        <v>5</v>
      </c>
      <c r="AJ29">
        <v>10</v>
      </c>
    </row>
    <row r="30" spans="1:39" x14ac:dyDescent="0.2">
      <c r="B30" s="21">
        <f t="shared" si="2"/>
        <v>0.84126984126984128</v>
      </c>
      <c r="C30" s="3">
        <f t="shared" si="3"/>
        <v>0.7</v>
      </c>
      <c r="D30" s="25">
        <v>7</v>
      </c>
      <c r="E30">
        <v>1332</v>
      </c>
      <c r="F30">
        <v>230328</v>
      </c>
      <c r="G30">
        <v>93535</v>
      </c>
      <c r="H30">
        <v>3</v>
      </c>
      <c r="I30">
        <v>621</v>
      </c>
      <c r="J30">
        <v>30</v>
      </c>
      <c r="K30">
        <v>53</v>
      </c>
      <c r="L30">
        <v>10</v>
      </c>
      <c r="M30">
        <v>26</v>
      </c>
      <c r="N30">
        <v>9</v>
      </c>
      <c r="O30">
        <v>25</v>
      </c>
      <c r="P30">
        <v>27</v>
      </c>
      <c r="Q30">
        <v>1</v>
      </c>
      <c r="R30">
        <v>7</v>
      </c>
      <c r="S30">
        <v>1</v>
      </c>
      <c r="T30">
        <v>1</v>
      </c>
      <c r="U30">
        <v>7</v>
      </c>
      <c r="V30">
        <v>3</v>
      </c>
      <c r="W30">
        <v>50</v>
      </c>
      <c r="X30">
        <v>65</v>
      </c>
      <c r="Y30">
        <v>54</v>
      </c>
      <c r="Z30">
        <v>40</v>
      </c>
      <c r="AA30">
        <v>2</v>
      </c>
      <c r="AB30">
        <v>8</v>
      </c>
      <c r="AC30">
        <v>10</v>
      </c>
      <c r="AD30">
        <v>164</v>
      </c>
      <c r="AE30">
        <v>29</v>
      </c>
      <c r="AF30">
        <v>51</v>
      </c>
      <c r="AG30">
        <v>204</v>
      </c>
      <c r="AH30">
        <v>5</v>
      </c>
      <c r="AI30">
        <v>5</v>
      </c>
      <c r="AJ30">
        <v>10</v>
      </c>
    </row>
    <row r="31" spans="1:39" x14ac:dyDescent="0.2">
      <c r="B31" s="21">
        <f t="shared" si="2"/>
        <v>0.8035714285714286</v>
      </c>
      <c r="C31" s="3">
        <f t="shared" si="3"/>
        <v>0.7</v>
      </c>
      <c r="D31" s="25">
        <v>8</v>
      </c>
      <c r="E31">
        <v>1332</v>
      </c>
      <c r="F31">
        <v>230329</v>
      </c>
      <c r="G31">
        <v>94635</v>
      </c>
      <c r="H31">
        <v>3</v>
      </c>
      <c r="I31">
        <v>627</v>
      </c>
      <c r="J31">
        <v>30</v>
      </c>
      <c r="K31">
        <v>45</v>
      </c>
      <c r="L31">
        <v>11</v>
      </c>
      <c r="M31">
        <v>26</v>
      </c>
      <c r="N31">
        <v>36</v>
      </c>
      <c r="O31">
        <v>0</v>
      </c>
      <c r="P31">
        <v>52</v>
      </c>
      <c r="Q31">
        <v>1</v>
      </c>
      <c r="R31">
        <v>7</v>
      </c>
      <c r="S31">
        <v>2</v>
      </c>
      <c r="T31">
        <v>0</v>
      </c>
      <c r="U31">
        <v>7</v>
      </c>
      <c r="V31">
        <v>3</v>
      </c>
      <c r="W31">
        <v>46</v>
      </c>
      <c r="X31">
        <v>62</v>
      </c>
      <c r="Y31">
        <v>54</v>
      </c>
      <c r="Z31">
        <v>8</v>
      </c>
      <c r="AA31">
        <v>2</v>
      </c>
      <c r="AB31">
        <v>8</v>
      </c>
      <c r="AC31">
        <v>10</v>
      </c>
      <c r="AD31">
        <v>220</v>
      </c>
      <c r="AE31">
        <v>34</v>
      </c>
      <c r="AF31">
        <v>51</v>
      </c>
      <c r="AG31">
        <v>201</v>
      </c>
      <c r="AH31">
        <v>5</v>
      </c>
      <c r="AI31">
        <v>5</v>
      </c>
      <c r="AJ31">
        <v>10</v>
      </c>
    </row>
    <row r="32" spans="1:39" x14ac:dyDescent="0.2">
      <c r="B32" s="21">
        <f t="shared" si="2"/>
        <v>0.76190476190476186</v>
      </c>
      <c r="C32" s="3">
        <f t="shared" si="3"/>
        <v>0.8</v>
      </c>
      <c r="D32" s="25">
        <v>9</v>
      </c>
      <c r="E32">
        <v>1332</v>
      </c>
      <c r="F32">
        <v>230330</v>
      </c>
      <c r="G32">
        <v>93959</v>
      </c>
      <c r="H32">
        <v>3</v>
      </c>
      <c r="I32">
        <v>623</v>
      </c>
      <c r="J32">
        <v>30</v>
      </c>
      <c r="K32">
        <v>48</v>
      </c>
      <c r="L32">
        <v>15</v>
      </c>
      <c r="M32">
        <v>51</v>
      </c>
      <c r="N32">
        <v>26</v>
      </c>
      <c r="O32">
        <v>0</v>
      </c>
      <c r="P32">
        <v>28</v>
      </c>
      <c r="Q32">
        <v>2</v>
      </c>
      <c r="R32">
        <v>7</v>
      </c>
      <c r="S32">
        <v>0</v>
      </c>
      <c r="T32">
        <v>1</v>
      </c>
      <c r="U32">
        <v>8</v>
      </c>
      <c r="V32">
        <v>2</v>
      </c>
      <c r="W32">
        <v>90</v>
      </c>
      <c r="X32">
        <v>63</v>
      </c>
      <c r="Y32">
        <v>52</v>
      </c>
      <c r="Z32">
        <v>6</v>
      </c>
      <c r="AA32">
        <v>2</v>
      </c>
      <c r="AB32">
        <v>8</v>
      </c>
      <c r="AC32">
        <v>10</v>
      </c>
      <c r="AD32">
        <v>137</v>
      </c>
      <c r="AE32">
        <v>46</v>
      </c>
      <c r="AF32">
        <v>53</v>
      </c>
      <c r="AG32">
        <v>206</v>
      </c>
      <c r="AH32">
        <v>5</v>
      </c>
      <c r="AI32">
        <v>5</v>
      </c>
      <c r="AJ32">
        <v>10</v>
      </c>
    </row>
    <row r="33" spans="2:39" x14ac:dyDescent="0.2">
      <c r="B33" s="21">
        <f t="shared" si="2"/>
        <v>0.78873239436619713</v>
      </c>
      <c r="C33" s="3">
        <f t="shared" si="3"/>
        <v>0.7</v>
      </c>
      <c r="D33" s="25">
        <v>10</v>
      </c>
      <c r="E33">
        <v>1332</v>
      </c>
      <c r="F33">
        <v>230331</v>
      </c>
      <c r="G33">
        <v>93859</v>
      </c>
      <c r="H33">
        <v>3</v>
      </c>
      <c r="I33">
        <v>623</v>
      </c>
      <c r="J33">
        <v>30</v>
      </c>
      <c r="K33">
        <v>56</v>
      </c>
      <c r="L33">
        <v>15</v>
      </c>
      <c r="M33">
        <v>55</v>
      </c>
      <c r="N33">
        <v>29</v>
      </c>
      <c r="O33">
        <v>0</v>
      </c>
      <c r="P33">
        <v>52</v>
      </c>
      <c r="Q33">
        <v>2</v>
      </c>
      <c r="R33">
        <v>6</v>
      </c>
      <c r="S33">
        <v>1</v>
      </c>
      <c r="T33">
        <v>1</v>
      </c>
      <c r="U33">
        <v>7</v>
      </c>
      <c r="V33">
        <v>3</v>
      </c>
      <c r="W33">
        <v>103</v>
      </c>
      <c r="X33">
        <v>53</v>
      </c>
      <c r="Y33">
        <v>58</v>
      </c>
      <c r="Z33">
        <v>15</v>
      </c>
      <c r="AA33">
        <v>2</v>
      </c>
      <c r="AB33">
        <v>8</v>
      </c>
      <c r="AC33">
        <v>10</v>
      </c>
      <c r="AD33">
        <v>214</v>
      </c>
      <c r="AE33">
        <v>26</v>
      </c>
      <c r="AF33">
        <v>51</v>
      </c>
      <c r="AG33">
        <v>211</v>
      </c>
      <c r="AH33">
        <v>5</v>
      </c>
      <c r="AI33">
        <v>5</v>
      </c>
      <c r="AJ33">
        <v>10</v>
      </c>
    </row>
    <row r="34" spans="2:39" x14ac:dyDescent="0.2">
      <c r="B34" s="21">
        <f t="shared" si="2"/>
        <v>0.79104477611940294</v>
      </c>
      <c r="C34" s="3">
        <f t="shared" si="3"/>
        <v>0.8</v>
      </c>
      <c r="D34" s="25">
        <v>11</v>
      </c>
      <c r="E34">
        <v>1332</v>
      </c>
      <c r="F34">
        <v>230403</v>
      </c>
      <c r="G34">
        <v>94338</v>
      </c>
      <c r="H34">
        <v>3</v>
      </c>
      <c r="I34">
        <v>624</v>
      </c>
      <c r="J34">
        <v>30</v>
      </c>
      <c r="K34">
        <v>53</v>
      </c>
      <c r="L34">
        <v>14</v>
      </c>
      <c r="M34">
        <v>29</v>
      </c>
      <c r="N34">
        <v>8</v>
      </c>
      <c r="O34">
        <v>0</v>
      </c>
      <c r="P34">
        <v>50</v>
      </c>
      <c r="Q34">
        <v>1</v>
      </c>
      <c r="R34">
        <v>7</v>
      </c>
      <c r="S34">
        <v>2</v>
      </c>
      <c r="T34">
        <v>0</v>
      </c>
      <c r="U34">
        <v>8</v>
      </c>
      <c r="V34">
        <v>2</v>
      </c>
      <c r="W34">
        <v>36</v>
      </c>
      <c r="X34">
        <v>72</v>
      </c>
      <c r="Y34">
        <v>55</v>
      </c>
      <c r="Z34">
        <v>4</v>
      </c>
      <c r="AA34">
        <v>2</v>
      </c>
      <c r="AB34">
        <v>8</v>
      </c>
      <c r="AC34">
        <v>10</v>
      </c>
      <c r="AD34">
        <v>173</v>
      </c>
      <c r="AE34">
        <v>36</v>
      </c>
      <c r="AF34">
        <v>52</v>
      </c>
      <c r="AG34">
        <v>204</v>
      </c>
      <c r="AH34">
        <v>5</v>
      </c>
      <c r="AI34">
        <v>5</v>
      </c>
      <c r="AJ34">
        <v>10</v>
      </c>
    </row>
    <row r="35" spans="2:39" x14ac:dyDescent="0.2">
      <c r="B35" s="21">
        <f t="shared" si="2"/>
        <v>0.9375</v>
      </c>
      <c r="C35" s="3">
        <f t="shared" si="3"/>
        <v>0.7</v>
      </c>
      <c r="D35" s="25">
        <v>12</v>
      </c>
      <c r="E35">
        <v>1332</v>
      </c>
      <c r="F35">
        <v>230404</v>
      </c>
      <c r="G35">
        <v>93313</v>
      </c>
      <c r="H35">
        <v>3</v>
      </c>
      <c r="I35">
        <v>670</v>
      </c>
      <c r="J35">
        <v>30</v>
      </c>
      <c r="K35">
        <v>45</v>
      </c>
      <c r="L35">
        <v>3</v>
      </c>
      <c r="M35">
        <v>27</v>
      </c>
      <c r="N35">
        <v>34</v>
      </c>
      <c r="O35">
        <v>27</v>
      </c>
      <c r="P35">
        <v>53</v>
      </c>
      <c r="Q35">
        <v>1</v>
      </c>
      <c r="R35">
        <v>6</v>
      </c>
      <c r="S35">
        <v>2</v>
      </c>
      <c r="T35">
        <v>1</v>
      </c>
      <c r="U35">
        <v>7</v>
      </c>
      <c r="V35">
        <v>3</v>
      </c>
      <c r="W35">
        <v>139</v>
      </c>
      <c r="X35">
        <v>59</v>
      </c>
      <c r="Y35">
        <v>54</v>
      </c>
      <c r="Z35">
        <v>5</v>
      </c>
      <c r="AA35">
        <v>2</v>
      </c>
      <c r="AB35">
        <v>8</v>
      </c>
      <c r="AC35">
        <v>10</v>
      </c>
      <c r="AD35">
        <v>197</v>
      </c>
      <c r="AE35">
        <v>30</v>
      </c>
      <c r="AF35">
        <v>54</v>
      </c>
      <c r="AG35">
        <v>211</v>
      </c>
      <c r="AH35">
        <v>5</v>
      </c>
      <c r="AI35">
        <v>5</v>
      </c>
      <c r="AJ35">
        <v>10</v>
      </c>
    </row>
    <row r="36" spans="2:39" x14ac:dyDescent="0.2">
      <c r="B36" s="21">
        <f t="shared" si="2"/>
        <v>0.95588235294117652</v>
      </c>
      <c r="C36" s="3">
        <f t="shared" si="3"/>
        <v>0.9</v>
      </c>
      <c r="D36" s="25">
        <v>13</v>
      </c>
      <c r="E36">
        <v>1332</v>
      </c>
      <c r="F36">
        <v>230405</v>
      </c>
      <c r="G36">
        <v>94234</v>
      </c>
      <c r="H36">
        <v>3</v>
      </c>
      <c r="I36">
        <v>621</v>
      </c>
      <c r="J36">
        <v>30</v>
      </c>
      <c r="K36">
        <v>65</v>
      </c>
      <c r="L36">
        <v>3</v>
      </c>
      <c r="M36">
        <v>52</v>
      </c>
      <c r="N36">
        <v>11</v>
      </c>
      <c r="O36">
        <v>0</v>
      </c>
      <c r="P36">
        <v>0</v>
      </c>
      <c r="Q36">
        <v>2</v>
      </c>
      <c r="R36">
        <v>8</v>
      </c>
      <c r="S36">
        <v>0</v>
      </c>
      <c r="T36">
        <v>0</v>
      </c>
      <c r="U36">
        <v>9</v>
      </c>
      <c r="V36">
        <v>1</v>
      </c>
      <c r="W36">
        <v>39</v>
      </c>
      <c r="X36">
        <v>64</v>
      </c>
      <c r="Y36">
        <v>53</v>
      </c>
      <c r="Z36">
        <v>9</v>
      </c>
      <c r="AA36">
        <v>2</v>
      </c>
      <c r="AB36">
        <v>8</v>
      </c>
      <c r="AC36">
        <v>10</v>
      </c>
      <c r="AD36">
        <v>117</v>
      </c>
      <c r="AE36">
        <v>59</v>
      </c>
      <c r="AF36">
        <v>49</v>
      </c>
      <c r="AG36">
        <v>207</v>
      </c>
      <c r="AH36">
        <v>5</v>
      </c>
      <c r="AI36">
        <v>5</v>
      </c>
      <c r="AJ36">
        <v>10</v>
      </c>
    </row>
    <row r="37" spans="2:39" x14ac:dyDescent="0.2">
      <c r="B37" s="21">
        <f t="shared" si="2"/>
        <v>0.984375</v>
      </c>
      <c r="C37" s="3">
        <f t="shared" si="3"/>
        <v>0.9</v>
      </c>
      <c r="D37" s="25">
        <v>14</v>
      </c>
      <c r="E37">
        <v>1332</v>
      </c>
      <c r="F37">
        <v>230406</v>
      </c>
      <c r="G37">
        <v>84655</v>
      </c>
      <c r="H37">
        <v>3</v>
      </c>
      <c r="I37">
        <v>629</v>
      </c>
      <c r="J37">
        <v>30</v>
      </c>
      <c r="K37">
        <v>63</v>
      </c>
      <c r="L37">
        <v>1</v>
      </c>
      <c r="M37">
        <v>56</v>
      </c>
      <c r="N37">
        <v>6</v>
      </c>
      <c r="O37">
        <v>0</v>
      </c>
      <c r="P37">
        <v>27</v>
      </c>
      <c r="Q37">
        <v>2</v>
      </c>
      <c r="R37">
        <v>7</v>
      </c>
      <c r="S37">
        <v>1</v>
      </c>
      <c r="T37">
        <v>0</v>
      </c>
      <c r="U37">
        <v>9</v>
      </c>
      <c r="V37">
        <v>1</v>
      </c>
      <c r="W37">
        <v>29</v>
      </c>
      <c r="X37">
        <v>65</v>
      </c>
      <c r="Y37">
        <v>55</v>
      </c>
      <c r="Z37">
        <v>6</v>
      </c>
      <c r="AA37">
        <v>2</v>
      </c>
      <c r="AB37">
        <v>8</v>
      </c>
      <c r="AC37">
        <v>10</v>
      </c>
      <c r="AD37">
        <v>306</v>
      </c>
      <c r="AE37">
        <v>25</v>
      </c>
      <c r="AF37">
        <v>50</v>
      </c>
      <c r="AG37">
        <v>201</v>
      </c>
      <c r="AH37">
        <v>5</v>
      </c>
      <c r="AI37">
        <v>5</v>
      </c>
      <c r="AJ37">
        <v>10</v>
      </c>
    </row>
    <row r="38" spans="2:39" x14ac:dyDescent="0.2">
      <c r="B38" s="21">
        <f t="shared" si="2"/>
        <v>1</v>
      </c>
      <c r="C38" s="3">
        <f t="shared" si="3"/>
        <v>1</v>
      </c>
      <c r="D38" s="25">
        <v>15</v>
      </c>
      <c r="E38">
        <v>1332</v>
      </c>
      <c r="F38">
        <v>230407</v>
      </c>
      <c r="G38">
        <v>92713</v>
      </c>
      <c r="H38">
        <v>3</v>
      </c>
      <c r="I38">
        <v>624</v>
      </c>
      <c r="J38">
        <v>30</v>
      </c>
      <c r="K38">
        <v>64</v>
      </c>
      <c r="L38">
        <v>0</v>
      </c>
      <c r="M38">
        <v>54</v>
      </c>
      <c r="N38">
        <v>10</v>
      </c>
      <c r="O38">
        <v>0</v>
      </c>
      <c r="P38">
        <v>0</v>
      </c>
      <c r="Q38">
        <v>2</v>
      </c>
      <c r="R38">
        <v>8</v>
      </c>
      <c r="S38">
        <v>0</v>
      </c>
      <c r="T38">
        <v>0</v>
      </c>
      <c r="U38">
        <v>10</v>
      </c>
      <c r="V38">
        <v>0</v>
      </c>
      <c r="W38">
        <v>30</v>
      </c>
      <c r="X38">
        <v>77</v>
      </c>
      <c r="Y38">
        <v>54</v>
      </c>
      <c r="Z38">
        <v>2</v>
      </c>
      <c r="AA38">
        <v>2</v>
      </c>
      <c r="AB38">
        <v>8</v>
      </c>
      <c r="AC38">
        <v>10</v>
      </c>
      <c r="AD38">
        <v>245</v>
      </c>
      <c r="AE38">
        <v>28</v>
      </c>
      <c r="AF38">
        <v>51</v>
      </c>
      <c r="AG38">
        <v>207</v>
      </c>
      <c r="AH38">
        <v>5</v>
      </c>
      <c r="AI38">
        <v>5</v>
      </c>
      <c r="AJ38">
        <v>10</v>
      </c>
    </row>
    <row r="39" spans="2:39" x14ac:dyDescent="0.2">
      <c r="B39" s="21">
        <f t="shared" si="2"/>
        <v>1</v>
      </c>
      <c r="C39" s="3">
        <f t="shared" si="3"/>
        <v>1</v>
      </c>
      <c r="D39" s="25">
        <v>16</v>
      </c>
      <c r="E39">
        <v>1332</v>
      </c>
      <c r="F39">
        <v>230410</v>
      </c>
      <c r="G39">
        <v>94704</v>
      </c>
      <c r="H39">
        <v>3</v>
      </c>
      <c r="I39">
        <v>628</v>
      </c>
      <c r="J39">
        <v>30</v>
      </c>
      <c r="K39">
        <v>69</v>
      </c>
      <c r="L39">
        <v>0</v>
      </c>
      <c r="M39">
        <v>54</v>
      </c>
      <c r="N39">
        <v>6</v>
      </c>
      <c r="O39">
        <v>0</v>
      </c>
      <c r="P39">
        <v>0</v>
      </c>
      <c r="Q39">
        <v>2</v>
      </c>
      <c r="R39">
        <v>8</v>
      </c>
      <c r="S39">
        <v>0</v>
      </c>
      <c r="T39">
        <v>0</v>
      </c>
      <c r="U39">
        <v>10</v>
      </c>
      <c r="V39">
        <v>0</v>
      </c>
      <c r="W39">
        <v>46</v>
      </c>
      <c r="X39">
        <v>77</v>
      </c>
      <c r="Y39">
        <v>55</v>
      </c>
      <c r="Z39">
        <v>4</v>
      </c>
      <c r="AA39">
        <v>2</v>
      </c>
      <c r="AB39">
        <v>8</v>
      </c>
      <c r="AC39">
        <v>10</v>
      </c>
      <c r="AD39">
        <v>252</v>
      </c>
      <c r="AE39">
        <v>32</v>
      </c>
      <c r="AF39">
        <v>50</v>
      </c>
      <c r="AG39">
        <v>215</v>
      </c>
      <c r="AH39">
        <v>5</v>
      </c>
      <c r="AI39">
        <v>5</v>
      </c>
      <c r="AJ39">
        <v>10</v>
      </c>
    </row>
    <row r="40" spans="2:39" x14ac:dyDescent="0.2">
      <c r="B40" s="21">
        <f t="shared" si="2"/>
        <v>0.8904109589041096</v>
      </c>
      <c r="C40" s="3">
        <f t="shared" si="3"/>
        <v>0.8</v>
      </c>
      <c r="D40" s="25">
        <v>17</v>
      </c>
      <c r="E40">
        <v>1332</v>
      </c>
      <c r="F40">
        <v>230411</v>
      </c>
      <c r="G40">
        <v>93128</v>
      </c>
      <c r="H40">
        <v>3</v>
      </c>
      <c r="I40">
        <v>625</v>
      </c>
      <c r="J40">
        <v>30</v>
      </c>
      <c r="K40">
        <v>65</v>
      </c>
      <c r="L40">
        <v>8</v>
      </c>
      <c r="M40">
        <v>56</v>
      </c>
      <c r="N40">
        <v>31</v>
      </c>
      <c r="O40">
        <v>0</v>
      </c>
      <c r="P40">
        <v>0</v>
      </c>
      <c r="Q40">
        <v>2</v>
      </c>
      <c r="R40">
        <v>8</v>
      </c>
      <c r="S40">
        <v>0</v>
      </c>
      <c r="T40">
        <v>0</v>
      </c>
      <c r="U40">
        <v>8</v>
      </c>
      <c r="V40">
        <v>2</v>
      </c>
      <c r="W40">
        <v>202</v>
      </c>
      <c r="X40">
        <v>70</v>
      </c>
      <c r="Y40">
        <v>57</v>
      </c>
      <c r="Z40">
        <v>5</v>
      </c>
      <c r="AA40">
        <v>2</v>
      </c>
      <c r="AB40">
        <v>8</v>
      </c>
      <c r="AC40">
        <v>10</v>
      </c>
      <c r="AD40">
        <v>180</v>
      </c>
      <c r="AE40">
        <v>47</v>
      </c>
      <c r="AF40">
        <v>52</v>
      </c>
      <c r="AG40">
        <v>208</v>
      </c>
      <c r="AH40">
        <v>5</v>
      </c>
      <c r="AI40">
        <v>5</v>
      </c>
      <c r="AJ40">
        <v>10</v>
      </c>
    </row>
    <row r="41" spans="2:39" x14ac:dyDescent="0.2">
      <c r="B41" s="21">
        <f t="shared" si="2"/>
        <v>0.94202898550724634</v>
      </c>
      <c r="C41" s="3">
        <f t="shared" si="3"/>
        <v>0.9</v>
      </c>
      <c r="D41" s="25">
        <v>18</v>
      </c>
      <c r="E41">
        <v>1332</v>
      </c>
      <c r="F41">
        <v>230412</v>
      </c>
      <c r="G41">
        <v>94447</v>
      </c>
      <c r="H41">
        <v>3</v>
      </c>
      <c r="I41">
        <v>621</v>
      </c>
      <c r="J41">
        <v>30</v>
      </c>
      <c r="K41">
        <v>65</v>
      </c>
      <c r="L41">
        <v>4</v>
      </c>
      <c r="M41">
        <v>51</v>
      </c>
      <c r="N41">
        <v>38</v>
      </c>
      <c r="O41">
        <v>0</v>
      </c>
      <c r="P41">
        <v>0</v>
      </c>
      <c r="Q41">
        <v>2</v>
      </c>
      <c r="R41">
        <v>8</v>
      </c>
      <c r="S41">
        <v>0</v>
      </c>
      <c r="T41">
        <v>0</v>
      </c>
      <c r="U41">
        <v>9</v>
      </c>
      <c r="V41">
        <v>1</v>
      </c>
      <c r="W41">
        <v>61</v>
      </c>
      <c r="X41">
        <v>58</v>
      </c>
      <c r="Y41">
        <v>53</v>
      </c>
      <c r="Z41">
        <v>31</v>
      </c>
      <c r="AA41">
        <v>2</v>
      </c>
      <c r="AB41">
        <v>8</v>
      </c>
      <c r="AC41">
        <v>10</v>
      </c>
      <c r="AD41">
        <v>159</v>
      </c>
      <c r="AE41">
        <v>31</v>
      </c>
      <c r="AF41">
        <v>49</v>
      </c>
      <c r="AG41">
        <v>200</v>
      </c>
      <c r="AH41">
        <v>5</v>
      </c>
      <c r="AI41">
        <v>5</v>
      </c>
      <c r="AJ41">
        <v>10</v>
      </c>
    </row>
    <row r="42" spans="2:39" x14ac:dyDescent="0.2">
      <c r="B42" s="21">
        <f t="shared" si="2"/>
        <v>0.95588235294117652</v>
      </c>
      <c r="C42" s="3">
        <f t="shared" si="3"/>
        <v>0.9</v>
      </c>
      <c r="D42" s="25">
        <v>19</v>
      </c>
      <c r="E42">
        <v>1332</v>
      </c>
      <c r="F42">
        <v>230413</v>
      </c>
      <c r="G42">
        <v>94359</v>
      </c>
      <c r="H42">
        <v>3</v>
      </c>
      <c r="I42">
        <v>623</v>
      </c>
      <c r="J42">
        <v>30</v>
      </c>
      <c r="K42">
        <v>65</v>
      </c>
      <c r="L42">
        <v>3</v>
      </c>
      <c r="M42">
        <v>52</v>
      </c>
      <c r="N42">
        <v>6</v>
      </c>
      <c r="O42">
        <v>0</v>
      </c>
      <c r="P42">
        <v>26</v>
      </c>
      <c r="Q42">
        <v>2</v>
      </c>
      <c r="R42">
        <v>7</v>
      </c>
      <c r="S42">
        <v>1</v>
      </c>
      <c r="T42">
        <v>0</v>
      </c>
      <c r="U42">
        <v>9</v>
      </c>
      <c r="V42">
        <v>1</v>
      </c>
      <c r="W42">
        <v>81</v>
      </c>
      <c r="X42">
        <v>50</v>
      </c>
      <c r="Y42">
        <v>54</v>
      </c>
      <c r="Z42">
        <v>15</v>
      </c>
      <c r="AA42">
        <v>2</v>
      </c>
      <c r="AB42">
        <v>8</v>
      </c>
      <c r="AC42">
        <v>10</v>
      </c>
      <c r="AD42">
        <v>156</v>
      </c>
      <c r="AE42">
        <v>33</v>
      </c>
      <c r="AF42">
        <v>50</v>
      </c>
      <c r="AG42">
        <v>214</v>
      </c>
      <c r="AH42">
        <v>5</v>
      </c>
      <c r="AI42">
        <v>5</v>
      </c>
      <c r="AJ42">
        <v>10</v>
      </c>
    </row>
    <row r="43" spans="2:39" x14ac:dyDescent="0.2">
      <c r="B43" s="21">
        <f t="shared" si="2"/>
        <v>0.97014925373134331</v>
      </c>
      <c r="C43" s="3">
        <f t="shared" si="3"/>
        <v>0.9</v>
      </c>
      <c r="D43" s="25">
        <v>20</v>
      </c>
      <c r="E43">
        <v>1332</v>
      </c>
      <c r="F43">
        <v>230414</v>
      </c>
      <c r="G43">
        <v>92920</v>
      </c>
      <c r="H43">
        <v>3</v>
      </c>
      <c r="I43">
        <v>627</v>
      </c>
      <c r="J43">
        <v>30</v>
      </c>
      <c r="K43">
        <v>65</v>
      </c>
      <c r="L43">
        <v>2</v>
      </c>
      <c r="M43">
        <v>54</v>
      </c>
      <c r="N43">
        <v>9</v>
      </c>
      <c r="O43">
        <v>25</v>
      </c>
      <c r="P43">
        <v>0</v>
      </c>
      <c r="Q43">
        <v>2</v>
      </c>
      <c r="R43">
        <v>7</v>
      </c>
      <c r="S43">
        <v>1</v>
      </c>
      <c r="T43">
        <v>0</v>
      </c>
      <c r="U43">
        <v>9</v>
      </c>
      <c r="V43">
        <v>1</v>
      </c>
      <c r="W43">
        <v>44</v>
      </c>
      <c r="X43">
        <v>66</v>
      </c>
      <c r="Y43">
        <v>53</v>
      </c>
      <c r="Z43">
        <v>30</v>
      </c>
      <c r="AA43">
        <v>2</v>
      </c>
      <c r="AB43">
        <v>8</v>
      </c>
      <c r="AC43">
        <v>10</v>
      </c>
      <c r="AD43">
        <v>209</v>
      </c>
      <c r="AE43">
        <v>33</v>
      </c>
      <c r="AF43">
        <v>50</v>
      </c>
      <c r="AG43">
        <v>204</v>
      </c>
      <c r="AH43">
        <v>5</v>
      </c>
      <c r="AI43">
        <v>5</v>
      </c>
      <c r="AJ43">
        <v>10</v>
      </c>
    </row>
    <row r="44" spans="2:39" x14ac:dyDescent="0.2">
      <c r="B44" s="21">
        <f t="shared" si="2"/>
        <v>0.93650793650793651</v>
      </c>
      <c r="C44" s="3">
        <f t="shared" si="3"/>
        <v>0.9</v>
      </c>
      <c r="D44" s="25">
        <v>21</v>
      </c>
      <c r="E44">
        <v>1332</v>
      </c>
      <c r="F44">
        <v>230417</v>
      </c>
      <c r="G44">
        <v>94328</v>
      </c>
      <c r="H44">
        <v>3</v>
      </c>
      <c r="I44">
        <v>626</v>
      </c>
      <c r="J44">
        <v>30</v>
      </c>
      <c r="K44">
        <v>59</v>
      </c>
      <c r="L44">
        <v>4</v>
      </c>
      <c r="M44">
        <v>55</v>
      </c>
      <c r="N44">
        <v>33</v>
      </c>
      <c r="O44">
        <v>24</v>
      </c>
      <c r="P44">
        <v>0</v>
      </c>
      <c r="Q44">
        <v>2</v>
      </c>
      <c r="R44">
        <v>7</v>
      </c>
      <c r="S44">
        <v>0</v>
      </c>
      <c r="T44">
        <v>1</v>
      </c>
      <c r="U44">
        <v>9</v>
      </c>
      <c r="V44">
        <v>1</v>
      </c>
      <c r="W44">
        <v>245</v>
      </c>
      <c r="X44">
        <v>66</v>
      </c>
      <c r="Y44">
        <v>58</v>
      </c>
      <c r="Z44">
        <v>7</v>
      </c>
      <c r="AA44">
        <v>2</v>
      </c>
      <c r="AB44">
        <v>8</v>
      </c>
      <c r="AC44">
        <v>10</v>
      </c>
      <c r="AD44">
        <v>226</v>
      </c>
      <c r="AE44">
        <v>29</v>
      </c>
      <c r="AF44">
        <v>50</v>
      </c>
      <c r="AG44">
        <v>211</v>
      </c>
      <c r="AH44">
        <v>5</v>
      </c>
      <c r="AI44">
        <v>5</v>
      </c>
      <c r="AJ44">
        <v>9</v>
      </c>
    </row>
    <row r="45" spans="2:39" x14ac:dyDescent="0.2">
      <c r="B45" s="21">
        <f t="shared" si="2"/>
        <v>0.97297297297297303</v>
      </c>
      <c r="C45" s="3">
        <f t="shared" si="3"/>
        <v>0.8</v>
      </c>
      <c r="D45" s="25">
        <v>22</v>
      </c>
      <c r="E45">
        <v>1332</v>
      </c>
      <c r="F45">
        <v>230418</v>
      </c>
      <c r="G45">
        <v>94140</v>
      </c>
      <c r="H45">
        <v>3</v>
      </c>
      <c r="I45">
        <v>634</v>
      </c>
      <c r="J45">
        <v>30</v>
      </c>
      <c r="K45">
        <v>72</v>
      </c>
      <c r="L45">
        <v>2</v>
      </c>
      <c r="M45">
        <v>53</v>
      </c>
      <c r="N45">
        <v>7</v>
      </c>
      <c r="O45">
        <v>27</v>
      </c>
      <c r="P45">
        <v>0</v>
      </c>
      <c r="Q45">
        <v>2</v>
      </c>
      <c r="R45">
        <v>7</v>
      </c>
      <c r="S45">
        <v>1</v>
      </c>
      <c r="T45">
        <v>0</v>
      </c>
      <c r="U45">
        <v>8</v>
      </c>
      <c r="V45">
        <v>2</v>
      </c>
      <c r="W45">
        <v>97</v>
      </c>
      <c r="X45">
        <v>61</v>
      </c>
      <c r="Y45">
        <v>55</v>
      </c>
      <c r="Z45">
        <v>6</v>
      </c>
      <c r="AA45">
        <v>2</v>
      </c>
      <c r="AB45">
        <v>8</v>
      </c>
      <c r="AC45">
        <v>10</v>
      </c>
      <c r="AD45">
        <v>259</v>
      </c>
      <c r="AE45">
        <v>35</v>
      </c>
      <c r="AF45">
        <v>51</v>
      </c>
      <c r="AG45">
        <v>206</v>
      </c>
      <c r="AH45">
        <v>5</v>
      </c>
      <c r="AI45">
        <v>5</v>
      </c>
      <c r="AJ45">
        <v>10</v>
      </c>
    </row>
    <row r="46" spans="2:39" x14ac:dyDescent="0.2">
      <c r="B46" s="21">
        <f t="shared" si="2"/>
        <v>0.97142857142857142</v>
      </c>
      <c r="C46" s="3">
        <f t="shared" si="3"/>
        <v>0.9</v>
      </c>
      <c r="D46" s="25">
        <v>23</v>
      </c>
      <c r="E46">
        <v>1332</v>
      </c>
      <c r="F46">
        <v>230419</v>
      </c>
      <c r="G46">
        <v>94310</v>
      </c>
      <c r="H46">
        <v>3</v>
      </c>
      <c r="I46">
        <v>634</v>
      </c>
      <c r="J46">
        <v>30</v>
      </c>
      <c r="K46">
        <v>68</v>
      </c>
      <c r="L46">
        <v>2</v>
      </c>
      <c r="M46">
        <v>53</v>
      </c>
      <c r="N46">
        <v>7</v>
      </c>
      <c r="O46">
        <v>0</v>
      </c>
      <c r="P46">
        <v>28</v>
      </c>
      <c r="Q46">
        <v>2</v>
      </c>
      <c r="R46">
        <v>7</v>
      </c>
      <c r="S46">
        <v>1</v>
      </c>
      <c r="T46">
        <v>0</v>
      </c>
      <c r="U46">
        <v>9</v>
      </c>
      <c r="V46">
        <v>1</v>
      </c>
      <c r="W46">
        <v>43</v>
      </c>
      <c r="X46">
        <v>64</v>
      </c>
      <c r="Y46">
        <v>53</v>
      </c>
      <c r="Z46">
        <v>9</v>
      </c>
      <c r="AA46">
        <v>2</v>
      </c>
      <c r="AB46">
        <v>8</v>
      </c>
      <c r="AC46">
        <v>10</v>
      </c>
      <c r="AD46">
        <v>347</v>
      </c>
      <c r="AE46">
        <v>19</v>
      </c>
      <c r="AF46">
        <v>55</v>
      </c>
      <c r="AG46">
        <v>208</v>
      </c>
      <c r="AH46">
        <v>5</v>
      </c>
      <c r="AI46">
        <v>5</v>
      </c>
      <c r="AJ46">
        <v>10</v>
      </c>
    </row>
    <row r="47" spans="2:39" ht="16" thickBot="1" x14ac:dyDescent="0.25">
      <c r="B47" s="21">
        <f t="shared" si="2"/>
        <v>1</v>
      </c>
      <c r="C47" s="3">
        <f t="shared" si="3"/>
        <v>1</v>
      </c>
      <c r="D47" s="25">
        <v>24</v>
      </c>
      <c r="E47">
        <v>1332</v>
      </c>
      <c r="F47">
        <v>230420</v>
      </c>
      <c r="G47">
        <v>92610</v>
      </c>
      <c r="H47">
        <v>3</v>
      </c>
      <c r="I47">
        <v>632</v>
      </c>
      <c r="J47">
        <v>30</v>
      </c>
      <c r="K47">
        <v>65</v>
      </c>
      <c r="L47">
        <v>0</v>
      </c>
      <c r="M47">
        <v>52</v>
      </c>
      <c r="N47">
        <v>3</v>
      </c>
      <c r="O47">
        <v>0</v>
      </c>
      <c r="P47">
        <v>0</v>
      </c>
      <c r="Q47">
        <v>2</v>
      </c>
      <c r="R47">
        <v>8</v>
      </c>
      <c r="S47">
        <v>0</v>
      </c>
      <c r="T47">
        <v>0</v>
      </c>
      <c r="U47">
        <v>10</v>
      </c>
      <c r="V47">
        <v>0</v>
      </c>
      <c r="W47">
        <v>37</v>
      </c>
      <c r="X47">
        <v>66</v>
      </c>
      <c r="Y47">
        <v>55</v>
      </c>
      <c r="Z47">
        <v>3</v>
      </c>
      <c r="AA47">
        <v>2</v>
      </c>
      <c r="AB47">
        <v>8</v>
      </c>
      <c r="AC47">
        <v>10</v>
      </c>
      <c r="AD47">
        <v>340</v>
      </c>
      <c r="AE47">
        <v>27</v>
      </c>
      <c r="AF47">
        <v>49</v>
      </c>
      <c r="AG47">
        <v>201</v>
      </c>
      <c r="AH47">
        <v>5</v>
      </c>
      <c r="AI47">
        <v>5</v>
      </c>
      <c r="AJ47">
        <v>10</v>
      </c>
    </row>
    <row r="48" spans="2:39" x14ac:dyDescent="0.2">
      <c r="B48" s="21">
        <f t="shared" si="2"/>
        <v>1</v>
      </c>
      <c r="C48" s="3">
        <f t="shared" si="3"/>
        <v>1</v>
      </c>
      <c r="D48" s="25">
        <v>25</v>
      </c>
      <c r="E48">
        <v>1332</v>
      </c>
      <c r="F48">
        <v>230421</v>
      </c>
      <c r="G48">
        <v>93349</v>
      </c>
      <c r="H48">
        <v>3</v>
      </c>
      <c r="I48">
        <v>632</v>
      </c>
      <c r="J48">
        <v>30</v>
      </c>
      <c r="K48">
        <v>62</v>
      </c>
      <c r="L48">
        <v>0</v>
      </c>
      <c r="M48">
        <v>52</v>
      </c>
      <c r="N48">
        <v>12</v>
      </c>
      <c r="O48">
        <v>0</v>
      </c>
      <c r="P48">
        <v>0</v>
      </c>
      <c r="Q48">
        <v>2</v>
      </c>
      <c r="R48">
        <v>8</v>
      </c>
      <c r="S48">
        <v>0</v>
      </c>
      <c r="T48">
        <v>0</v>
      </c>
      <c r="U48">
        <v>10</v>
      </c>
      <c r="V48">
        <v>0</v>
      </c>
      <c r="W48">
        <v>420</v>
      </c>
      <c r="X48">
        <v>66</v>
      </c>
      <c r="Y48">
        <v>50</v>
      </c>
      <c r="Z48">
        <v>7</v>
      </c>
      <c r="AA48">
        <v>2</v>
      </c>
      <c r="AB48">
        <v>8</v>
      </c>
      <c r="AC48">
        <v>10</v>
      </c>
      <c r="AD48">
        <v>337</v>
      </c>
      <c r="AE48">
        <v>22</v>
      </c>
      <c r="AF48">
        <v>49</v>
      </c>
      <c r="AG48">
        <v>205</v>
      </c>
      <c r="AH48">
        <v>5</v>
      </c>
      <c r="AI48">
        <v>5</v>
      </c>
      <c r="AJ48">
        <v>9</v>
      </c>
      <c r="AL48" s="51" t="s">
        <v>77</v>
      </c>
      <c r="AM48" s="48"/>
    </row>
    <row r="49" spans="2:39" x14ac:dyDescent="0.2">
      <c r="B49" s="21">
        <f t="shared" si="2"/>
        <v>0.90140845070422537</v>
      </c>
      <c r="C49" s="3">
        <f t="shared" si="3"/>
        <v>0.9</v>
      </c>
      <c r="D49" s="25">
        <v>26</v>
      </c>
      <c r="E49">
        <v>1332</v>
      </c>
      <c r="F49">
        <v>230424</v>
      </c>
      <c r="G49">
        <v>94646</v>
      </c>
      <c r="H49">
        <v>3</v>
      </c>
      <c r="I49">
        <v>629</v>
      </c>
      <c r="J49">
        <v>30</v>
      </c>
      <c r="K49">
        <v>64</v>
      </c>
      <c r="L49">
        <v>7</v>
      </c>
      <c r="M49">
        <v>55</v>
      </c>
      <c r="N49">
        <v>10</v>
      </c>
      <c r="O49">
        <v>19</v>
      </c>
      <c r="P49">
        <v>0</v>
      </c>
      <c r="Q49">
        <v>2</v>
      </c>
      <c r="R49">
        <v>7</v>
      </c>
      <c r="S49">
        <v>0</v>
      </c>
      <c r="T49">
        <v>1</v>
      </c>
      <c r="U49">
        <v>9</v>
      </c>
      <c r="V49">
        <v>1</v>
      </c>
      <c r="W49">
        <v>44</v>
      </c>
      <c r="X49">
        <v>64</v>
      </c>
      <c r="Y49">
        <v>54</v>
      </c>
      <c r="Z49">
        <v>7</v>
      </c>
      <c r="AA49">
        <v>2</v>
      </c>
      <c r="AB49">
        <v>8</v>
      </c>
      <c r="AC49">
        <v>10</v>
      </c>
      <c r="AD49">
        <v>292</v>
      </c>
      <c r="AE49">
        <v>25</v>
      </c>
      <c r="AF49">
        <v>52</v>
      </c>
      <c r="AG49">
        <v>210</v>
      </c>
      <c r="AH49">
        <v>5</v>
      </c>
      <c r="AI49">
        <v>5</v>
      </c>
      <c r="AJ49">
        <v>10</v>
      </c>
      <c r="AL49" s="49" t="s">
        <v>78</v>
      </c>
      <c r="AM49" s="42">
        <f>(SUM(W48:W50)/SUM(AC48:AC50))/10</f>
        <v>1.7</v>
      </c>
    </row>
    <row r="50" spans="2:39" ht="16" thickBot="1" x14ac:dyDescent="0.25">
      <c r="B50" s="22">
        <f t="shared" si="2"/>
        <v>1</v>
      </c>
      <c r="C50" s="3">
        <f t="shared" si="3"/>
        <v>1</v>
      </c>
      <c r="D50" s="26">
        <v>27</v>
      </c>
      <c r="E50">
        <v>1332</v>
      </c>
      <c r="F50">
        <v>230425</v>
      </c>
      <c r="G50">
        <v>85415</v>
      </c>
      <c r="H50">
        <v>3</v>
      </c>
      <c r="I50">
        <v>654</v>
      </c>
      <c r="J50">
        <v>30</v>
      </c>
      <c r="K50">
        <v>68</v>
      </c>
      <c r="L50">
        <v>0</v>
      </c>
      <c r="M50">
        <v>53</v>
      </c>
      <c r="N50">
        <v>8</v>
      </c>
      <c r="O50">
        <v>0</v>
      </c>
      <c r="P50">
        <v>0</v>
      </c>
      <c r="Q50">
        <v>2</v>
      </c>
      <c r="R50">
        <v>8</v>
      </c>
      <c r="S50">
        <v>0</v>
      </c>
      <c r="T50">
        <v>0</v>
      </c>
      <c r="U50">
        <v>10</v>
      </c>
      <c r="V50">
        <v>0</v>
      </c>
      <c r="W50">
        <v>46</v>
      </c>
      <c r="X50">
        <v>63</v>
      </c>
      <c r="Y50">
        <v>54</v>
      </c>
      <c r="Z50">
        <v>8</v>
      </c>
      <c r="AA50">
        <v>2</v>
      </c>
      <c r="AB50">
        <v>8</v>
      </c>
      <c r="AC50">
        <v>10</v>
      </c>
      <c r="AD50">
        <v>541</v>
      </c>
      <c r="AE50">
        <v>33</v>
      </c>
      <c r="AF50">
        <v>47</v>
      </c>
      <c r="AG50">
        <v>199</v>
      </c>
      <c r="AH50">
        <v>5</v>
      </c>
      <c r="AI50">
        <v>5</v>
      </c>
      <c r="AJ50">
        <v>10</v>
      </c>
      <c r="AL50" s="50" t="s">
        <v>79</v>
      </c>
      <c r="AM50" s="44">
        <f>(SUM(AD48:AD50)/SUM(AJ48:AJ50))/10</f>
        <v>4.0344827586206895</v>
      </c>
    </row>
  </sheetData>
  <mergeCells count="13">
    <mergeCell ref="B4:C4"/>
    <mergeCell ref="AE4:AG4"/>
    <mergeCell ref="AH4:AI4"/>
    <mergeCell ref="K3:T3"/>
    <mergeCell ref="W3:AC3"/>
    <mergeCell ref="AD3:AJ3"/>
    <mergeCell ref="K4:L4"/>
    <mergeCell ref="M4:P4"/>
    <mergeCell ref="Q4:R4"/>
    <mergeCell ref="S4:T4"/>
    <mergeCell ref="U4:V4"/>
    <mergeCell ref="X4:Z4"/>
    <mergeCell ref="AA4:AB4"/>
  </mergeCells>
  <pageMargins left="0.7" right="0.7" top="0.75" bottom="0.75" header="0.3" footer="0.3"/>
  <ignoredErrors>
    <ignoredError sqref="AM2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0.59999389629810485"/>
  </sheetPr>
  <dimension ref="A1:AM50"/>
  <sheetViews>
    <sheetView workbookViewId="0">
      <selection activeCell="AM28" sqref="AM28"/>
    </sheetView>
  </sheetViews>
  <sheetFormatPr baseColWidth="10" defaultColWidth="8.83203125" defaultRowHeight="15" x14ac:dyDescent="0.2"/>
  <cols>
    <col min="1" max="1" width="11.5" customWidth="1"/>
    <col min="2" max="2" width="7.5" customWidth="1"/>
    <col min="4" max="4" width="6.5" customWidth="1"/>
    <col min="5" max="5" width="7.1640625" customWidth="1"/>
    <col min="8" max="8" width="5" customWidth="1"/>
    <col min="10" max="10" width="6.83203125" customWidth="1"/>
    <col min="11" max="11" width="7.33203125" customWidth="1"/>
    <col min="12" max="12" width="5.83203125" customWidth="1"/>
    <col min="13" max="16" width="6" customWidth="1"/>
    <col min="17" max="17" width="5" customWidth="1"/>
    <col min="18" max="19" width="5.1640625" customWidth="1"/>
    <col min="20" max="20" width="4.5" customWidth="1"/>
    <col min="21" max="21" width="6.5" customWidth="1"/>
    <col min="22" max="22" width="5.83203125" customWidth="1"/>
    <col min="24" max="28" width="6.33203125" customWidth="1"/>
    <col min="29" max="29" width="7.5" customWidth="1"/>
    <col min="30" max="30" width="7.83203125" customWidth="1"/>
    <col min="31" max="35" width="6.33203125" customWidth="1"/>
  </cols>
  <sheetData>
    <row r="1" spans="1:36" s="4" customFormat="1" x14ac:dyDescent="0.2"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</row>
    <row r="2" spans="1:36" ht="16" thickBot="1" x14ac:dyDescent="0.25"/>
    <row r="3" spans="1:36" ht="16" thickBot="1" x14ac:dyDescent="0.25">
      <c r="K3" s="69" t="s">
        <v>40</v>
      </c>
      <c r="L3" s="70"/>
      <c r="M3" s="70"/>
      <c r="N3" s="70"/>
      <c r="O3" s="70"/>
      <c r="P3" s="70"/>
      <c r="Q3" s="70"/>
      <c r="R3" s="70"/>
      <c r="S3" s="70"/>
      <c r="T3" s="71"/>
      <c r="W3" s="72" t="s">
        <v>49</v>
      </c>
      <c r="X3" s="73"/>
      <c r="Y3" s="73"/>
      <c r="Z3" s="73"/>
      <c r="AA3" s="73"/>
      <c r="AB3" s="73"/>
      <c r="AC3" s="74"/>
      <c r="AD3" s="75" t="s">
        <v>57</v>
      </c>
      <c r="AE3" s="76"/>
      <c r="AF3" s="76"/>
      <c r="AG3" s="76"/>
      <c r="AH3" s="76"/>
      <c r="AI3" s="76"/>
      <c r="AJ3" s="77"/>
    </row>
    <row r="4" spans="1:36" ht="16" thickBot="1" x14ac:dyDescent="0.25">
      <c r="B4" s="66" t="s">
        <v>62</v>
      </c>
      <c r="C4" s="67"/>
      <c r="I4" s="10" t="s">
        <v>0</v>
      </c>
      <c r="K4" s="69" t="s">
        <v>41</v>
      </c>
      <c r="L4" s="71"/>
      <c r="M4" s="66" t="s">
        <v>44</v>
      </c>
      <c r="N4" s="68"/>
      <c r="O4" s="68"/>
      <c r="P4" s="67"/>
      <c r="Q4" s="66" t="s">
        <v>47</v>
      </c>
      <c r="R4" s="67"/>
      <c r="S4" s="66" t="s">
        <v>48</v>
      </c>
      <c r="T4" s="67"/>
      <c r="U4" s="66" t="s">
        <v>7</v>
      </c>
      <c r="V4" s="67"/>
      <c r="W4" s="14" t="s">
        <v>50</v>
      </c>
      <c r="X4" s="66" t="s">
        <v>53</v>
      </c>
      <c r="Y4" s="68"/>
      <c r="Z4" s="67"/>
      <c r="AA4" s="66" t="s">
        <v>54</v>
      </c>
      <c r="AB4" s="67"/>
      <c r="AC4" s="14" t="s">
        <v>56</v>
      </c>
      <c r="AD4" s="12" t="s">
        <v>50</v>
      </c>
      <c r="AE4" s="66" t="s">
        <v>53</v>
      </c>
      <c r="AF4" s="68"/>
      <c r="AG4" s="67"/>
      <c r="AH4" s="66" t="s">
        <v>54</v>
      </c>
      <c r="AI4" s="67"/>
      <c r="AJ4" s="12" t="s">
        <v>56</v>
      </c>
    </row>
    <row r="5" spans="1:36" s="4" customFormat="1" ht="16" thickBot="1" x14ac:dyDescent="0.25">
      <c r="B5" s="6" t="s">
        <v>63</v>
      </c>
      <c r="C5" s="19" t="s">
        <v>7</v>
      </c>
      <c r="D5" s="23" t="s">
        <v>0</v>
      </c>
      <c r="E5" s="4" t="s">
        <v>8</v>
      </c>
      <c r="F5" s="4" t="s">
        <v>1</v>
      </c>
      <c r="G5" s="4" t="s">
        <v>9</v>
      </c>
      <c r="H5" s="4" t="s">
        <v>10</v>
      </c>
      <c r="I5" s="11" t="s">
        <v>58</v>
      </c>
      <c r="J5" s="4" t="s">
        <v>39</v>
      </c>
      <c r="K5" s="16" t="s">
        <v>42</v>
      </c>
      <c r="L5" s="17" t="s">
        <v>43</v>
      </c>
      <c r="M5" s="8" t="s">
        <v>2</v>
      </c>
      <c r="N5" s="7" t="s">
        <v>3</v>
      </c>
      <c r="O5" s="7" t="s">
        <v>4</v>
      </c>
      <c r="P5" s="9" t="s">
        <v>5</v>
      </c>
      <c r="Q5" s="8" t="s">
        <v>45</v>
      </c>
      <c r="R5" s="9" t="s">
        <v>46</v>
      </c>
      <c r="S5" s="8" t="s">
        <v>45</v>
      </c>
      <c r="T5" s="9" t="s">
        <v>46</v>
      </c>
      <c r="U5" s="8" t="s">
        <v>42</v>
      </c>
      <c r="V5" s="9" t="s">
        <v>43</v>
      </c>
      <c r="W5" s="15" t="s">
        <v>51</v>
      </c>
      <c r="X5" s="8" t="s">
        <v>52</v>
      </c>
      <c r="Y5" s="7" t="s">
        <v>2</v>
      </c>
      <c r="Z5" s="9" t="s">
        <v>3</v>
      </c>
      <c r="AA5" s="8" t="s">
        <v>55</v>
      </c>
      <c r="AB5" s="9" t="s">
        <v>46</v>
      </c>
      <c r="AC5" s="15" t="s">
        <v>51</v>
      </c>
      <c r="AD5" s="13" t="s">
        <v>51</v>
      </c>
      <c r="AE5" s="8" t="s">
        <v>52</v>
      </c>
      <c r="AF5" s="7" t="s">
        <v>2</v>
      </c>
      <c r="AG5" s="9" t="s">
        <v>3</v>
      </c>
      <c r="AH5" s="8" t="s">
        <v>55</v>
      </c>
      <c r="AI5" s="9" t="s">
        <v>46</v>
      </c>
      <c r="AJ5" s="13" t="s">
        <v>51</v>
      </c>
    </row>
    <row r="6" spans="1:36" ht="17" thickBot="1" x14ac:dyDescent="0.25">
      <c r="A6" s="34" t="s">
        <v>73</v>
      </c>
      <c r="B6" s="20">
        <f>K6/(L6+K6)</f>
        <v>0.30769230769230771</v>
      </c>
      <c r="C6" s="3">
        <f>U6/(V6+U6)</f>
        <v>0.4</v>
      </c>
      <c r="D6" s="24">
        <v>1</v>
      </c>
      <c r="E6">
        <v>34</v>
      </c>
      <c r="F6">
        <v>230216</v>
      </c>
      <c r="G6">
        <v>145539</v>
      </c>
      <c r="H6">
        <v>3</v>
      </c>
      <c r="I6">
        <v>726</v>
      </c>
      <c r="J6">
        <v>30</v>
      </c>
      <c r="K6">
        <v>36</v>
      </c>
      <c r="L6">
        <v>81</v>
      </c>
      <c r="M6">
        <v>15</v>
      </c>
      <c r="N6">
        <v>6</v>
      </c>
      <c r="O6">
        <v>9</v>
      </c>
      <c r="P6">
        <v>59</v>
      </c>
      <c r="Q6">
        <v>1</v>
      </c>
      <c r="R6">
        <v>3</v>
      </c>
      <c r="S6">
        <v>3</v>
      </c>
      <c r="T6">
        <v>3</v>
      </c>
      <c r="U6">
        <v>4</v>
      </c>
      <c r="V6">
        <v>6</v>
      </c>
      <c r="W6">
        <v>302</v>
      </c>
      <c r="X6">
        <v>106</v>
      </c>
      <c r="Y6">
        <v>25</v>
      </c>
      <c r="Z6">
        <v>16</v>
      </c>
      <c r="AA6">
        <v>2</v>
      </c>
      <c r="AB6">
        <v>8</v>
      </c>
      <c r="AC6">
        <v>10</v>
      </c>
      <c r="AD6">
        <v>94</v>
      </c>
      <c r="AE6">
        <v>116</v>
      </c>
      <c r="AF6">
        <v>27</v>
      </c>
      <c r="AG6">
        <v>87</v>
      </c>
      <c r="AH6">
        <v>5</v>
      </c>
      <c r="AI6">
        <v>5</v>
      </c>
      <c r="AJ6">
        <v>10</v>
      </c>
    </row>
    <row r="7" spans="1:36" x14ac:dyDescent="0.2">
      <c r="B7" s="21">
        <f t="shared" ref="B7:B22" si="0">K7/(L7+K7)</f>
        <v>0.3644859813084112</v>
      </c>
      <c r="C7" s="3">
        <f t="shared" ref="C7:C22" si="1">U7/(V7+U7)</f>
        <v>0.2</v>
      </c>
      <c r="D7" s="25">
        <v>2</v>
      </c>
      <c r="E7">
        <v>34</v>
      </c>
      <c r="F7">
        <v>230217</v>
      </c>
      <c r="G7">
        <v>150915</v>
      </c>
      <c r="H7">
        <v>3</v>
      </c>
      <c r="I7">
        <v>716</v>
      </c>
      <c r="J7">
        <v>30</v>
      </c>
      <c r="K7">
        <v>39</v>
      </c>
      <c r="L7">
        <v>68</v>
      </c>
      <c r="M7">
        <v>0</v>
      </c>
      <c r="N7">
        <v>11</v>
      </c>
      <c r="O7">
        <v>12</v>
      </c>
      <c r="P7">
        <v>49</v>
      </c>
      <c r="Q7">
        <v>0</v>
      </c>
      <c r="R7">
        <v>3</v>
      </c>
      <c r="S7">
        <v>5</v>
      </c>
      <c r="T7">
        <v>2</v>
      </c>
      <c r="U7">
        <v>2</v>
      </c>
      <c r="V7">
        <v>8</v>
      </c>
      <c r="W7">
        <v>275</v>
      </c>
      <c r="X7">
        <v>80</v>
      </c>
      <c r="Y7">
        <v>24</v>
      </c>
      <c r="Z7">
        <v>16</v>
      </c>
      <c r="AA7">
        <v>2</v>
      </c>
      <c r="AB7">
        <v>8</v>
      </c>
      <c r="AC7">
        <v>10</v>
      </c>
      <c r="AD7">
        <v>65</v>
      </c>
      <c r="AE7">
        <v>112</v>
      </c>
      <c r="AF7">
        <v>17</v>
      </c>
      <c r="AG7">
        <v>70</v>
      </c>
      <c r="AH7">
        <v>5</v>
      </c>
      <c r="AI7">
        <v>5</v>
      </c>
      <c r="AJ7">
        <v>10</v>
      </c>
    </row>
    <row r="8" spans="1:36" x14ac:dyDescent="0.2">
      <c r="B8" s="21">
        <f t="shared" si="0"/>
        <v>0.21649484536082475</v>
      </c>
      <c r="C8" s="3">
        <f t="shared" si="1"/>
        <v>0.2</v>
      </c>
      <c r="D8" s="25">
        <v>3</v>
      </c>
      <c r="E8">
        <v>34</v>
      </c>
      <c r="F8">
        <v>230220</v>
      </c>
      <c r="G8">
        <v>150712</v>
      </c>
      <c r="H8">
        <v>3</v>
      </c>
      <c r="I8">
        <v>730</v>
      </c>
      <c r="J8">
        <v>30</v>
      </c>
      <c r="K8">
        <v>21</v>
      </c>
      <c r="L8">
        <v>76</v>
      </c>
      <c r="M8">
        <v>2</v>
      </c>
      <c r="N8">
        <v>0</v>
      </c>
      <c r="O8">
        <v>30</v>
      </c>
      <c r="P8">
        <v>60</v>
      </c>
      <c r="Q8">
        <v>1</v>
      </c>
      <c r="R8">
        <v>0</v>
      </c>
      <c r="S8">
        <v>5</v>
      </c>
      <c r="T8">
        <v>4</v>
      </c>
      <c r="U8">
        <v>2</v>
      </c>
      <c r="V8">
        <v>8</v>
      </c>
      <c r="W8">
        <v>381</v>
      </c>
      <c r="X8">
        <v>39</v>
      </c>
      <c r="Y8">
        <v>16</v>
      </c>
      <c r="Z8">
        <v>19</v>
      </c>
      <c r="AA8">
        <v>2</v>
      </c>
      <c r="AB8">
        <v>8</v>
      </c>
      <c r="AC8">
        <v>10</v>
      </c>
      <c r="AD8">
        <v>120</v>
      </c>
      <c r="AE8">
        <v>87</v>
      </c>
      <c r="AF8">
        <v>23</v>
      </c>
      <c r="AG8">
        <v>49</v>
      </c>
      <c r="AH8">
        <v>5</v>
      </c>
      <c r="AI8">
        <v>5</v>
      </c>
      <c r="AJ8">
        <v>10</v>
      </c>
    </row>
    <row r="9" spans="1:36" x14ac:dyDescent="0.2">
      <c r="B9" s="21">
        <f t="shared" si="0"/>
        <v>0.38372093023255816</v>
      </c>
      <c r="C9" s="3">
        <f t="shared" si="1"/>
        <v>0.2</v>
      </c>
      <c r="D9" s="25">
        <v>4</v>
      </c>
      <c r="E9">
        <v>34</v>
      </c>
      <c r="F9">
        <v>230221</v>
      </c>
      <c r="G9">
        <v>150639</v>
      </c>
      <c r="H9">
        <v>3</v>
      </c>
      <c r="I9">
        <v>871</v>
      </c>
      <c r="J9">
        <v>30</v>
      </c>
      <c r="K9">
        <v>33</v>
      </c>
      <c r="L9">
        <v>53</v>
      </c>
      <c r="M9">
        <v>0</v>
      </c>
      <c r="N9">
        <v>0</v>
      </c>
      <c r="O9">
        <v>0</v>
      </c>
      <c r="P9">
        <v>40</v>
      </c>
      <c r="Q9">
        <v>0</v>
      </c>
      <c r="R9">
        <v>2</v>
      </c>
      <c r="S9">
        <v>4</v>
      </c>
      <c r="T9">
        <v>4</v>
      </c>
      <c r="U9">
        <v>2</v>
      </c>
      <c r="V9">
        <v>8</v>
      </c>
      <c r="W9">
        <v>386</v>
      </c>
      <c r="X9">
        <v>36</v>
      </c>
      <c r="Y9">
        <v>19</v>
      </c>
      <c r="Z9">
        <v>2</v>
      </c>
      <c r="AA9">
        <v>2</v>
      </c>
      <c r="AB9">
        <v>8</v>
      </c>
      <c r="AC9">
        <v>10</v>
      </c>
      <c r="AD9">
        <v>825</v>
      </c>
      <c r="AE9">
        <v>66</v>
      </c>
      <c r="AF9">
        <v>22</v>
      </c>
      <c r="AG9">
        <v>39</v>
      </c>
      <c r="AH9">
        <v>5</v>
      </c>
      <c r="AI9">
        <v>5</v>
      </c>
      <c r="AJ9">
        <v>10</v>
      </c>
    </row>
    <row r="10" spans="1:36" x14ac:dyDescent="0.2">
      <c r="B10" s="21">
        <f t="shared" si="0"/>
        <v>6.25E-2</v>
      </c>
      <c r="C10" s="3">
        <f t="shared" si="1"/>
        <v>0.1</v>
      </c>
      <c r="D10" s="25">
        <v>5</v>
      </c>
      <c r="E10">
        <v>34</v>
      </c>
      <c r="F10">
        <v>230222</v>
      </c>
      <c r="G10">
        <v>150341</v>
      </c>
      <c r="H10">
        <v>3</v>
      </c>
      <c r="I10">
        <v>838</v>
      </c>
      <c r="J10">
        <v>30</v>
      </c>
      <c r="K10">
        <v>4</v>
      </c>
      <c r="L10">
        <v>60</v>
      </c>
      <c r="M10">
        <v>0</v>
      </c>
      <c r="N10">
        <v>0</v>
      </c>
      <c r="O10">
        <v>6</v>
      </c>
      <c r="P10">
        <v>17</v>
      </c>
      <c r="Q10">
        <v>0</v>
      </c>
      <c r="R10">
        <v>2</v>
      </c>
      <c r="S10">
        <v>3</v>
      </c>
      <c r="T10">
        <v>5</v>
      </c>
      <c r="U10">
        <v>1</v>
      </c>
      <c r="V10">
        <v>9</v>
      </c>
      <c r="W10">
        <v>169</v>
      </c>
      <c r="X10">
        <v>30</v>
      </c>
      <c r="Y10">
        <v>14</v>
      </c>
      <c r="Z10">
        <v>17</v>
      </c>
      <c r="AA10">
        <v>2</v>
      </c>
      <c r="AB10">
        <v>8</v>
      </c>
      <c r="AC10">
        <v>10</v>
      </c>
      <c r="AD10">
        <v>81</v>
      </c>
      <c r="AE10">
        <v>104</v>
      </c>
      <c r="AF10">
        <v>15</v>
      </c>
      <c r="AG10">
        <v>40</v>
      </c>
      <c r="AH10">
        <v>5</v>
      </c>
      <c r="AI10">
        <v>5</v>
      </c>
      <c r="AJ10">
        <v>10</v>
      </c>
    </row>
    <row r="11" spans="1:36" x14ac:dyDescent="0.2">
      <c r="B11" s="21">
        <f t="shared" si="0"/>
        <v>7.1428571428571425E-2</v>
      </c>
      <c r="C11" s="3">
        <f t="shared" si="1"/>
        <v>0.2</v>
      </c>
      <c r="D11" s="25">
        <v>6</v>
      </c>
      <c r="E11">
        <v>34</v>
      </c>
      <c r="F11">
        <v>230223</v>
      </c>
      <c r="G11">
        <v>150601</v>
      </c>
      <c r="H11">
        <v>3</v>
      </c>
      <c r="I11">
        <v>792</v>
      </c>
      <c r="J11">
        <v>30</v>
      </c>
      <c r="K11">
        <v>7</v>
      </c>
      <c r="L11">
        <v>91</v>
      </c>
      <c r="M11">
        <v>10</v>
      </c>
      <c r="N11">
        <v>1</v>
      </c>
      <c r="O11">
        <v>21</v>
      </c>
      <c r="P11">
        <v>22</v>
      </c>
      <c r="Q11">
        <v>1</v>
      </c>
      <c r="R11">
        <v>1</v>
      </c>
      <c r="S11">
        <v>4</v>
      </c>
      <c r="T11">
        <v>4</v>
      </c>
      <c r="U11">
        <v>2</v>
      </c>
      <c r="V11">
        <v>8</v>
      </c>
      <c r="W11">
        <v>137</v>
      </c>
      <c r="X11">
        <v>64</v>
      </c>
      <c r="Y11">
        <v>27</v>
      </c>
      <c r="Z11">
        <v>1</v>
      </c>
      <c r="AA11">
        <v>2</v>
      </c>
      <c r="AB11">
        <v>8</v>
      </c>
      <c r="AC11">
        <v>10</v>
      </c>
      <c r="AD11">
        <v>80</v>
      </c>
      <c r="AE11">
        <v>64</v>
      </c>
      <c r="AF11">
        <v>19</v>
      </c>
      <c r="AG11">
        <v>37</v>
      </c>
      <c r="AH11">
        <v>5</v>
      </c>
      <c r="AI11">
        <v>5</v>
      </c>
      <c r="AJ11">
        <v>10</v>
      </c>
    </row>
    <row r="12" spans="1:36" x14ac:dyDescent="0.2">
      <c r="B12" s="21">
        <f t="shared" si="0"/>
        <v>4.0404040404040407E-2</v>
      </c>
      <c r="C12" s="3">
        <f t="shared" si="1"/>
        <v>0.1</v>
      </c>
      <c r="D12" s="25">
        <v>7</v>
      </c>
      <c r="E12">
        <v>34</v>
      </c>
      <c r="F12">
        <v>230224</v>
      </c>
      <c r="G12">
        <v>145638</v>
      </c>
      <c r="H12">
        <v>3</v>
      </c>
      <c r="I12">
        <v>769</v>
      </c>
      <c r="J12">
        <v>30</v>
      </c>
      <c r="K12">
        <v>4</v>
      </c>
      <c r="L12">
        <v>95</v>
      </c>
      <c r="M12">
        <v>0</v>
      </c>
      <c r="N12">
        <v>0</v>
      </c>
      <c r="O12">
        <v>11</v>
      </c>
      <c r="P12">
        <v>22</v>
      </c>
      <c r="Q12">
        <v>0</v>
      </c>
      <c r="R12">
        <v>0</v>
      </c>
      <c r="S12">
        <v>5</v>
      </c>
      <c r="T12">
        <v>5</v>
      </c>
      <c r="U12">
        <v>1</v>
      </c>
      <c r="V12">
        <v>9</v>
      </c>
      <c r="W12">
        <v>252</v>
      </c>
      <c r="X12">
        <v>72</v>
      </c>
      <c r="Y12">
        <v>14</v>
      </c>
      <c r="Z12">
        <v>2</v>
      </c>
      <c r="AA12">
        <v>2</v>
      </c>
      <c r="AB12">
        <v>8</v>
      </c>
      <c r="AC12">
        <v>10</v>
      </c>
      <c r="AD12">
        <v>92</v>
      </c>
      <c r="AE12">
        <v>91</v>
      </c>
      <c r="AF12">
        <v>15</v>
      </c>
      <c r="AG12">
        <v>24</v>
      </c>
      <c r="AH12">
        <v>5</v>
      </c>
      <c r="AI12">
        <v>5</v>
      </c>
      <c r="AJ12">
        <v>10</v>
      </c>
    </row>
    <row r="13" spans="1:36" x14ac:dyDescent="0.2">
      <c r="B13" s="21">
        <f t="shared" si="0"/>
        <v>0</v>
      </c>
      <c r="C13" s="3">
        <f t="shared" si="1"/>
        <v>0</v>
      </c>
      <c r="D13" s="25">
        <v>8</v>
      </c>
      <c r="E13">
        <v>34</v>
      </c>
      <c r="F13">
        <v>230227</v>
      </c>
      <c r="G13">
        <v>145717</v>
      </c>
      <c r="H13">
        <v>3</v>
      </c>
      <c r="I13">
        <v>740</v>
      </c>
      <c r="J13">
        <v>30</v>
      </c>
      <c r="K13">
        <v>0</v>
      </c>
      <c r="L13">
        <v>98</v>
      </c>
      <c r="M13">
        <v>0</v>
      </c>
      <c r="N13">
        <v>0</v>
      </c>
      <c r="O13">
        <v>18</v>
      </c>
      <c r="P13">
        <v>31</v>
      </c>
      <c r="Q13">
        <v>0</v>
      </c>
      <c r="R13">
        <v>0</v>
      </c>
      <c r="S13">
        <v>5</v>
      </c>
      <c r="T13">
        <v>5</v>
      </c>
      <c r="U13">
        <v>0</v>
      </c>
      <c r="V13">
        <v>10</v>
      </c>
      <c r="W13">
        <v>292</v>
      </c>
      <c r="X13">
        <v>89</v>
      </c>
      <c r="Y13">
        <v>43</v>
      </c>
      <c r="Z13">
        <v>16</v>
      </c>
      <c r="AA13">
        <v>2</v>
      </c>
      <c r="AB13">
        <v>8</v>
      </c>
      <c r="AC13">
        <v>10</v>
      </c>
      <c r="AD13">
        <v>62</v>
      </c>
      <c r="AE13">
        <v>103</v>
      </c>
      <c r="AF13">
        <v>6</v>
      </c>
      <c r="AG13">
        <v>37</v>
      </c>
      <c r="AH13">
        <v>5</v>
      </c>
      <c r="AI13">
        <v>5</v>
      </c>
      <c r="AJ13">
        <v>10</v>
      </c>
    </row>
    <row r="14" spans="1:36" x14ac:dyDescent="0.2">
      <c r="B14" s="21">
        <f t="shared" si="0"/>
        <v>9.2592592592592587E-3</v>
      </c>
      <c r="C14" s="3">
        <f t="shared" si="1"/>
        <v>0.1</v>
      </c>
      <c r="D14" s="25">
        <v>9</v>
      </c>
      <c r="E14">
        <v>34</v>
      </c>
      <c r="F14">
        <v>230228</v>
      </c>
      <c r="G14">
        <v>150301</v>
      </c>
      <c r="H14">
        <v>3</v>
      </c>
      <c r="I14">
        <v>719</v>
      </c>
      <c r="J14">
        <v>30</v>
      </c>
      <c r="K14">
        <v>1</v>
      </c>
      <c r="L14">
        <v>107</v>
      </c>
      <c r="M14">
        <v>0</v>
      </c>
      <c r="N14">
        <v>11</v>
      </c>
      <c r="O14">
        <v>11</v>
      </c>
      <c r="P14">
        <v>26</v>
      </c>
      <c r="Q14">
        <v>0</v>
      </c>
      <c r="R14">
        <v>1</v>
      </c>
      <c r="S14">
        <v>5</v>
      </c>
      <c r="T14">
        <v>4</v>
      </c>
      <c r="U14">
        <v>1</v>
      </c>
      <c r="V14">
        <v>9</v>
      </c>
      <c r="W14">
        <v>246</v>
      </c>
      <c r="X14">
        <v>54</v>
      </c>
      <c r="Y14">
        <v>29</v>
      </c>
      <c r="Z14">
        <v>17</v>
      </c>
      <c r="AA14">
        <v>2</v>
      </c>
      <c r="AB14">
        <v>8</v>
      </c>
      <c r="AC14">
        <v>10</v>
      </c>
      <c r="AD14">
        <v>62</v>
      </c>
      <c r="AE14">
        <v>109</v>
      </c>
      <c r="AF14">
        <v>19</v>
      </c>
      <c r="AG14">
        <v>20</v>
      </c>
      <c r="AH14">
        <v>5</v>
      </c>
      <c r="AI14">
        <v>5</v>
      </c>
      <c r="AJ14">
        <v>10</v>
      </c>
    </row>
    <row r="15" spans="1:36" x14ac:dyDescent="0.2">
      <c r="B15" s="21">
        <f t="shared" si="0"/>
        <v>0</v>
      </c>
      <c r="C15" s="3">
        <f t="shared" si="1"/>
        <v>0</v>
      </c>
      <c r="D15" s="25">
        <v>10</v>
      </c>
      <c r="E15">
        <v>34</v>
      </c>
      <c r="F15">
        <v>230301</v>
      </c>
      <c r="G15">
        <v>144739</v>
      </c>
      <c r="H15">
        <v>3</v>
      </c>
      <c r="I15">
        <v>740</v>
      </c>
      <c r="J15">
        <v>30</v>
      </c>
      <c r="K15">
        <v>0</v>
      </c>
      <c r="L15">
        <v>106</v>
      </c>
      <c r="M15">
        <v>0</v>
      </c>
      <c r="N15">
        <v>0</v>
      </c>
      <c r="O15">
        <v>12</v>
      </c>
      <c r="P15">
        <v>31</v>
      </c>
      <c r="Q15">
        <v>0</v>
      </c>
      <c r="R15">
        <v>0</v>
      </c>
      <c r="S15">
        <v>5</v>
      </c>
      <c r="T15">
        <v>5</v>
      </c>
      <c r="U15">
        <v>0</v>
      </c>
      <c r="V15">
        <v>10</v>
      </c>
      <c r="W15">
        <v>247</v>
      </c>
      <c r="X15">
        <v>87</v>
      </c>
      <c r="Y15">
        <v>28</v>
      </c>
      <c r="Z15">
        <v>62</v>
      </c>
      <c r="AA15">
        <v>2</v>
      </c>
      <c r="AB15">
        <v>8</v>
      </c>
      <c r="AC15">
        <v>10</v>
      </c>
      <c r="AD15">
        <v>114</v>
      </c>
      <c r="AE15">
        <v>82</v>
      </c>
      <c r="AF15">
        <v>10</v>
      </c>
      <c r="AG15">
        <v>37</v>
      </c>
      <c r="AH15">
        <v>5</v>
      </c>
      <c r="AI15">
        <v>5</v>
      </c>
      <c r="AJ15">
        <v>10</v>
      </c>
    </row>
    <row r="16" spans="1:36" x14ac:dyDescent="0.2">
      <c r="B16" s="21">
        <f t="shared" si="0"/>
        <v>3.2258064516129031E-2</v>
      </c>
      <c r="C16" s="3">
        <f t="shared" si="1"/>
        <v>0.1</v>
      </c>
      <c r="D16" s="25">
        <v>11</v>
      </c>
      <c r="E16">
        <v>34</v>
      </c>
      <c r="F16">
        <v>230302</v>
      </c>
      <c r="G16">
        <v>151401</v>
      </c>
      <c r="H16">
        <v>3</v>
      </c>
      <c r="I16">
        <v>722</v>
      </c>
      <c r="J16">
        <v>30</v>
      </c>
      <c r="K16">
        <v>3</v>
      </c>
      <c r="L16">
        <v>90</v>
      </c>
      <c r="M16">
        <v>0</v>
      </c>
      <c r="N16">
        <v>0</v>
      </c>
      <c r="O16">
        <v>13</v>
      </c>
      <c r="P16">
        <v>31</v>
      </c>
      <c r="Q16">
        <v>0</v>
      </c>
      <c r="R16">
        <v>0</v>
      </c>
      <c r="S16">
        <v>5</v>
      </c>
      <c r="T16">
        <v>5</v>
      </c>
      <c r="U16">
        <v>1</v>
      </c>
      <c r="V16">
        <v>9</v>
      </c>
      <c r="W16">
        <v>168</v>
      </c>
      <c r="X16">
        <v>82</v>
      </c>
      <c r="Y16">
        <v>39</v>
      </c>
      <c r="Z16">
        <v>71</v>
      </c>
      <c r="AA16">
        <v>2</v>
      </c>
      <c r="AB16">
        <v>8</v>
      </c>
      <c r="AC16">
        <v>10</v>
      </c>
      <c r="AD16">
        <v>62</v>
      </c>
      <c r="AE16">
        <v>101</v>
      </c>
      <c r="AF16">
        <v>7</v>
      </c>
      <c r="AG16">
        <v>22</v>
      </c>
      <c r="AH16">
        <v>5</v>
      </c>
      <c r="AI16">
        <v>5</v>
      </c>
      <c r="AJ16">
        <v>10</v>
      </c>
    </row>
    <row r="17" spans="1:39" x14ac:dyDescent="0.2">
      <c r="B17" s="21">
        <f t="shared" si="0"/>
        <v>9.6153846153846159E-3</v>
      </c>
      <c r="C17" s="3">
        <f t="shared" si="1"/>
        <v>0</v>
      </c>
      <c r="D17" s="25">
        <v>12</v>
      </c>
      <c r="E17">
        <v>34</v>
      </c>
      <c r="F17">
        <v>230303</v>
      </c>
      <c r="G17">
        <v>145543</v>
      </c>
      <c r="H17">
        <v>3</v>
      </c>
      <c r="I17">
        <v>722</v>
      </c>
      <c r="J17">
        <v>30</v>
      </c>
      <c r="K17">
        <v>1</v>
      </c>
      <c r="L17">
        <v>103</v>
      </c>
      <c r="M17">
        <v>0</v>
      </c>
      <c r="N17">
        <v>0</v>
      </c>
      <c r="O17">
        <v>13</v>
      </c>
      <c r="P17">
        <v>18</v>
      </c>
      <c r="Q17">
        <v>0</v>
      </c>
      <c r="R17">
        <v>0</v>
      </c>
      <c r="S17">
        <v>5</v>
      </c>
      <c r="T17">
        <v>5</v>
      </c>
      <c r="U17">
        <v>0</v>
      </c>
      <c r="V17">
        <v>10</v>
      </c>
      <c r="W17">
        <v>153</v>
      </c>
      <c r="X17">
        <v>73</v>
      </c>
      <c r="Y17">
        <v>25</v>
      </c>
      <c r="Z17">
        <v>41</v>
      </c>
      <c r="AA17">
        <v>2</v>
      </c>
      <c r="AB17">
        <v>8</v>
      </c>
      <c r="AC17">
        <v>10</v>
      </c>
      <c r="AD17">
        <v>57</v>
      </c>
      <c r="AE17">
        <v>102</v>
      </c>
      <c r="AF17">
        <v>10</v>
      </c>
      <c r="AG17">
        <v>15</v>
      </c>
      <c r="AH17">
        <v>5</v>
      </c>
      <c r="AI17">
        <v>5</v>
      </c>
      <c r="AJ17">
        <v>10</v>
      </c>
    </row>
    <row r="18" spans="1:39" x14ac:dyDescent="0.2">
      <c r="B18" s="21">
        <f t="shared" si="0"/>
        <v>2.0833333333333332E-2</v>
      </c>
      <c r="C18" s="3">
        <f t="shared" si="1"/>
        <v>0.1</v>
      </c>
      <c r="D18" s="25">
        <v>13</v>
      </c>
      <c r="E18">
        <v>34</v>
      </c>
      <c r="F18">
        <v>230306</v>
      </c>
      <c r="G18">
        <v>150901</v>
      </c>
      <c r="H18">
        <v>3</v>
      </c>
      <c r="I18">
        <v>724</v>
      </c>
      <c r="J18">
        <v>30</v>
      </c>
      <c r="K18">
        <v>2</v>
      </c>
      <c r="L18">
        <v>94</v>
      </c>
      <c r="M18">
        <v>0</v>
      </c>
      <c r="N18">
        <v>12</v>
      </c>
      <c r="O18">
        <v>23</v>
      </c>
      <c r="P18">
        <v>19</v>
      </c>
      <c r="Q18">
        <v>0</v>
      </c>
      <c r="R18">
        <v>1</v>
      </c>
      <c r="S18">
        <v>4</v>
      </c>
      <c r="T18">
        <v>5</v>
      </c>
      <c r="U18">
        <v>1</v>
      </c>
      <c r="V18">
        <v>9</v>
      </c>
      <c r="W18">
        <v>109</v>
      </c>
      <c r="X18">
        <v>83</v>
      </c>
      <c r="Y18">
        <v>34</v>
      </c>
      <c r="Z18">
        <v>76</v>
      </c>
      <c r="AA18">
        <v>2</v>
      </c>
      <c r="AB18">
        <v>8</v>
      </c>
      <c r="AC18">
        <v>10</v>
      </c>
      <c r="AD18">
        <v>62</v>
      </c>
      <c r="AE18">
        <v>112</v>
      </c>
      <c r="AF18">
        <v>5</v>
      </c>
      <c r="AG18">
        <v>44</v>
      </c>
      <c r="AH18">
        <v>5</v>
      </c>
      <c r="AI18">
        <v>5</v>
      </c>
      <c r="AJ18">
        <v>10</v>
      </c>
    </row>
    <row r="19" spans="1:39" ht="16" thickBot="1" x14ac:dyDescent="0.25">
      <c r="B19" s="21">
        <f t="shared" si="0"/>
        <v>4.3956043956043959E-2</v>
      </c>
      <c r="C19" s="3">
        <f t="shared" si="1"/>
        <v>0.2</v>
      </c>
      <c r="D19" s="25">
        <v>14</v>
      </c>
      <c r="E19">
        <v>34</v>
      </c>
      <c r="F19">
        <v>230307</v>
      </c>
      <c r="G19">
        <v>145727</v>
      </c>
      <c r="H19">
        <v>3</v>
      </c>
      <c r="I19">
        <v>713</v>
      </c>
      <c r="J19">
        <v>30</v>
      </c>
      <c r="K19">
        <v>4</v>
      </c>
      <c r="L19">
        <v>87</v>
      </c>
      <c r="M19">
        <v>0</v>
      </c>
      <c r="N19">
        <v>6</v>
      </c>
      <c r="O19">
        <v>4</v>
      </c>
      <c r="P19">
        <v>25</v>
      </c>
      <c r="Q19">
        <v>0</v>
      </c>
      <c r="R19">
        <v>1</v>
      </c>
      <c r="S19">
        <v>4</v>
      </c>
      <c r="T19">
        <v>5</v>
      </c>
      <c r="U19">
        <v>2</v>
      </c>
      <c r="V19">
        <v>8</v>
      </c>
      <c r="W19">
        <v>118</v>
      </c>
      <c r="X19">
        <v>73</v>
      </c>
      <c r="Y19">
        <v>33</v>
      </c>
      <c r="Z19">
        <v>93</v>
      </c>
      <c r="AA19">
        <v>2</v>
      </c>
      <c r="AB19">
        <v>8</v>
      </c>
      <c r="AC19">
        <v>10</v>
      </c>
      <c r="AD19">
        <v>56</v>
      </c>
      <c r="AE19">
        <v>95</v>
      </c>
      <c r="AF19">
        <v>4</v>
      </c>
      <c r="AG19">
        <v>33</v>
      </c>
      <c r="AH19">
        <v>5</v>
      </c>
      <c r="AI19">
        <v>5</v>
      </c>
      <c r="AJ19">
        <v>10</v>
      </c>
    </row>
    <row r="20" spans="1:39" x14ac:dyDescent="0.2">
      <c r="B20" s="21">
        <f t="shared" si="0"/>
        <v>0</v>
      </c>
      <c r="C20" s="3">
        <f t="shared" si="1"/>
        <v>0</v>
      </c>
      <c r="D20" s="25">
        <v>15</v>
      </c>
      <c r="E20">
        <v>34</v>
      </c>
      <c r="F20">
        <v>230308</v>
      </c>
      <c r="G20">
        <v>144320</v>
      </c>
      <c r="H20">
        <v>3</v>
      </c>
      <c r="I20">
        <v>709</v>
      </c>
      <c r="J20">
        <v>30</v>
      </c>
      <c r="K20">
        <v>0</v>
      </c>
      <c r="L20">
        <v>100</v>
      </c>
      <c r="M20">
        <v>0</v>
      </c>
      <c r="N20">
        <v>0</v>
      </c>
      <c r="O20">
        <v>3</v>
      </c>
      <c r="P20">
        <v>19</v>
      </c>
      <c r="Q20">
        <v>0</v>
      </c>
      <c r="R20">
        <v>0</v>
      </c>
      <c r="S20">
        <v>5</v>
      </c>
      <c r="T20">
        <v>5</v>
      </c>
      <c r="U20">
        <v>0</v>
      </c>
      <c r="V20">
        <v>10</v>
      </c>
      <c r="W20">
        <v>90</v>
      </c>
      <c r="X20">
        <v>79</v>
      </c>
      <c r="Y20">
        <v>30</v>
      </c>
      <c r="Z20">
        <v>59</v>
      </c>
      <c r="AA20">
        <v>2</v>
      </c>
      <c r="AB20">
        <v>8</v>
      </c>
      <c r="AC20">
        <v>10</v>
      </c>
      <c r="AD20">
        <v>62</v>
      </c>
      <c r="AE20">
        <v>98</v>
      </c>
      <c r="AF20">
        <v>11</v>
      </c>
      <c r="AG20">
        <v>29</v>
      </c>
      <c r="AH20">
        <v>5</v>
      </c>
      <c r="AI20">
        <v>5</v>
      </c>
      <c r="AJ20">
        <v>10</v>
      </c>
      <c r="AL20" s="51" t="s">
        <v>77</v>
      </c>
      <c r="AM20" s="48"/>
    </row>
    <row r="21" spans="1:39" x14ac:dyDescent="0.2">
      <c r="B21" s="21">
        <f t="shared" si="0"/>
        <v>0</v>
      </c>
      <c r="C21" s="3">
        <f t="shared" si="1"/>
        <v>0</v>
      </c>
      <c r="D21" s="25">
        <v>16</v>
      </c>
      <c r="E21">
        <v>34</v>
      </c>
      <c r="F21">
        <v>230309</v>
      </c>
      <c r="G21">
        <v>145416</v>
      </c>
      <c r="H21">
        <v>3</v>
      </c>
      <c r="I21">
        <v>707</v>
      </c>
      <c r="J21">
        <v>30</v>
      </c>
      <c r="K21">
        <v>0</v>
      </c>
      <c r="L21">
        <v>99</v>
      </c>
      <c r="M21">
        <v>0</v>
      </c>
      <c r="N21">
        <v>0</v>
      </c>
      <c r="O21">
        <v>6</v>
      </c>
      <c r="P21">
        <v>21</v>
      </c>
      <c r="Q21">
        <v>0</v>
      </c>
      <c r="R21">
        <v>0</v>
      </c>
      <c r="S21">
        <v>5</v>
      </c>
      <c r="T21">
        <v>5</v>
      </c>
      <c r="U21">
        <v>0</v>
      </c>
      <c r="V21">
        <v>10</v>
      </c>
      <c r="W21">
        <v>112</v>
      </c>
      <c r="X21">
        <v>110</v>
      </c>
      <c r="Y21">
        <v>33</v>
      </c>
      <c r="Z21">
        <v>52</v>
      </c>
      <c r="AA21">
        <v>2</v>
      </c>
      <c r="AB21">
        <v>8</v>
      </c>
      <c r="AC21">
        <v>10</v>
      </c>
      <c r="AD21">
        <v>55</v>
      </c>
      <c r="AE21">
        <v>103</v>
      </c>
      <c r="AF21">
        <v>11</v>
      </c>
      <c r="AG21">
        <v>14</v>
      </c>
      <c r="AH21">
        <v>5</v>
      </c>
      <c r="AI21">
        <v>5</v>
      </c>
      <c r="AJ21">
        <v>10</v>
      </c>
      <c r="AL21" s="49" t="s">
        <v>78</v>
      </c>
      <c r="AM21" s="42">
        <f>(SUM(W20:W22)/SUM(AC20:AC22))/10</f>
        <v>0.95</v>
      </c>
    </row>
    <row r="22" spans="1:39" ht="16" thickBot="1" x14ac:dyDescent="0.25">
      <c r="B22" s="22">
        <f t="shared" si="0"/>
        <v>0.33913043478260868</v>
      </c>
      <c r="C22" s="3">
        <f t="shared" si="1"/>
        <v>0.4</v>
      </c>
      <c r="D22" s="26">
        <v>17</v>
      </c>
      <c r="E22">
        <v>34</v>
      </c>
      <c r="F22">
        <v>230310</v>
      </c>
      <c r="G22">
        <v>145056</v>
      </c>
      <c r="H22">
        <v>3</v>
      </c>
      <c r="I22">
        <v>724</v>
      </c>
      <c r="J22">
        <v>30</v>
      </c>
      <c r="K22">
        <v>39</v>
      </c>
      <c r="L22">
        <v>76</v>
      </c>
      <c r="M22">
        <v>0</v>
      </c>
      <c r="N22">
        <v>2</v>
      </c>
      <c r="O22">
        <v>4</v>
      </c>
      <c r="P22">
        <v>15</v>
      </c>
      <c r="Q22">
        <v>0</v>
      </c>
      <c r="R22">
        <v>2</v>
      </c>
      <c r="S22">
        <v>4</v>
      </c>
      <c r="T22">
        <v>4</v>
      </c>
      <c r="U22">
        <v>4</v>
      </c>
      <c r="V22">
        <v>6</v>
      </c>
      <c r="W22">
        <v>83</v>
      </c>
      <c r="X22">
        <v>124</v>
      </c>
      <c r="Y22">
        <v>23</v>
      </c>
      <c r="Z22">
        <v>24</v>
      </c>
      <c r="AA22">
        <v>2</v>
      </c>
      <c r="AB22">
        <v>8</v>
      </c>
      <c r="AC22">
        <v>10</v>
      </c>
      <c r="AD22">
        <v>70</v>
      </c>
      <c r="AE22">
        <v>111</v>
      </c>
      <c r="AF22">
        <v>8</v>
      </c>
      <c r="AG22">
        <v>25</v>
      </c>
      <c r="AH22">
        <v>5</v>
      </c>
      <c r="AI22">
        <v>5</v>
      </c>
      <c r="AJ22">
        <v>10</v>
      </c>
      <c r="AL22" s="50" t="s">
        <v>79</v>
      </c>
      <c r="AM22" s="44">
        <f>(SUM(AD20:AD22)/SUM(AJ20:AJ22))/10</f>
        <v>0.62333333333333329</v>
      </c>
    </row>
    <row r="23" spans="1:39" ht="16" thickBot="1" x14ac:dyDescent="0.25"/>
    <row r="24" spans="1:39" ht="17" thickBot="1" x14ac:dyDescent="0.25">
      <c r="A24" s="34" t="s">
        <v>68</v>
      </c>
      <c r="B24" s="20">
        <f t="shared" ref="B24:B31" si="2">K24/(L24+K24)</f>
        <v>8.6247086247086241E-2</v>
      </c>
      <c r="C24" s="3">
        <f t="shared" ref="C24:C31" si="3">U24/(V24+U24)</f>
        <v>0.1</v>
      </c>
      <c r="D24" s="24">
        <v>1</v>
      </c>
      <c r="E24">
        <v>34</v>
      </c>
      <c r="F24">
        <v>230320</v>
      </c>
      <c r="G24">
        <v>150047</v>
      </c>
      <c r="H24">
        <v>3</v>
      </c>
      <c r="I24">
        <v>1616</v>
      </c>
      <c r="J24">
        <v>30</v>
      </c>
      <c r="K24">
        <v>37</v>
      </c>
      <c r="L24">
        <v>392</v>
      </c>
      <c r="M24">
        <v>0</v>
      </c>
      <c r="N24">
        <v>0</v>
      </c>
      <c r="O24">
        <v>6</v>
      </c>
      <c r="P24">
        <v>36</v>
      </c>
      <c r="Q24">
        <v>0</v>
      </c>
      <c r="R24">
        <v>0</v>
      </c>
      <c r="S24">
        <v>5</v>
      </c>
      <c r="T24">
        <v>5</v>
      </c>
      <c r="U24">
        <v>1</v>
      </c>
      <c r="V24">
        <v>9</v>
      </c>
      <c r="W24">
        <v>182</v>
      </c>
      <c r="X24">
        <v>376</v>
      </c>
      <c r="Y24">
        <v>10</v>
      </c>
      <c r="Z24">
        <v>35</v>
      </c>
      <c r="AA24">
        <v>2</v>
      </c>
      <c r="AB24">
        <v>8</v>
      </c>
      <c r="AC24">
        <v>10</v>
      </c>
      <c r="AD24">
        <v>121</v>
      </c>
      <c r="AE24">
        <v>423</v>
      </c>
      <c r="AF24">
        <v>12</v>
      </c>
      <c r="AG24">
        <v>27</v>
      </c>
      <c r="AH24">
        <v>5</v>
      </c>
      <c r="AI24">
        <v>5</v>
      </c>
      <c r="AJ24">
        <v>10</v>
      </c>
    </row>
    <row r="25" spans="1:39" x14ac:dyDescent="0.2">
      <c r="B25" s="21">
        <f t="shared" si="2"/>
        <v>0.17843137254901961</v>
      </c>
      <c r="C25" s="3">
        <f t="shared" si="3"/>
        <v>0.1</v>
      </c>
      <c r="D25" s="25">
        <v>2</v>
      </c>
      <c r="E25">
        <v>34</v>
      </c>
      <c r="F25">
        <v>230321</v>
      </c>
      <c r="G25">
        <v>150143</v>
      </c>
      <c r="H25">
        <v>3</v>
      </c>
      <c r="I25">
        <v>1611</v>
      </c>
      <c r="J25">
        <v>30</v>
      </c>
      <c r="K25">
        <v>91</v>
      </c>
      <c r="L25">
        <v>419</v>
      </c>
      <c r="M25">
        <v>0</v>
      </c>
      <c r="N25">
        <v>0</v>
      </c>
      <c r="O25">
        <v>4</v>
      </c>
      <c r="P25">
        <v>35</v>
      </c>
      <c r="Q25">
        <v>0</v>
      </c>
      <c r="R25">
        <v>0</v>
      </c>
      <c r="S25">
        <v>5</v>
      </c>
      <c r="T25">
        <v>5</v>
      </c>
      <c r="U25">
        <v>1</v>
      </c>
      <c r="V25">
        <v>9</v>
      </c>
      <c r="W25">
        <v>103</v>
      </c>
      <c r="X25">
        <v>457</v>
      </c>
      <c r="Y25">
        <v>16</v>
      </c>
      <c r="Z25">
        <v>6</v>
      </c>
      <c r="AA25">
        <v>2</v>
      </c>
      <c r="AB25">
        <v>8</v>
      </c>
      <c r="AC25">
        <v>10</v>
      </c>
      <c r="AD25">
        <v>75</v>
      </c>
      <c r="AE25">
        <v>519</v>
      </c>
      <c r="AF25">
        <v>5</v>
      </c>
      <c r="AG25">
        <v>23</v>
      </c>
      <c r="AH25">
        <v>5</v>
      </c>
      <c r="AI25">
        <v>5</v>
      </c>
      <c r="AJ25">
        <v>10</v>
      </c>
    </row>
    <row r="26" spans="1:39" x14ac:dyDescent="0.2">
      <c r="B26" s="21">
        <f t="shared" si="2"/>
        <v>5.6285178236397747E-2</v>
      </c>
      <c r="C26" s="3">
        <f t="shared" si="3"/>
        <v>0.1</v>
      </c>
      <c r="D26" s="25">
        <v>3</v>
      </c>
      <c r="E26">
        <v>34</v>
      </c>
      <c r="F26">
        <v>230322</v>
      </c>
      <c r="G26">
        <v>150027</v>
      </c>
      <c r="H26">
        <v>3</v>
      </c>
      <c r="I26">
        <v>1620</v>
      </c>
      <c r="J26">
        <v>30</v>
      </c>
      <c r="K26">
        <v>30</v>
      </c>
      <c r="L26">
        <v>503</v>
      </c>
      <c r="M26">
        <v>0</v>
      </c>
      <c r="N26">
        <v>0</v>
      </c>
      <c r="O26">
        <v>10</v>
      </c>
      <c r="P26">
        <v>36</v>
      </c>
      <c r="Q26">
        <v>0</v>
      </c>
      <c r="R26">
        <v>0</v>
      </c>
      <c r="S26">
        <v>5</v>
      </c>
      <c r="T26">
        <v>5</v>
      </c>
      <c r="U26">
        <v>1</v>
      </c>
      <c r="V26">
        <v>9</v>
      </c>
      <c r="W26">
        <v>149</v>
      </c>
      <c r="X26">
        <v>444</v>
      </c>
      <c r="Y26">
        <v>14</v>
      </c>
      <c r="Z26">
        <v>5</v>
      </c>
      <c r="AA26">
        <v>2</v>
      </c>
      <c r="AB26">
        <v>8</v>
      </c>
      <c r="AC26">
        <v>10</v>
      </c>
      <c r="AD26">
        <v>84</v>
      </c>
      <c r="AE26">
        <v>511</v>
      </c>
      <c r="AF26">
        <v>11</v>
      </c>
      <c r="AG26">
        <v>29</v>
      </c>
      <c r="AH26">
        <v>5</v>
      </c>
      <c r="AI26">
        <v>5</v>
      </c>
      <c r="AJ26">
        <v>10</v>
      </c>
    </row>
    <row r="27" spans="1:39" x14ac:dyDescent="0.2">
      <c r="B27" s="21">
        <f t="shared" si="2"/>
        <v>1.1494252873563218E-2</v>
      </c>
      <c r="C27" s="3">
        <f t="shared" si="3"/>
        <v>0.1</v>
      </c>
      <c r="D27" s="25">
        <v>4</v>
      </c>
      <c r="E27">
        <v>34</v>
      </c>
      <c r="F27">
        <v>230323</v>
      </c>
      <c r="G27">
        <v>150204</v>
      </c>
      <c r="H27">
        <v>3</v>
      </c>
      <c r="I27">
        <v>1616</v>
      </c>
      <c r="J27">
        <v>30</v>
      </c>
      <c r="K27">
        <v>6</v>
      </c>
      <c r="L27">
        <v>516</v>
      </c>
      <c r="M27">
        <v>0</v>
      </c>
      <c r="N27">
        <v>0</v>
      </c>
      <c r="O27">
        <v>11</v>
      </c>
      <c r="P27">
        <v>22</v>
      </c>
      <c r="Q27">
        <v>0</v>
      </c>
      <c r="R27">
        <v>0</v>
      </c>
      <c r="S27">
        <v>5</v>
      </c>
      <c r="T27">
        <v>5</v>
      </c>
      <c r="U27">
        <v>1</v>
      </c>
      <c r="V27">
        <v>9</v>
      </c>
      <c r="W27">
        <v>82</v>
      </c>
      <c r="X27">
        <v>513</v>
      </c>
      <c r="Y27">
        <v>15</v>
      </c>
      <c r="Z27">
        <v>0</v>
      </c>
      <c r="AA27">
        <v>2</v>
      </c>
      <c r="AB27">
        <v>8</v>
      </c>
      <c r="AC27">
        <v>10</v>
      </c>
      <c r="AD27">
        <v>116</v>
      </c>
      <c r="AE27">
        <v>487</v>
      </c>
      <c r="AF27">
        <v>7</v>
      </c>
      <c r="AG27">
        <v>27</v>
      </c>
      <c r="AH27">
        <v>5</v>
      </c>
      <c r="AI27">
        <v>5</v>
      </c>
      <c r="AJ27">
        <v>10</v>
      </c>
    </row>
    <row r="28" spans="1:39" x14ac:dyDescent="0.2">
      <c r="B28" s="21">
        <f t="shared" si="2"/>
        <v>3.6679536679536683E-2</v>
      </c>
      <c r="C28" s="3">
        <f t="shared" si="3"/>
        <v>0</v>
      </c>
      <c r="D28" s="25">
        <v>5</v>
      </c>
      <c r="E28">
        <v>34</v>
      </c>
      <c r="F28">
        <v>230324</v>
      </c>
      <c r="G28">
        <v>143758</v>
      </c>
      <c r="H28">
        <v>3</v>
      </c>
      <c r="I28">
        <v>1621</v>
      </c>
      <c r="J28">
        <v>30</v>
      </c>
      <c r="K28">
        <v>19</v>
      </c>
      <c r="L28">
        <v>499</v>
      </c>
      <c r="M28">
        <v>0</v>
      </c>
      <c r="N28">
        <v>0</v>
      </c>
      <c r="O28">
        <v>7</v>
      </c>
      <c r="P28">
        <v>43</v>
      </c>
      <c r="Q28">
        <v>0</v>
      </c>
      <c r="R28">
        <v>0</v>
      </c>
      <c r="S28">
        <v>5</v>
      </c>
      <c r="T28">
        <v>5</v>
      </c>
      <c r="U28">
        <v>0</v>
      </c>
      <c r="V28">
        <v>10</v>
      </c>
      <c r="W28">
        <v>148</v>
      </c>
      <c r="X28">
        <v>458</v>
      </c>
      <c r="Y28">
        <v>22</v>
      </c>
      <c r="Z28">
        <v>15</v>
      </c>
      <c r="AA28">
        <v>2</v>
      </c>
      <c r="AB28">
        <v>8</v>
      </c>
      <c r="AC28">
        <v>10</v>
      </c>
      <c r="AD28">
        <v>92</v>
      </c>
      <c r="AE28">
        <v>479</v>
      </c>
      <c r="AF28">
        <v>7</v>
      </c>
      <c r="AG28">
        <v>38</v>
      </c>
      <c r="AH28">
        <v>5</v>
      </c>
      <c r="AI28">
        <v>5</v>
      </c>
      <c r="AJ28">
        <v>10</v>
      </c>
    </row>
    <row r="29" spans="1:39" x14ac:dyDescent="0.2">
      <c r="B29" s="21">
        <f t="shared" si="2"/>
        <v>4.3956043956043956E-3</v>
      </c>
      <c r="C29" s="3">
        <f t="shared" si="3"/>
        <v>0</v>
      </c>
      <c r="D29" s="25">
        <v>6</v>
      </c>
      <c r="E29">
        <v>34</v>
      </c>
      <c r="F29">
        <v>230327</v>
      </c>
      <c r="G29">
        <v>144214</v>
      </c>
      <c r="H29">
        <v>3</v>
      </c>
      <c r="I29">
        <v>1623</v>
      </c>
      <c r="J29">
        <v>30</v>
      </c>
      <c r="K29">
        <v>2</v>
      </c>
      <c r="L29">
        <v>453</v>
      </c>
      <c r="M29">
        <v>0</v>
      </c>
      <c r="N29">
        <v>0</v>
      </c>
      <c r="O29">
        <v>21</v>
      </c>
      <c r="P29">
        <v>36</v>
      </c>
      <c r="Q29">
        <v>0</v>
      </c>
      <c r="R29">
        <v>0</v>
      </c>
      <c r="S29">
        <v>5</v>
      </c>
      <c r="T29">
        <v>5</v>
      </c>
      <c r="U29">
        <v>0</v>
      </c>
      <c r="V29">
        <v>10</v>
      </c>
      <c r="W29">
        <v>227</v>
      </c>
      <c r="X29">
        <v>315</v>
      </c>
      <c r="Y29">
        <v>24</v>
      </c>
      <c r="Z29">
        <v>6</v>
      </c>
      <c r="AA29">
        <v>2</v>
      </c>
      <c r="AB29">
        <v>8</v>
      </c>
      <c r="AC29">
        <v>10</v>
      </c>
      <c r="AD29">
        <v>66</v>
      </c>
      <c r="AE29">
        <v>424</v>
      </c>
      <c r="AF29">
        <v>13</v>
      </c>
      <c r="AG29">
        <v>29</v>
      </c>
      <c r="AH29">
        <v>5</v>
      </c>
      <c r="AI29">
        <v>5</v>
      </c>
      <c r="AJ29">
        <v>10</v>
      </c>
    </row>
    <row r="30" spans="1:39" x14ac:dyDescent="0.2">
      <c r="B30" s="21">
        <f t="shared" si="2"/>
        <v>6.7415730337078653E-3</v>
      </c>
      <c r="C30" s="3">
        <f t="shared" si="3"/>
        <v>0</v>
      </c>
      <c r="D30" s="25">
        <v>7</v>
      </c>
      <c r="E30">
        <v>34</v>
      </c>
      <c r="F30">
        <v>230328</v>
      </c>
      <c r="G30">
        <v>150500</v>
      </c>
      <c r="H30">
        <v>3</v>
      </c>
      <c r="I30">
        <v>1627</v>
      </c>
      <c r="J30">
        <v>30</v>
      </c>
      <c r="K30">
        <v>3</v>
      </c>
      <c r="L30">
        <v>442</v>
      </c>
      <c r="M30">
        <v>0</v>
      </c>
      <c r="N30">
        <v>0</v>
      </c>
      <c r="O30">
        <v>10</v>
      </c>
      <c r="P30">
        <v>32</v>
      </c>
      <c r="Q30">
        <v>0</v>
      </c>
      <c r="R30">
        <v>0</v>
      </c>
      <c r="S30">
        <v>5</v>
      </c>
      <c r="T30">
        <v>5</v>
      </c>
      <c r="U30">
        <v>0</v>
      </c>
      <c r="V30">
        <v>10</v>
      </c>
      <c r="W30">
        <v>332</v>
      </c>
      <c r="X30">
        <v>355</v>
      </c>
      <c r="Y30">
        <v>28</v>
      </c>
      <c r="Z30">
        <v>7</v>
      </c>
      <c r="AA30">
        <v>2</v>
      </c>
      <c r="AB30">
        <v>8</v>
      </c>
      <c r="AC30">
        <v>10</v>
      </c>
      <c r="AD30">
        <v>121</v>
      </c>
      <c r="AE30">
        <v>422</v>
      </c>
      <c r="AF30">
        <v>18</v>
      </c>
      <c r="AG30">
        <v>32</v>
      </c>
      <c r="AH30">
        <v>5</v>
      </c>
      <c r="AI30">
        <v>5</v>
      </c>
      <c r="AJ30">
        <v>10</v>
      </c>
    </row>
    <row r="31" spans="1:39" x14ac:dyDescent="0.2">
      <c r="B31" s="21">
        <f t="shared" si="2"/>
        <v>5.5865921787709499E-3</v>
      </c>
      <c r="C31" s="3">
        <f t="shared" si="3"/>
        <v>0</v>
      </c>
      <c r="D31" s="25">
        <v>8</v>
      </c>
      <c r="E31">
        <v>34</v>
      </c>
      <c r="F31">
        <v>230329</v>
      </c>
      <c r="G31">
        <v>144100</v>
      </c>
      <c r="H31">
        <v>3</v>
      </c>
      <c r="I31">
        <v>1638</v>
      </c>
      <c r="J31">
        <v>30</v>
      </c>
      <c r="K31">
        <v>2</v>
      </c>
      <c r="L31">
        <v>356</v>
      </c>
      <c r="M31">
        <v>0</v>
      </c>
      <c r="N31">
        <v>0</v>
      </c>
      <c r="O31">
        <v>5</v>
      </c>
      <c r="P31">
        <v>45</v>
      </c>
      <c r="Q31">
        <v>0</v>
      </c>
      <c r="R31">
        <v>0</v>
      </c>
      <c r="S31">
        <v>5</v>
      </c>
      <c r="T31">
        <v>5</v>
      </c>
      <c r="U31">
        <v>0</v>
      </c>
      <c r="V31">
        <v>10</v>
      </c>
      <c r="W31">
        <v>266</v>
      </c>
      <c r="X31">
        <v>363</v>
      </c>
      <c r="Y31">
        <v>19</v>
      </c>
      <c r="Z31">
        <v>5</v>
      </c>
      <c r="AA31">
        <v>2</v>
      </c>
      <c r="AB31">
        <v>8</v>
      </c>
      <c r="AC31">
        <v>10</v>
      </c>
      <c r="AD31">
        <v>73</v>
      </c>
      <c r="AE31">
        <v>382</v>
      </c>
      <c r="AF31">
        <v>13</v>
      </c>
      <c r="AG31">
        <v>36</v>
      </c>
      <c r="AH31">
        <v>5</v>
      </c>
      <c r="AI31">
        <v>5</v>
      </c>
      <c r="AJ31">
        <v>10</v>
      </c>
    </row>
    <row r="32" spans="1:39" x14ac:dyDescent="0.2">
      <c r="B32" s="21">
        <f t="shared" ref="B32:B50" si="4">K32/(L32+K32)</f>
        <v>5.0890585241730284E-3</v>
      </c>
      <c r="C32" s="3">
        <f t="shared" ref="C32:C50" si="5">U32/(V32+U32)</f>
        <v>0.1</v>
      </c>
      <c r="D32" s="25">
        <v>9</v>
      </c>
      <c r="E32">
        <v>34</v>
      </c>
      <c r="F32">
        <v>230330</v>
      </c>
      <c r="G32">
        <v>150113</v>
      </c>
      <c r="H32">
        <v>3</v>
      </c>
      <c r="I32">
        <v>1624</v>
      </c>
      <c r="J32">
        <v>30</v>
      </c>
      <c r="K32">
        <v>2</v>
      </c>
      <c r="L32">
        <v>391</v>
      </c>
      <c r="M32">
        <v>0</v>
      </c>
      <c r="N32">
        <v>0</v>
      </c>
      <c r="O32">
        <v>9</v>
      </c>
      <c r="P32">
        <v>27</v>
      </c>
      <c r="Q32">
        <v>0</v>
      </c>
      <c r="R32">
        <v>1</v>
      </c>
      <c r="S32">
        <v>4</v>
      </c>
      <c r="T32">
        <v>5</v>
      </c>
      <c r="U32">
        <v>1</v>
      </c>
      <c r="V32">
        <v>9</v>
      </c>
      <c r="W32">
        <v>156</v>
      </c>
      <c r="X32">
        <v>333</v>
      </c>
      <c r="Y32">
        <v>19</v>
      </c>
      <c r="Z32">
        <v>4</v>
      </c>
      <c r="AA32">
        <v>2</v>
      </c>
      <c r="AB32">
        <v>8</v>
      </c>
      <c r="AC32">
        <v>10</v>
      </c>
      <c r="AD32">
        <v>103</v>
      </c>
      <c r="AE32">
        <v>413</v>
      </c>
      <c r="AF32">
        <v>13</v>
      </c>
      <c r="AG32">
        <v>26</v>
      </c>
      <c r="AH32">
        <v>5</v>
      </c>
      <c r="AI32">
        <v>5</v>
      </c>
      <c r="AJ32">
        <v>10</v>
      </c>
    </row>
    <row r="33" spans="1:39" x14ac:dyDescent="0.2">
      <c r="A33" t="s">
        <v>61</v>
      </c>
      <c r="B33" s="21"/>
      <c r="C33" s="3"/>
      <c r="D33" s="25">
        <v>10</v>
      </c>
      <c r="F33" s="2">
        <v>45019</v>
      </c>
    </row>
    <row r="34" spans="1:39" x14ac:dyDescent="0.2">
      <c r="A34" t="s">
        <v>60</v>
      </c>
      <c r="B34" s="21">
        <f t="shared" si="4"/>
        <v>0</v>
      </c>
      <c r="C34" s="3">
        <f t="shared" si="5"/>
        <v>0</v>
      </c>
      <c r="D34" s="25">
        <v>11</v>
      </c>
      <c r="E34">
        <v>34</v>
      </c>
      <c r="F34">
        <v>230406</v>
      </c>
      <c r="G34">
        <v>145051</v>
      </c>
      <c r="H34">
        <v>3</v>
      </c>
      <c r="I34">
        <v>1621</v>
      </c>
      <c r="J34">
        <v>30</v>
      </c>
      <c r="K34">
        <v>0</v>
      </c>
      <c r="L34">
        <v>280</v>
      </c>
      <c r="M34">
        <v>0</v>
      </c>
      <c r="N34">
        <v>0</v>
      </c>
      <c r="O34">
        <v>6</v>
      </c>
      <c r="P34">
        <v>19</v>
      </c>
      <c r="Q34">
        <v>0</v>
      </c>
      <c r="R34">
        <v>0</v>
      </c>
      <c r="S34">
        <v>5</v>
      </c>
      <c r="T34">
        <v>5</v>
      </c>
      <c r="U34">
        <v>0</v>
      </c>
      <c r="V34">
        <v>10</v>
      </c>
      <c r="W34">
        <v>305</v>
      </c>
      <c r="X34">
        <v>285</v>
      </c>
      <c r="Y34">
        <v>13</v>
      </c>
      <c r="Z34">
        <v>49</v>
      </c>
      <c r="AA34">
        <v>2</v>
      </c>
      <c r="AB34">
        <v>8</v>
      </c>
      <c r="AC34">
        <v>10</v>
      </c>
      <c r="AD34">
        <v>265</v>
      </c>
      <c r="AE34">
        <v>297</v>
      </c>
      <c r="AF34">
        <v>4</v>
      </c>
      <c r="AG34">
        <v>16</v>
      </c>
      <c r="AH34">
        <v>5</v>
      </c>
      <c r="AI34">
        <v>5</v>
      </c>
      <c r="AJ34">
        <v>10</v>
      </c>
    </row>
    <row r="35" spans="1:39" x14ac:dyDescent="0.2">
      <c r="B35" s="21">
        <f t="shared" si="4"/>
        <v>5.8309037900874635E-3</v>
      </c>
      <c r="C35" s="3">
        <f t="shared" si="5"/>
        <v>0.1</v>
      </c>
      <c r="D35" s="25">
        <v>12</v>
      </c>
      <c r="E35">
        <v>34</v>
      </c>
      <c r="F35">
        <v>230407</v>
      </c>
      <c r="G35">
        <v>144432</v>
      </c>
      <c r="H35">
        <v>3</v>
      </c>
      <c r="I35">
        <v>1628</v>
      </c>
      <c r="J35">
        <v>30</v>
      </c>
      <c r="K35">
        <v>2</v>
      </c>
      <c r="L35">
        <v>341</v>
      </c>
      <c r="M35">
        <v>0</v>
      </c>
      <c r="N35">
        <v>0</v>
      </c>
      <c r="O35">
        <v>14</v>
      </c>
      <c r="P35">
        <v>25</v>
      </c>
      <c r="Q35">
        <v>0</v>
      </c>
      <c r="R35">
        <v>0</v>
      </c>
      <c r="S35">
        <v>5</v>
      </c>
      <c r="T35">
        <v>5</v>
      </c>
      <c r="U35">
        <v>1</v>
      </c>
      <c r="V35">
        <v>9</v>
      </c>
      <c r="W35">
        <v>511</v>
      </c>
      <c r="X35">
        <v>332</v>
      </c>
      <c r="Y35">
        <v>18</v>
      </c>
      <c r="Z35">
        <v>37</v>
      </c>
      <c r="AA35">
        <v>2</v>
      </c>
      <c r="AB35">
        <v>8</v>
      </c>
      <c r="AC35">
        <v>10</v>
      </c>
      <c r="AD35">
        <v>190</v>
      </c>
      <c r="AE35">
        <v>397</v>
      </c>
      <c r="AF35">
        <v>6</v>
      </c>
      <c r="AG35">
        <v>32</v>
      </c>
      <c r="AH35">
        <v>5</v>
      </c>
      <c r="AI35">
        <v>5</v>
      </c>
      <c r="AJ35">
        <v>10</v>
      </c>
    </row>
    <row r="36" spans="1:39" x14ac:dyDescent="0.2">
      <c r="B36" s="21">
        <f t="shared" si="4"/>
        <v>0</v>
      </c>
      <c r="C36" s="3">
        <f t="shared" si="5"/>
        <v>0</v>
      </c>
      <c r="D36" s="25">
        <v>13</v>
      </c>
      <c r="E36">
        <v>34</v>
      </c>
      <c r="F36">
        <v>230410</v>
      </c>
      <c r="G36">
        <v>144411</v>
      </c>
      <c r="H36">
        <v>3</v>
      </c>
      <c r="I36">
        <v>1627</v>
      </c>
      <c r="J36">
        <v>30</v>
      </c>
      <c r="K36">
        <v>0</v>
      </c>
      <c r="L36">
        <v>438</v>
      </c>
      <c r="M36">
        <v>0</v>
      </c>
      <c r="N36">
        <v>0</v>
      </c>
      <c r="O36">
        <v>8</v>
      </c>
      <c r="P36">
        <v>35</v>
      </c>
      <c r="Q36">
        <v>0</v>
      </c>
      <c r="R36">
        <v>0</v>
      </c>
      <c r="S36">
        <v>5</v>
      </c>
      <c r="T36">
        <v>5</v>
      </c>
      <c r="U36">
        <v>0</v>
      </c>
      <c r="V36">
        <v>10</v>
      </c>
      <c r="W36">
        <v>194</v>
      </c>
      <c r="X36">
        <v>346</v>
      </c>
      <c r="Y36">
        <v>17</v>
      </c>
      <c r="Z36">
        <v>18</v>
      </c>
      <c r="AA36">
        <v>2</v>
      </c>
      <c r="AB36">
        <v>8</v>
      </c>
      <c r="AC36">
        <v>10</v>
      </c>
      <c r="AD36">
        <v>100</v>
      </c>
      <c r="AE36">
        <v>461</v>
      </c>
      <c r="AF36">
        <v>11</v>
      </c>
      <c r="AG36">
        <v>34</v>
      </c>
      <c r="AH36">
        <v>5</v>
      </c>
      <c r="AI36">
        <v>5</v>
      </c>
      <c r="AJ36">
        <v>10</v>
      </c>
    </row>
    <row r="37" spans="1:39" x14ac:dyDescent="0.2">
      <c r="B37" s="21">
        <f t="shared" si="4"/>
        <v>2.5380710659898475E-3</v>
      </c>
      <c r="C37" s="3">
        <f t="shared" si="5"/>
        <v>0</v>
      </c>
      <c r="D37" s="25">
        <v>14</v>
      </c>
      <c r="E37">
        <v>34</v>
      </c>
      <c r="F37">
        <v>230411</v>
      </c>
      <c r="G37">
        <v>144651</v>
      </c>
      <c r="H37">
        <v>3</v>
      </c>
      <c r="I37">
        <v>1616</v>
      </c>
      <c r="J37">
        <v>30</v>
      </c>
      <c r="K37">
        <v>1</v>
      </c>
      <c r="L37">
        <v>393</v>
      </c>
      <c r="M37">
        <v>0</v>
      </c>
      <c r="N37">
        <v>0</v>
      </c>
      <c r="O37">
        <v>9</v>
      </c>
      <c r="P37">
        <v>28</v>
      </c>
      <c r="Q37">
        <v>0</v>
      </c>
      <c r="R37">
        <v>0</v>
      </c>
      <c r="S37">
        <v>5</v>
      </c>
      <c r="T37">
        <v>5</v>
      </c>
      <c r="U37">
        <v>0</v>
      </c>
      <c r="V37">
        <v>10</v>
      </c>
      <c r="W37">
        <v>205</v>
      </c>
      <c r="X37">
        <v>331</v>
      </c>
      <c r="Y37">
        <v>12</v>
      </c>
      <c r="Z37">
        <v>51</v>
      </c>
      <c r="AA37">
        <v>2</v>
      </c>
      <c r="AB37">
        <v>8</v>
      </c>
      <c r="AC37">
        <v>10</v>
      </c>
      <c r="AD37">
        <v>111</v>
      </c>
      <c r="AE37">
        <v>461</v>
      </c>
      <c r="AF37">
        <v>16</v>
      </c>
      <c r="AG37">
        <v>31</v>
      </c>
      <c r="AH37">
        <v>5</v>
      </c>
      <c r="AI37">
        <v>5</v>
      </c>
      <c r="AJ37">
        <v>10</v>
      </c>
    </row>
    <row r="38" spans="1:39" x14ac:dyDescent="0.2">
      <c r="B38" s="21">
        <f t="shared" si="4"/>
        <v>1.0178117048346057E-2</v>
      </c>
      <c r="C38" s="3">
        <f t="shared" si="5"/>
        <v>0.1</v>
      </c>
      <c r="D38" s="25">
        <v>15</v>
      </c>
      <c r="E38">
        <v>34</v>
      </c>
      <c r="F38">
        <v>230412</v>
      </c>
      <c r="G38">
        <v>145418</v>
      </c>
      <c r="H38">
        <v>3</v>
      </c>
      <c r="I38">
        <v>1628</v>
      </c>
      <c r="J38">
        <v>30</v>
      </c>
      <c r="K38">
        <v>4</v>
      </c>
      <c r="L38">
        <v>389</v>
      </c>
      <c r="M38">
        <v>0</v>
      </c>
      <c r="N38">
        <v>0</v>
      </c>
      <c r="O38">
        <v>12</v>
      </c>
      <c r="P38">
        <v>30</v>
      </c>
      <c r="Q38">
        <v>0</v>
      </c>
      <c r="R38">
        <v>0</v>
      </c>
      <c r="S38">
        <v>5</v>
      </c>
      <c r="T38">
        <v>5</v>
      </c>
      <c r="U38">
        <v>1</v>
      </c>
      <c r="V38">
        <v>9</v>
      </c>
      <c r="W38">
        <v>497</v>
      </c>
      <c r="X38">
        <v>316</v>
      </c>
      <c r="Y38">
        <v>19</v>
      </c>
      <c r="Z38">
        <v>67</v>
      </c>
      <c r="AA38">
        <v>2</v>
      </c>
      <c r="AB38">
        <v>8</v>
      </c>
      <c r="AC38">
        <v>10</v>
      </c>
      <c r="AD38">
        <v>105</v>
      </c>
      <c r="AE38">
        <v>387</v>
      </c>
      <c r="AF38">
        <v>16</v>
      </c>
      <c r="AG38">
        <v>32</v>
      </c>
      <c r="AH38">
        <v>5</v>
      </c>
      <c r="AI38">
        <v>5</v>
      </c>
      <c r="AJ38">
        <v>10</v>
      </c>
    </row>
    <row r="39" spans="1:39" x14ac:dyDescent="0.2">
      <c r="B39" s="21">
        <f t="shared" si="4"/>
        <v>7.0754716981132077E-3</v>
      </c>
      <c r="C39" s="3">
        <f t="shared" si="5"/>
        <v>0</v>
      </c>
      <c r="D39" s="25">
        <v>16</v>
      </c>
      <c r="E39">
        <v>34</v>
      </c>
      <c r="F39">
        <v>230413</v>
      </c>
      <c r="G39">
        <v>150357</v>
      </c>
      <c r="H39">
        <v>3</v>
      </c>
      <c r="I39">
        <v>1620</v>
      </c>
      <c r="J39">
        <v>30</v>
      </c>
      <c r="K39">
        <v>3</v>
      </c>
      <c r="L39">
        <v>421</v>
      </c>
      <c r="M39">
        <v>0</v>
      </c>
      <c r="N39">
        <v>0</v>
      </c>
      <c r="O39">
        <v>14</v>
      </c>
      <c r="P39">
        <v>32</v>
      </c>
      <c r="Q39">
        <v>0</v>
      </c>
      <c r="R39">
        <v>0</v>
      </c>
      <c r="S39">
        <v>5</v>
      </c>
      <c r="T39">
        <v>5</v>
      </c>
      <c r="U39">
        <v>0</v>
      </c>
      <c r="V39">
        <v>10</v>
      </c>
      <c r="W39">
        <v>226</v>
      </c>
      <c r="X39">
        <v>362</v>
      </c>
      <c r="Y39">
        <v>20</v>
      </c>
      <c r="Z39">
        <v>17</v>
      </c>
      <c r="AA39">
        <v>2</v>
      </c>
      <c r="AB39">
        <v>8</v>
      </c>
      <c r="AC39">
        <v>10</v>
      </c>
      <c r="AD39">
        <v>82</v>
      </c>
      <c r="AE39">
        <v>487</v>
      </c>
      <c r="AF39">
        <v>13</v>
      </c>
      <c r="AG39">
        <v>31</v>
      </c>
      <c r="AH39">
        <v>5</v>
      </c>
      <c r="AI39">
        <v>5</v>
      </c>
      <c r="AJ39">
        <v>10</v>
      </c>
    </row>
    <row r="40" spans="1:39" x14ac:dyDescent="0.2">
      <c r="B40" s="21">
        <f t="shared" si="4"/>
        <v>2.4630541871921183E-3</v>
      </c>
      <c r="C40" s="3">
        <f t="shared" si="5"/>
        <v>0.1</v>
      </c>
      <c r="D40" s="25">
        <v>17</v>
      </c>
      <c r="E40">
        <v>34</v>
      </c>
      <c r="F40">
        <v>230414</v>
      </c>
      <c r="G40">
        <v>145345</v>
      </c>
      <c r="H40">
        <v>3</v>
      </c>
      <c r="I40">
        <v>1626</v>
      </c>
      <c r="J40">
        <v>30</v>
      </c>
      <c r="K40">
        <v>1</v>
      </c>
      <c r="L40">
        <v>405</v>
      </c>
      <c r="M40">
        <v>0</v>
      </c>
      <c r="N40">
        <v>0</v>
      </c>
      <c r="O40">
        <v>8</v>
      </c>
      <c r="P40">
        <v>26</v>
      </c>
      <c r="Q40">
        <v>0</v>
      </c>
      <c r="R40">
        <v>0</v>
      </c>
      <c r="S40">
        <v>5</v>
      </c>
      <c r="T40">
        <v>5</v>
      </c>
      <c r="U40">
        <v>1</v>
      </c>
      <c r="V40">
        <v>9</v>
      </c>
      <c r="W40">
        <v>257</v>
      </c>
      <c r="X40">
        <v>343</v>
      </c>
      <c r="Y40">
        <v>21</v>
      </c>
      <c r="Z40">
        <v>7</v>
      </c>
      <c r="AA40">
        <v>2</v>
      </c>
      <c r="AB40">
        <v>8</v>
      </c>
      <c r="AC40">
        <v>10</v>
      </c>
      <c r="AD40">
        <v>67</v>
      </c>
      <c r="AE40">
        <v>417</v>
      </c>
      <c r="AF40">
        <v>12</v>
      </c>
      <c r="AG40">
        <v>29</v>
      </c>
      <c r="AH40">
        <v>5</v>
      </c>
      <c r="AI40">
        <v>5</v>
      </c>
      <c r="AJ40">
        <v>10</v>
      </c>
    </row>
    <row r="41" spans="1:39" x14ac:dyDescent="0.2">
      <c r="B41" s="21">
        <f t="shared" si="4"/>
        <v>7.4074074074074077E-3</v>
      </c>
      <c r="C41" s="3">
        <f t="shared" si="5"/>
        <v>0</v>
      </c>
      <c r="D41" s="25">
        <v>18</v>
      </c>
      <c r="E41">
        <v>34</v>
      </c>
      <c r="F41">
        <v>230417</v>
      </c>
      <c r="G41">
        <v>152335</v>
      </c>
      <c r="H41">
        <v>3</v>
      </c>
      <c r="I41">
        <v>1619</v>
      </c>
      <c r="J41">
        <v>30</v>
      </c>
      <c r="K41">
        <v>3</v>
      </c>
      <c r="L41">
        <v>402</v>
      </c>
      <c r="M41">
        <v>0</v>
      </c>
      <c r="N41">
        <v>0</v>
      </c>
      <c r="O41">
        <v>29</v>
      </c>
      <c r="P41">
        <v>38</v>
      </c>
      <c r="Q41">
        <v>0</v>
      </c>
      <c r="R41">
        <v>1</v>
      </c>
      <c r="S41">
        <v>5</v>
      </c>
      <c r="T41">
        <v>4</v>
      </c>
      <c r="U41">
        <v>0</v>
      </c>
      <c r="V41">
        <v>10</v>
      </c>
      <c r="W41">
        <v>231</v>
      </c>
      <c r="X41">
        <v>357</v>
      </c>
      <c r="Y41">
        <v>26</v>
      </c>
      <c r="Z41">
        <v>9</v>
      </c>
      <c r="AA41">
        <v>2</v>
      </c>
      <c r="AB41">
        <v>8</v>
      </c>
      <c r="AC41">
        <v>10</v>
      </c>
      <c r="AD41">
        <v>127</v>
      </c>
      <c r="AE41">
        <v>386</v>
      </c>
      <c r="AF41">
        <v>24</v>
      </c>
      <c r="AG41">
        <v>40</v>
      </c>
      <c r="AH41">
        <v>5</v>
      </c>
      <c r="AI41">
        <v>5</v>
      </c>
      <c r="AJ41">
        <v>10</v>
      </c>
    </row>
    <row r="42" spans="1:39" x14ac:dyDescent="0.2">
      <c r="B42" s="21">
        <f t="shared" si="4"/>
        <v>2.8248587570621469E-3</v>
      </c>
      <c r="C42" s="3">
        <f t="shared" si="5"/>
        <v>0</v>
      </c>
      <c r="D42" s="25">
        <v>19</v>
      </c>
      <c r="E42">
        <v>34</v>
      </c>
      <c r="F42">
        <v>230418</v>
      </c>
      <c r="G42">
        <v>150017</v>
      </c>
      <c r="H42">
        <v>3</v>
      </c>
      <c r="I42">
        <v>1631</v>
      </c>
      <c r="J42">
        <v>30</v>
      </c>
      <c r="K42">
        <v>1</v>
      </c>
      <c r="L42">
        <v>353</v>
      </c>
      <c r="M42">
        <v>0</v>
      </c>
      <c r="N42">
        <v>0</v>
      </c>
      <c r="O42">
        <v>10</v>
      </c>
      <c r="P42">
        <v>23</v>
      </c>
      <c r="Q42">
        <v>0</v>
      </c>
      <c r="R42">
        <v>0</v>
      </c>
      <c r="S42">
        <v>5</v>
      </c>
      <c r="T42">
        <v>5</v>
      </c>
      <c r="U42">
        <v>0</v>
      </c>
      <c r="V42">
        <v>10</v>
      </c>
      <c r="W42">
        <v>211</v>
      </c>
      <c r="X42">
        <v>296</v>
      </c>
      <c r="Y42">
        <v>18</v>
      </c>
      <c r="Z42">
        <v>0</v>
      </c>
      <c r="AA42">
        <v>2</v>
      </c>
      <c r="AB42">
        <v>8</v>
      </c>
      <c r="AC42">
        <v>10</v>
      </c>
      <c r="AD42">
        <v>138</v>
      </c>
      <c r="AE42">
        <v>334</v>
      </c>
      <c r="AF42">
        <v>7</v>
      </c>
      <c r="AG42">
        <v>27</v>
      </c>
      <c r="AH42">
        <v>5</v>
      </c>
      <c r="AI42">
        <v>5</v>
      </c>
      <c r="AJ42">
        <v>10</v>
      </c>
    </row>
    <row r="43" spans="1:39" x14ac:dyDescent="0.2">
      <c r="B43" s="21">
        <f t="shared" si="4"/>
        <v>6.9605568445475635E-3</v>
      </c>
      <c r="C43" s="3">
        <f t="shared" si="5"/>
        <v>0</v>
      </c>
      <c r="D43" s="25">
        <v>20</v>
      </c>
      <c r="E43">
        <v>34</v>
      </c>
      <c r="F43">
        <v>230419</v>
      </c>
      <c r="G43">
        <v>145239</v>
      </c>
      <c r="H43">
        <v>3</v>
      </c>
      <c r="I43">
        <v>1628</v>
      </c>
      <c r="J43">
        <v>30</v>
      </c>
      <c r="K43">
        <v>3</v>
      </c>
      <c r="L43">
        <v>428</v>
      </c>
      <c r="M43">
        <v>0</v>
      </c>
      <c r="N43">
        <v>0</v>
      </c>
      <c r="O43">
        <v>10</v>
      </c>
      <c r="P43">
        <v>32</v>
      </c>
      <c r="Q43">
        <v>0</v>
      </c>
      <c r="R43">
        <v>0</v>
      </c>
      <c r="S43">
        <v>5</v>
      </c>
      <c r="T43">
        <v>5</v>
      </c>
      <c r="U43">
        <v>0</v>
      </c>
      <c r="V43">
        <v>10</v>
      </c>
      <c r="W43">
        <v>141</v>
      </c>
      <c r="X43">
        <v>341</v>
      </c>
      <c r="Y43">
        <v>13</v>
      </c>
      <c r="Z43">
        <v>1</v>
      </c>
      <c r="AA43">
        <v>2</v>
      </c>
      <c r="AB43">
        <v>8</v>
      </c>
      <c r="AC43">
        <v>10</v>
      </c>
      <c r="AD43">
        <v>74</v>
      </c>
      <c r="AE43">
        <v>394</v>
      </c>
      <c r="AF43">
        <v>7</v>
      </c>
      <c r="AG43">
        <v>30</v>
      </c>
      <c r="AH43">
        <v>5</v>
      </c>
      <c r="AI43">
        <v>5</v>
      </c>
      <c r="AJ43">
        <v>10</v>
      </c>
    </row>
    <row r="44" spans="1:39" x14ac:dyDescent="0.2">
      <c r="B44" s="21">
        <f t="shared" si="4"/>
        <v>0</v>
      </c>
      <c r="C44" s="3">
        <f t="shared" si="5"/>
        <v>0</v>
      </c>
      <c r="D44" s="25">
        <v>21</v>
      </c>
      <c r="E44">
        <v>34</v>
      </c>
      <c r="F44">
        <v>230420</v>
      </c>
      <c r="G44">
        <v>150639</v>
      </c>
      <c r="H44">
        <v>3</v>
      </c>
      <c r="I44">
        <v>1617</v>
      </c>
      <c r="J44">
        <v>30</v>
      </c>
      <c r="K44">
        <v>0</v>
      </c>
      <c r="L44">
        <v>425</v>
      </c>
      <c r="M44">
        <v>0</v>
      </c>
      <c r="N44">
        <v>0</v>
      </c>
      <c r="O44">
        <v>24</v>
      </c>
      <c r="P44">
        <v>30</v>
      </c>
      <c r="Q44">
        <v>0</v>
      </c>
      <c r="R44">
        <v>0</v>
      </c>
      <c r="S44">
        <v>5</v>
      </c>
      <c r="T44">
        <v>5</v>
      </c>
      <c r="U44">
        <v>0</v>
      </c>
      <c r="V44">
        <v>10</v>
      </c>
      <c r="W44">
        <v>404</v>
      </c>
      <c r="X44">
        <v>361</v>
      </c>
      <c r="Y44">
        <v>33</v>
      </c>
      <c r="Z44">
        <v>0</v>
      </c>
      <c r="AA44">
        <v>2</v>
      </c>
      <c r="AB44">
        <v>8</v>
      </c>
      <c r="AC44">
        <v>9</v>
      </c>
      <c r="AD44">
        <v>107</v>
      </c>
      <c r="AE44">
        <v>402</v>
      </c>
      <c r="AF44">
        <v>13</v>
      </c>
      <c r="AG44">
        <v>25</v>
      </c>
      <c r="AH44">
        <v>5</v>
      </c>
      <c r="AI44">
        <v>5</v>
      </c>
      <c r="AJ44">
        <v>10</v>
      </c>
    </row>
    <row r="45" spans="1:39" x14ac:dyDescent="0.2">
      <c r="B45" s="21">
        <f t="shared" si="4"/>
        <v>0</v>
      </c>
      <c r="C45" s="3">
        <f t="shared" si="5"/>
        <v>0</v>
      </c>
      <c r="D45" s="25">
        <v>22</v>
      </c>
      <c r="E45">
        <v>34</v>
      </c>
      <c r="F45">
        <v>230421</v>
      </c>
      <c r="G45">
        <v>144506</v>
      </c>
      <c r="H45">
        <v>3</v>
      </c>
      <c r="I45">
        <v>1621</v>
      </c>
      <c r="J45">
        <v>30</v>
      </c>
      <c r="K45">
        <v>0</v>
      </c>
      <c r="L45">
        <v>448</v>
      </c>
      <c r="M45">
        <v>0</v>
      </c>
      <c r="N45">
        <v>0</v>
      </c>
      <c r="O45">
        <v>10</v>
      </c>
      <c r="P45">
        <v>21</v>
      </c>
      <c r="Q45">
        <v>0</v>
      </c>
      <c r="R45">
        <v>0</v>
      </c>
      <c r="S45">
        <v>5</v>
      </c>
      <c r="T45">
        <v>5</v>
      </c>
      <c r="U45">
        <v>0</v>
      </c>
      <c r="V45">
        <v>10</v>
      </c>
      <c r="W45">
        <v>184</v>
      </c>
      <c r="X45">
        <v>456</v>
      </c>
      <c r="Y45">
        <v>17</v>
      </c>
      <c r="Z45">
        <v>1</v>
      </c>
      <c r="AA45">
        <v>2</v>
      </c>
      <c r="AB45">
        <v>8</v>
      </c>
      <c r="AC45">
        <v>10</v>
      </c>
      <c r="AD45">
        <v>100</v>
      </c>
      <c r="AE45">
        <v>428</v>
      </c>
      <c r="AF45">
        <v>9</v>
      </c>
      <c r="AG45">
        <v>24</v>
      </c>
      <c r="AH45">
        <v>5</v>
      </c>
      <c r="AI45">
        <v>5</v>
      </c>
      <c r="AJ45">
        <v>10</v>
      </c>
    </row>
    <row r="46" spans="1:39" x14ac:dyDescent="0.2">
      <c r="B46" s="21">
        <f t="shared" si="4"/>
        <v>2.1598272138228943E-3</v>
      </c>
      <c r="C46" s="3">
        <f t="shared" si="5"/>
        <v>0.1</v>
      </c>
      <c r="D46" s="25">
        <v>23</v>
      </c>
      <c r="E46">
        <v>34</v>
      </c>
      <c r="F46">
        <v>230424</v>
      </c>
      <c r="G46">
        <v>150223</v>
      </c>
      <c r="H46">
        <v>3</v>
      </c>
      <c r="I46">
        <v>1621</v>
      </c>
      <c r="J46">
        <v>30</v>
      </c>
      <c r="K46">
        <v>1</v>
      </c>
      <c r="L46">
        <v>462</v>
      </c>
      <c r="M46">
        <v>0</v>
      </c>
      <c r="N46">
        <v>0</v>
      </c>
      <c r="O46">
        <v>14</v>
      </c>
      <c r="P46">
        <v>30</v>
      </c>
      <c r="Q46">
        <v>0</v>
      </c>
      <c r="R46">
        <v>0</v>
      </c>
      <c r="S46">
        <v>5</v>
      </c>
      <c r="T46">
        <v>5</v>
      </c>
      <c r="U46">
        <v>1</v>
      </c>
      <c r="V46">
        <v>9</v>
      </c>
      <c r="W46">
        <v>137</v>
      </c>
      <c r="X46">
        <v>367</v>
      </c>
      <c r="Y46">
        <v>32</v>
      </c>
      <c r="Z46">
        <v>20</v>
      </c>
      <c r="AA46">
        <v>2</v>
      </c>
      <c r="AB46">
        <v>8</v>
      </c>
      <c r="AC46">
        <v>10</v>
      </c>
      <c r="AD46">
        <v>118</v>
      </c>
      <c r="AE46">
        <v>440</v>
      </c>
      <c r="AF46">
        <v>8</v>
      </c>
      <c r="AG46">
        <v>21</v>
      </c>
      <c r="AH46">
        <v>5</v>
      </c>
      <c r="AI46">
        <v>5</v>
      </c>
      <c r="AJ46">
        <v>10</v>
      </c>
    </row>
    <row r="47" spans="1:39" ht="16" thickBot="1" x14ac:dyDescent="0.25">
      <c r="B47" s="21">
        <f t="shared" si="4"/>
        <v>2.3752969121140144E-3</v>
      </c>
      <c r="C47" s="3">
        <f t="shared" si="5"/>
        <v>0</v>
      </c>
      <c r="D47" s="25">
        <v>24</v>
      </c>
      <c r="E47">
        <v>34</v>
      </c>
      <c r="F47">
        <v>230425</v>
      </c>
      <c r="G47">
        <v>144641</v>
      </c>
      <c r="H47">
        <v>3</v>
      </c>
      <c r="I47">
        <v>1625</v>
      </c>
      <c r="J47">
        <v>30</v>
      </c>
      <c r="K47">
        <v>1</v>
      </c>
      <c r="L47">
        <v>420</v>
      </c>
      <c r="M47">
        <v>0</v>
      </c>
      <c r="N47">
        <v>0</v>
      </c>
      <c r="O47">
        <v>24</v>
      </c>
      <c r="P47">
        <v>25</v>
      </c>
      <c r="Q47">
        <v>0</v>
      </c>
      <c r="R47">
        <v>0</v>
      </c>
      <c r="S47">
        <v>5</v>
      </c>
      <c r="T47">
        <v>5</v>
      </c>
      <c r="U47">
        <v>0</v>
      </c>
      <c r="V47">
        <v>10</v>
      </c>
      <c r="W47">
        <v>220</v>
      </c>
      <c r="X47">
        <v>355</v>
      </c>
      <c r="Y47">
        <v>24</v>
      </c>
      <c r="Z47">
        <v>24</v>
      </c>
      <c r="AA47">
        <v>2</v>
      </c>
      <c r="AB47">
        <v>8</v>
      </c>
      <c r="AC47">
        <v>10</v>
      </c>
      <c r="AD47">
        <v>64</v>
      </c>
      <c r="AE47">
        <v>446</v>
      </c>
      <c r="AF47">
        <v>8</v>
      </c>
      <c r="AG47">
        <v>26</v>
      </c>
      <c r="AH47">
        <v>5</v>
      </c>
      <c r="AI47">
        <v>5</v>
      </c>
      <c r="AJ47">
        <v>10</v>
      </c>
    </row>
    <row r="48" spans="1:39" x14ac:dyDescent="0.2">
      <c r="B48" s="21">
        <f t="shared" si="4"/>
        <v>0</v>
      </c>
      <c r="C48" s="3">
        <f t="shared" si="5"/>
        <v>0</v>
      </c>
      <c r="D48" s="25">
        <v>25</v>
      </c>
      <c r="E48">
        <v>34</v>
      </c>
      <c r="F48">
        <v>230426</v>
      </c>
      <c r="G48">
        <v>145410</v>
      </c>
      <c r="H48">
        <v>3</v>
      </c>
      <c r="I48">
        <v>1613</v>
      </c>
      <c r="J48">
        <v>30</v>
      </c>
      <c r="K48">
        <v>0</v>
      </c>
      <c r="L48">
        <v>394</v>
      </c>
      <c r="M48">
        <v>0</v>
      </c>
      <c r="N48">
        <v>0</v>
      </c>
      <c r="O48">
        <v>9</v>
      </c>
      <c r="P48">
        <v>20</v>
      </c>
      <c r="Q48">
        <v>0</v>
      </c>
      <c r="R48">
        <v>0</v>
      </c>
      <c r="S48">
        <v>5</v>
      </c>
      <c r="T48">
        <v>5</v>
      </c>
      <c r="U48">
        <v>0</v>
      </c>
      <c r="V48">
        <v>10</v>
      </c>
      <c r="W48">
        <v>228</v>
      </c>
      <c r="X48">
        <v>356</v>
      </c>
      <c r="Y48">
        <v>23</v>
      </c>
      <c r="Z48">
        <v>0</v>
      </c>
      <c r="AA48">
        <v>2</v>
      </c>
      <c r="AB48">
        <v>8</v>
      </c>
      <c r="AC48">
        <v>10</v>
      </c>
      <c r="AD48">
        <v>174</v>
      </c>
      <c r="AE48">
        <v>389</v>
      </c>
      <c r="AF48">
        <v>7</v>
      </c>
      <c r="AG48">
        <v>29</v>
      </c>
      <c r="AH48">
        <v>5</v>
      </c>
      <c r="AI48">
        <v>5</v>
      </c>
      <c r="AJ48">
        <v>10</v>
      </c>
      <c r="AL48" s="51" t="s">
        <v>77</v>
      </c>
      <c r="AM48" s="48"/>
    </row>
    <row r="49" spans="2:39" x14ac:dyDescent="0.2">
      <c r="B49" s="21">
        <f t="shared" si="4"/>
        <v>0</v>
      </c>
      <c r="C49" s="3">
        <f t="shared" si="5"/>
        <v>0</v>
      </c>
      <c r="D49" s="25">
        <v>26</v>
      </c>
      <c r="E49">
        <v>34</v>
      </c>
      <c r="F49">
        <v>230427</v>
      </c>
      <c r="G49">
        <v>145150</v>
      </c>
      <c r="H49">
        <v>3</v>
      </c>
      <c r="I49">
        <v>1622</v>
      </c>
      <c r="J49">
        <v>30</v>
      </c>
      <c r="K49">
        <v>0</v>
      </c>
      <c r="L49">
        <v>386</v>
      </c>
      <c r="M49">
        <v>0</v>
      </c>
      <c r="N49">
        <v>0</v>
      </c>
      <c r="O49">
        <v>6</v>
      </c>
      <c r="P49">
        <v>30</v>
      </c>
      <c r="Q49">
        <v>0</v>
      </c>
      <c r="R49">
        <v>0</v>
      </c>
      <c r="S49">
        <v>5</v>
      </c>
      <c r="T49">
        <v>5</v>
      </c>
      <c r="U49">
        <v>0</v>
      </c>
      <c r="V49">
        <v>10</v>
      </c>
      <c r="W49">
        <v>292</v>
      </c>
      <c r="X49">
        <v>432</v>
      </c>
      <c r="Y49">
        <v>18</v>
      </c>
      <c r="Z49">
        <v>1</v>
      </c>
      <c r="AA49">
        <v>2</v>
      </c>
      <c r="AB49">
        <v>8</v>
      </c>
      <c r="AC49">
        <v>10</v>
      </c>
      <c r="AD49">
        <v>120</v>
      </c>
      <c r="AE49">
        <v>385</v>
      </c>
      <c r="AF49">
        <v>11</v>
      </c>
      <c r="AG49">
        <v>18</v>
      </c>
      <c r="AH49">
        <v>5</v>
      </c>
      <c r="AI49">
        <v>5</v>
      </c>
      <c r="AJ49">
        <v>10</v>
      </c>
      <c r="AL49" s="49" t="s">
        <v>78</v>
      </c>
      <c r="AM49" s="42">
        <f>(SUM(W48:W50)/SUM(AC48:AC50))/10</f>
        <v>3.21</v>
      </c>
    </row>
    <row r="50" spans="2:39" ht="16" thickBot="1" x14ac:dyDescent="0.25">
      <c r="B50" s="22">
        <f t="shared" si="4"/>
        <v>0</v>
      </c>
      <c r="C50" s="3">
        <f t="shared" si="5"/>
        <v>0</v>
      </c>
      <c r="D50" s="26">
        <v>27</v>
      </c>
      <c r="E50">
        <v>34</v>
      </c>
      <c r="F50">
        <v>230428</v>
      </c>
      <c r="G50">
        <v>150358</v>
      </c>
      <c r="H50">
        <v>3</v>
      </c>
      <c r="I50">
        <v>1624</v>
      </c>
      <c r="J50">
        <v>30</v>
      </c>
      <c r="K50">
        <v>0</v>
      </c>
      <c r="L50">
        <v>390</v>
      </c>
      <c r="M50">
        <v>0</v>
      </c>
      <c r="N50">
        <v>0</v>
      </c>
      <c r="O50">
        <v>16</v>
      </c>
      <c r="P50">
        <v>15</v>
      </c>
      <c r="Q50">
        <v>0</v>
      </c>
      <c r="R50">
        <v>0</v>
      </c>
      <c r="S50">
        <v>5</v>
      </c>
      <c r="T50">
        <v>5</v>
      </c>
      <c r="U50">
        <v>0</v>
      </c>
      <c r="V50">
        <v>10</v>
      </c>
      <c r="W50">
        <v>443</v>
      </c>
      <c r="X50">
        <v>339</v>
      </c>
      <c r="Y50">
        <v>18</v>
      </c>
      <c r="Z50">
        <v>19</v>
      </c>
      <c r="AA50">
        <v>2</v>
      </c>
      <c r="AB50">
        <v>8</v>
      </c>
      <c r="AC50">
        <v>10</v>
      </c>
      <c r="AD50">
        <v>127</v>
      </c>
      <c r="AE50">
        <v>401</v>
      </c>
      <c r="AF50">
        <v>4</v>
      </c>
      <c r="AG50">
        <v>21</v>
      </c>
      <c r="AH50">
        <v>5</v>
      </c>
      <c r="AI50">
        <v>5</v>
      </c>
      <c r="AJ50">
        <v>10</v>
      </c>
      <c r="AL50" s="50" t="s">
        <v>79</v>
      </c>
      <c r="AM50" s="44">
        <f>(SUM(AD48:AD50)/SUM(AJ48:AJ50))/10</f>
        <v>1.4033333333333333</v>
      </c>
    </row>
  </sheetData>
  <mergeCells count="13">
    <mergeCell ref="B4:C4"/>
    <mergeCell ref="AE4:AG4"/>
    <mergeCell ref="AH4:AI4"/>
    <mergeCell ref="K3:T3"/>
    <mergeCell ref="W3:AC3"/>
    <mergeCell ref="AD3:AJ3"/>
    <mergeCell ref="K4:L4"/>
    <mergeCell ref="M4:P4"/>
    <mergeCell ref="Q4:R4"/>
    <mergeCell ref="S4:T4"/>
    <mergeCell ref="U4:V4"/>
    <mergeCell ref="X4:Z4"/>
    <mergeCell ref="AA4:AB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7AE3-D548-D445-B84C-D6475F3F171C}">
  <sheetPr>
    <tabColor rgb="FFFFFF00"/>
  </sheetPr>
  <dimension ref="B1:O51"/>
  <sheetViews>
    <sheetView topLeftCell="A2" workbookViewId="0">
      <selection activeCell="R50" sqref="R50"/>
    </sheetView>
  </sheetViews>
  <sheetFormatPr baseColWidth="10" defaultRowHeight="15" x14ac:dyDescent="0.2"/>
  <sheetData>
    <row r="1" spans="2:15" x14ac:dyDescent="0.2">
      <c r="C1" t="s">
        <v>70</v>
      </c>
    </row>
    <row r="2" spans="2:15" ht="16" thickBot="1" x14ac:dyDescent="0.25"/>
    <row r="3" spans="2:15" ht="17" thickBot="1" x14ac:dyDescent="0.25">
      <c r="B3" t="s">
        <v>72</v>
      </c>
      <c r="C3" s="28">
        <v>1332</v>
      </c>
      <c r="D3" s="29">
        <v>43</v>
      </c>
      <c r="E3" s="29">
        <v>42</v>
      </c>
      <c r="F3" s="29">
        <v>6125</v>
      </c>
      <c r="G3" s="30">
        <v>1311</v>
      </c>
      <c r="H3" s="31">
        <v>1349</v>
      </c>
      <c r="I3" s="32">
        <v>48</v>
      </c>
      <c r="J3" s="32">
        <v>392</v>
      </c>
      <c r="K3" s="32">
        <v>4</v>
      </c>
      <c r="L3" s="33">
        <v>34</v>
      </c>
      <c r="M3" s="34" t="s">
        <v>73</v>
      </c>
      <c r="N3" s="34" t="s">
        <v>67</v>
      </c>
      <c r="O3" s="34" t="s">
        <v>68</v>
      </c>
    </row>
    <row r="4" spans="2:15" x14ac:dyDescent="0.2">
      <c r="B4">
        <v>1</v>
      </c>
      <c r="C4" s="38">
        <f>+'1332_Raw'!B6</f>
        <v>0</v>
      </c>
      <c r="D4" s="39">
        <f>+'43_Raw'!B6</f>
        <v>0.69767441860465118</v>
      </c>
      <c r="E4" s="39">
        <f>+'42_Raw'!B6</f>
        <v>0.22222222222222221</v>
      </c>
      <c r="F4" s="39">
        <f>+'6125_Raw'!B6</f>
        <v>0</v>
      </c>
      <c r="G4" s="39">
        <f>+'1311_Raw'!B6</f>
        <v>0.1388888888888889</v>
      </c>
      <c r="H4" s="39">
        <f>+'1349_Raw'!B6</f>
        <v>6.7226890756302518E-2</v>
      </c>
      <c r="I4" s="39">
        <f>+'48_Raw'!B6</f>
        <v>0.46153846153846156</v>
      </c>
      <c r="J4" s="39">
        <f>+'392_Raw'!B6</f>
        <v>0.52727272727272723</v>
      </c>
      <c r="K4" s="39">
        <f>+'4_Raw'!B6</f>
        <v>0.11764705882352941</v>
      </c>
      <c r="L4" s="40">
        <f>+'34_Raw'!B6</f>
        <v>0.30769230769230771</v>
      </c>
      <c r="M4" s="35">
        <f>AVERAGE(C4:L4)</f>
        <v>0.25401629757990907</v>
      </c>
    </row>
    <row r="5" spans="2:15" x14ac:dyDescent="0.2">
      <c r="B5">
        <v>2</v>
      </c>
      <c r="C5" s="41">
        <f>+'1332_Raw'!B7</f>
        <v>0</v>
      </c>
      <c r="D5" s="3">
        <f>+'43_Raw'!B7</f>
        <v>0.58252427184466016</v>
      </c>
      <c r="E5" s="3">
        <f>+'42_Raw'!B7</f>
        <v>9.2592592592592587E-3</v>
      </c>
      <c r="F5" s="3">
        <f>+'6125_Raw'!B7</f>
        <v>0</v>
      </c>
      <c r="G5" s="3">
        <f>+'1311_Raw'!B7</f>
        <v>0.19480519480519481</v>
      </c>
      <c r="H5" s="3">
        <f>+'1349_Raw'!B7</f>
        <v>4.7244094488188976E-2</v>
      </c>
      <c r="I5" s="3">
        <f>+'48_Raw'!B7</f>
        <v>0.12698412698412698</v>
      </c>
      <c r="J5" s="3">
        <f>+'392_Raw'!B7</f>
        <v>0.84848484848484851</v>
      </c>
      <c r="K5" s="3">
        <f>+'4_Raw'!B7</f>
        <v>0.15625</v>
      </c>
      <c r="L5" s="42">
        <f>+'34_Raw'!B7</f>
        <v>0.3644859813084112</v>
      </c>
      <c r="M5" s="36">
        <f t="shared" ref="M5:M20" si="0">AVERAGE(C5:L5)</f>
        <v>0.233003777717469</v>
      </c>
    </row>
    <row r="6" spans="2:15" x14ac:dyDescent="0.2">
      <c r="B6">
        <v>3</v>
      </c>
      <c r="C6" s="41">
        <f>+'1332_Raw'!B8</f>
        <v>0</v>
      </c>
      <c r="D6" s="3">
        <f>+'43_Raw'!B8</f>
        <v>0</v>
      </c>
      <c r="E6" s="3">
        <f>+'42_Raw'!B8</f>
        <v>7.8125E-2</v>
      </c>
      <c r="F6" s="3">
        <f>+'6125_Raw'!B8</f>
        <v>0</v>
      </c>
      <c r="G6" s="3">
        <f>+'1311_Raw'!B8</f>
        <v>1.0526315789473684E-2</v>
      </c>
      <c r="H6" s="3">
        <f>+'1349_Raw'!B8</f>
        <v>0</v>
      </c>
      <c r="I6" s="3">
        <f>+'48_Raw'!B8</f>
        <v>0.38271604938271603</v>
      </c>
      <c r="J6" s="3">
        <f>+'392_Raw'!B8</f>
        <v>0.71875</v>
      </c>
      <c r="K6" s="3">
        <f>+'4_Raw'!B8</f>
        <v>0.25</v>
      </c>
      <c r="L6" s="42">
        <f>+'34_Raw'!B8</f>
        <v>0.21649484536082475</v>
      </c>
      <c r="M6" s="36">
        <f t="shared" si="0"/>
        <v>0.16566122105330144</v>
      </c>
    </row>
    <row r="7" spans="2:15" x14ac:dyDescent="0.2">
      <c r="B7">
        <v>4</v>
      </c>
      <c r="C7" s="41">
        <f>+'1332_Raw'!B9</f>
        <v>0.44915254237288138</v>
      </c>
      <c r="D7" s="3">
        <f>+'43_Raw'!B9</f>
        <v>0.66666666666666663</v>
      </c>
      <c r="E7" s="3">
        <f>+'42_Raw'!B9</f>
        <v>7.4999999999999997E-2</v>
      </c>
      <c r="F7" s="3">
        <f>+'6125_Raw'!B9</f>
        <v>0</v>
      </c>
      <c r="G7" s="3">
        <f>+'1311_Raw'!B9</f>
        <v>0.29523809523809524</v>
      </c>
      <c r="H7" s="3">
        <f>+'1349_Raw'!B9</f>
        <v>0.33894230769230771</v>
      </c>
      <c r="I7" s="3">
        <f>+'48_Raw'!B9</f>
        <v>0.39473684210526316</v>
      </c>
      <c r="J7" s="3">
        <f>+'392_Raw'!B9</f>
        <v>0.43478260869565216</v>
      </c>
      <c r="K7" s="3">
        <f>+'4_Raw'!B9</f>
        <v>0.38383838383838381</v>
      </c>
      <c r="L7" s="42">
        <f>+'34_Raw'!B9</f>
        <v>0.38372093023255816</v>
      </c>
      <c r="M7" s="36">
        <f t="shared" si="0"/>
        <v>0.34220783768418084</v>
      </c>
    </row>
    <row r="8" spans="2:15" x14ac:dyDescent="0.2">
      <c r="B8">
        <v>5</v>
      </c>
      <c r="C8" s="41">
        <f>+'1332_Raw'!B10</f>
        <v>0.32608695652173914</v>
      </c>
      <c r="D8" s="3">
        <f>+'43_Raw'!B10</f>
        <v>0.70769230769230773</v>
      </c>
      <c r="E8" s="3">
        <f>+'42_Raw'!B10</f>
        <v>6.25E-2</v>
      </c>
      <c r="F8" s="3">
        <f>+'6125_Raw'!B10</f>
        <v>1.6528925619834711E-2</v>
      </c>
      <c r="G8" s="3">
        <f>+'1311_Raw'!B10</f>
        <v>0</v>
      </c>
      <c r="H8" s="3">
        <f>+'1349_Raw'!B10</f>
        <v>0.58490566037735847</v>
      </c>
      <c r="I8" s="3">
        <f>+'48_Raw'!B10</f>
        <v>0.72164948453608246</v>
      </c>
      <c r="J8" s="3">
        <f>+'392_Raw'!B10</f>
        <v>0.18965517241379309</v>
      </c>
      <c r="K8" s="3">
        <f>+'4_Raw'!B10</f>
        <v>0.87850467289719625</v>
      </c>
      <c r="L8" s="42">
        <f>+'34_Raw'!B10</f>
        <v>6.25E-2</v>
      </c>
      <c r="M8" s="36">
        <f t="shared" si="0"/>
        <v>0.35500231800583115</v>
      </c>
    </row>
    <row r="9" spans="2:15" x14ac:dyDescent="0.2">
      <c r="B9">
        <v>6</v>
      </c>
      <c r="C9" s="41">
        <f>+'1332_Raw'!B11</f>
        <v>0.75555555555555554</v>
      </c>
      <c r="D9" s="3">
        <f>+'43_Raw'!B11</f>
        <v>0.41592920353982299</v>
      </c>
      <c r="E9" s="3">
        <f>+'42_Raw'!B11</f>
        <v>0.34482758620689657</v>
      </c>
      <c r="F9" s="3">
        <f>+'6125_Raw'!B11</f>
        <v>5.2173913043478258E-2</v>
      </c>
      <c r="G9" s="3">
        <f>+'1311_Raw'!B11</f>
        <v>0.13675213675213677</v>
      </c>
      <c r="H9" s="3">
        <f>+'1349_Raw'!B11</f>
        <v>0.69523809523809521</v>
      </c>
      <c r="I9" s="3">
        <f>+'48_Raw'!B11</f>
        <v>0.62616822429906538</v>
      </c>
      <c r="J9" s="3">
        <f>+'392_Raw'!B11</f>
        <v>0.76623376623376627</v>
      </c>
      <c r="K9" s="3">
        <f>+'4_Raw'!B11</f>
        <v>0.7589285714285714</v>
      </c>
      <c r="L9" s="42">
        <f>+'34_Raw'!B11</f>
        <v>7.1428571428571425E-2</v>
      </c>
      <c r="M9" s="36">
        <f t="shared" si="0"/>
        <v>0.46232356237259598</v>
      </c>
    </row>
    <row r="10" spans="2:15" x14ac:dyDescent="0.2">
      <c r="B10">
        <v>7</v>
      </c>
      <c r="C10" s="41">
        <f>+'1332_Raw'!B12</f>
        <v>0.72033898305084743</v>
      </c>
      <c r="D10" s="3">
        <f>+'43_Raw'!B12</f>
        <v>0.41</v>
      </c>
      <c r="E10" s="3">
        <f>+'42_Raw'!B12</f>
        <v>0</v>
      </c>
      <c r="F10" s="3">
        <f>+'6125_Raw'!B12</f>
        <v>1.020408163265306E-2</v>
      </c>
      <c r="G10" s="3">
        <f>+'1311_Raw'!B12</f>
        <v>0.18478260869565216</v>
      </c>
      <c r="H10" s="3">
        <f>+'1349_Raw'!B12</f>
        <v>0.5145631067961165</v>
      </c>
      <c r="I10" s="3">
        <f>+'48_Raw'!B12</f>
        <v>0.68316831683168322</v>
      </c>
      <c r="J10" s="3">
        <f>+'392_Raw'!B12</f>
        <v>0.97014925373134331</v>
      </c>
      <c r="K10" s="3">
        <f>+'4_Raw'!B12</f>
        <v>0.91089108910891092</v>
      </c>
      <c r="L10" s="42">
        <f>+'34_Raw'!B12</f>
        <v>4.0404040404040407E-2</v>
      </c>
      <c r="M10" s="36">
        <f t="shared" si="0"/>
        <v>0.44445014802512472</v>
      </c>
    </row>
    <row r="11" spans="2:15" x14ac:dyDescent="0.2">
      <c r="B11">
        <v>8</v>
      </c>
      <c r="C11" s="41">
        <f>+'1332_Raw'!B13</f>
        <v>0.84246575342465757</v>
      </c>
      <c r="D11" s="3">
        <f>+'43_Raw'!B13</f>
        <v>0.47154471544715448</v>
      </c>
      <c r="E11" s="3">
        <f>+'42_Raw'!B13</f>
        <v>1.1111111111111112E-2</v>
      </c>
      <c r="F11" s="3">
        <f>+'6125_Raw'!B13</f>
        <v>0</v>
      </c>
      <c r="G11" s="3">
        <f>+'1311_Raw'!B13</f>
        <v>0.1348314606741573</v>
      </c>
      <c r="H11" s="3">
        <f>+'1349_Raw'!B13</f>
        <v>0.93495934959349591</v>
      </c>
      <c r="I11" s="3">
        <f>+'48_Raw'!B13</f>
        <v>0.6470588235294118</v>
      </c>
      <c r="J11" s="3">
        <f>+'392_Raw'!B13</f>
        <v>0.75324675324675328</v>
      </c>
      <c r="K11" s="3">
        <f>+'4_Raw'!B13</f>
        <v>0.89090909090909087</v>
      </c>
      <c r="L11" s="42">
        <f>+'34_Raw'!B13</f>
        <v>0</v>
      </c>
      <c r="M11" s="36">
        <f t="shared" si="0"/>
        <v>0.46861270579358322</v>
      </c>
    </row>
    <row r="12" spans="2:15" x14ac:dyDescent="0.2">
      <c r="B12">
        <v>9</v>
      </c>
      <c r="C12" s="41">
        <f>+'1332_Raw'!B14</f>
        <v>0.875</v>
      </c>
      <c r="D12" s="3">
        <f>+'43_Raw'!B14</f>
        <v>0.9007633587786259</v>
      </c>
      <c r="E12" s="3">
        <f>+'42_Raw'!B14</f>
        <v>0.1092436974789916</v>
      </c>
      <c r="F12" s="3">
        <f>+'6125_Raw'!B14</f>
        <v>6.9767441860465115E-2</v>
      </c>
      <c r="G12" s="3">
        <f>+'1311_Raw'!B14</f>
        <v>4.3478260869565216E-2</v>
      </c>
      <c r="H12" s="3">
        <f>+'1349_Raw'!B14</f>
        <v>0.83333333333333337</v>
      </c>
      <c r="I12" s="3">
        <f>+'48_Raw'!B14</f>
        <v>0.36263736263736263</v>
      </c>
      <c r="J12" s="3">
        <f>+'392_Raw'!B14</f>
        <v>0.9882352941176471</v>
      </c>
      <c r="K12" s="3">
        <f>+'4_Raw'!B14</f>
        <v>0.92727272727272725</v>
      </c>
      <c r="L12" s="42">
        <f>+'34_Raw'!B14</f>
        <v>9.2592592592592587E-3</v>
      </c>
      <c r="M12" s="36">
        <f t="shared" si="0"/>
        <v>0.51189907356079778</v>
      </c>
    </row>
    <row r="13" spans="2:15" x14ac:dyDescent="0.2">
      <c r="B13">
        <v>10</v>
      </c>
      <c r="C13" s="41">
        <f>+'1332_Raw'!B15</f>
        <v>0.72440944881889768</v>
      </c>
      <c r="D13" s="3">
        <f>+'43_Raw'!B15</f>
        <v>0.86486486486486491</v>
      </c>
      <c r="E13" s="3">
        <f>+'42_Raw'!B15</f>
        <v>3.6764705882352942E-2</v>
      </c>
      <c r="F13" s="3">
        <f>+'6125_Raw'!B15</f>
        <v>2.247191011235955E-2</v>
      </c>
      <c r="G13" s="3">
        <f>+'1311_Raw'!B15</f>
        <v>0.34782608695652173</v>
      </c>
      <c r="H13" s="3">
        <f>+'1349_Raw'!B15</f>
        <v>0.97540983606557374</v>
      </c>
      <c r="I13" s="3">
        <f>+'48_Raw'!B15</f>
        <v>0.39423076923076922</v>
      </c>
      <c r="J13" s="3">
        <f>+'392_Raw'!B15</f>
        <v>0.98863636363636365</v>
      </c>
      <c r="K13" s="3">
        <f>+'4_Raw'!B15</f>
        <v>0.63829787234042556</v>
      </c>
      <c r="L13" s="42">
        <f>+'34_Raw'!B15</f>
        <v>0</v>
      </c>
      <c r="M13" s="36">
        <f t="shared" si="0"/>
        <v>0.49929118579081289</v>
      </c>
    </row>
    <row r="14" spans="2:15" x14ac:dyDescent="0.2">
      <c r="B14">
        <v>11</v>
      </c>
      <c r="C14" s="41">
        <f>+'1332_Raw'!B16</f>
        <v>0.67796610169491522</v>
      </c>
      <c r="D14" s="3">
        <f>+'43_Raw'!B16</f>
        <v>0.82291666666666663</v>
      </c>
      <c r="E14" s="3">
        <f>+'42_Raw'!B16</f>
        <v>0.13761467889908258</v>
      </c>
      <c r="F14" s="3">
        <f>+'6125_Raw'!B16</f>
        <v>9.8765432098765427E-2</v>
      </c>
      <c r="G14" s="3">
        <f>+'1311_Raw'!B16</f>
        <v>0.23364485981308411</v>
      </c>
      <c r="H14" s="3">
        <f>+'1349_Raw'!B16</f>
        <v>0.93650793650793651</v>
      </c>
      <c r="I14" s="3">
        <f>+'48_Raw'!B16</f>
        <v>0.67777777777777781</v>
      </c>
      <c r="J14" s="3">
        <f>+'392_Raw'!B16</f>
        <v>1</v>
      </c>
      <c r="K14" s="3">
        <f>+'4_Raw'!B16</f>
        <v>0.92307692307692313</v>
      </c>
      <c r="L14" s="42">
        <f>+'34_Raw'!B16</f>
        <v>3.2258064516129031E-2</v>
      </c>
      <c r="M14" s="36">
        <f t="shared" si="0"/>
        <v>0.55405284410512812</v>
      </c>
    </row>
    <row r="15" spans="2:15" x14ac:dyDescent="0.2">
      <c r="B15">
        <v>12</v>
      </c>
      <c r="C15" s="41">
        <f>+'1332_Raw'!B17</f>
        <v>0.49242424242424243</v>
      </c>
      <c r="D15" s="3">
        <f>+'43_Raw'!B17</f>
        <v>0.77049180327868849</v>
      </c>
      <c r="E15" s="3">
        <f>+'42_Raw'!B17</f>
        <v>0.112</v>
      </c>
      <c r="F15" s="3">
        <f>+'6125_Raw'!B17</f>
        <v>0.53731343283582089</v>
      </c>
      <c r="G15" s="3">
        <f>+'1311_Raw'!B17</f>
        <v>0.11842105263157894</v>
      </c>
      <c r="H15" s="3">
        <f>+'1349_Raw'!B17</f>
        <v>1</v>
      </c>
      <c r="I15" s="3">
        <f>+'48_Raw'!B17</f>
        <v>0.48809523809523808</v>
      </c>
      <c r="J15" s="3">
        <f>+'392_Raw'!B17</f>
        <v>1</v>
      </c>
      <c r="K15" s="3">
        <f>+'4_Raw'!B17</f>
        <v>0.79545454545454541</v>
      </c>
      <c r="L15" s="42">
        <f>+'34_Raw'!B17</f>
        <v>9.6153846153846159E-3</v>
      </c>
      <c r="M15" s="36">
        <f t="shared" si="0"/>
        <v>0.5323815699335499</v>
      </c>
    </row>
    <row r="16" spans="2:15" x14ac:dyDescent="0.2">
      <c r="B16">
        <v>13</v>
      </c>
      <c r="C16" s="41">
        <f>+'1332_Raw'!B18</f>
        <v>0.72580645161290325</v>
      </c>
      <c r="D16" s="3">
        <f>+'43_Raw'!B18</f>
        <v>0.93939393939393945</v>
      </c>
      <c r="E16" s="3">
        <f>+'42_Raw'!B18</f>
        <v>0.21052631578947367</v>
      </c>
      <c r="F16" s="3">
        <f>+'6125_Raw'!B18</f>
        <v>0.14457831325301204</v>
      </c>
      <c r="G16" s="3">
        <f>+'1311_Raw'!B18</f>
        <v>0.69090909090909092</v>
      </c>
      <c r="H16" s="3">
        <f>+'1349_Raw'!B18</f>
        <v>1</v>
      </c>
      <c r="I16" s="3">
        <f>+'48_Raw'!B18</f>
        <v>0.69911504424778759</v>
      </c>
      <c r="J16" s="3">
        <f>+'392_Raw'!B18</f>
        <v>0.86734693877551017</v>
      </c>
      <c r="K16" s="3">
        <f>+'4_Raw'!B18</f>
        <v>0.58771929824561409</v>
      </c>
      <c r="L16" s="42">
        <f>+'34_Raw'!B18</f>
        <v>2.0833333333333332E-2</v>
      </c>
      <c r="M16" s="36">
        <f t="shared" si="0"/>
        <v>0.58862287255606638</v>
      </c>
    </row>
    <row r="17" spans="2:15" x14ac:dyDescent="0.2">
      <c r="B17">
        <v>14</v>
      </c>
      <c r="C17" s="41">
        <f>+'1332_Raw'!B19</f>
        <v>0.61904761904761907</v>
      </c>
      <c r="D17" s="3">
        <f>+'43_Raw'!B19</f>
        <v>0.9859154929577465</v>
      </c>
      <c r="E17" s="3">
        <f>+'42_Raw'!B19</f>
        <v>9.285714285714286E-2</v>
      </c>
      <c r="F17" s="3">
        <f>+'6125_Raw'!B19</f>
        <v>0.26436781609195403</v>
      </c>
      <c r="G17" s="3">
        <f>+'1311_Raw'!B19</f>
        <v>0.48837209302325579</v>
      </c>
      <c r="H17" s="3">
        <f>+'1349_Raw'!B19</f>
        <v>0.97222222222222221</v>
      </c>
      <c r="I17" s="3">
        <f>+'48_Raw'!B19</f>
        <v>0.83050847457627119</v>
      </c>
      <c r="J17" s="3">
        <f>+'392_Raw'!B19</f>
        <v>0.95049504950495045</v>
      </c>
      <c r="K17" s="3">
        <f>+'4_Raw'!B19</f>
        <v>0.6428571428571429</v>
      </c>
      <c r="L17" s="42">
        <f>+'34_Raw'!B19</f>
        <v>4.3956043956043959E-2</v>
      </c>
      <c r="M17" s="36">
        <f t="shared" si="0"/>
        <v>0.58905990970943489</v>
      </c>
    </row>
    <row r="18" spans="2:15" x14ac:dyDescent="0.2">
      <c r="B18">
        <v>15</v>
      </c>
      <c r="C18" s="41">
        <f>+'1332_Raw'!B20</f>
        <v>0.78378378378378377</v>
      </c>
      <c r="D18" s="3">
        <f>+'43_Raw'!B20</f>
        <v>0.97777777777777775</v>
      </c>
      <c r="E18" s="3">
        <f>+'42_Raw'!B20</f>
        <v>0.44961240310077522</v>
      </c>
      <c r="F18" s="3">
        <f>+'6125_Raw'!B20</f>
        <v>0.58695652173913049</v>
      </c>
      <c r="G18" s="3">
        <f>+'1311_Raw'!B20</f>
        <v>0.66666666666666663</v>
      </c>
      <c r="H18" s="3">
        <f>+'1349_Raw'!B20</f>
        <v>1</v>
      </c>
      <c r="I18" s="3">
        <f>+'48_Raw'!B20</f>
        <v>0.58888888888888891</v>
      </c>
      <c r="J18" s="3">
        <f>+'392_Raw'!B20</f>
        <v>1</v>
      </c>
      <c r="K18" s="3">
        <f>+'4_Raw'!B20</f>
        <v>0.52475247524752477</v>
      </c>
      <c r="L18" s="42">
        <f>+'34_Raw'!B20</f>
        <v>0</v>
      </c>
      <c r="M18" s="36">
        <f t="shared" si="0"/>
        <v>0.65784385172045456</v>
      </c>
    </row>
    <row r="19" spans="2:15" x14ac:dyDescent="0.2">
      <c r="B19">
        <v>16</v>
      </c>
      <c r="C19" s="41">
        <f>+'1332_Raw'!B21</f>
        <v>0.70370370370370372</v>
      </c>
      <c r="D19" s="3">
        <f>+'43_Raw'!B21</f>
        <v>1</v>
      </c>
      <c r="E19" s="3">
        <f>+'42_Raw'!B21</f>
        <v>7.9365079365079361E-2</v>
      </c>
      <c r="F19" s="3">
        <f>+'6125_Raw'!B21</f>
        <v>0.63</v>
      </c>
      <c r="G19" s="3">
        <f>+'1311_Raw'!B21</f>
        <v>0.61764705882352944</v>
      </c>
      <c r="H19" s="3">
        <f>+'1349_Raw'!B21</f>
        <v>0.99248120300751874</v>
      </c>
      <c r="I19" s="3">
        <f>+'48_Raw'!B21</f>
        <v>0.78512396694214881</v>
      </c>
      <c r="J19" s="3">
        <f>+'392_Raw'!B21</f>
        <v>0.9358974358974359</v>
      </c>
      <c r="K19" s="3">
        <f>+'4_Raw'!B21</f>
        <v>0.6470588235294118</v>
      </c>
      <c r="L19" s="42">
        <f>+'34_Raw'!B21</f>
        <v>0</v>
      </c>
      <c r="M19" s="36">
        <f t="shared" si="0"/>
        <v>0.63912772712688282</v>
      </c>
    </row>
    <row r="20" spans="2:15" ht="16" thickBot="1" x14ac:dyDescent="0.25">
      <c r="B20">
        <v>17</v>
      </c>
      <c r="C20" s="43">
        <f>+'1332_Raw'!B22</f>
        <v>0.40579710144927539</v>
      </c>
      <c r="D20" s="5">
        <f>+'43_Raw'!B22</f>
        <v>1</v>
      </c>
      <c r="E20" s="5">
        <f>+'42_Raw'!B22</f>
        <v>0.34507042253521125</v>
      </c>
      <c r="F20" s="5">
        <f>+'6125_Raw'!B22</f>
        <v>0.78947368421052633</v>
      </c>
      <c r="G20" s="5">
        <f>+'1311_Raw'!B22</f>
        <v>2.3809523809523808E-2</v>
      </c>
      <c r="H20" s="5">
        <f>+'1349_Raw'!B22</f>
        <v>0.99099099099099097</v>
      </c>
      <c r="I20" s="5">
        <f>+'48_Raw'!B22</f>
        <v>0.953125</v>
      </c>
      <c r="J20" s="5">
        <f>+'392_Raw'!B22</f>
        <v>0.9887640449438202</v>
      </c>
      <c r="K20" s="5">
        <f>+'4_Raw'!B22</f>
        <v>0.6333333333333333</v>
      </c>
      <c r="L20" s="44">
        <f>+'34_Raw'!B22</f>
        <v>0.33913043478260868</v>
      </c>
      <c r="M20" s="37">
        <f t="shared" si="0"/>
        <v>0.64694945360552902</v>
      </c>
    </row>
    <row r="21" spans="2:15" ht="16" thickBot="1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5" x14ac:dyDescent="0.2">
      <c r="B22">
        <v>1</v>
      </c>
      <c r="C22" s="38">
        <f>+'1332_Raw'!B24</f>
        <v>0.30357142857142855</v>
      </c>
      <c r="D22" s="39">
        <f>+'43_Raw'!B24</f>
        <v>0.75</v>
      </c>
      <c r="E22" s="39">
        <f>+'42_Raw'!B24</f>
        <v>4.0816326530612242E-2</v>
      </c>
      <c r="F22" s="39">
        <f>+'6125_Raw'!B24</f>
        <v>0.72727272727272729</v>
      </c>
      <c r="G22" s="40">
        <f>+'1311_Raw'!B24</f>
        <v>0.69767441860465118</v>
      </c>
      <c r="H22" s="38">
        <f>+'1349_Raw'!B24</f>
        <v>0.60307017543859653</v>
      </c>
      <c r="I22" s="39">
        <f>+'48_Raw'!B24</f>
        <v>0.58574610244988867</v>
      </c>
      <c r="J22" s="39">
        <f>+'392_Raw'!B24</f>
        <v>0.67378048780487809</v>
      </c>
      <c r="K22" s="39">
        <f>+'4_Raw'!B24</f>
        <v>0.39477503628447025</v>
      </c>
      <c r="L22" s="40">
        <f>+'34_Raw'!B24</f>
        <v>8.6247086247086241E-2</v>
      </c>
      <c r="N22" s="35">
        <f>AVERAGE(C22:G22)</f>
        <v>0.50386698019588383</v>
      </c>
      <c r="O22" s="35">
        <f>AVERAGE(H22:L22)</f>
        <v>0.46872377764498391</v>
      </c>
    </row>
    <row r="23" spans="2:15" x14ac:dyDescent="0.2">
      <c r="B23">
        <v>2</v>
      </c>
      <c r="C23" s="41">
        <f>+'1332_Raw'!B25</f>
        <v>0.31481481481481483</v>
      </c>
      <c r="D23" s="3">
        <f>+'43_Raw'!B25</f>
        <v>1</v>
      </c>
      <c r="E23" s="3">
        <f>+'42_Raw'!B25</f>
        <v>0.61363636363636365</v>
      </c>
      <c r="F23" s="3">
        <f>+'6125_Raw'!B25</f>
        <v>0.31818181818181818</v>
      </c>
      <c r="G23" s="42">
        <f>+'1311_Raw'!B25</f>
        <v>0.8</v>
      </c>
      <c r="H23" s="41">
        <f>+'1349_Raw'!B25</f>
        <v>0.33894230769230771</v>
      </c>
      <c r="I23" s="3">
        <f>+'48_Raw'!B25</f>
        <v>0.31791907514450868</v>
      </c>
      <c r="J23" s="3">
        <f>+'392_Raw'!B25</f>
        <v>0.8772455089820359</v>
      </c>
      <c r="K23" s="3">
        <f>+'4_Raw'!B25</f>
        <v>0.49645390070921985</v>
      </c>
      <c r="L23" s="42">
        <f>+'34_Raw'!B25</f>
        <v>0.17843137254901961</v>
      </c>
      <c r="N23" s="36">
        <f t="shared" ref="N23:N48" si="1">AVERAGE(C23:G23)</f>
        <v>0.60932659932659949</v>
      </c>
      <c r="O23" s="36">
        <f t="shared" ref="O23:O48" si="2">AVERAGE(H23:L23)</f>
        <v>0.44179843301541827</v>
      </c>
    </row>
    <row r="24" spans="2:15" x14ac:dyDescent="0.2">
      <c r="B24">
        <v>3</v>
      </c>
      <c r="C24" s="41">
        <f>+'1332_Raw'!B26</f>
        <v>0.80645161290322576</v>
      </c>
      <c r="D24" s="3">
        <f>+'43_Raw'!B26</f>
        <v>0.98113207547169812</v>
      </c>
      <c r="E24" s="3">
        <f>+'42_Raw'!B26</f>
        <v>0</v>
      </c>
      <c r="F24" s="3">
        <f>+'6125_Raw'!B26</f>
        <v>0.52941176470588236</v>
      </c>
      <c r="G24" s="42">
        <f>+'1311_Raw'!B26</f>
        <v>0.86842105263157898</v>
      </c>
      <c r="H24" s="41">
        <f>+'1349_Raw'!B26</f>
        <v>0.20413436692506459</v>
      </c>
      <c r="I24" s="3">
        <f>+'48_Raw'!B26</f>
        <v>0.1111111111111111</v>
      </c>
      <c r="J24" s="3">
        <f>+'392_Raw'!B26</f>
        <v>0.39094650205761317</v>
      </c>
      <c r="K24" s="3">
        <f>+'4_Raw'!B26</f>
        <v>7.0234113712374577E-2</v>
      </c>
      <c r="L24" s="42">
        <f>+'34_Raw'!B26</f>
        <v>5.6285178236397747E-2</v>
      </c>
      <c r="N24" s="36">
        <f t="shared" si="1"/>
        <v>0.63708330114247702</v>
      </c>
      <c r="O24" s="36">
        <f t="shared" si="2"/>
        <v>0.16654225440851222</v>
      </c>
    </row>
    <row r="25" spans="2:15" x14ac:dyDescent="0.2">
      <c r="B25">
        <v>4</v>
      </c>
      <c r="C25" s="41">
        <f>+'1332_Raw'!B27</f>
        <v>0.26923076923076922</v>
      </c>
      <c r="D25" s="3">
        <f>+'43_Raw'!B27</f>
        <v>1</v>
      </c>
      <c r="E25" s="3">
        <f>+'42_Raw'!B27</f>
        <v>0.34782608695652173</v>
      </c>
      <c r="F25" s="3">
        <f>+'6125_Raw'!B27</f>
        <v>0.65625</v>
      </c>
      <c r="G25" s="42">
        <f>+'1311_Raw'!B27</f>
        <v>1</v>
      </c>
      <c r="H25" s="41">
        <f>+'1349_Raw'!B27</f>
        <v>9.2050209205020925E-2</v>
      </c>
      <c r="I25" s="3">
        <f>+'48_Raw'!B27</f>
        <v>0.13333333333333333</v>
      </c>
      <c r="J25" s="3">
        <f>+'392_Raw'!B27</f>
        <v>0.40926640926640928</v>
      </c>
      <c r="K25" s="3">
        <f>+'4_Raw'!B27</f>
        <v>3.7542662116040959E-2</v>
      </c>
      <c r="L25" s="42">
        <f>+'34_Raw'!B27</f>
        <v>1.1494252873563218E-2</v>
      </c>
      <c r="N25" s="36">
        <f t="shared" si="1"/>
        <v>0.65466137123745816</v>
      </c>
      <c r="O25" s="36">
        <f t="shared" si="2"/>
        <v>0.13673737335887354</v>
      </c>
    </row>
    <row r="26" spans="2:15" x14ac:dyDescent="0.2">
      <c r="B26">
        <v>5</v>
      </c>
      <c r="C26" s="41">
        <f>+'1332_Raw'!B28</f>
        <v>0.50909090909090904</v>
      </c>
      <c r="D26" s="3">
        <f>+'43_Raw'!B28</f>
        <v>1</v>
      </c>
      <c r="E26" s="3">
        <f>+'42_Raw'!B28</f>
        <v>0.125</v>
      </c>
      <c r="F26" s="3">
        <f>+'6125_Raw'!B28</f>
        <v>0.66666666666666663</v>
      </c>
      <c r="G26" s="42">
        <f>+'1311_Raw'!B28</f>
        <v>1</v>
      </c>
      <c r="H26" s="41">
        <f>+'1349_Raw'!B28</f>
        <v>0.13744075829383887</v>
      </c>
      <c r="I26" s="3">
        <f>+'48_Raw'!B28</f>
        <v>9.7922848664688422E-2</v>
      </c>
      <c r="J26" s="3">
        <f>+'392_Raw'!B28</f>
        <v>0.1891891891891892</v>
      </c>
      <c r="K26" s="3">
        <f>+'4_Raw'!B28</f>
        <v>4.0955631399317405E-2</v>
      </c>
      <c r="L26" s="42">
        <f>+'34_Raw'!B28</f>
        <v>3.6679536679536683E-2</v>
      </c>
      <c r="N26" s="36">
        <f t="shared" si="1"/>
        <v>0.66015151515151516</v>
      </c>
      <c r="O26" s="36">
        <f t="shared" si="2"/>
        <v>0.1004375928453141</v>
      </c>
    </row>
    <row r="27" spans="2:15" x14ac:dyDescent="0.2">
      <c r="B27">
        <v>6</v>
      </c>
      <c r="C27" s="41">
        <f>+'1332_Raw'!B29</f>
        <v>0.48275862068965519</v>
      </c>
      <c r="D27" s="3">
        <f>+'43_Raw'!B29</f>
        <v>1</v>
      </c>
      <c r="E27" s="3">
        <f>+'42_Raw'!B29</f>
        <v>0.06</v>
      </c>
      <c r="F27" s="3">
        <f>+'6125_Raw'!B29</f>
        <v>0.68085106382978722</v>
      </c>
      <c r="G27" s="42">
        <f>+'1311_Raw'!B29</f>
        <v>0.9375</v>
      </c>
      <c r="H27" s="41">
        <f>+'1349_Raw'!B29</f>
        <v>2.6809651474530832E-2</v>
      </c>
      <c r="I27" s="3">
        <f>+'48_Raw'!B29</f>
        <v>0.13680781758957655</v>
      </c>
      <c r="J27" s="3">
        <f>+'392_Raw'!B29</f>
        <v>0.12867647058823528</v>
      </c>
      <c r="K27" s="3">
        <f>+'4_Raw'!B29</f>
        <v>2.681992337164751E-2</v>
      </c>
      <c r="L27" s="42">
        <f>+'34_Raw'!B29</f>
        <v>4.3956043956043956E-3</v>
      </c>
      <c r="N27" s="36">
        <f t="shared" si="1"/>
        <v>0.6322219369038885</v>
      </c>
      <c r="O27" s="36">
        <f t="shared" si="2"/>
        <v>6.4701893483918901E-2</v>
      </c>
    </row>
    <row r="28" spans="2:15" x14ac:dyDescent="0.2">
      <c r="B28">
        <v>7</v>
      </c>
      <c r="C28" s="41">
        <f>+'1332_Raw'!B30</f>
        <v>0.84126984126984128</v>
      </c>
      <c r="D28" s="3">
        <f>+'43_Raw'!B30</f>
        <v>1</v>
      </c>
      <c r="E28" s="3">
        <f>+'42_Raw'!B30</f>
        <v>0.49090909090909091</v>
      </c>
      <c r="F28" s="3">
        <f>+'6125_Raw'!B30</f>
        <v>0.80952380952380953</v>
      </c>
      <c r="G28" s="42">
        <f>+'1311_Raw'!B30</f>
        <v>0.79545454545454541</v>
      </c>
      <c r="H28" s="41">
        <f>+'1349_Raw'!B30</f>
        <v>2.6666666666666666E-3</v>
      </c>
      <c r="I28" s="3">
        <f>+'48_Raw'!B30</f>
        <v>4.3604651162790699E-2</v>
      </c>
      <c r="J28" s="3">
        <f>+'392_Raw'!B30</f>
        <v>0.13821138211382114</v>
      </c>
      <c r="K28" s="3">
        <f>+'4_Raw'!B30</f>
        <v>7.6023391812865493E-2</v>
      </c>
      <c r="L28" s="42">
        <f>+'34_Raw'!B30</f>
        <v>6.7415730337078653E-3</v>
      </c>
      <c r="N28" s="36">
        <f t="shared" si="1"/>
        <v>0.78743145743145737</v>
      </c>
      <c r="O28" s="36">
        <f t="shared" si="2"/>
        <v>5.3449532957970378E-2</v>
      </c>
    </row>
    <row r="29" spans="2:15" x14ac:dyDescent="0.2">
      <c r="B29">
        <v>8</v>
      </c>
      <c r="C29" s="41">
        <f>+'1332_Raw'!B31</f>
        <v>0.8035714285714286</v>
      </c>
      <c r="D29" s="3">
        <f>+'43_Raw'!B31</f>
        <v>1</v>
      </c>
      <c r="E29" s="3">
        <f>+'42_Raw'!B31</f>
        <v>0.2</v>
      </c>
      <c r="F29" s="3">
        <f>+'6125_Raw'!B31</f>
        <v>0.85365853658536583</v>
      </c>
      <c r="G29" s="42">
        <f>+'1311_Raw'!B31</f>
        <v>0.69230769230769229</v>
      </c>
      <c r="H29" s="41">
        <f>+'1349_Raw'!B31</f>
        <v>6.382978723404255E-3</v>
      </c>
      <c r="I29" s="3">
        <f>+'48_Raw'!B31</f>
        <v>3.9603960396039604E-2</v>
      </c>
      <c r="J29" s="3">
        <f>+'392_Raw'!B31</f>
        <v>0.14814814814814814</v>
      </c>
      <c r="K29" s="3">
        <f>+'4_Raw'!B31</f>
        <v>7.1065989847715741E-2</v>
      </c>
      <c r="L29" s="42">
        <f>+'34_Raw'!B31</f>
        <v>5.5865921787709499E-3</v>
      </c>
      <c r="N29" s="36">
        <f t="shared" si="1"/>
        <v>0.70990753149289731</v>
      </c>
      <c r="O29" s="36">
        <f t="shared" si="2"/>
        <v>5.4157533858815735E-2</v>
      </c>
    </row>
    <row r="30" spans="2:15" x14ac:dyDescent="0.2">
      <c r="B30">
        <v>9</v>
      </c>
      <c r="C30" s="41">
        <f>+'1332_Raw'!B32</f>
        <v>0.76190476190476186</v>
      </c>
      <c r="D30" s="3">
        <f>+'43_Raw'!B32</f>
        <v>1</v>
      </c>
      <c r="E30" s="3">
        <f>+'42_Raw'!B32</f>
        <v>1.5151515151515152E-2</v>
      </c>
      <c r="F30" s="3">
        <f>+'6125_Raw'!B32</f>
        <v>0.93877551020408168</v>
      </c>
      <c r="G30" s="42">
        <f>+'1311_Raw'!B32</f>
        <v>0.48979591836734693</v>
      </c>
      <c r="H30" s="41">
        <f>+'1349_Raw'!B32</f>
        <v>1.8691588785046728E-2</v>
      </c>
      <c r="I30" s="3">
        <f>+'48_Raw'!B32</f>
        <v>3.8194444444444448E-2</v>
      </c>
      <c r="J30" s="3">
        <f>+'392_Raw'!B32</f>
        <v>0.12794612794612795</v>
      </c>
      <c r="K30" s="3">
        <f>+'4_Raw'!B32</f>
        <v>1.4814814814814815E-2</v>
      </c>
      <c r="L30" s="42">
        <f>+'34_Raw'!B32</f>
        <v>5.0890585241730284E-3</v>
      </c>
      <c r="N30" s="36">
        <f t="shared" si="1"/>
        <v>0.64112554112554121</v>
      </c>
      <c r="O30" s="36">
        <f t="shared" si="2"/>
        <v>4.094720690292139E-2</v>
      </c>
    </row>
    <row r="31" spans="2:15" x14ac:dyDescent="0.2">
      <c r="B31">
        <v>10</v>
      </c>
      <c r="C31" s="41">
        <f>+'1332_Raw'!B33</f>
        <v>0.78873239436619713</v>
      </c>
      <c r="D31" s="3">
        <f>+'43_Raw'!B33</f>
        <v>1</v>
      </c>
      <c r="E31" s="3">
        <f>+'42_Raw'!B33</f>
        <v>9.5238095238095233E-2</v>
      </c>
      <c r="F31" s="3">
        <f>+'6125_Raw'!B33</f>
        <v>0.97674418604651159</v>
      </c>
      <c r="G31" s="42">
        <f>+'1311_Raw'!B33</f>
        <v>0.93023255813953487</v>
      </c>
      <c r="H31" s="41">
        <f>+'1349_Raw'!B33</f>
        <v>2.8248587570621469E-3</v>
      </c>
      <c r="I31" s="3">
        <f>+'48_Raw'!B33</f>
        <v>8.1632653061224483E-2</v>
      </c>
      <c r="J31" s="3">
        <f>+'392_Raw'!B33</f>
        <v>5.7894736842105263E-2</v>
      </c>
      <c r="K31" s="3">
        <f>+'4_Raw'!B33</f>
        <v>5.6179775280898875E-2</v>
      </c>
      <c r="L31" s="42">
        <f>+'34_Raw'!B33</f>
        <v>0</v>
      </c>
      <c r="N31" s="36">
        <f t="shared" si="1"/>
        <v>0.75818944675806776</v>
      </c>
      <c r="O31" s="36">
        <f t="shared" si="2"/>
        <v>3.9706404788258154E-2</v>
      </c>
    </row>
    <row r="32" spans="2:15" x14ac:dyDescent="0.2">
      <c r="B32">
        <v>11</v>
      </c>
      <c r="C32" s="41">
        <f>+'1332_Raw'!B34</f>
        <v>0.79104477611940294</v>
      </c>
      <c r="D32" s="3">
        <f>+'43_Raw'!B34</f>
        <v>1</v>
      </c>
      <c r="E32" s="3">
        <f>+'42_Raw'!B34</f>
        <v>0.32727272727272727</v>
      </c>
      <c r="F32" s="3">
        <f>+'6125_Raw'!B34</f>
        <v>0.97872340425531912</v>
      </c>
      <c r="G32" s="42">
        <f>+'1311_Raw'!B34</f>
        <v>0.63414634146341464</v>
      </c>
      <c r="H32" s="41">
        <f>+'1349_Raw'!B34</f>
        <v>0</v>
      </c>
      <c r="I32" s="3">
        <f>+'48_Raw'!B34</f>
        <v>7.5075075075075076E-2</v>
      </c>
      <c r="J32" s="3">
        <f>+'392_Raw'!B34</f>
        <v>7.8085642317380355E-2</v>
      </c>
      <c r="K32" s="3">
        <f>+'4_Raw'!B34</f>
        <v>5.4711246200607903E-2</v>
      </c>
      <c r="L32" s="42">
        <f>+'34_Raw'!B34</f>
        <v>0</v>
      </c>
      <c r="N32" s="36">
        <f t="shared" si="1"/>
        <v>0.74623744982217277</v>
      </c>
      <c r="O32" s="36">
        <f t="shared" si="2"/>
        <v>4.1574392718612671E-2</v>
      </c>
    </row>
    <row r="33" spans="2:15" x14ac:dyDescent="0.2">
      <c r="B33">
        <v>12</v>
      </c>
      <c r="C33" s="41">
        <f>+'1332_Raw'!B35</f>
        <v>0.9375</v>
      </c>
      <c r="D33" s="3">
        <f>+'43_Raw'!B35</f>
        <v>1</v>
      </c>
      <c r="E33" s="3">
        <f>+'42_Raw'!B35</f>
        <v>0.66129032258064513</v>
      </c>
      <c r="F33" s="3">
        <f>+'6125_Raw'!B35</f>
        <v>1</v>
      </c>
      <c r="G33" s="42">
        <f>+'1311_Raw'!B35</f>
        <v>0.90243902439024393</v>
      </c>
      <c r="H33" s="41">
        <f>+'1349_Raw'!B35</f>
        <v>4.519774011299435E-2</v>
      </c>
      <c r="I33" s="3">
        <f>+'48_Raw'!B35</f>
        <v>5.3672316384180789E-2</v>
      </c>
      <c r="J33" s="3">
        <f>+'392_Raw'!B35</f>
        <v>0.1876675603217158</v>
      </c>
      <c r="K33" s="3">
        <f>+'4_Raw'!B35</f>
        <v>3.3222591362126247E-3</v>
      </c>
      <c r="L33" s="42">
        <f>+'34_Raw'!B35</f>
        <v>5.8309037900874635E-3</v>
      </c>
      <c r="N33" s="36">
        <f t="shared" si="1"/>
        <v>0.90024586939417772</v>
      </c>
      <c r="O33" s="36">
        <f t="shared" si="2"/>
        <v>5.9138155949038207E-2</v>
      </c>
    </row>
    <row r="34" spans="2:15" x14ac:dyDescent="0.2">
      <c r="B34">
        <v>13</v>
      </c>
      <c r="C34" s="41">
        <f>+'1332_Raw'!B36</f>
        <v>0.95588235294117652</v>
      </c>
      <c r="D34" s="3">
        <f>+'43_Raw'!B36</f>
        <v>1</v>
      </c>
      <c r="E34" s="3">
        <f>+'42_Raw'!B36</f>
        <v>0.56603773584905659</v>
      </c>
      <c r="F34" s="3">
        <f>+'6125_Raw'!B36</f>
        <v>1</v>
      </c>
      <c r="G34" s="42">
        <f>+'1311_Raw'!B36</f>
        <v>0.95121951219512191</v>
      </c>
      <c r="H34" s="41">
        <f>+'1349_Raw'!B36</f>
        <v>1.5945330296127564E-2</v>
      </c>
      <c r="I34" s="3">
        <f>+'48_Raw'!B36</f>
        <v>5.7507987220447282E-2</v>
      </c>
      <c r="J34" s="3">
        <f>+'392_Raw'!B36</f>
        <v>4.9450549450549448E-2</v>
      </c>
      <c r="K34" s="3">
        <f>+'4_Raw'!B36</f>
        <v>1.2738853503184714E-2</v>
      </c>
      <c r="L34" s="42">
        <f>+'34_Raw'!B36</f>
        <v>0</v>
      </c>
      <c r="N34" s="36">
        <f t="shared" si="1"/>
        <v>0.89462792019707105</v>
      </c>
      <c r="O34" s="36">
        <f t="shared" si="2"/>
        <v>2.7128544094061801E-2</v>
      </c>
    </row>
    <row r="35" spans="2:15" x14ac:dyDescent="0.2">
      <c r="B35">
        <v>14</v>
      </c>
      <c r="C35" s="41">
        <f>+'1332_Raw'!B37</f>
        <v>0.984375</v>
      </c>
      <c r="D35" s="3">
        <f>+'43_Raw'!B37</f>
        <v>1</v>
      </c>
      <c r="E35" s="3">
        <f>+'42_Raw'!B37</f>
        <v>0.5892857142857143</v>
      </c>
      <c r="F35" s="3">
        <f>+'6125_Raw'!B37</f>
        <v>1</v>
      </c>
      <c r="G35" s="42">
        <f>+'1311_Raw'!B37</f>
        <v>0.45454545454545453</v>
      </c>
      <c r="H35" s="41">
        <f>+'1349_Raw'!B37</f>
        <v>1.6233766233766232E-2</v>
      </c>
      <c r="I35" s="3">
        <f>+'48_Raw'!B37</f>
        <v>2.6490066225165563E-2</v>
      </c>
      <c r="J35" s="3">
        <f>+'392_Raw'!B37</f>
        <v>5.6022408963585436E-2</v>
      </c>
      <c r="K35" s="3">
        <f>+'4_Raw'!B37</f>
        <v>1.0380622837370242E-2</v>
      </c>
      <c r="L35" s="42">
        <f>+'34_Raw'!B37</f>
        <v>2.5380710659898475E-3</v>
      </c>
      <c r="N35" s="36">
        <f t="shared" si="1"/>
        <v>0.80564123376623376</v>
      </c>
      <c r="O35" s="36">
        <f t="shared" si="2"/>
        <v>2.2332987065175461E-2</v>
      </c>
    </row>
    <row r="36" spans="2:15" x14ac:dyDescent="0.2">
      <c r="B36">
        <v>15</v>
      </c>
      <c r="C36" s="41">
        <f>+'1332_Raw'!B38</f>
        <v>1</v>
      </c>
      <c r="D36" s="3">
        <f>+'43_Raw'!B38</f>
        <v>1</v>
      </c>
      <c r="E36" s="3">
        <f>+'42_Raw'!B38</f>
        <v>0.47058823529411764</v>
      </c>
      <c r="F36" s="3">
        <f>+'6125_Raw'!B38</f>
        <v>1</v>
      </c>
      <c r="G36" s="42">
        <f>+'1311_Raw'!B38</f>
        <v>0.9375</v>
      </c>
      <c r="H36" s="41">
        <f>+'1349_Raw'!B38</f>
        <v>3.0959752321981424E-2</v>
      </c>
      <c r="I36" s="3">
        <f>+'48_Raw'!B38</f>
        <v>7.3426573426573424E-2</v>
      </c>
      <c r="J36" s="3">
        <f>+'392_Raw'!B38</f>
        <v>0.11564625850340136</v>
      </c>
      <c r="K36" s="3">
        <f>+'4_Raw'!B38</f>
        <v>1.7543859649122806E-2</v>
      </c>
      <c r="L36" s="42">
        <f>+'34_Raw'!B38</f>
        <v>1.0178117048346057E-2</v>
      </c>
      <c r="N36" s="36">
        <f t="shared" si="1"/>
        <v>0.88161764705882351</v>
      </c>
      <c r="O36" s="36">
        <f t="shared" si="2"/>
        <v>4.9550912189885013E-2</v>
      </c>
    </row>
    <row r="37" spans="2:15" x14ac:dyDescent="0.2">
      <c r="B37">
        <v>16</v>
      </c>
      <c r="C37" s="41">
        <f>+'1332_Raw'!B39</f>
        <v>1</v>
      </c>
      <c r="D37" s="3">
        <f>+'43_Raw'!B39</f>
        <v>1</v>
      </c>
      <c r="E37" s="3">
        <f>+'42_Raw'!B39</f>
        <v>0.51923076923076927</v>
      </c>
      <c r="F37" s="3">
        <f>+'6125_Raw'!B39</f>
        <v>0.9821428571428571</v>
      </c>
      <c r="G37" s="42">
        <f>+'1311_Raw'!B39</f>
        <v>0.90697674418604646</v>
      </c>
      <c r="H37" s="41">
        <f>+'1349_Raw'!B39</f>
        <v>5.1779935275080909E-2</v>
      </c>
      <c r="I37" s="3">
        <f>+'48_Raw'!B39</f>
        <v>3.7288135593220341E-2</v>
      </c>
      <c r="J37" s="3">
        <f>+'392_Raw'!B39</f>
        <v>5.434782608695652E-2</v>
      </c>
      <c r="K37" s="3">
        <f>+'4_Raw'!B39</f>
        <v>7.4257425742574254E-3</v>
      </c>
      <c r="L37" s="42">
        <f>+'34_Raw'!B39</f>
        <v>7.0754716981132077E-3</v>
      </c>
      <c r="N37" s="36">
        <f t="shared" si="1"/>
        <v>0.88167007411193465</v>
      </c>
      <c r="O37" s="36">
        <f t="shared" si="2"/>
        <v>3.1583422245525683E-2</v>
      </c>
    </row>
    <row r="38" spans="2:15" x14ac:dyDescent="0.2">
      <c r="B38">
        <v>17</v>
      </c>
      <c r="C38" s="41">
        <f>+'1332_Raw'!B40</f>
        <v>0.8904109589041096</v>
      </c>
      <c r="D38" s="3">
        <f>+'43_Raw'!B40</f>
        <v>1</v>
      </c>
      <c r="E38" s="3">
        <f>+'42_Raw'!B40</f>
        <v>0.63636363636363635</v>
      </c>
      <c r="F38" s="3">
        <f>+'6125_Raw'!B40</f>
        <v>1</v>
      </c>
      <c r="G38" s="42">
        <f>+'1311_Raw'!B40</f>
        <v>0.97619047619047616</v>
      </c>
      <c r="H38" s="41">
        <f>+'1349_Raw'!B40</f>
        <v>9.0909090909090905E-3</v>
      </c>
      <c r="I38" s="3">
        <f>+'48_Raw'!B40</f>
        <v>5.7761732851985562E-2</v>
      </c>
      <c r="J38" s="3">
        <f>+'392_Raw'!B40</f>
        <v>2.8469750889679714E-2</v>
      </c>
      <c r="K38" s="3">
        <f>+'4_Raw'!B40</f>
        <v>5.263157894736842E-3</v>
      </c>
      <c r="L38" s="42">
        <f>+'34_Raw'!B40</f>
        <v>2.4630541871921183E-3</v>
      </c>
      <c r="N38" s="36">
        <f t="shared" si="1"/>
        <v>0.9005930142916444</v>
      </c>
      <c r="O38" s="36">
        <f t="shared" si="2"/>
        <v>2.0609720982900669E-2</v>
      </c>
    </row>
    <row r="39" spans="2:15" x14ac:dyDescent="0.2">
      <c r="B39">
        <v>18</v>
      </c>
      <c r="C39" s="41">
        <f>+'1332_Raw'!B41</f>
        <v>0.94202898550724634</v>
      </c>
      <c r="D39" s="3">
        <f>+'43_Raw'!B41</f>
        <v>0.92982456140350878</v>
      </c>
      <c r="E39" s="3">
        <f>+'42_Raw'!B41</f>
        <v>1</v>
      </c>
      <c r="F39" s="3">
        <f>+'6125_Raw'!B41</f>
        <v>1</v>
      </c>
      <c r="G39" s="42">
        <f>+'1311_Raw'!B41</f>
        <v>0.63829787234042556</v>
      </c>
      <c r="H39" s="41">
        <f>+'1349_Raw'!B41</f>
        <v>2.9508196721311476E-2</v>
      </c>
      <c r="I39" s="3">
        <f>+'48_Raw'!B41</f>
        <v>4.3165467625899283E-2</v>
      </c>
      <c r="J39" s="3">
        <f>+'392_Raw'!B41</f>
        <v>6.25E-2</v>
      </c>
      <c r="K39" s="3">
        <f>+'4_Raw'!B41</f>
        <v>0</v>
      </c>
      <c r="L39" s="42">
        <f>+'34_Raw'!B41</f>
        <v>7.4074074074074077E-3</v>
      </c>
      <c r="N39" s="36">
        <f t="shared" si="1"/>
        <v>0.9020302838502362</v>
      </c>
      <c r="O39" s="36">
        <f t="shared" si="2"/>
        <v>2.8516214350923635E-2</v>
      </c>
    </row>
    <row r="40" spans="2:15" x14ac:dyDescent="0.2">
      <c r="B40">
        <v>19</v>
      </c>
      <c r="C40" s="41">
        <f>+'1332_Raw'!B42</f>
        <v>0.95588235294117652</v>
      </c>
      <c r="D40" s="3">
        <f>+'43_Raw'!B42</f>
        <v>1</v>
      </c>
      <c r="E40" s="3">
        <f>+'42_Raw'!B42</f>
        <v>0.36734693877551022</v>
      </c>
      <c r="F40" s="3">
        <f>+'6125_Raw'!B42</f>
        <v>0.9821428571428571</v>
      </c>
      <c r="G40" s="42">
        <f>+'1311_Raw'!B42</f>
        <v>1</v>
      </c>
      <c r="H40" s="41">
        <f>+'1349_Raw'!B42</f>
        <v>4.0293040293040296E-2</v>
      </c>
      <c r="I40" s="3">
        <f>+'48_Raw'!B42</f>
        <v>0.11196911196911197</v>
      </c>
      <c r="J40" s="3">
        <f>+'392_Raw'!B42</f>
        <v>0.11764705882352941</v>
      </c>
      <c r="K40" s="3">
        <f>+'4_Raw'!B42</f>
        <v>2.0895522388059702E-2</v>
      </c>
      <c r="L40" s="42">
        <f>+'34_Raw'!B42</f>
        <v>2.8248587570621469E-3</v>
      </c>
      <c r="N40" s="36">
        <f t="shared" si="1"/>
        <v>0.86107442977190873</v>
      </c>
      <c r="O40" s="36">
        <f t="shared" si="2"/>
        <v>5.8725918446160694E-2</v>
      </c>
    </row>
    <row r="41" spans="2:15" x14ac:dyDescent="0.2">
      <c r="B41">
        <v>20</v>
      </c>
      <c r="C41" s="41">
        <f>+'1332_Raw'!B43</f>
        <v>0.97014925373134331</v>
      </c>
      <c r="D41" s="3">
        <f>+'43_Raw'!B43</f>
        <v>1</v>
      </c>
      <c r="E41" s="3">
        <f>+'42_Raw'!B43</f>
        <v>1</v>
      </c>
      <c r="F41" s="3">
        <f>+'6125_Raw'!B43</f>
        <v>1</v>
      </c>
      <c r="G41" s="42">
        <f>+'1311_Raw'!B43</f>
        <v>0.6428571428571429</v>
      </c>
      <c r="H41" s="41">
        <f>+'1349_Raw'!B43</f>
        <v>5.7142857142857141E-2</v>
      </c>
      <c r="I41" s="3">
        <f>+'48_Raw'!B43</f>
        <v>0.1434108527131783</v>
      </c>
      <c r="J41" s="3">
        <f>+'392_Raw'!B43</f>
        <v>0.24870466321243523</v>
      </c>
      <c r="K41" s="3">
        <f>+'4_Raw'!B43</f>
        <v>5.4794520547945206E-3</v>
      </c>
      <c r="L41" s="42">
        <f>+'34_Raw'!B43</f>
        <v>6.9605568445475635E-3</v>
      </c>
      <c r="N41" s="36">
        <f t="shared" si="1"/>
        <v>0.9226012793176972</v>
      </c>
      <c r="O41" s="36">
        <f t="shared" si="2"/>
        <v>9.2339676393562539E-2</v>
      </c>
    </row>
    <row r="42" spans="2:15" x14ac:dyDescent="0.2">
      <c r="B42">
        <v>21</v>
      </c>
      <c r="C42" s="41">
        <f>+'1332_Raw'!B44</f>
        <v>0.93650793650793651</v>
      </c>
      <c r="D42" s="3">
        <f>+'43_Raw'!B44</f>
        <v>1</v>
      </c>
      <c r="E42" s="3">
        <f>+'42_Raw'!B44</f>
        <v>0.92307692307692313</v>
      </c>
      <c r="F42" s="3">
        <f>+'6125_Raw'!B44</f>
        <v>1</v>
      </c>
      <c r="G42" s="42">
        <f>+'1311_Raw'!B44</f>
        <v>0.86956521739130432</v>
      </c>
      <c r="H42" s="41">
        <f>+'1349_Raw'!B44</f>
        <v>0.05</v>
      </c>
      <c r="I42" s="3">
        <f>+'48_Raw'!B44</f>
        <v>0.11418685121107267</v>
      </c>
      <c r="J42" s="3">
        <f>+'392_Raw'!B44</f>
        <v>0.10116731517509728</v>
      </c>
      <c r="K42" s="3">
        <f>+'4_Raw'!B44</f>
        <v>7.4626865671641784E-2</v>
      </c>
      <c r="L42" s="42">
        <f>+'34_Raw'!B44</f>
        <v>0</v>
      </c>
      <c r="N42" s="36">
        <f t="shared" si="1"/>
        <v>0.94583001539523281</v>
      </c>
      <c r="O42" s="36">
        <f t="shared" si="2"/>
        <v>6.7996206411562343E-2</v>
      </c>
    </row>
    <row r="43" spans="2:15" x14ac:dyDescent="0.2">
      <c r="B43">
        <v>22</v>
      </c>
      <c r="C43" s="41">
        <f>+'1332_Raw'!B45</f>
        <v>0.97297297297297303</v>
      </c>
      <c r="D43" s="3">
        <f>+'43_Raw'!B45</f>
        <v>1</v>
      </c>
      <c r="E43" s="3">
        <f>+'42_Raw'!B45</f>
        <v>1</v>
      </c>
      <c r="F43" s="3">
        <f>+'6125_Raw'!B45</f>
        <v>1</v>
      </c>
      <c r="G43" s="42">
        <f>+'1311_Raw'!B45</f>
        <v>0.52173913043478259</v>
      </c>
      <c r="H43" s="41">
        <f>+'1349_Raw'!B45</f>
        <v>3.1872509960159362E-2</v>
      </c>
      <c r="I43" s="3">
        <f>+'48_Raw'!B45</f>
        <v>0.18900343642611683</v>
      </c>
      <c r="J43" s="3">
        <f>+'392_Raw'!B45</f>
        <v>0.18478260869565216</v>
      </c>
      <c r="K43" s="3">
        <f>+'4_Raw'!B45</f>
        <v>7.9881656804733733E-2</v>
      </c>
      <c r="L43" s="42">
        <f>+'34_Raw'!B45</f>
        <v>0</v>
      </c>
      <c r="N43" s="36">
        <f t="shared" si="1"/>
        <v>0.89894242068155106</v>
      </c>
      <c r="O43" s="36">
        <f t="shared" si="2"/>
        <v>9.7108042377332421E-2</v>
      </c>
    </row>
    <row r="44" spans="2:15" x14ac:dyDescent="0.2">
      <c r="B44">
        <v>23</v>
      </c>
      <c r="C44" s="41">
        <f>+'1332_Raw'!B46</f>
        <v>0.97142857142857142</v>
      </c>
      <c r="D44" s="3">
        <f>+'43_Raw'!B46</f>
        <v>1</v>
      </c>
      <c r="E44" s="3">
        <f>+'42_Raw'!B46</f>
        <v>0.98360655737704916</v>
      </c>
      <c r="F44" s="3">
        <f>+'6125_Raw'!B46</f>
        <v>0.98275862068965514</v>
      </c>
      <c r="G44" s="42">
        <f>+'1311_Raw'!B46</f>
        <v>0.87804878048780488</v>
      </c>
      <c r="H44" s="41">
        <f>+'1349_Raw'!B46</f>
        <v>3.2028469750889681E-2</v>
      </c>
      <c r="I44" s="3">
        <f>+'48_Raw'!B46</f>
        <v>9.0909090909090912E-2</v>
      </c>
      <c r="J44" s="3">
        <f>+'392_Raw'!B46</f>
        <v>0.20833333333333334</v>
      </c>
      <c r="K44" s="3">
        <f>+'4_Raw'!B46</f>
        <v>4.1791044776119404E-2</v>
      </c>
      <c r="L44" s="42">
        <f>+'34_Raw'!B46</f>
        <v>2.1598272138228943E-3</v>
      </c>
      <c r="N44" s="36">
        <f t="shared" si="1"/>
        <v>0.9631685059966163</v>
      </c>
      <c r="O44" s="36">
        <f t="shared" si="2"/>
        <v>7.5044353196651245E-2</v>
      </c>
    </row>
    <row r="45" spans="2:15" x14ac:dyDescent="0.2">
      <c r="B45">
        <v>24</v>
      </c>
      <c r="C45" s="41">
        <f>+'1332_Raw'!B47</f>
        <v>1</v>
      </c>
      <c r="D45" s="3">
        <f>+'43_Raw'!B47</f>
        <v>1</v>
      </c>
      <c r="E45" s="3">
        <f>+'42_Raw'!B47</f>
        <v>0.91935483870967738</v>
      </c>
      <c r="F45" s="3">
        <f>+'6125_Raw'!B47</f>
        <v>1</v>
      </c>
      <c r="G45" s="42">
        <f>+'1311_Raw'!B47</f>
        <v>0.97777777777777775</v>
      </c>
      <c r="H45" s="41">
        <f>+'1349_Raw'!B47</f>
        <v>8.6956521739130436E-3</v>
      </c>
      <c r="I45" s="3">
        <f>+'48_Raw'!B47</f>
        <v>0.15181518151815182</v>
      </c>
      <c r="J45" s="3">
        <f>+'392_Raw'!B47</f>
        <v>0.14919354838709678</v>
      </c>
      <c r="K45" s="3">
        <f>+'4_Raw'!B47</f>
        <v>4.8484848484848485E-2</v>
      </c>
      <c r="L45" s="42">
        <f>+'34_Raw'!B47</f>
        <v>2.3752969121140144E-3</v>
      </c>
      <c r="N45" s="36">
        <f t="shared" si="1"/>
        <v>0.97942652329749103</v>
      </c>
      <c r="O45" s="36">
        <f t="shared" si="2"/>
        <v>7.2112905495224824E-2</v>
      </c>
    </row>
    <row r="46" spans="2:15" x14ac:dyDescent="0.2">
      <c r="B46">
        <v>25</v>
      </c>
      <c r="C46" s="41">
        <f>+'1332_Raw'!B48</f>
        <v>1</v>
      </c>
      <c r="D46" s="3">
        <f>+'43_Raw'!B48</f>
        <v>1</v>
      </c>
      <c r="E46" s="3">
        <f>+'42_Raw'!B48</f>
        <v>0.967741935483871</v>
      </c>
      <c r="F46" s="3">
        <f>+'6125_Raw'!B48</f>
        <v>1</v>
      </c>
      <c r="G46" s="42">
        <f>+'1311_Raw'!B48</f>
        <v>0.96666666666666667</v>
      </c>
      <c r="H46" s="41">
        <f>+'1349_Raw'!B48</f>
        <v>1.4652014652014652E-2</v>
      </c>
      <c r="I46" s="3">
        <f>+'48_Raw'!B48</f>
        <v>9.0592334494773524E-2</v>
      </c>
      <c r="J46" s="3">
        <f>+'392_Raw'!B48</f>
        <v>0.13821138211382114</v>
      </c>
      <c r="K46" s="3">
        <f>+'4_Raw'!B48</f>
        <v>1.7730496453900711E-2</v>
      </c>
      <c r="L46" s="42">
        <f>+'34_Raw'!B48</f>
        <v>0</v>
      </c>
      <c r="N46" s="36">
        <f t="shared" si="1"/>
        <v>0.98688172043010758</v>
      </c>
      <c r="O46" s="36">
        <f t="shared" si="2"/>
        <v>5.223724554290201E-2</v>
      </c>
    </row>
    <row r="47" spans="2:15" x14ac:dyDescent="0.2">
      <c r="B47">
        <v>26</v>
      </c>
      <c r="C47" s="41">
        <f>+'1332_Raw'!B49</f>
        <v>0.90140845070422537</v>
      </c>
      <c r="D47" s="3">
        <f>+'43_Raw'!B49</f>
        <v>0.85507246376811596</v>
      </c>
      <c r="E47" s="3">
        <f>+'42_Raw'!B49</f>
        <v>0.91228070175438591</v>
      </c>
      <c r="F47" s="3">
        <f>+'6125_Raw'!B49</f>
        <v>1</v>
      </c>
      <c r="G47" s="42">
        <f>+'1311_Raw'!B49</f>
        <v>0.89583333333333337</v>
      </c>
      <c r="H47" s="41">
        <f>+'1349_Raw'!B49</f>
        <v>3.0211480362537766E-2</v>
      </c>
      <c r="I47" s="3">
        <f>+'48_Raw'!B49</f>
        <v>0.13548387096774195</v>
      </c>
      <c r="J47" s="3">
        <f>+'392_Raw'!B49</f>
        <v>0.13147410358565736</v>
      </c>
      <c r="K47" s="3">
        <f>+'4_Raw'!B49</f>
        <v>5.4487179487179488E-2</v>
      </c>
      <c r="L47" s="42">
        <f>+'34_Raw'!B49</f>
        <v>0</v>
      </c>
      <c r="N47" s="36">
        <f t="shared" si="1"/>
        <v>0.91291898991201204</v>
      </c>
      <c r="O47" s="36">
        <f t="shared" si="2"/>
        <v>7.033132688062331E-2</v>
      </c>
    </row>
    <row r="48" spans="2:15" ht="16" thickBot="1" x14ac:dyDescent="0.25">
      <c r="B48">
        <v>27</v>
      </c>
      <c r="C48" s="43">
        <f>+'1332_Raw'!B50</f>
        <v>1</v>
      </c>
      <c r="D48" s="5">
        <f>+'43_Raw'!B50</f>
        <v>1</v>
      </c>
      <c r="E48" s="5">
        <f>+'42_Raw'!B50</f>
        <v>0.90476190476190477</v>
      </c>
      <c r="F48" s="5">
        <f>+'6125_Raw'!B50</f>
        <v>1</v>
      </c>
      <c r="G48" s="44">
        <f>+'1311_Raw'!B50</f>
        <v>1</v>
      </c>
      <c r="H48" s="43">
        <f>+'1349_Raw'!B50</f>
        <v>4.7945205479452052E-2</v>
      </c>
      <c r="I48" s="5">
        <f>+'48_Raw'!B50</f>
        <v>0.19935691318327975</v>
      </c>
      <c r="J48" s="5">
        <f>+'392_Raw'!B50</f>
        <v>9.4786729857819899E-2</v>
      </c>
      <c r="K48" s="5">
        <f>+'4_Raw'!B50</f>
        <v>1.4044943820224719E-2</v>
      </c>
      <c r="L48" s="44">
        <f>+'34_Raw'!B50</f>
        <v>0</v>
      </c>
      <c r="N48" s="37">
        <f t="shared" si="1"/>
        <v>0.98095238095238102</v>
      </c>
      <c r="O48" s="37">
        <f t="shared" si="2"/>
        <v>7.122675846815528E-2</v>
      </c>
    </row>
    <row r="49" spans="3:1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3:1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3:1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4F9C-4E86-FD41-BFFE-15E9BE44175D}">
  <dimension ref="B1:N37"/>
  <sheetViews>
    <sheetView tabSelected="1" zoomScale="110" zoomScaleNormal="110" workbookViewId="0">
      <selection activeCell="T36" sqref="T36"/>
    </sheetView>
  </sheetViews>
  <sheetFormatPr baseColWidth="10" defaultRowHeight="15" x14ac:dyDescent="0.2"/>
  <cols>
    <col min="1" max="1" width="7.1640625" customWidth="1"/>
    <col min="2" max="2" width="13.6640625" customWidth="1"/>
    <col min="3" max="7" width="5.83203125" customWidth="1"/>
    <col min="8" max="13" width="5.6640625" customWidth="1"/>
    <col min="14" max="14" width="5.33203125" customWidth="1"/>
  </cols>
  <sheetData>
    <row r="1" spans="2:14" x14ac:dyDescent="0.2">
      <c r="B1" s="56" t="s">
        <v>81</v>
      </c>
      <c r="C1" s="57"/>
    </row>
    <row r="3" spans="2:14" x14ac:dyDescent="0.2">
      <c r="B3" s="47" t="s">
        <v>74</v>
      </c>
    </row>
    <row r="4" spans="2:14" ht="16" thickBot="1" x14ac:dyDescent="0.25">
      <c r="B4" t="s">
        <v>69</v>
      </c>
    </row>
    <row r="5" spans="2:14" ht="16" thickBot="1" x14ac:dyDescent="0.25">
      <c r="C5" s="28">
        <v>1332</v>
      </c>
      <c r="D5" s="29">
        <v>43</v>
      </c>
      <c r="E5" s="29">
        <v>42</v>
      </c>
      <c r="F5" s="29">
        <v>6125</v>
      </c>
      <c r="G5" s="30">
        <v>1311</v>
      </c>
      <c r="H5" s="31">
        <v>1349</v>
      </c>
      <c r="I5" s="32">
        <v>48</v>
      </c>
      <c r="J5" s="32">
        <v>392</v>
      </c>
      <c r="K5" s="32">
        <v>4</v>
      </c>
      <c r="L5" s="33">
        <v>34</v>
      </c>
      <c r="M5" s="45" t="s">
        <v>6</v>
      </c>
      <c r="N5" t="s">
        <v>71</v>
      </c>
    </row>
    <row r="6" spans="2:14" ht="17" thickBot="1" x14ac:dyDescent="0.25">
      <c r="B6" s="34" t="s">
        <v>73</v>
      </c>
      <c r="C6" s="38">
        <f>AVERAGE('Means by Session'!C18:C20)</f>
        <v>0.63109486297892092</v>
      </c>
      <c r="D6" s="39">
        <f>AVERAGE('Means by Session'!D18:D20)</f>
        <v>0.99259259259259258</v>
      </c>
      <c r="E6" s="39">
        <f>AVERAGE('Means by Session'!E18:E20)</f>
        <v>0.29134930166702194</v>
      </c>
      <c r="F6" s="39">
        <f>AVERAGE('Means by Session'!F18:F20)</f>
        <v>0.66881006864988557</v>
      </c>
      <c r="G6" s="39">
        <f>AVERAGE('Means by Session'!G18:G20)</f>
        <v>0.43604108309990658</v>
      </c>
      <c r="H6" s="39">
        <f>AVERAGE('Means by Session'!H18:H20)</f>
        <v>0.9944907313328365</v>
      </c>
      <c r="I6" s="39">
        <f>AVERAGE('Means by Session'!I18:I20)</f>
        <v>0.77571261861034591</v>
      </c>
      <c r="J6" s="39">
        <f>AVERAGE('Means by Session'!J18:J20)</f>
        <v>0.97488716028041866</v>
      </c>
      <c r="K6" s="39">
        <f>AVERAGE('Means by Session'!K18:K20)</f>
        <v>0.60171487737008988</v>
      </c>
      <c r="L6" s="40">
        <f>AVERAGE('Means by Session'!L18:L20)</f>
        <v>0.11304347826086956</v>
      </c>
      <c r="M6" s="46">
        <f>AVERAGE(C6:L6)</f>
        <v>0.6479736774842888</v>
      </c>
      <c r="N6" s="3">
        <f>_xlfn.STDEV.S(C6:L6)/SQRT(10)</f>
        <v>9.563423037611582E-2</v>
      </c>
    </row>
    <row r="7" spans="2:14" ht="17" thickBot="1" x14ac:dyDescent="0.25">
      <c r="B7" s="34" t="s">
        <v>67</v>
      </c>
      <c r="C7" s="41">
        <f>AVERAGE('Means by Session'!C46:C48)</f>
        <v>0.96713615023474186</v>
      </c>
      <c r="D7" s="3">
        <f>AVERAGE('Means by Session'!D46:D48)</f>
        <v>0.95169082125603877</v>
      </c>
      <c r="E7" s="3">
        <f>AVERAGE('Means by Session'!E46:E48)</f>
        <v>0.92826151400005397</v>
      </c>
      <c r="F7" s="3">
        <f>AVERAGE('Means by Session'!F46:F48)</f>
        <v>1</v>
      </c>
      <c r="G7" s="3">
        <f>AVERAGE('Means by Session'!G46:G48)</f>
        <v>0.95416666666666661</v>
      </c>
      <c r="L7" s="54"/>
      <c r="M7" s="46">
        <f>AVERAGE(C7:L7)</f>
        <v>0.96025103043150017</v>
      </c>
      <c r="N7" s="3">
        <f>_xlfn.STDEV.S(C7:G7)/SQRT(5)</f>
        <v>1.174949207738521E-2</v>
      </c>
    </row>
    <row r="8" spans="2:14" ht="17" thickBot="1" x14ac:dyDescent="0.25">
      <c r="B8" s="34" t="s">
        <v>68</v>
      </c>
      <c r="C8" s="50"/>
      <c r="D8" s="55"/>
      <c r="E8" s="55"/>
      <c r="F8" s="55"/>
      <c r="G8" s="55"/>
      <c r="H8" s="5">
        <f>AVERAGE('Means by Session'!H46:H48)</f>
        <v>3.0936233498001491E-2</v>
      </c>
      <c r="I8" s="5">
        <f>AVERAGE('Means by Session'!I46:I48)</f>
        <v>0.14181103954859842</v>
      </c>
      <c r="J8" s="5">
        <f>AVERAGE('Means by Session'!J46:J48)</f>
        <v>0.12149073851909946</v>
      </c>
      <c r="K8" s="5">
        <f>AVERAGE('Means by Session'!K46:K48)</f>
        <v>2.8754206587101639E-2</v>
      </c>
      <c r="L8" s="44">
        <f>AVERAGE('Means by Session'!L46:L48)</f>
        <v>0</v>
      </c>
      <c r="M8" s="46">
        <f>AVERAGE(C8:L8)</f>
        <v>6.4598443630560193E-2</v>
      </c>
      <c r="N8" s="3">
        <f>_xlfn.STDEV.S(H8:L8)/SQRT(5)</f>
        <v>2.8097536213886803E-2</v>
      </c>
    </row>
    <row r="12" spans="2:14" x14ac:dyDescent="0.2">
      <c r="B12" s="47" t="s">
        <v>75</v>
      </c>
    </row>
    <row r="13" spans="2:14" ht="16" thickBot="1" x14ac:dyDescent="0.25">
      <c r="B13" t="s">
        <v>69</v>
      </c>
    </row>
    <row r="14" spans="2:14" ht="16" thickBot="1" x14ac:dyDescent="0.25">
      <c r="C14" s="28">
        <v>1332</v>
      </c>
      <c r="D14" s="29">
        <v>43</v>
      </c>
      <c r="E14" s="29">
        <v>42</v>
      </c>
      <c r="F14" s="29">
        <v>6125</v>
      </c>
      <c r="G14" s="30">
        <v>1311</v>
      </c>
      <c r="H14" s="31">
        <v>1349</v>
      </c>
      <c r="I14" s="32">
        <v>48</v>
      </c>
      <c r="J14" s="32">
        <v>392</v>
      </c>
      <c r="K14" s="32">
        <v>4</v>
      </c>
      <c r="L14" s="33">
        <v>34</v>
      </c>
      <c r="M14" s="45" t="s">
        <v>6</v>
      </c>
      <c r="N14" t="s">
        <v>71</v>
      </c>
    </row>
    <row r="15" spans="2:14" ht="17" thickBot="1" x14ac:dyDescent="0.25">
      <c r="B15" s="34" t="s">
        <v>73</v>
      </c>
      <c r="C15" s="38">
        <f>AVERAGE('1332_Raw'!C20:C22)</f>
        <v>0.3666666666666667</v>
      </c>
      <c r="D15" s="39">
        <f>AVERAGE('43_Raw'!C20:C22)</f>
        <v>0.93333333333333324</v>
      </c>
      <c r="E15" s="39">
        <f>AVERAGE('42_Raw'!C20:C22)</f>
        <v>0.23333333333333331</v>
      </c>
      <c r="F15" s="39">
        <f>AVERAGE('6125_Raw'!C20:C22)</f>
        <v>0.6</v>
      </c>
      <c r="G15" s="39">
        <f>AVERAGE('1311_Raw'!C20:C22)</f>
        <v>0.43333333333333335</v>
      </c>
      <c r="H15" s="39">
        <f>AVERAGE('1349_Raw'!C20:C22)</f>
        <v>0.93333333333333324</v>
      </c>
      <c r="I15" s="39">
        <f>AVERAGE('48_Raw'!C20:C22)</f>
        <v>0.70000000000000007</v>
      </c>
      <c r="J15" s="39">
        <f>AVERAGE('392_Raw'!C20:C22)</f>
        <v>0.93333333333333324</v>
      </c>
      <c r="K15" s="39">
        <f>AVERAGE('4_Raw'!C20:C22)</f>
        <v>0.93333333333333324</v>
      </c>
      <c r="L15" s="40">
        <f>AVERAGE('34_Raw'!C20:C22)</f>
        <v>0.13333333333333333</v>
      </c>
      <c r="M15" s="46">
        <f>AVERAGE(C15:L15)</f>
        <v>0.62</v>
      </c>
      <c r="N15" s="3">
        <f>_xlfn.STDEV.S(C15:L15)/SQRT(10)</f>
        <v>9.9156940076991523E-2</v>
      </c>
    </row>
    <row r="16" spans="2:14" ht="17" thickBot="1" x14ac:dyDescent="0.25">
      <c r="B16" s="34" t="s">
        <v>67</v>
      </c>
      <c r="C16" s="41">
        <f>AVERAGE('1332_Raw'!C48:C50)</f>
        <v>0.96666666666666667</v>
      </c>
      <c r="D16" s="3">
        <f>AVERAGE('43_Raw'!C48:C50)</f>
        <v>0.96666666666666667</v>
      </c>
      <c r="E16" s="3">
        <f>AVERAGE('42_Raw'!C48:C50)</f>
        <v>0.8666666666666667</v>
      </c>
      <c r="F16" s="3">
        <f>AVERAGE('6125_Raw'!C48:C50)</f>
        <v>1</v>
      </c>
      <c r="G16" s="3">
        <f>AVERAGE('1311_Raw'!C48:C50)</f>
        <v>0.8666666666666667</v>
      </c>
      <c r="L16" s="54"/>
      <c r="M16" s="46">
        <f>AVERAGE(C16:L16)</f>
        <v>0.93333333333333324</v>
      </c>
      <c r="N16" s="3">
        <f>_xlfn.STDEV.S(C16:G16)/SQRT(5)</f>
        <v>2.7888667551135844E-2</v>
      </c>
    </row>
    <row r="17" spans="2:14" ht="17" thickBot="1" x14ac:dyDescent="0.25">
      <c r="B17" s="34" t="s">
        <v>68</v>
      </c>
      <c r="C17" s="50"/>
      <c r="D17" s="55"/>
      <c r="E17" s="55"/>
      <c r="F17" s="55"/>
      <c r="G17" s="55"/>
      <c r="H17" s="5">
        <f>AVERAGE('1349_Raw'!C48:C50)</f>
        <v>0.39999999999999997</v>
      </c>
      <c r="I17" s="5">
        <f>AVERAGE('48_Raw'!C48:C50)</f>
        <v>0.30000000000000004</v>
      </c>
      <c r="J17" s="5">
        <f>AVERAGE('392_Raw'!C48:C50)</f>
        <v>0.26666666666666666</v>
      </c>
      <c r="K17" s="5">
        <f>AVERAGE('4_Raw'!C48:C50)</f>
        <v>0</v>
      </c>
      <c r="L17" s="44">
        <f>AVERAGE('34_Raw'!C48:C50)</f>
        <v>0</v>
      </c>
      <c r="M17" s="46">
        <f>AVERAGE(C17:L17)</f>
        <v>0.1933333333333333</v>
      </c>
      <c r="N17" s="3">
        <f>_xlfn.STDEV.S(H17:L17)/SQRT(5)</f>
        <v>8.1921371516296734E-2</v>
      </c>
    </row>
    <row r="22" spans="2:14" x14ac:dyDescent="0.2">
      <c r="B22" s="56" t="s">
        <v>76</v>
      </c>
      <c r="C22" s="57"/>
      <c r="D22" s="57"/>
    </row>
    <row r="23" spans="2:14" ht="16" thickBot="1" x14ac:dyDescent="0.25"/>
    <row r="24" spans="2:14" ht="17" thickBot="1" x14ac:dyDescent="0.25">
      <c r="B24" s="34" t="s">
        <v>73</v>
      </c>
      <c r="C24" s="28">
        <v>1332</v>
      </c>
      <c r="D24" s="29">
        <v>43</v>
      </c>
      <c r="E24" s="29">
        <v>42</v>
      </c>
      <c r="F24" s="29">
        <v>6125</v>
      </c>
      <c r="G24" s="30">
        <v>1311</v>
      </c>
      <c r="H24" s="31">
        <v>1349</v>
      </c>
      <c r="I24" s="32">
        <v>48</v>
      </c>
      <c r="J24" s="32">
        <v>392</v>
      </c>
      <c r="K24" s="32">
        <v>4</v>
      </c>
      <c r="L24" s="33">
        <v>34</v>
      </c>
      <c r="M24" s="45" t="s">
        <v>6</v>
      </c>
      <c r="N24" t="s">
        <v>71</v>
      </c>
    </row>
    <row r="25" spans="2:14" ht="16" thickBot="1" x14ac:dyDescent="0.25">
      <c r="B25" s="52" t="s">
        <v>80</v>
      </c>
      <c r="C25" s="38">
        <f>'1332_Raw'!AM21</f>
        <v>1.25</v>
      </c>
      <c r="D25" s="39">
        <f>'43_Raw'!AM21</f>
        <v>0.90666666666666662</v>
      </c>
      <c r="E25" s="39">
        <f>'42_Raw'!AM21</f>
        <v>1.2</v>
      </c>
      <c r="F25" s="39">
        <f>'6125_Raw'!AM21</f>
        <v>1.5866666666666667</v>
      </c>
      <c r="G25" s="39">
        <f>'1311_Raw'!AM21</f>
        <v>1.3633333333333333</v>
      </c>
      <c r="H25" s="39">
        <f>'1349_Raw'!AM21</f>
        <v>0.69666666666666666</v>
      </c>
      <c r="I25" s="39">
        <f>'48_Raw'!AM21</f>
        <v>2.4896551724137934</v>
      </c>
      <c r="J25" s="39">
        <f>'392_Raw'!AM21</f>
        <v>1.0466666666666666</v>
      </c>
      <c r="K25" s="39">
        <f>'4_Raw'!AM21</f>
        <v>0.73666666666666658</v>
      </c>
      <c r="L25" s="40">
        <f>'34_Raw'!AM21</f>
        <v>0.95</v>
      </c>
      <c r="M25" s="46">
        <f>AVERAGE(C25:L25)</f>
        <v>1.2226321839080458</v>
      </c>
      <c r="N25" s="3">
        <f>_xlfn.STDEV.S(C25:L25)/SQRT(10)</f>
        <v>0.16589337180905112</v>
      </c>
    </row>
    <row r="26" spans="2:14" ht="16" thickBot="1" x14ac:dyDescent="0.25">
      <c r="B26" s="53" t="s">
        <v>79</v>
      </c>
      <c r="C26" s="43">
        <f>'1332_Raw'!AM22</f>
        <v>1.2066666666666666</v>
      </c>
      <c r="D26" s="5">
        <f>'43_Raw'!AM22</f>
        <v>2.5633333333333335</v>
      </c>
      <c r="E26" s="5">
        <f>'42_Raw'!AM22</f>
        <v>0.69000000000000006</v>
      </c>
      <c r="F26" s="5">
        <f>'6125_Raw'!AM22</f>
        <v>0.75</v>
      </c>
      <c r="G26" s="5">
        <f>'1311_Raw'!AM22</f>
        <v>1.7</v>
      </c>
      <c r="H26" s="5">
        <f>'1349_Raw'!AM22</f>
        <v>1.78</v>
      </c>
      <c r="I26" s="5">
        <f>'48_Raw'!AM22</f>
        <v>1.8033333333333335</v>
      </c>
      <c r="J26" s="5">
        <f>'392_Raw'!AM22</f>
        <v>2.1166666666666667</v>
      </c>
      <c r="K26" s="5">
        <f>'4_Raw'!AM22</f>
        <v>1.9166666666666667</v>
      </c>
      <c r="L26" s="44">
        <f>'34_Raw'!AM22</f>
        <v>0.62333333333333329</v>
      </c>
      <c r="M26" s="46">
        <f>AVERAGE(C26:L26)</f>
        <v>1.5149999999999999</v>
      </c>
      <c r="N26" s="3">
        <f>_xlfn.STDEV.S(C26:L26)/SQRT(10)</f>
        <v>0.2099184144870116</v>
      </c>
    </row>
    <row r="27" spans="2:14" ht="16" thickBot="1" x14ac:dyDescent="0.25">
      <c r="B27" s="62" t="s">
        <v>82</v>
      </c>
      <c r="C27" s="5">
        <f>C25/C26</f>
        <v>1.0359116022099448</v>
      </c>
      <c r="D27" s="5">
        <f t="shared" ref="D27:M27" si="0">D25/D26</f>
        <v>0.35370611183355005</v>
      </c>
      <c r="E27" s="5">
        <f t="shared" si="0"/>
        <v>1.7391304347826084</v>
      </c>
      <c r="F27" s="5">
        <f t="shared" si="0"/>
        <v>2.1155555555555554</v>
      </c>
      <c r="G27" s="5">
        <f t="shared" si="0"/>
        <v>0.80196078431372553</v>
      </c>
      <c r="H27" s="5">
        <f t="shared" si="0"/>
        <v>0.39138576779026218</v>
      </c>
      <c r="I27" s="5">
        <f t="shared" si="0"/>
        <v>1.3805851233348208</v>
      </c>
      <c r="J27" s="5">
        <f t="shared" si="0"/>
        <v>0.49448818897637792</v>
      </c>
      <c r="K27" s="5">
        <f t="shared" si="0"/>
        <v>0.38434782608695645</v>
      </c>
      <c r="L27" s="5">
        <f t="shared" si="0"/>
        <v>1.5240641711229947</v>
      </c>
      <c r="M27" s="46">
        <f t="shared" si="0"/>
        <v>0.80701794317362763</v>
      </c>
      <c r="N27" s="3">
        <f>_xlfn.STDEV.S(C27:L27)/SQRT(10)</f>
        <v>0.20189552394016966</v>
      </c>
    </row>
    <row r="28" spans="2:14" ht="16" thickBot="1" x14ac:dyDescent="0.25"/>
    <row r="29" spans="2:14" ht="17" thickBot="1" x14ac:dyDescent="0.25">
      <c r="B29" s="34" t="s">
        <v>67</v>
      </c>
      <c r="C29" s="59">
        <v>1332</v>
      </c>
      <c r="D29" s="60">
        <v>43</v>
      </c>
      <c r="E29" s="60">
        <v>42</v>
      </c>
      <c r="F29" s="60">
        <v>6125</v>
      </c>
      <c r="G29" s="61">
        <v>1311</v>
      </c>
      <c r="H29" s="45" t="s">
        <v>6</v>
      </c>
      <c r="I29" t="s">
        <v>71</v>
      </c>
    </row>
    <row r="30" spans="2:14" ht="16" thickBot="1" x14ac:dyDescent="0.25">
      <c r="B30" s="51" t="s">
        <v>80</v>
      </c>
      <c r="C30" s="38">
        <f>'1332_Raw'!AM49</f>
        <v>1.7</v>
      </c>
      <c r="D30" s="39">
        <f>'43_Raw'!AM49</f>
        <v>0.44666666666666666</v>
      </c>
      <c r="E30" s="39">
        <f>'42_Raw'!AM49</f>
        <v>1.2733333333333332</v>
      </c>
      <c r="F30" s="39">
        <f>'6125_Raw'!AM49</f>
        <v>1.3966666666666667</v>
      </c>
      <c r="G30" s="40">
        <f>'1311_Raw'!AM49</f>
        <v>0.86666666666666659</v>
      </c>
      <c r="H30" s="58">
        <f>AVERAGE(C30:G30)</f>
        <v>1.1366666666666665</v>
      </c>
      <c r="I30" s="3">
        <f>_xlfn.STDEV.S(C30:G30)/SQRT(5)</f>
        <v>0.21824552941838507</v>
      </c>
    </row>
    <row r="31" spans="2:14" ht="16" thickBot="1" x14ac:dyDescent="0.25">
      <c r="B31" s="62" t="s">
        <v>79</v>
      </c>
      <c r="C31" s="43">
        <f>'1332_Raw'!AM50</f>
        <v>4.0344827586206895</v>
      </c>
      <c r="D31" s="5">
        <f>'43_Raw'!AM50</f>
        <v>4.5466666666666669</v>
      </c>
      <c r="E31" s="5">
        <f>'42_Raw'!AM50</f>
        <v>1.4310344827586206</v>
      </c>
      <c r="F31" s="5">
        <f>'6125_Raw'!AM50</f>
        <v>2.3833333333333333</v>
      </c>
      <c r="G31" s="44">
        <f>'1311_Raw'!AM50</f>
        <v>3.0466666666666664</v>
      </c>
      <c r="H31" s="58">
        <f>AVERAGE(C31:G31)</f>
        <v>3.0884367816091958</v>
      </c>
      <c r="I31" s="3">
        <f>_xlfn.STDEV.S(C31:G31)/SQRT(5)</f>
        <v>0.55979171947262441</v>
      </c>
    </row>
    <row r="32" spans="2:14" ht="16" thickBot="1" x14ac:dyDescent="0.25">
      <c r="B32" s="62" t="s">
        <v>82</v>
      </c>
      <c r="C32" s="5">
        <f t="shared" ref="C32:H32" si="1">C30/C31</f>
        <v>0.42136752136752137</v>
      </c>
      <c r="D32" s="5">
        <f t="shared" si="1"/>
        <v>9.824046920821114E-2</v>
      </c>
      <c r="E32" s="5">
        <f t="shared" si="1"/>
        <v>0.88979919678714858</v>
      </c>
      <c r="F32" s="5">
        <f t="shared" si="1"/>
        <v>0.58601398601398602</v>
      </c>
      <c r="G32" s="5">
        <f t="shared" si="1"/>
        <v>0.28446389496717722</v>
      </c>
      <c r="H32" s="46">
        <f t="shared" si="1"/>
        <v>0.36803947985440677</v>
      </c>
      <c r="I32" s="3">
        <f>_xlfn.STDEV.S(C32:G32)/SQRT(5)</f>
        <v>0.13485201200371183</v>
      </c>
    </row>
    <row r="33" spans="2:9" ht="16" thickBot="1" x14ac:dyDescent="0.25"/>
    <row r="34" spans="2:9" ht="17" thickBot="1" x14ac:dyDescent="0.25">
      <c r="B34" s="34" t="s">
        <v>68</v>
      </c>
      <c r="C34" s="63">
        <v>1349</v>
      </c>
      <c r="D34" s="64">
        <v>48</v>
      </c>
      <c r="E34" s="64">
        <v>392</v>
      </c>
      <c r="F34" s="64">
        <v>4</v>
      </c>
      <c r="G34" s="65">
        <v>34</v>
      </c>
      <c r="H34" s="45" t="s">
        <v>6</v>
      </c>
    </row>
    <row r="35" spans="2:9" ht="16" thickBot="1" x14ac:dyDescent="0.25">
      <c r="B35" s="51" t="s">
        <v>80</v>
      </c>
      <c r="C35" s="38">
        <f>'1349_Raw'!AM49</f>
        <v>2.0366666666666666</v>
      </c>
      <c r="D35" s="39">
        <f>'48_Raw'!AM49</f>
        <v>1.9300000000000002</v>
      </c>
      <c r="E35" s="39">
        <f>'392_Raw'!AM49</f>
        <v>2.4066666666666667</v>
      </c>
      <c r="F35" s="39">
        <f>'4_Raw'!AM49</f>
        <v>2.9266666666666667</v>
      </c>
      <c r="G35" s="40">
        <f>'34_Raw'!AM49</f>
        <v>3.21</v>
      </c>
      <c r="H35" s="58">
        <f>AVERAGE(C35:G35)</f>
        <v>2.5020000000000002</v>
      </c>
      <c r="I35" s="3">
        <f>_xlfn.STDEV.S(C35:G35)/SQRT(5)</f>
        <v>0.24843644391809</v>
      </c>
    </row>
    <row r="36" spans="2:9" ht="16" thickBot="1" x14ac:dyDescent="0.25">
      <c r="B36" s="62" t="s">
        <v>79</v>
      </c>
      <c r="C36" s="43">
        <f>'1349_Raw'!AM50</f>
        <v>1.3933333333333333</v>
      </c>
      <c r="D36" s="5">
        <f>'48_Raw'!AM50</f>
        <v>1.5633333333333332</v>
      </c>
      <c r="E36" s="5">
        <f>'392_Raw'!AM50</f>
        <v>1.8433333333333333</v>
      </c>
      <c r="F36" s="5">
        <f>'4_Raw'!AM50</f>
        <v>2.3966666666666665</v>
      </c>
      <c r="G36" s="44">
        <f>'34_Raw'!AM50</f>
        <v>1.4033333333333333</v>
      </c>
      <c r="H36" s="58">
        <f>AVERAGE(C36:G36)</f>
        <v>1.72</v>
      </c>
      <c r="I36" s="3">
        <f>_xlfn.STDEV.S(C36:G36)/SQRT(5)</f>
        <v>0.18769952347065555</v>
      </c>
    </row>
    <row r="37" spans="2:9" ht="16" thickBot="1" x14ac:dyDescent="0.25">
      <c r="B37" s="62" t="s">
        <v>82</v>
      </c>
      <c r="C37" s="5">
        <f>C35/C36</f>
        <v>1.4617224880382775</v>
      </c>
      <c r="D37" s="5">
        <f t="shared" ref="D37:H37" si="2">D35/D36</f>
        <v>1.2345415778251601</v>
      </c>
      <c r="E37" s="5">
        <f t="shared" si="2"/>
        <v>1.305605786618445</v>
      </c>
      <c r="F37" s="5">
        <f t="shared" si="2"/>
        <v>1.2211404728789987</v>
      </c>
      <c r="G37" s="5">
        <f t="shared" si="2"/>
        <v>2.2874109263657956</v>
      </c>
      <c r="H37" s="46">
        <f t="shared" si="2"/>
        <v>1.4546511627906977</v>
      </c>
      <c r="I37" s="3">
        <f>_xlfn.STDEV.S(C37:G37)/SQRT(5)</f>
        <v>0.20093274177577974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AM50"/>
  <sheetViews>
    <sheetView topLeftCell="C1" zoomScale="110" zoomScaleNormal="110" workbookViewId="0">
      <pane ySplit="5" topLeftCell="A13" activePane="bottomLeft" state="frozen"/>
      <selection activeCell="F53" sqref="F53"/>
      <selection pane="bottomLeft" activeCell="AM28" sqref="AM28"/>
    </sheetView>
  </sheetViews>
  <sheetFormatPr baseColWidth="10" defaultColWidth="8.83203125" defaultRowHeight="15" x14ac:dyDescent="0.2"/>
  <cols>
    <col min="1" max="1" width="11.5" customWidth="1"/>
    <col min="4" max="4" width="6.5" customWidth="1"/>
    <col min="5" max="5" width="7.1640625" customWidth="1"/>
    <col min="8" max="8" width="5" customWidth="1"/>
    <col min="10" max="10" width="6.83203125" customWidth="1"/>
    <col min="11" max="11" width="7.33203125" customWidth="1"/>
    <col min="12" max="12" width="5.83203125" customWidth="1"/>
    <col min="13" max="16" width="6" customWidth="1"/>
    <col min="17" max="17" width="5" customWidth="1"/>
    <col min="18" max="19" width="5.1640625" customWidth="1"/>
    <col min="20" max="20" width="4.5" customWidth="1"/>
    <col min="21" max="21" width="6.5" customWidth="1"/>
    <col min="22" max="22" width="5.83203125" customWidth="1"/>
    <col min="24" max="28" width="6.33203125" customWidth="1"/>
    <col min="29" max="29" width="7.5" customWidth="1"/>
    <col min="30" max="30" width="7.83203125" customWidth="1"/>
    <col min="31" max="35" width="6.33203125" customWidth="1"/>
  </cols>
  <sheetData>
    <row r="1" spans="1:36" s="4" customFormat="1" x14ac:dyDescent="0.2"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</row>
    <row r="2" spans="1:36" ht="16" thickBot="1" x14ac:dyDescent="0.25"/>
    <row r="3" spans="1:36" ht="16" thickBot="1" x14ac:dyDescent="0.25">
      <c r="K3" s="69" t="s">
        <v>40</v>
      </c>
      <c r="L3" s="70"/>
      <c r="M3" s="70"/>
      <c r="N3" s="70"/>
      <c r="O3" s="70"/>
      <c r="P3" s="70"/>
      <c r="Q3" s="70"/>
      <c r="R3" s="70"/>
      <c r="S3" s="70"/>
      <c r="T3" s="71"/>
      <c r="W3" s="72" t="s">
        <v>49</v>
      </c>
      <c r="X3" s="73"/>
      <c r="Y3" s="73"/>
      <c r="Z3" s="73"/>
      <c r="AA3" s="73"/>
      <c r="AB3" s="73"/>
      <c r="AC3" s="74"/>
      <c r="AD3" s="75" t="s">
        <v>57</v>
      </c>
      <c r="AE3" s="76"/>
      <c r="AF3" s="76"/>
      <c r="AG3" s="76"/>
      <c r="AH3" s="76"/>
      <c r="AI3" s="76"/>
      <c r="AJ3" s="77"/>
    </row>
    <row r="4" spans="1:36" ht="16" thickBot="1" x14ac:dyDescent="0.25">
      <c r="B4" s="66" t="s">
        <v>62</v>
      </c>
      <c r="C4" s="67"/>
      <c r="I4" s="10" t="s">
        <v>0</v>
      </c>
      <c r="K4" s="69" t="s">
        <v>41</v>
      </c>
      <c r="L4" s="71"/>
      <c r="M4" s="66" t="s">
        <v>44</v>
      </c>
      <c r="N4" s="68"/>
      <c r="O4" s="68"/>
      <c r="P4" s="67"/>
      <c r="Q4" s="66" t="s">
        <v>47</v>
      </c>
      <c r="R4" s="67"/>
      <c r="S4" s="66" t="s">
        <v>48</v>
      </c>
      <c r="T4" s="67"/>
      <c r="U4" s="66" t="s">
        <v>7</v>
      </c>
      <c r="V4" s="67"/>
      <c r="W4" s="14" t="s">
        <v>50</v>
      </c>
      <c r="X4" s="66" t="s">
        <v>53</v>
      </c>
      <c r="Y4" s="68"/>
      <c r="Z4" s="67"/>
      <c r="AA4" s="66" t="s">
        <v>54</v>
      </c>
      <c r="AB4" s="67"/>
      <c r="AC4" s="14" t="s">
        <v>56</v>
      </c>
      <c r="AD4" s="12" t="s">
        <v>50</v>
      </c>
      <c r="AE4" s="66" t="s">
        <v>53</v>
      </c>
      <c r="AF4" s="68"/>
      <c r="AG4" s="67"/>
      <c r="AH4" s="66" t="s">
        <v>54</v>
      </c>
      <c r="AI4" s="67"/>
      <c r="AJ4" s="12" t="s">
        <v>56</v>
      </c>
    </row>
    <row r="5" spans="1:36" s="4" customFormat="1" ht="16" thickBot="1" x14ac:dyDescent="0.25">
      <c r="B5" s="6" t="s">
        <v>63</v>
      </c>
      <c r="C5" s="19" t="s">
        <v>7</v>
      </c>
      <c r="D5" s="23" t="s">
        <v>0</v>
      </c>
      <c r="E5" s="4" t="s">
        <v>8</v>
      </c>
      <c r="F5" s="4" t="s">
        <v>1</v>
      </c>
      <c r="G5" s="4" t="s">
        <v>9</v>
      </c>
      <c r="H5" s="4" t="s">
        <v>10</v>
      </c>
      <c r="I5" s="11" t="s">
        <v>58</v>
      </c>
      <c r="J5" s="4" t="s">
        <v>39</v>
      </c>
      <c r="K5" s="16" t="s">
        <v>42</v>
      </c>
      <c r="L5" s="17" t="s">
        <v>43</v>
      </c>
      <c r="M5" s="8" t="s">
        <v>2</v>
      </c>
      <c r="N5" s="7" t="s">
        <v>3</v>
      </c>
      <c r="O5" s="7" t="s">
        <v>4</v>
      </c>
      <c r="P5" s="9" t="s">
        <v>5</v>
      </c>
      <c r="Q5" s="8" t="s">
        <v>45</v>
      </c>
      <c r="R5" s="9" t="s">
        <v>46</v>
      </c>
      <c r="S5" s="8" t="s">
        <v>45</v>
      </c>
      <c r="T5" s="9" t="s">
        <v>46</v>
      </c>
      <c r="U5" s="8" t="s">
        <v>42</v>
      </c>
      <c r="V5" s="9" t="s">
        <v>43</v>
      </c>
      <c r="W5" s="15" t="s">
        <v>51</v>
      </c>
      <c r="X5" s="8" t="s">
        <v>52</v>
      </c>
      <c r="Y5" s="7" t="s">
        <v>2</v>
      </c>
      <c r="Z5" s="9" t="s">
        <v>3</v>
      </c>
      <c r="AA5" s="8" t="s">
        <v>55</v>
      </c>
      <c r="AB5" s="9" t="s">
        <v>46</v>
      </c>
      <c r="AC5" s="15" t="s">
        <v>51</v>
      </c>
      <c r="AD5" s="13" t="s">
        <v>51</v>
      </c>
      <c r="AE5" s="8" t="s">
        <v>52</v>
      </c>
      <c r="AF5" s="7" t="s">
        <v>2</v>
      </c>
      <c r="AG5" s="9" t="s">
        <v>3</v>
      </c>
      <c r="AH5" s="8" t="s">
        <v>55</v>
      </c>
      <c r="AI5" s="9" t="s">
        <v>46</v>
      </c>
      <c r="AJ5" s="13" t="s">
        <v>51</v>
      </c>
    </row>
    <row r="6" spans="1:36" ht="17" thickBot="1" x14ac:dyDescent="0.25">
      <c r="A6" s="34" t="s">
        <v>73</v>
      </c>
      <c r="B6" s="20">
        <f>K6/(L6+K6)</f>
        <v>0.69767441860465118</v>
      </c>
      <c r="C6" s="3">
        <f>U6/(V6+U6)</f>
        <v>0.7</v>
      </c>
      <c r="D6" s="24">
        <v>1</v>
      </c>
      <c r="E6">
        <v>43</v>
      </c>
      <c r="F6">
        <v>230216</v>
      </c>
      <c r="G6">
        <v>93606</v>
      </c>
      <c r="H6">
        <v>4</v>
      </c>
      <c r="I6">
        <v>960</v>
      </c>
      <c r="J6">
        <v>30</v>
      </c>
      <c r="K6">
        <v>60</v>
      </c>
      <c r="L6">
        <v>26</v>
      </c>
      <c r="M6">
        <v>22</v>
      </c>
      <c r="N6">
        <v>33</v>
      </c>
      <c r="O6">
        <v>14</v>
      </c>
      <c r="P6">
        <v>24</v>
      </c>
      <c r="Q6">
        <v>2</v>
      </c>
      <c r="R6">
        <v>5</v>
      </c>
      <c r="S6">
        <v>1</v>
      </c>
      <c r="T6">
        <v>2</v>
      </c>
      <c r="U6">
        <v>7</v>
      </c>
      <c r="V6">
        <v>3</v>
      </c>
      <c r="W6">
        <v>2183</v>
      </c>
      <c r="X6">
        <v>71</v>
      </c>
      <c r="Y6">
        <v>9</v>
      </c>
      <c r="Z6">
        <v>66</v>
      </c>
      <c r="AA6">
        <v>2</v>
      </c>
      <c r="AB6">
        <v>8</v>
      </c>
      <c r="AC6">
        <v>10</v>
      </c>
      <c r="AD6">
        <v>562</v>
      </c>
      <c r="AE6">
        <v>52</v>
      </c>
      <c r="AF6">
        <v>25</v>
      </c>
      <c r="AG6">
        <v>137</v>
      </c>
      <c r="AH6">
        <v>5</v>
      </c>
      <c r="AI6">
        <v>5</v>
      </c>
      <c r="AJ6">
        <v>10</v>
      </c>
    </row>
    <row r="7" spans="1:36" x14ac:dyDescent="0.2">
      <c r="B7" s="21">
        <f t="shared" ref="B7:B21" si="0">K7/(L7+K7)</f>
        <v>0.58252427184466016</v>
      </c>
      <c r="C7" s="3">
        <f t="shared" ref="C7:C21" si="1">U7/(V7+U7)</f>
        <v>0.6</v>
      </c>
      <c r="D7" s="25">
        <v>2</v>
      </c>
      <c r="E7">
        <v>43</v>
      </c>
      <c r="F7">
        <v>230217</v>
      </c>
      <c r="G7">
        <v>94732</v>
      </c>
      <c r="H7">
        <v>4</v>
      </c>
      <c r="I7">
        <v>720</v>
      </c>
      <c r="J7">
        <v>30</v>
      </c>
      <c r="K7">
        <v>60</v>
      </c>
      <c r="L7">
        <v>43</v>
      </c>
      <c r="M7">
        <v>0</v>
      </c>
      <c r="N7">
        <v>7</v>
      </c>
      <c r="O7">
        <v>30</v>
      </c>
      <c r="P7">
        <v>133</v>
      </c>
      <c r="Q7">
        <v>0</v>
      </c>
      <c r="R7">
        <v>3</v>
      </c>
      <c r="S7">
        <v>3</v>
      </c>
      <c r="T7">
        <v>4</v>
      </c>
      <c r="U7">
        <v>6</v>
      </c>
      <c r="V7">
        <v>4</v>
      </c>
      <c r="W7">
        <v>350</v>
      </c>
      <c r="X7">
        <v>94</v>
      </c>
      <c r="Y7">
        <v>23</v>
      </c>
      <c r="Z7">
        <v>70</v>
      </c>
      <c r="AA7">
        <v>2</v>
      </c>
      <c r="AB7">
        <v>8</v>
      </c>
      <c r="AC7">
        <v>10</v>
      </c>
      <c r="AD7">
        <v>135</v>
      </c>
      <c r="AE7">
        <v>122</v>
      </c>
      <c r="AF7">
        <v>36</v>
      </c>
      <c r="AG7">
        <v>202</v>
      </c>
      <c r="AH7">
        <v>5</v>
      </c>
      <c r="AI7">
        <v>5</v>
      </c>
      <c r="AJ7">
        <v>10</v>
      </c>
    </row>
    <row r="8" spans="1:36" x14ac:dyDescent="0.2">
      <c r="B8" s="21">
        <f t="shared" si="0"/>
        <v>0</v>
      </c>
      <c r="C8" s="3">
        <f t="shared" si="1"/>
        <v>0</v>
      </c>
      <c r="D8" s="25">
        <v>3</v>
      </c>
      <c r="E8">
        <v>43</v>
      </c>
      <c r="F8">
        <v>230220</v>
      </c>
      <c r="G8">
        <v>94712</v>
      </c>
      <c r="H8">
        <v>4</v>
      </c>
      <c r="I8">
        <v>786</v>
      </c>
      <c r="J8">
        <v>30</v>
      </c>
      <c r="K8">
        <v>0</v>
      </c>
      <c r="L8">
        <v>125</v>
      </c>
      <c r="M8">
        <v>0</v>
      </c>
      <c r="N8">
        <v>0</v>
      </c>
      <c r="O8">
        <v>32</v>
      </c>
      <c r="P8">
        <v>205</v>
      </c>
      <c r="Q8">
        <v>0</v>
      </c>
      <c r="R8">
        <v>0</v>
      </c>
      <c r="S8">
        <v>5</v>
      </c>
      <c r="T8">
        <v>5</v>
      </c>
      <c r="U8">
        <v>0</v>
      </c>
      <c r="V8">
        <v>10</v>
      </c>
      <c r="W8">
        <v>429</v>
      </c>
      <c r="X8">
        <v>61</v>
      </c>
      <c r="Y8">
        <v>24</v>
      </c>
      <c r="Z8">
        <v>0</v>
      </c>
      <c r="AA8">
        <v>2</v>
      </c>
      <c r="AB8">
        <v>8</v>
      </c>
      <c r="AC8">
        <v>10</v>
      </c>
      <c r="AD8">
        <v>341</v>
      </c>
      <c r="AE8">
        <v>117</v>
      </c>
      <c r="AF8">
        <v>22</v>
      </c>
      <c r="AG8">
        <v>203</v>
      </c>
      <c r="AH8">
        <v>5</v>
      </c>
      <c r="AI8">
        <v>5</v>
      </c>
      <c r="AJ8">
        <v>10</v>
      </c>
    </row>
    <row r="9" spans="1:36" x14ac:dyDescent="0.2">
      <c r="B9" s="21">
        <f t="shared" si="0"/>
        <v>0.66666666666666663</v>
      </c>
      <c r="C9" s="3">
        <f t="shared" si="1"/>
        <v>0.5</v>
      </c>
      <c r="D9" s="25">
        <v>4</v>
      </c>
      <c r="E9">
        <v>43</v>
      </c>
      <c r="F9">
        <v>230221</v>
      </c>
      <c r="G9">
        <v>94211</v>
      </c>
      <c r="H9">
        <v>4</v>
      </c>
      <c r="I9">
        <v>908</v>
      </c>
      <c r="J9">
        <v>30</v>
      </c>
      <c r="K9">
        <v>68</v>
      </c>
      <c r="L9">
        <v>34</v>
      </c>
      <c r="M9">
        <v>13</v>
      </c>
      <c r="N9">
        <v>3</v>
      </c>
      <c r="O9">
        <v>27</v>
      </c>
      <c r="P9">
        <v>101</v>
      </c>
      <c r="Q9">
        <v>1</v>
      </c>
      <c r="R9">
        <v>4</v>
      </c>
      <c r="S9">
        <v>2</v>
      </c>
      <c r="T9">
        <v>3</v>
      </c>
      <c r="U9">
        <v>5</v>
      </c>
      <c r="V9">
        <v>5</v>
      </c>
      <c r="W9">
        <v>2403</v>
      </c>
      <c r="X9">
        <v>83</v>
      </c>
      <c r="Y9">
        <v>34</v>
      </c>
      <c r="Z9">
        <v>9</v>
      </c>
      <c r="AA9">
        <v>2</v>
      </c>
      <c r="AB9">
        <v>8</v>
      </c>
      <c r="AC9">
        <v>10</v>
      </c>
      <c r="AD9">
        <v>210</v>
      </c>
      <c r="AE9">
        <v>63</v>
      </c>
      <c r="AF9">
        <v>29</v>
      </c>
      <c r="AG9">
        <v>207</v>
      </c>
      <c r="AH9">
        <v>5</v>
      </c>
      <c r="AI9">
        <v>5</v>
      </c>
      <c r="AJ9">
        <v>9</v>
      </c>
    </row>
    <row r="10" spans="1:36" x14ac:dyDescent="0.2">
      <c r="B10" s="21">
        <f t="shared" si="0"/>
        <v>0.70769230769230773</v>
      </c>
      <c r="C10" s="3">
        <f t="shared" si="1"/>
        <v>0.7</v>
      </c>
      <c r="D10" s="25">
        <v>5</v>
      </c>
      <c r="E10">
        <v>43</v>
      </c>
      <c r="F10">
        <v>230222</v>
      </c>
      <c r="G10">
        <v>100203</v>
      </c>
      <c r="H10">
        <v>4</v>
      </c>
      <c r="I10">
        <v>989</v>
      </c>
      <c r="J10">
        <v>30</v>
      </c>
      <c r="K10">
        <v>46</v>
      </c>
      <c r="L10">
        <v>19</v>
      </c>
      <c r="M10">
        <v>21</v>
      </c>
      <c r="N10">
        <v>0</v>
      </c>
      <c r="O10">
        <v>25</v>
      </c>
      <c r="P10">
        <v>78</v>
      </c>
      <c r="Q10">
        <v>1</v>
      </c>
      <c r="R10">
        <v>4</v>
      </c>
      <c r="S10">
        <v>2</v>
      </c>
      <c r="T10">
        <v>3</v>
      </c>
      <c r="U10">
        <v>7</v>
      </c>
      <c r="V10">
        <v>3</v>
      </c>
      <c r="W10">
        <v>3273</v>
      </c>
      <c r="X10">
        <v>98</v>
      </c>
      <c r="Y10">
        <v>25</v>
      </c>
      <c r="Z10">
        <v>0</v>
      </c>
      <c r="AA10">
        <v>2</v>
      </c>
      <c r="AB10">
        <v>8</v>
      </c>
      <c r="AC10">
        <v>9</v>
      </c>
      <c r="AD10">
        <v>92</v>
      </c>
      <c r="AE10">
        <v>122</v>
      </c>
      <c r="AF10">
        <v>41</v>
      </c>
      <c r="AG10">
        <v>183</v>
      </c>
      <c r="AH10">
        <v>5</v>
      </c>
      <c r="AI10">
        <v>5</v>
      </c>
      <c r="AJ10">
        <v>9</v>
      </c>
    </row>
    <row r="11" spans="1:36" x14ac:dyDescent="0.2">
      <c r="B11" s="21">
        <f t="shared" si="0"/>
        <v>0.41592920353982299</v>
      </c>
      <c r="C11" s="3">
        <f t="shared" si="1"/>
        <v>0.8</v>
      </c>
      <c r="D11" s="25">
        <v>6</v>
      </c>
      <c r="E11">
        <v>43</v>
      </c>
      <c r="F11">
        <v>230223</v>
      </c>
      <c r="G11">
        <v>93604</v>
      </c>
      <c r="H11">
        <v>4</v>
      </c>
      <c r="I11">
        <v>711</v>
      </c>
      <c r="J11">
        <v>30</v>
      </c>
      <c r="K11">
        <v>47</v>
      </c>
      <c r="L11">
        <v>66</v>
      </c>
      <c r="M11">
        <v>19</v>
      </c>
      <c r="N11">
        <v>3</v>
      </c>
      <c r="O11">
        <v>23</v>
      </c>
      <c r="P11">
        <v>118</v>
      </c>
      <c r="Q11">
        <v>1</v>
      </c>
      <c r="R11">
        <v>3</v>
      </c>
      <c r="S11">
        <v>3</v>
      </c>
      <c r="T11">
        <v>3</v>
      </c>
      <c r="U11">
        <v>8</v>
      </c>
      <c r="V11">
        <v>2</v>
      </c>
      <c r="W11">
        <v>96</v>
      </c>
      <c r="X11">
        <v>123</v>
      </c>
      <c r="Y11">
        <v>34</v>
      </c>
      <c r="Z11">
        <v>2</v>
      </c>
      <c r="AA11">
        <v>2</v>
      </c>
      <c r="AB11">
        <v>8</v>
      </c>
      <c r="AC11">
        <v>10</v>
      </c>
      <c r="AD11">
        <v>116</v>
      </c>
      <c r="AE11">
        <v>118</v>
      </c>
      <c r="AF11">
        <v>35</v>
      </c>
      <c r="AG11">
        <v>225</v>
      </c>
      <c r="AH11">
        <v>5</v>
      </c>
      <c r="AI11">
        <v>5</v>
      </c>
      <c r="AJ11">
        <v>10</v>
      </c>
    </row>
    <row r="12" spans="1:36" x14ac:dyDescent="0.2">
      <c r="B12" s="21">
        <f t="shared" si="0"/>
        <v>0.41</v>
      </c>
      <c r="C12" s="3">
        <f t="shared" si="1"/>
        <v>0.7</v>
      </c>
      <c r="D12" s="25">
        <v>7</v>
      </c>
      <c r="E12">
        <v>43</v>
      </c>
      <c r="F12">
        <v>230224</v>
      </c>
      <c r="G12">
        <v>94530</v>
      </c>
      <c r="H12">
        <v>4</v>
      </c>
      <c r="I12">
        <v>722</v>
      </c>
      <c r="J12">
        <v>30</v>
      </c>
      <c r="K12">
        <v>41</v>
      </c>
      <c r="L12">
        <v>59</v>
      </c>
      <c r="M12">
        <v>14</v>
      </c>
      <c r="N12">
        <v>3</v>
      </c>
      <c r="O12">
        <v>33</v>
      </c>
      <c r="P12">
        <v>55</v>
      </c>
      <c r="Q12">
        <v>1</v>
      </c>
      <c r="R12">
        <v>5</v>
      </c>
      <c r="S12">
        <v>2</v>
      </c>
      <c r="T12">
        <v>2</v>
      </c>
      <c r="U12">
        <v>7</v>
      </c>
      <c r="V12">
        <v>3</v>
      </c>
      <c r="W12">
        <v>493</v>
      </c>
      <c r="X12">
        <v>116</v>
      </c>
      <c r="Y12">
        <v>17</v>
      </c>
      <c r="Z12">
        <v>10</v>
      </c>
      <c r="AA12">
        <v>2</v>
      </c>
      <c r="AB12">
        <v>8</v>
      </c>
      <c r="AC12">
        <v>10</v>
      </c>
      <c r="AD12">
        <v>246</v>
      </c>
      <c r="AE12">
        <v>91</v>
      </c>
      <c r="AF12">
        <v>48</v>
      </c>
      <c r="AG12">
        <v>204</v>
      </c>
      <c r="AH12">
        <v>5</v>
      </c>
      <c r="AI12">
        <v>5</v>
      </c>
      <c r="AJ12">
        <v>9</v>
      </c>
    </row>
    <row r="13" spans="1:36" x14ac:dyDescent="0.2">
      <c r="B13" s="21">
        <f t="shared" si="0"/>
        <v>0.47154471544715448</v>
      </c>
      <c r="C13" s="3">
        <f t="shared" si="1"/>
        <v>0.6</v>
      </c>
      <c r="D13" s="25">
        <v>8</v>
      </c>
      <c r="E13">
        <v>43</v>
      </c>
      <c r="F13">
        <v>230227</v>
      </c>
      <c r="G13">
        <v>94609</v>
      </c>
      <c r="H13">
        <v>4</v>
      </c>
      <c r="I13">
        <v>833</v>
      </c>
      <c r="J13">
        <v>30</v>
      </c>
      <c r="K13">
        <v>58</v>
      </c>
      <c r="L13">
        <v>65</v>
      </c>
      <c r="M13">
        <v>15</v>
      </c>
      <c r="N13">
        <v>2</v>
      </c>
      <c r="O13">
        <v>19</v>
      </c>
      <c r="P13">
        <v>104</v>
      </c>
      <c r="Q13">
        <v>1</v>
      </c>
      <c r="R13">
        <v>4</v>
      </c>
      <c r="S13">
        <v>4</v>
      </c>
      <c r="T13">
        <v>1</v>
      </c>
      <c r="U13">
        <v>6</v>
      </c>
      <c r="V13">
        <v>4</v>
      </c>
      <c r="W13">
        <v>98</v>
      </c>
      <c r="X13">
        <v>128</v>
      </c>
      <c r="Y13">
        <v>34</v>
      </c>
      <c r="Z13">
        <v>22</v>
      </c>
      <c r="AA13">
        <v>2</v>
      </c>
      <c r="AB13">
        <v>8</v>
      </c>
      <c r="AC13">
        <v>10</v>
      </c>
      <c r="AD13">
        <v>1501</v>
      </c>
      <c r="AE13">
        <v>66</v>
      </c>
      <c r="AF13">
        <v>48</v>
      </c>
      <c r="AG13">
        <v>194</v>
      </c>
      <c r="AH13">
        <v>5</v>
      </c>
      <c r="AI13">
        <v>5</v>
      </c>
      <c r="AJ13">
        <v>10</v>
      </c>
    </row>
    <row r="14" spans="1:36" x14ac:dyDescent="0.2">
      <c r="B14" s="21">
        <f t="shared" si="0"/>
        <v>0.9007633587786259</v>
      </c>
      <c r="C14" s="3">
        <f t="shared" si="1"/>
        <v>0.7</v>
      </c>
      <c r="D14" s="25">
        <v>9</v>
      </c>
      <c r="E14">
        <v>43</v>
      </c>
      <c r="F14">
        <v>230228</v>
      </c>
      <c r="G14">
        <v>94053</v>
      </c>
      <c r="H14">
        <v>4</v>
      </c>
      <c r="I14">
        <v>711</v>
      </c>
      <c r="J14">
        <v>30</v>
      </c>
      <c r="K14">
        <v>118</v>
      </c>
      <c r="L14">
        <v>13</v>
      </c>
      <c r="M14">
        <v>17</v>
      </c>
      <c r="N14">
        <v>0</v>
      </c>
      <c r="O14">
        <v>0</v>
      </c>
      <c r="P14">
        <v>49</v>
      </c>
      <c r="Q14">
        <v>1</v>
      </c>
      <c r="R14">
        <v>7</v>
      </c>
      <c r="S14">
        <v>0</v>
      </c>
      <c r="T14">
        <v>2</v>
      </c>
      <c r="U14">
        <v>7</v>
      </c>
      <c r="V14">
        <v>3</v>
      </c>
      <c r="W14">
        <v>90</v>
      </c>
      <c r="X14">
        <v>136</v>
      </c>
      <c r="Y14">
        <v>28</v>
      </c>
      <c r="Z14">
        <v>2</v>
      </c>
      <c r="AA14">
        <v>2</v>
      </c>
      <c r="AB14">
        <v>8</v>
      </c>
      <c r="AC14">
        <v>10</v>
      </c>
      <c r="AD14">
        <v>142</v>
      </c>
      <c r="AE14">
        <v>96</v>
      </c>
      <c r="AF14">
        <v>51</v>
      </c>
      <c r="AG14">
        <v>224</v>
      </c>
      <c r="AH14">
        <v>5</v>
      </c>
      <c r="AI14">
        <v>5</v>
      </c>
      <c r="AJ14">
        <v>10</v>
      </c>
    </row>
    <row r="15" spans="1:36" x14ac:dyDescent="0.2">
      <c r="B15" s="21">
        <f t="shared" si="0"/>
        <v>0.86486486486486491</v>
      </c>
      <c r="C15" s="3">
        <f t="shared" si="1"/>
        <v>0.7</v>
      </c>
      <c r="D15" s="25">
        <v>10</v>
      </c>
      <c r="E15">
        <v>43</v>
      </c>
      <c r="F15">
        <v>230301</v>
      </c>
      <c r="G15">
        <v>94518</v>
      </c>
      <c r="H15">
        <v>4</v>
      </c>
      <c r="I15">
        <v>714</v>
      </c>
      <c r="J15">
        <v>30</v>
      </c>
      <c r="K15">
        <v>96</v>
      </c>
      <c r="L15">
        <v>15</v>
      </c>
      <c r="M15">
        <v>23</v>
      </c>
      <c r="N15">
        <v>14</v>
      </c>
      <c r="O15">
        <v>0</v>
      </c>
      <c r="P15">
        <v>55</v>
      </c>
      <c r="Q15">
        <v>2</v>
      </c>
      <c r="R15">
        <v>6</v>
      </c>
      <c r="S15">
        <v>1</v>
      </c>
      <c r="T15">
        <v>1</v>
      </c>
      <c r="U15">
        <v>7</v>
      </c>
      <c r="V15">
        <v>3</v>
      </c>
      <c r="W15">
        <v>112</v>
      </c>
      <c r="X15">
        <v>126</v>
      </c>
      <c r="Y15">
        <v>46</v>
      </c>
      <c r="Z15">
        <v>3</v>
      </c>
      <c r="AA15">
        <v>2</v>
      </c>
      <c r="AB15">
        <v>8</v>
      </c>
      <c r="AC15">
        <v>10</v>
      </c>
      <c r="AD15">
        <v>103</v>
      </c>
      <c r="AE15">
        <v>98</v>
      </c>
      <c r="AF15">
        <v>46</v>
      </c>
      <c r="AG15">
        <v>221</v>
      </c>
      <c r="AH15">
        <v>5</v>
      </c>
      <c r="AI15">
        <v>5</v>
      </c>
      <c r="AJ15">
        <v>10</v>
      </c>
    </row>
    <row r="16" spans="1:36" x14ac:dyDescent="0.2">
      <c r="B16" s="21">
        <f t="shared" si="0"/>
        <v>0.82291666666666663</v>
      </c>
      <c r="C16" s="3">
        <f t="shared" si="1"/>
        <v>0.5</v>
      </c>
      <c r="D16" s="25">
        <v>11</v>
      </c>
      <c r="E16">
        <v>43</v>
      </c>
      <c r="F16">
        <v>230302</v>
      </c>
      <c r="G16">
        <v>93858</v>
      </c>
      <c r="H16">
        <v>4</v>
      </c>
      <c r="I16">
        <v>710</v>
      </c>
      <c r="J16">
        <v>30</v>
      </c>
      <c r="K16">
        <v>79</v>
      </c>
      <c r="L16">
        <v>17</v>
      </c>
      <c r="M16">
        <v>16</v>
      </c>
      <c r="N16">
        <v>0</v>
      </c>
      <c r="O16">
        <v>25</v>
      </c>
      <c r="P16">
        <v>53</v>
      </c>
      <c r="Q16">
        <v>1</v>
      </c>
      <c r="R16">
        <v>6</v>
      </c>
      <c r="S16">
        <v>2</v>
      </c>
      <c r="T16">
        <v>1</v>
      </c>
      <c r="U16">
        <v>5</v>
      </c>
      <c r="V16">
        <v>5</v>
      </c>
      <c r="W16">
        <v>126</v>
      </c>
      <c r="X16">
        <v>145</v>
      </c>
      <c r="Y16">
        <v>35</v>
      </c>
      <c r="Z16">
        <v>1</v>
      </c>
      <c r="AA16">
        <v>2</v>
      </c>
      <c r="AB16">
        <v>8</v>
      </c>
      <c r="AC16">
        <v>10</v>
      </c>
      <c r="AD16">
        <v>145</v>
      </c>
      <c r="AE16">
        <v>89</v>
      </c>
      <c r="AF16">
        <v>41</v>
      </c>
      <c r="AG16">
        <v>178</v>
      </c>
      <c r="AH16">
        <v>5</v>
      </c>
      <c r="AI16">
        <v>5</v>
      </c>
      <c r="AJ16">
        <v>10</v>
      </c>
    </row>
    <row r="17" spans="1:39" x14ac:dyDescent="0.2">
      <c r="B17" s="21">
        <f t="shared" si="0"/>
        <v>0.77049180327868849</v>
      </c>
      <c r="C17" s="3">
        <f t="shared" si="1"/>
        <v>0.4</v>
      </c>
      <c r="D17" s="25">
        <v>12</v>
      </c>
      <c r="E17">
        <v>43</v>
      </c>
      <c r="F17">
        <v>230303</v>
      </c>
      <c r="G17">
        <v>94538</v>
      </c>
      <c r="H17">
        <v>4</v>
      </c>
      <c r="I17">
        <v>729</v>
      </c>
      <c r="J17">
        <v>30</v>
      </c>
      <c r="K17">
        <v>94</v>
      </c>
      <c r="L17">
        <v>28</v>
      </c>
      <c r="M17">
        <v>8</v>
      </c>
      <c r="N17">
        <v>15</v>
      </c>
      <c r="O17">
        <v>0</v>
      </c>
      <c r="P17">
        <v>73</v>
      </c>
      <c r="Q17">
        <v>1</v>
      </c>
      <c r="R17">
        <v>5</v>
      </c>
      <c r="S17">
        <v>2</v>
      </c>
      <c r="T17">
        <v>2</v>
      </c>
      <c r="U17">
        <v>4</v>
      </c>
      <c r="V17">
        <v>6</v>
      </c>
      <c r="W17">
        <v>67</v>
      </c>
      <c r="X17">
        <v>151</v>
      </c>
      <c r="Y17">
        <v>13</v>
      </c>
      <c r="Z17">
        <v>1</v>
      </c>
      <c r="AA17">
        <v>2</v>
      </c>
      <c r="AB17">
        <v>8</v>
      </c>
      <c r="AC17">
        <v>10</v>
      </c>
      <c r="AD17">
        <v>239</v>
      </c>
      <c r="AE17">
        <v>87</v>
      </c>
      <c r="AF17">
        <v>34</v>
      </c>
      <c r="AG17">
        <v>222</v>
      </c>
      <c r="AH17">
        <v>5</v>
      </c>
      <c r="AI17">
        <v>5</v>
      </c>
      <c r="AJ17">
        <v>10</v>
      </c>
    </row>
    <row r="18" spans="1:39" x14ac:dyDescent="0.2">
      <c r="B18" s="21">
        <f t="shared" si="0"/>
        <v>0.93939393939393945</v>
      </c>
      <c r="C18" s="3">
        <f t="shared" si="1"/>
        <v>0.9</v>
      </c>
      <c r="D18" s="25">
        <v>13</v>
      </c>
      <c r="E18">
        <v>43</v>
      </c>
      <c r="F18">
        <v>230306</v>
      </c>
      <c r="G18">
        <v>94608</v>
      </c>
      <c r="H18">
        <v>4</v>
      </c>
      <c r="I18">
        <v>705</v>
      </c>
      <c r="J18">
        <v>30</v>
      </c>
      <c r="K18">
        <v>124</v>
      </c>
      <c r="L18">
        <v>8</v>
      </c>
      <c r="M18">
        <v>29</v>
      </c>
      <c r="N18">
        <v>4</v>
      </c>
      <c r="O18">
        <v>0</v>
      </c>
      <c r="P18">
        <v>22</v>
      </c>
      <c r="Q18">
        <v>2</v>
      </c>
      <c r="R18">
        <v>7</v>
      </c>
      <c r="S18">
        <v>1</v>
      </c>
      <c r="T18">
        <v>0</v>
      </c>
      <c r="U18">
        <v>9</v>
      </c>
      <c r="V18">
        <v>1</v>
      </c>
      <c r="W18">
        <v>73</v>
      </c>
      <c r="X18">
        <v>154</v>
      </c>
      <c r="Y18">
        <v>24</v>
      </c>
      <c r="Z18">
        <v>3</v>
      </c>
      <c r="AA18">
        <v>2</v>
      </c>
      <c r="AB18">
        <v>8</v>
      </c>
      <c r="AC18">
        <v>10</v>
      </c>
      <c r="AD18">
        <v>155</v>
      </c>
      <c r="AE18">
        <v>84</v>
      </c>
      <c r="AF18">
        <v>37</v>
      </c>
      <c r="AG18">
        <v>210</v>
      </c>
      <c r="AH18">
        <v>5</v>
      </c>
      <c r="AI18">
        <v>5</v>
      </c>
      <c r="AJ18">
        <v>10</v>
      </c>
    </row>
    <row r="19" spans="1:39" ht="16" thickBot="1" x14ac:dyDescent="0.25">
      <c r="B19" s="21">
        <f t="shared" si="0"/>
        <v>0.9859154929577465</v>
      </c>
      <c r="C19" s="3">
        <f t="shared" si="1"/>
        <v>0.9</v>
      </c>
      <c r="D19" s="25">
        <v>14</v>
      </c>
      <c r="E19">
        <v>43</v>
      </c>
      <c r="F19">
        <v>230307</v>
      </c>
      <c r="G19">
        <v>94543</v>
      </c>
      <c r="H19">
        <v>4</v>
      </c>
      <c r="I19">
        <v>711</v>
      </c>
      <c r="J19">
        <v>30</v>
      </c>
      <c r="K19">
        <v>140</v>
      </c>
      <c r="L19">
        <v>2</v>
      </c>
      <c r="M19">
        <v>16</v>
      </c>
      <c r="N19">
        <v>2</v>
      </c>
      <c r="O19">
        <v>0</v>
      </c>
      <c r="P19">
        <v>20</v>
      </c>
      <c r="Q19">
        <v>1</v>
      </c>
      <c r="R19">
        <v>8</v>
      </c>
      <c r="S19">
        <v>0</v>
      </c>
      <c r="T19">
        <v>1</v>
      </c>
      <c r="U19">
        <v>9</v>
      </c>
      <c r="V19">
        <v>1</v>
      </c>
      <c r="W19">
        <v>72</v>
      </c>
      <c r="X19">
        <v>144</v>
      </c>
      <c r="Y19">
        <v>19</v>
      </c>
      <c r="Z19">
        <v>9</v>
      </c>
      <c r="AA19">
        <v>2</v>
      </c>
      <c r="AB19">
        <v>8</v>
      </c>
      <c r="AC19">
        <v>10</v>
      </c>
      <c r="AD19">
        <v>189</v>
      </c>
      <c r="AE19">
        <v>84</v>
      </c>
      <c r="AF19">
        <v>47</v>
      </c>
      <c r="AG19">
        <v>208</v>
      </c>
      <c r="AH19">
        <v>5</v>
      </c>
      <c r="AI19">
        <v>5</v>
      </c>
      <c r="AJ19">
        <v>10</v>
      </c>
    </row>
    <row r="20" spans="1:39" x14ac:dyDescent="0.2">
      <c r="B20" s="21">
        <f t="shared" si="0"/>
        <v>0.97777777777777775</v>
      </c>
      <c r="C20" s="3">
        <f t="shared" si="1"/>
        <v>0.8</v>
      </c>
      <c r="D20" s="25">
        <v>15</v>
      </c>
      <c r="E20">
        <v>43</v>
      </c>
      <c r="F20">
        <v>230308</v>
      </c>
      <c r="G20">
        <v>94641</v>
      </c>
      <c r="H20">
        <v>4</v>
      </c>
      <c r="I20">
        <v>714</v>
      </c>
      <c r="J20">
        <v>30</v>
      </c>
      <c r="K20">
        <v>132</v>
      </c>
      <c r="L20">
        <v>3</v>
      </c>
      <c r="M20">
        <v>27</v>
      </c>
      <c r="N20">
        <v>2</v>
      </c>
      <c r="O20">
        <v>0</v>
      </c>
      <c r="P20">
        <v>25</v>
      </c>
      <c r="Q20">
        <v>2</v>
      </c>
      <c r="R20">
        <v>7</v>
      </c>
      <c r="S20">
        <v>1</v>
      </c>
      <c r="T20">
        <v>0</v>
      </c>
      <c r="U20">
        <v>8</v>
      </c>
      <c r="V20">
        <v>2</v>
      </c>
      <c r="W20">
        <v>142</v>
      </c>
      <c r="X20">
        <v>124</v>
      </c>
      <c r="Y20">
        <v>32</v>
      </c>
      <c r="Z20">
        <v>12</v>
      </c>
      <c r="AA20">
        <v>2</v>
      </c>
      <c r="AB20">
        <v>8</v>
      </c>
      <c r="AC20">
        <v>10</v>
      </c>
      <c r="AD20">
        <v>287</v>
      </c>
      <c r="AE20">
        <v>65</v>
      </c>
      <c r="AF20">
        <v>43</v>
      </c>
      <c r="AG20">
        <v>206</v>
      </c>
      <c r="AH20">
        <v>5</v>
      </c>
      <c r="AI20">
        <v>5</v>
      </c>
      <c r="AJ20">
        <v>10</v>
      </c>
      <c r="AL20" s="51" t="s">
        <v>77</v>
      </c>
      <c r="AM20" s="48"/>
    </row>
    <row r="21" spans="1:39" x14ac:dyDescent="0.2">
      <c r="B21" s="21">
        <f t="shared" si="0"/>
        <v>1</v>
      </c>
      <c r="C21" s="3">
        <f t="shared" si="1"/>
        <v>1</v>
      </c>
      <c r="D21" s="25">
        <v>16</v>
      </c>
      <c r="E21">
        <v>43</v>
      </c>
      <c r="F21">
        <v>230309</v>
      </c>
      <c r="G21">
        <v>94053</v>
      </c>
      <c r="H21">
        <v>4</v>
      </c>
      <c r="I21">
        <v>718</v>
      </c>
      <c r="J21">
        <v>30</v>
      </c>
      <c r="K21">
        <v>137</v>
      </c>
      <c r="L21">
        <v>0</v>
      </c>
      <c r="M21">
        <v>17</v>
      </c>
      <c r="N21">
        <v>0</v>
      </c>
      <c r="O21">
        <v>0</v>
      </c>
      <c r="P21">
        <v>0</v>
      </c>
      <c r="Q21">
        <v>2</v>
      </c>
      <c r="R21">
        <v>8</v>
      </c>
      <c r="S21">
        <v>0</v>
      </c>
      <c r="T21">
        <v>0</v>
      </c>
      <c r="U21">
        <v>10</v>
      </c>
      <c r="V21">
        <v>0</v>
      </c>
      <c r="W21">
        <v>69</v>
      </c>
      <c r="X21">
        <v>146</v>
      </c>
      <c r="Y21">
        <v>32</v>
      </c>
      <c r="Z21">
        <v>1</v>
      </c>
      <c r="AA21">
        <v>2</v>
      </c>
      <c r="AB21">
        <v>8</v>
      </c>
      <c r="AC21">
        <v>10</v>
      </c>
      <c r="AD21">
        <v>227</v>
      </c>
      <c r="AE21">
        <v>78</v>
      </c>
      <c r="AF21">
        <v>43</v>
      </c>
      <c r="AG21">
        <v>198</v>
      </c>
      <c r="AH21">
        <v>5</v>
      </c>
      <c r="AI21">
        <v>5</v>
      </c>
      <c r="AJ21">
        <v>10</v>
      </c>
      <c r="AL21" s="49" t="s">
        <v>78</v>
      </c>
      <c r="AM21" s="42">
        <f>(SUM(W20:W22)/SUM(AC20:AC22))/10</f>
        <v>0.90666666666666662</v>
      </c>
    </row>
    <row r="22" spans="1:39" ht="16" thickBot="1" x14ac:dyDescent="0.25">
      <c r="B22" s="22">
        <f t="shared" ref="B22" si="2">K22/(L22+K22)</f>
        <v>1</v>
      </c>
      <c r="C22" s="3">
        <f t="shared" ref="C22" si="3">U22/(V22+U22)</f>
        <v>1</v>
      </c>
      <c r="D22" s="26">
        <v>17</v>
      </c>
      <c r="E22">
        <v>43</v>
      </c>
      <c r="F22">
        <v>230310</v>
      </c>
      <c r="G22">
        <v>94357</v>
      </c>
      <c r="H22">
        <v>4</v>
      </c>
      <c r="I22">
        <v>715</v>
      </c>
      <c r="J22">
        <v>30</v>
      </c>
      <c r="K22">
        <v>147</v>
      </c>
      <c r="L22">
        <v>0</v>
      </c>
      <c r="M22">
        <v>27</v>
      </c>
      <c r="N22">
        <v>0</v>
      </c>
      <c r="O22">
        <v>0</v>
      </c>
      <c r="P22">
        <v>0</v>
      </c>
      <c r="Q22">
        <v>2</v>
      </c>
      <c r="R22">
        <v>8</v>
      </c>
      <c r="S22">
        <v>0</v>
      </c>
      <c r="T22">
        <v>0</v>
      </c>
      <c r="U22">
        <v>10</v>
      </c>
      <c r="V22">
        <v>0</v>
      </c>
      <c r="W22">
        <v>61</v>
      </c>
      <c r="X22">
        <v>154</v>
      </c>
      <c r="Y22">
        <v>24</v>
      </c>
      <c r="Z22">
        <v>1</v>
      </c>
      <c r="AA22">
        <v>2</v>
      </c>
      <c r="AB22">
        <v>8</v>
      </c>
      <c r="AC22">
        <v>10</v>
      </c>
      <c r="AD22">
        <v>255</v>
      </c>
      <c r="AE22">
        <v>60</v>
      </c>
      <c r="AF22">
        <v>47</v>
      </c>
      <c r="AG22">
        <v>198</v>
      </c>
      <c r="AH22">
        <v>5</v>
      </c>
      <c r="AI22">
        <v>5</v>
      </c>
      <c r="AJ22">
        <v>10</v>
      </c>
      <c r="AL22" s="50" t="s">
        <v>79</v>
      </c>
      <c r="AM22" s="44">
        <f>(SUM(AD20:AD22)/SUM(AJ20:AJ22))/10</f>
        <v>2.5633333333333335</v>
      </c>
    </row>
    <row r="23" spans="1:39" ht="16" thickBot="1" x14ac:dyDescent="0.25"/>
    <row r="24" spans="1:39" ht="17" thickBot="1" x14ac:dyDescent="0.25">
      <c r="A24" s="34" t="s">
        <v>67</v>
      </c>
      <c r="B24" s="20">
        <f t="shared" ref="B24:B50" si="4">K24/(L24+K24)</f>
        <v>0.75</v>
      </c>
      <c r="C24" s="3">
        <f t="shared" ref="C24:C50" si="5">U24/(V24+U24)</f>
        <v>0.8</v>
      </c>
      <c r="D24" s="24">
        <v>1</v>
      </c>
      <c r="E24">
        <v>43</v>
      </c>
      <c r="F24">
        <v>230320</v>
      </c>
      <c r="G24">
        <v>94508</v>
      </c>
      <c r="H24">
        <v>4</v>
      </c>
      <c r="I24">
        <v>629</v>
      </c>
      <c r="J24">
        <v>30</v>
      </c>
      <c r="K24">
        <v>33</v>
      </c>
      <c r="L24">
        <v>11</v>
      </c>
      <c r="M24">
        <v>31</v>
      </c>
      <c r="N24">
        <v>3</v>
      </c>
      <c r="O24">
        <v>0</v>
      </c>
      <c r="P24">
        <v>54</v>
      </c>
      <c r="Q24">
        <v>2</v>
      </c>
      <c r="R24">
        <v>6</v>
      </c>
      <c r="S24">
        <v>1</v>
      </c>
      <c r="T24">
        <v>1</v>
      </c>
      <c r="U24">
        <v>8</v>
      </c>
      <c r="V24">
        <v>2</v>
      </c>
      <c r="W24">
        <v>81</v>
      </c>
      <c r="X24">
        <v>57</v>
      </c>
      <c r="Y24">
        <v>40</v>
      </c>
      <c r="Z24">
        <v>4</v>
      </c>
      <c r="AA24">
        <v>2</v>
      </c>
      <c r="AB24">
        <v>8</v>
      </c>
      <c r="AC24">
        <v>10</v>
      </c>
      <c r="AD24">
        <v>234</v>
      </c>
      <c r="AE24">
        <v>32</v>
      </c>
      <c r="AF24">
        <v>45</v>
      </c>
      <c r="AG24">
        <v>214</v>
      </c>
      <c r="AH24">
        <v>5</v>
      </c>
      <c r="AI24">
        <v>5</v>
      </c>
      <c r="AJ24">
        <v>10</v>
      </c>
    </row>
    <row r="25" spans="1:39" x14ac:dyDescent="0.2">
      <c r="B25" s="21">
        <f t="shared" si="4"/>
        <v>1</v>
      </c>
      <c r="C25" s="3">
        <f t="shared" si="5"/>
        <v>1</v>
      </c>
      <c r="D25" s="25">
        <v>2</v>
      </c>
      <c r="E25">
        <v>43</v>
      </c>
      <c r="F25">
        <v>230321</v>
      </c>
      <c r="G25">
        <v>93929</v>
      </c>
      <c r="H25">
        <v>4</v>
      </c>
      <c r="I25">
        <v>621</v>
      </c>
      <c r="J25">
        <v>30</v>
      </c>
      <c r="K25">
        <v>60</v>
      </c>
      <c r="L25">
        <v>0</v>
      </c>
      <c r="M25">
        <v>20</v>
      </c>
      <c r="N25">
        <v>7</v>
      </c>
      <c r="O25">
        <v>0</v>
      </c>
      <c r="P25">
        <v>0</v>
      </c>
      <c r="Q25">
        <v>2</v>
      </c>
      <c r="R25">
        <v>8</v>
      </c>
      <c r="S25">
        <v>0</v>
      </c>
      <c r="T25">
        <v>0</v>
      </c>
      <c r="U25">
        <v>10</v>
      </c>
      <c r="V25">
        <v>0</v>
      </c>
      <c r="W25">
        <v>647</v>
      </c>
      <c r="X25">
        <v>60</v>
      </c>
      <c r="Y25">
        <v>12</v>
      </c>
      <c r="Z25">
        <v>0</v>
      </c>
      <c r="AA25">
        <v>2</v>
      </c>
      <c r="AB25">
        <v>8</v>
      </c>
      <c r="AC25">
        <v>9</v>
      </c>
      <c r="AD25">
        <v>197</v>
      </c>
      <c r="AE25">
        <v>41</v>
      </c>
      <c r="AF25">
        <v>35</v>
      </c>
      <c r="AG25">
        <v>173</v>
      </c>
      <c r="AH25">
        <v>5</v>
      </c>
      <c r="AI25">
        <v>5</v>
      </c>
      <c r="AJ25">
        <v>8</v>
      </c>
    </row>
    <row r="26" spans="1:39" x14ac:dyDescent="0.2">
      <c r="B26" s="21">
        <f t="shared" si="4"/>
        <v>0.98113207547169812</v>
      </c>
      <c r="C26" s="3">
        <f t="shared" si="5"/>
        <v>0.9</v>
      </c>
      <c r="D26" s="25">
        <v>3</v>
      </c>
      <c r="E26">
        <v>43</v>
      </c>
      <c r="F26">
        <v>230322</v>
      </c>
      <c r="G26">
        <v>94558</v>
      </c>
      <c r="H26">
        <v>4</v>
      </c>
      <c r="I26">
        <v>637</v>
      </c>
      <c r="J26">
        <v>30</v>
      </c>
      <c r="K26">
        <v>52</v>
      </c>
      <c r="L26">
        <v>1</v>
      </c>
      <c r="M26">
        <v>28</v>
      </c>
      <c r="N26">
        <v>2</v>
      </c>
      <c r="O26">
        <v>0</v>
      </c>
      <c r="P26">
        <v>22</v>
      </c>
      <c r="Q26">
        <v>2</v>
      </c>
      <c r="R26">
        <v>7</v>
      </c>
      <c r="S26">
        <v>1</v>
      </c>
      <c r="T26">
        <v>0</v>
      </c>
      <c r="U26">
        <v>9</v>
      </c>
      <c r="V26">
        <v>1</v>
      </c>
      <c r="W26">
        <v>112</v>
      </c>
      <c r="X26">
        <v>49</v>
      </c>
      <c r="Y26">
        <v>26</v>
      </c>
      <c r="Z26">
        <v>5</v>
      </c>
      <c r="AA26">
        <v>2</v>
      </c>
      <c r="AB26">
        <v>8</v>
      </c>
      <c r="AC26">
        <v>10</v>
      </c>
      <c r="AD26">
        <v>309</v>
      </c>
      <c r="AE26">
        <v>27</v>
      </c>
      <c r="AF26">
        <v>53</v>
      </c>
      <c r="AG26">
        <v>166</v>
      </c>
      <c r="AH26">
        <v>5</v>
      </c>
      <c r="AI26">
        <v>5</v>
      </c>
      <c r="AJ26">
        <v>10</v>
      </c>
    </row>
    <row r="27" spans="1:39" x14ac:dyDescent="0.2">
      <c r="B27" s="21">
        <f t="shared" si="4"/>
        <v>1</v>
      </c>
      <c r="C27" s="3">
        <f t="shared" si="5"/>
        <v>1</v>
      </c>
      <c r="D27" s="25">
        <v>4</v>
      </c>
      <c r="E27">
        <v>43</v>
      </c>
      <c r="F27">
        <v>230323</v>
      </c>
      <c r="G27">
        <v>94110</v>
      </c>
      <c r="H27">
        <v>4</v>
      </c>
      <c r="I27">
        <v>638</v>
      </c>
      <c r="J27">
        <v>30</v>
      </c>
      <c r="K27">
        <v>58</v>
      </c>
      <c r="L27">
        <v>0</v>
      </c>
      <c r="M27">
        <v>22</v>
      </c>
      <c r="N27">
        <v>1</v>
      </c>
      <c r="O27">
        <v>0</v>
      </c>
      <c r="P27">
        <v>0</v>
      </c>
      <c r="Q27">
        <v>2</v>
      </c>
      <c r="R27">
        <v>8</v>
      </c>
      <c r="S27">
        <v>0</v>
      </c>
      <c r="T27">
        <v>0</v>
      </c>
      <c r="U27">
        <v>10</v>
      </c>
      <c r="V27">
        <v>0</v>
      </c>
      <c r="W27">
        <v>80</v>
      </c>
      <c r="X27">
        <v>56</v>
      </c>
      <c r="Y27">
        <v>36</v>
      </c>
      <c r="Z27">
        <v>10</v>
      </c>
      <c r="AA27">
        <v>2</v>
      </c>
      <c r="AB27">
        <v>8</v>
      </c>
      <c r="AC27">
        <v>10</v>
      </c>
      <c r="AD27">
        <v>383</v>
      </c>
      <c r="AE27">
        <v>30</v>
      </c>
      <c r="AF27">
        <v>51</v>
      </c>
      <c r="AG27">
        <v>198</v>
      </c>
      <c r="AH27">
        <v>5</v>
      </c>
      <c r="AI27">
        <v>5</v>
      </c>
      <c r="AJ27">
        <v>10</v>
      </c>
    </row>
    <row r="28" spans="1:39" x14ac:dyDescent="0.2">
      <c r="B28" s="21">
        <f t="shared" si="4"/>
        <v>1</v>
      </c>
      <c r="C28" s="3">
        <f t="shared" si="5"/>
        <v>1</v>
      </c>
      <c r="D28" s="25">
        <v>5</v>
      </c>
      <c r="E28">
        <v>43</v>
      </c>
      <c r="F28">
        <v>230324</v>
      </c>
      <c r="G28">
        <v>94140</v>
      </c>
      <c r="H28">
        <v>4</v>
      </c>
      <c r="I28">
        <v>646</v>
      </c>
      <c r="J28">
        <v>30</v>
      </c>
      <c r="K28">
        <v>58</v>
      </c>
      <c r="L28">
        <v>0</v>
      </c>
      <c r="M28">
        <v>37</v>
      </c>
      <c r="N28">
        <v>4</v>
      </c>
      <c r="O28">
        <v>0</v>
      </c>
      <c r="P28">
        <v>0</v>
      </c>
      <c r="Q28">
        <v>2</v>
      </c>
      <c r="R28">
        <v>8</v>
      </c>
      <c r="S28">
        <v>0</v>
      </c>
      <c r="T28">
        <v>0</v>
      </c>
      <c r="U28">
        <v>10</v>
      </c>
      <c r="V28">
        <v>0</v>
      </c>
      <c r="W28">
        <v>90</v>
      </c>
      <c r="X28">
        <v>51</v>
      </c>
      <c r="Y28">
        <v>27</v>
      </c>
      <c r="Z28">
        <v>0</v>
      </c>
      <c r="AA28">
        <v>2</v>
      </c>
      <c r="AB28">
        <v>8</v>
      </c>
      <c r="AC28">
        <v>10</v>
      </c>
      <c r="AD28">
        <v>485</v>
      </c>
      <c r="AE28">
        <v>20</v>
      </c>
      <c r="AF28">
        <v>46</v>
      </c>
      <c r="AG28">
        <v>186</v>
      </c>
      <c r="AH28">
        <v>5</v>
      </c>
      <c r="AI28">
        <v>5</v>
      </c>
      <c r="AJ28">
        <v>10</v>
      </c>
    </row>
    <row r="29" spans="1:39" x14ac:dyDescent="0.2">
      <c r="B29" s="21">
        <f t="shared" si="4"/>
        <v>1</v>
      </c>
      <c r="C29" s="3">
        <f t="shared" si="5"/>
        <v>1</v>
      </c>
      <c r="D29" s="25">
        <v>6</v>
      </c>
      <c r="E29">
        <v>43</v>
      </c>
      <c r="F29">
        <v>230327</v>
      </c>
      <c r="G29">
        <v>94347</v>
      </c>
      <c r="H29">
        <v>4</v>
      </c>
      <c r="I29">
        <v>649</v>
      </c>
      <c r="J29">
        <v>30</v>
      </c>
      <c r="K29">
        <v>54</v>
      </c>
      <c r="L29">
        <v>0</v>
      </c>
      <c r="M29">
        <v>28</v>
      </c>
      <c r="N29">
        <v>4</v>
      </c>
      <c r="O29">
        <v>0</v>
      </c>
      <c r="P29">
        <v>0</v>
      </c>
      <c r="Q29">
        <v>2</v>
      </c>
      <c r="R29">
        <v>8</v>
      </c>
      <c r="S29">
        <v>0</v>
      </c>
      <c r="T29">
        <v>0</v>
      </c>
      <c r="U29">
        <v>10</v>
      </c>
      <c r="V29">
        <v>0</v>
      </c>
      <c r="W29">
        <v>164</v>
      </c>
      <c r="X29">
        <v>46</v>
      </c>
      <c r="Y29">
        <v>24</v>
      </c>
      <c r="Z29">
        <v>2</v>
      </c>
      <c r="AA29">
        <v>2</v>
      </c>
      <c r="AB29">
        <v>8</v>
      </c>
      <c r="AC29">
        <v>10</v>
      </c>
      <c r="AD29">
        <v>424</v>
      </c>
      <c r="AE29">
        <v>33</v>
      </c>
      <c r="AF29">
        <v>42</v>
      </c>
      <c r="AG29">
        <v>191</v>
      </c>
      <c r="AH29">
        <v>5</v>
      </c>
      <c r="AI29">
        <v>5</v>
      </c>
      <c r="AJ29">
        <v>10</v>
      </c>
    </row>
    <row r="30" spans="1:39" x14ac:dyDescent="0.2">
      <c r="B30" s="21">
        <f t="shared" si="4"/>
        <v>1</v>
      </c>
      <c r="C30" s="3">
        <f t="shared" si="5"/>
        <v>1</v>
      </c>
      <c r="D30" s="25">
        <v>7</v>
      </c>
      <c r="E30">
        <v>43</v>
      </c>
      <c r="F30">
        <v>230328</v>
      </c>
      <c r="G30">
        <v>93549</v>
      </c>
      <c r="H30">
        <v>4</v>
      </c>
      <c r="I30">
        <v>641</v>
      </c>
      <c r="J30">
        <v>30</v>
      </c>
      <c r="K30">
        <v>50</v>
      </c>
      <c r="L30">
        <v>0</v>
      </c>
      <c r="M30">
        <v>30</v>
      </c>
      <c r="N30">
        <v>5</v>
      </c>
      <c r="O30">
        <v>0</v>
      </c>
      <c r="P30">
        <v>0</v>
      </c>
      <c r="Q30">
        <v>2</v>
      </c>
      <c r="R30">
        <v>8</v>
      </c>
      <c r="S30">
        <v>0</v>
      </c>
      <c r="T30">
        <v>0</v>
      </c>
      <c r="U30">
        <v>10</v>
      </c>
      <c r="V30">
        <v>0</v>
      </c>
      <c r="W30">
        <v>105</v>
      </c>
      <c r="X30">
        <v>54</v>
      </c>
      <c r="Y30">
        <v>19</v>
      </c>
      <c r="Z30">
        <v>1</v>
      </c>
      <c r="AA30">
        <v>2</v>
      </c>
      <c r="AB30">
        <v>8</v>
      </c>
      <c r="AC30">
        <v>10</v>
      </c>
      <c r="AD30">
        <v>425</v>
      </c>
      <c r="AE30">
        <v>20</v>
      </c>
      <c r="AF30">
        <v>43</v>
      </c>
      <c r="AG30">
        <v>168</v>
      </c>
      <c r="AH30">
        <v>5</v>
      </c>
      <c r="AI30">
        <v>5</v>
      </c>
      <c r="AJ30">
        <v>10</v>
      </c>
    </row>
    <row r="31" spans="1:39" x14ac:dyDescent="0.2">
      <c r="B31" s="21">
        <f t="shared" si="4"/>
        <v>1</v>
      </c>
      <c r="C31" s="3">
        <f t="shared" si="5"/>
        <v>1</v>
      </c>
      <c r="D31" s="25">
        <v>8</v>
      </c>
      <c r="E31">
        <v>43</v>
      </c>
      <c r="F31">
        <v>230329</v>
      </c>
      <c r="G31">
        <v>94650</v>
      </c>
      <c r="H31">
        <v>4</v>
      </c>
      <c r="I31">
        <v>633</v>
      </c>
      <c r="J31">
        <v>30</v>
      </c>
      <c r="K31">
        <v>54</v>
      </c>
      <c r="L31">
        <v>0</v>
      </c>
      <c r="M31">
        <v>25</v>
      </c>
      <c r="N31">
        <v>3</v>
      </c>
      <c r="O31">
        <v>0</v>
      </c>
      <c r="P31">
        <v>0</v>
      </c>
      <c r="Q31">
        <v>2</v>
      </c>
      <c r="R31">
        <v>8</v>
      </c>
      <c r="S31">
        <v>0</v>
      </c>
      <c r="T31">
        <v>0</v>
      </c>
      <c r="U31">
        <v>10</v>
      </c>
      <c r="V31">
        <v>0</v>
      </c>
      <c r="W31">
        <v>95</v>
      </c>
      <c r="X31">
        <v>53</v>
      </c>
      <c r="Y31">
        <v>28</v>
      </c>
      <c r="Z31">
        <v>3</v>
      </c>
      <c r="AA31">
        <v>2</v>
      </c>
      <c r="AB31">
        <v>8</v>
      </c>
      <c r="AC31">
        <v>10</v>
      </c>
      <c r="AD31">
        <v>319</v>
      </c>
      <c r="AE31">
        <v>29</v>
      </c>
      <c r="AF31">
        <v>40</v>
      </c>
      <c r="AG31">
        <v>191</v>
      </c>
      <c r="AH31">
        <v>5</v>
      </c>
      <c r="AI31">
        <v>5</v>
      </c>
      <c r="AJ31">
        <v>10</v>
      </c>
    </row>
    <row r="32" spans="1:39" x14ac:dyDescent="0.2">
      <c r="B32" s="21">
        <f t="shared" si="4"/>
        <v>1</v>
      </c>
      <c r="C32" s="3">
        <f t="shared" si="5"/>
        <v>1</v>
      </c>
      <c r="D32" s="25">
        <v>9</v>
      </c>
      <c r="E32">
        <v>43</v>
      </c>
      <c r="F32">
        <v>230330</v>
      </c>
      <c r="G32">
        <v>94025</v>
      </c>
      <c r="H32">
        <v>4</v>
      </c>
      <c r="I32">
        <v>660</v>
      </c>
      <c r="J32">
        <v>30</v>
      </c>
      <c r="K32">
        <v>59</v>
      </c>
      <c r="L32">
        <v>0</v>
      </c>
      <c r="M32">
        <v>29</v>
      </c>
      <c r="N32">
        <v>1</v>
      </c>
      <c r="O32">
        <v>0</v>
      </c>
      <c r="P32">
        <v>0</v>
      </c>
      <c r="Q32">
        <v>2</v>
      </c>
      <c r="R32">
        <v>8</v>
      </c>
      <c r="S32">
        <v>0</v>
      </c>
      <c r="T32">
        <v>0</v>
      </c>
      <c r="U32">
        <v>10</v>
      </c>
      <c r="V32">
        <v>0</v>
      </c>
      <c r="W32">
        <v>73</v>
      </c>
      <c r="X32">
        <v>60</v>
      </c>
      <c r="Y32">
        <v>24</v>
      </c>
      <c r="Z32">
        <v>2</v>
      </c>
      <c r="AA32">
        <v>2</v>
      </c>
      <c r="AB32">
        <v>8</v>
      </c>
      <c r="AC32">
        <v>10</v>
      </c>
      <c r="AD32">
        <v>613</v>
      </c>
      <c r="AE32">
        <v>29</v>
      </c>
      <c r="AF32">
        <v>40</v>
      </c>
      <c r="AG32">
        <v>181</v>
      </c>
      <c r="AH32">
        <v>5</v>
      </c>
      <c r="AI32">
        <v>5</v>
      </c>
      <c r="AJ32">
        <v>10</v>
      </c>
    </row>
    <row r="33" spans="2:39" x14ac:dyDescent="0.2">
      <c r="B33" s="21">
        <f t="shared" si="4"/>
        <v>1</v>
      </c>
      <c r="C33" s="3">
        <f t="shared" si="5"/>
        <v>1</v>
      </c>
      <c r="D33" s="25">
        <v>10</v>
      </c>
      <c r="E33">
        <v>43</v>
      </c>
      <c r="F33">
        <v>230331</v>
      </c>
      <c r="G33">
        <v>93910</v>
      </c>
      <c r="H33">
        <v>4</v>
      </c>
      <c r="I33">
        <v>659</v>
      </c>
      <c r="J33">
        <v>30</v>
      </c>
      <c r="K33">
        <v>57</v>
      </c>
      <c r="L33">
        <v>0</v>
      </c>
      <c r="M33">
        <v>26</v>
      </c>
      <c r="N33">
        <v>18</v>
      </c>
      <c r="O33">
        <v>0</v>
      </c>
      <c r="P33">
        <v>0</v>
      </c>
      <c r="Q33">
        <v>2</v>
      </c>
      <c r="R33">
        <v>8</v>
      </c>
      <c r="S33">
        <v>0</v>
      </c>
      <c r="T33">
        <v>0</v>
      </c>
      <c r="U33">
        <v>10</v>
      </c>
      <c r="V33">
        <v>0</v>
      </c>
      <c r="W33">
        <v>67</v>
      </c>
      <c r="X33">
        <v>57</v>
      </c>
      <c r="Y33">
        <v>33</v>
      </c>
      <c r="Z33">
        <v>0</v>
      </c>
      <c r="AA33">
        <v>2</v>
      </c>
      <c r="AB33">
        <v>8</v>
      </c>
      <c r="AC33">
        <v>10</v>
      </c>
      <c r="AD33">
        <v>640</v>
      </c>
      <c r="AE33">
        <v>13</v>
      </c>
      <c r="AF33">
        <v>41</v>
      </c>
      <c r="AG33">
        <v>179</v>
      </c>
      <c r="AH33">
        <v>5</v>
      </c>
      <c r="AI33">
        <v>5</v>
      </c>
      <c r="AJ33">
        <v>10</v>
      </c>
    </row>
    <row r="34" spans="2:39" x14ac:dyDescent="0.2">
      <c r="B34" s="21">
        <f t="shared" si="4"/>
        <v>1</v>
      </c>
      <c r="C34" s="3">
        <f t="shared" si="5"/>
        <v>1</v>
      </c>
      <c r="D34" s="25">
        <v>11</v>
      </c>
      <c r="E34">
        <v>43</v>
      </c>
      <c r="F34">
        <v>230403</v>
      </c>
      <c r="G34">
        <v>94351</v>
      </c>
      <c r="H34">
        <v>4</v>
      </c>
      <c r="I34">
        <v>638</v>
      </c>
      <c r="J34">
        <v>30</v>
      </c>
      <c r="K34">
        <v>60</v>
      </c>
      <c r="L34">
        <v>0</v>
      </c>
      <c r="M34">
        <v>35</v>
      </c>
      <c r="N34">
        <v>9</v>
      </c>
      <c r="O34">
        <v>0</v>
      </c>
      <c r="P34">
        <v>0</v>
      </c>
      <c r="Q34">
        <v>2</v>
      </c>
      <c r="R34">
        <v>8</v>
      </c>
      <c r="S34">
        <v>0</v>
      </c>
      <c r="T34">
        <v>0</v>
      </c>
      <c r="U34">
        <v>10</v>
      </c>
      <c r="V34">
        <v>0</v>
      </c>
      <c r="W34">
        <v>242</v>
      </c>
      <c r="X34">
        <v>56</v>
      </c>
      <c r="Y34">
        <v>43</v>
      </c>
      <c r="Z34">
        <v>11</v>
      </c>
      <c r="AA34">
        <v>2</v>
      </c>
      <c r="AB34">
        <v>8</v>
      </c>
      <c r="AC34">
        <v>10</v>
      </c>
      <c r="AD34">
        <v>425</v>
      </c>
      <c r="AE34">
        <v>18</v>
      </c>
      <c r="AF34">
        <v>42</v>
      </c>
      <c r="AG34">
        <v>201</v>
      </c>
      <c r="AH34">
        <v>5</v>
      </c>
      <c r="AI34">
        <v>5</v>
      </c>
      <c r="AJ34">
        <v>10</v>
      </c>
    </row>
    <row r="35" spans="2:39" x14ac:dyDescent="0.2">
      <c r="B35" s="21">
        <f t="shared" si="4"/>
        <v>1</v>
      </c>
      <c r="C35" s="3">
        <f t="shared" si="5"/>
        <v>1</v>
      </c>
      <c r="D35" s="25">
        <v>12</v>
      </c>
      <c r="E35">
        <v>43</v>
      </c>
      <c r="F35">
        <v>230404</v>
      </c>
      <c r="G35">
        <v>93337</v>
      </c>
      <c r="H35">
        <v>4</v>
      </c>
      <c r="I35">
        <v>652</v>
      </c>
      <c r="J35">
        <v>30</v>
      </c>
      <c r="K35">
        <v>61</v>
      </c>
      <c r="L35">
        <v>0</v>
      </c>
      <c r="M35">
        <v>34</v>
      </c>
      <c r="N35">
        <v>5</v>
      </c>
      <c r="O35">
        <v>0</v>
      </c>
      <c r="P35">
        <v>0</v>
      </c>
      <c r="Q35">
        <v>2</v>
      </c>
      <c r="R35">
        <v>8</v>
      </c>
      <c r="S35">
        <v>0</v>
      </c>
      <c r="T35">
        <v>0</v>
      </c>
      <c r="U35">
        <v>10</v>
      </c>
      <c r="V35">
        <v>0</v>
      </c>
      <c r="W35">
        <v>449</v>
      </c>
      <c r="X35">
        <v>59</v>
      </c>
      <c r="Y35">
        <v>29</v>
      </c>
      <c r="Z35">
        <v>4</v>
      </c>
      <c r="AA35">
        <v>2</v>
      </c>
      <c r="AB35">
        <v>8</v>
      </c>
      <c r="AC35">
        <v>10</v>
      </c>
      <c r="AD35">
        <v>341</v>
      </c>
      <c r="AE35">
        <v>33</v>
      </c>
      <c r="AF35">
        <v>49</v>
      </c>
      <c r="AG35">
        <v>167</v>
      </c>
      <c r="AH35">
        <v>5</v>
      </c>
      <c r="AI35">
        <v>5</v>
      </c>
      <c r="AJ35">
        <v>10</v>
      </c>
    </row>
    <row r="36" spans="2:39" x14ac:dyDescent="0.2">
      <c r="B36" s="21">
        <f t="shared" si="4"/>
        <v>1</v>
      </c>
      <c r="C36" s="3">
        <f t="shared" si="5"/>
        <v>1</v>
      </c>
      <c r="D36" s="25">
        <v>13</v>
      </c>
      <c r="E36">
        <v>43</v>
      </c>
      <c r="F36">
        <v>230405</v>
      </c>
      <c r="G36">
        <v>94245</v>
      </c>
      <c r="H36">
        <v>4</v>
      </c>
      <c r="I36">
        <v>631</v>
      </c>
      <c r="J36">
        <v>30</v>
      </c>
      <c r="K36">
        <v>62</v>
      </c>
      <c r="L36">
        <v>0</v>
      </c>
      <c r="M36">
        <v>44</v>
      </c>
      <c r="N36">
        <v>30</v>
      </c>
      <c r="O36">
        <v>0</v>
      </c>
      <c r="P36">
        <v>0</v>
      </c>
      <c r="Q36">
        <v>2</v>
      </c>
      <c r="R36">
        <v>8</v>
      </c>
      <c r="S36">
        <v>0</v>
      </c>
      <c r="T36">
        <v>0</v>
      </c>
      <c r="U36">
        <v>10</v>
      </c>
      <c r="V36">
        <v>0</v>
      </c>
      <c r="W36">
        <v>67</v>
      </c>
      <c r="X36">
        <v>66</v>
      </c>
      <c r="Y36">
        <v>35</v>
      </c>
      <c r="Z36">
        <v>22</v>
      </c>
      <c r="AA36">
        <v>2</v>
      </c>
      <c r="AB36">
        <v>8</v>
      </c>
      <c r="AC36">
        <v>10</v>
      </c>
      <c r="AD36">
        <v>270</v>
      </c>
      <c r="AE36">
        <v>36</v>
      </c>
      <c r="AF36">
        <v>37</v>
      </c>
      <c r="AG36">
        <v>189</v>
      </c>
      <c r="AH36">
        <v>5</v>
      </c>
      <c r="AI36">
        <v>5</v>
      </c>
      <c r="AJ36">
        <v>10</v>
      </c>
    </row>
    <row r="37" spans="2:39" x14ac:dyDescent="0.2">
      <c r="B37" s="21">
        <f t="shared" si="4"/>
        <v>1</v>
      </c>
      <c r="C37" s="3">
        <f t="shared" si="5"/>
        <v>1</v>
      </c>
      <c r="D37" s="25">
        <v>14</v>
      </c>
      <c r="E37">
        <v>43</v>
      </c>
      <c r="F37">
        <v>230406</v>
      </c>
      <c r="G37">
        <v>84712</v>
      </c>
      <c r="H37">
        <v>4</v>
      </c>
      <c r="I37">
        <v>635</v>
      </c>
      <c r="J37">
        <v>30</v>
      </c>
      <c r="K37">
        <v>62</v>
      </c>
      <c r="L37">
        <v>0</v>
      </c>
      <c r="M37">
        <v>24</v>
      </c>
      <c r="N37">
        <v>9</v>
      </c>
      <c r="O37">
        <v>0</v>
      </c>
      <c r="P37">
        <v>0</v>
      </c>
      <c r="Q37">
        <v>2</v>
      </c>
      <c r="R37">
        <v>8</v>
      </c>
      <c r="S37">
        <v>0</v>
      </c>
      <c r="T37">
        <v>0</v>
      </c>
      <c r="U37">
        <v>10</v>
      </c>
      <c r="V37">
        <v>0</v>
      </c>
      <c r="W37">
        <v>44</v>
      </c>
      <c r="X37">
        <v>67</v>
      </c>
      <c r="Y37">
        <v>23</v>
      </c>
      <c r="Z37">
        <v>7</v>
      </c>
      <c r="AA37">
        <v>2</v>
      </c>
      <c r="AB37">
        <v>8</v>
      </c>
      <c r="AC37">
        <v>10</v>
      </c>
      <c r="AD37">
        <v>390</v>
      </c>
      <c r="AE37">
        <v>20</v>
      </c>
      <c r="AF37">
        <v>33</v>
      </c>
      <c r="AG37">
        <v>158</v>
      </c>
      <c r="AH37">
        <v>5</v>
      </c>
      <c r="AI37">
        <v>5</v>
      </c>
      <c r="AJ37">
        <v>10</v>
      </c>
    </row>
    <row r="38" spans="2:39" x14ac:dyDescent="0.2">
      <c r="B38" s="21">
        <f t="shared" si="4"/>
        <v>1</v>
      </c>
      <c r="C38" s="3">
        <f t="shared" si="5"/>
        <v>1</v>
      </c>
      <c r="D38" s="25">
        <v>15</v>
      </c>
      <c r="E38">
        <v>43</v>
      </c>
      <c r="F38">
        <v>230407</v>
      </c>
      <c r="G38">
        <v>92727</v>
      </c>
      <c r="H38">
        <v>4</v>
      </c>
      <c r="I38">
        <v>678</v>
      </c>
      <c r="J38">
        <v>30</v>
      </c>
      <c r="K38">
        <v>62</v>
      </c>
      <c r="L38">
        <v>0</v>
      </c>
      <c r="M38">
        <v>32</v>
      </c>
      <c r="N38">
        <v>6</v>
      </c>
      <c r="O38">
        <v>0</v>
      </c>
      <c r="P38">
        <v>0</v>
      </c>
      <c r="Q38">
        <v>2</v>
      </c>
      <c r="R38">
        <v>8</v>
      </c>
      <c r="S38">
        <v>0</v>
      </c>
      <c r="T38">
        <v>0</v>
      </c>
      <c r="U38">
        <v>10</v>
      </c>
      <c r="V38">
        <v>0</v>
      </c>
      <c r="W38">
        <v>48</v>
      </c>
      <c r="X38">
        <v>66</v>
      </c>
      <c r="Y38">
        <v>30</v>
      </c>
      <c r="Z38">
        <v>5</v>
      </c>
      <c r="AA38">
        <v>2</v>
      </c>
      <c r="AB38">
        <v>8</v>
      </c>
      <c r="AC38">
        <v>10</v>
      </c>
      <c r="AD38">
        <v>805</v>
      </c>
      <c r="AE38">
        <v>21</v>
      </c>
      <c r="AF38">
        <v>37</v>
      </c>
      <c r="AG38">
        <v>170</v>
      </c>
      <c r="AH38">
        <v>5</v>
      </c>
      <c r="AI38">
        <v>5</v>
      </c>
      <c r="AJ38">
        <v>10</v>
      </c>
    </row>
    <row r="39" spans="2:39" x14ac:dyDescent="0.2">
      <c r="B39" s="21">
        <f t="shared" si="4"/>
        <v>1</v>
      </c>
      <c r="C39" s="3">
        <f t="shared" si="5"/>
        <v>1</v>
      </c>
      <c r="D39" s="25">
        <v>16</v>
      </c>
      <c r="E39">
        <v>43</v>
      </c>
      <c r="F39">
        <v>230410</v>
      </c>
      <c r="G39">
        <v>94719</v>
      </c>
      <c r="H39">
        <v>4</v>
      </c>
      <c r="I39">
        <v>634</v>
      </c>
      <c r="J39">
        <v>30</v>
      </c>
      <c r="K39">
        <v>64</v>
      </c>
      <c r="L39">
        <v>0</v>
      </c>
      <c r="M39">
        <v>31</v>
      </c>
      <c r="N39">
        <v>4</v>
      </c>
      <c r="O39">
        <v>0</v>
      </c>
      <c r="P39">
        <v>0</v>
      </c>
      <c r="Q39">
        <v>2</v>
      </c>
      <c r="R39">
        <v>8</v>
      </c>
      <c r="S39">
        <v>0</v>
      </c>
      <c r="T39">
        <v>0</v>
      </c>
      <c r="U39">
        <v>10</v>
      </c>
      <c r="V39">
        <v>0</v>
      </c>
      <c r="W39">
        <v>46</v>
      </c>
      <c r="X39">
        <v>65</v>
      </c>
      <c r="Y39">
        <v>26</v>
      </c>
      <c r="Z39">
        <v>5</v>
      </c>
      <c r="AA39">
        <v>2</v>
      </c>
      <c r="AB39">
        <v>8</v>
      </c>
      <c r="AC39">
        <v>10</v>
      </c>
      <c r="AD39">
        <v>354</v>
      </c>
      <c r="AE39">
        <v>27</v>
      </c>
      <c r="AF39">
        <v>36</v>
      </c>
      <c r="AG39">
        <v>200</v>
      </c>
      <c r="AH39">
        <v>5</v>
      </c>
      <c r="AI39">
        <v>5</v>
      </c>
      <c r="AJ39">
        <v>10</v>
      </c>
    </row>
    <row r="40" spans="2:39" x14ac:dyDescent="0.2">
      <c r="B40" s="21">
        <f t="shared" si="4"/>
        <v>1</v>
      </c>
      <c r="C40" s="3">
        <f t="shared" si="5"/>
        <v>1</v>
      </c>
      <c r="D40" s="25">
        <v>17</v>
      </c>
      <c r="E40">
        <v>43</v>
      </c>
      <c r="F40">
        <v>230411</v>
      </c>
      <c r="G40">
        <v>93143</v>
      </c>
      <c r="H40">
        <v>4</v>
      </c>
      <c r="I40">
        <v>633</v>
      </c>
      <c r="J40">
        <v>30</v>
      </c>
      <c r="K40">
        <v>65</v>
      </c>
      <c r="L40">
        <v>0</v>
      </c>
      <c r="M40">
        <v>13</v>
      </c>
      <c r="N40">
        <v>6</v>
      </c>
      <c r="O40">
        <v>0</v>
      </c>
      <c r="P40">
        <v>0</v>
      </c>
      <c r="Q40">
        <v>2</v>
      </c>
      <c r="R40">
        <v>8</v>
      </c>
      <c r="S40">
        <v>0</v>
      </c>
      <c r="T40">
        <v>0</v>
      </c>
      <c r="U40">
        <v>10</v>
      </c>
      <c r="V40">
        <v>0</v>
      </c>
      <c r="W40">
        <v>75</v>
      </c>
      <c r="X40">
        <v>56</v>
      </c>
      <c r="Y40">
        <v>26</v>
      </c>
      <c r="Z40">
        <v>8</v>
      </c>
      <c r="AA40">
        <v>2</v>
      </c>
      <c r="AB40">
        <v>8</v>
      </c>
      <c r="AC40">
        <v>10</v>
      </c>
      <c r="AD40">
        <v>375</v>
      </c>
      <c r="AE40">
        <v>17</v>
      </c>
      <c r="AF40">
        <v>34</v>
      </c>
      <c r="AG40">
        <v>177</v>
      </c>
      <c r="AH40">
        <v>5</v>
      </c>
      <c r="AI40">
        <v>5</v>
      </c>
      <c r="AJ40">
        <v>10</v>
      </c>
    </row>
    <row r="41" spans="2:39" x14ac:dyDescent="0.2">
      <c r="B41" s="21">
        <f t="shared" si="4"/>
        <v>0.92982456140350878</v>
      </c>
      <c r="C41" s="3">
        <f t="shared" si="5"/>
        <v>0.9</v>
      </c>
      <c r="D41" s="25">
        <v>18</v>
      </c>
      <c r="E41">
        <v>43</v>
      </c>
      <c r="F41">
        <v>230412</v>
      </c>
      <c r="G41">
        <v>94458</v>
      </c>
      <c r="H41">
        <v>4</v>
      </c>
      <c r="I41">
        <v>665</v>
      </c>
      <c r="J41">
        <v>30</v>
      </c>
      <c r="K41">
        <v>53</v>
      </c>
      <c r="L41">
        <v>4</v>
      </c>
      <c r="M41">
        <v>29</v>
      </c>
      <c r="N41">
        <v>17</v>
      </c>
      <c r="O41">
        <v>0</v>
      </c>
      <c r="P41">
        <v>20</v>
      </c>
      <c r="Q41">
        <v>2</v>
      </c>
      <c r="R41">
        <v>7</v>
      </c>
      <c r="S41">
        <v>1</v>
      </c>
      <c r="T41">
        <v>0</v>
      </c>
      <c r="U41">
        <v>9</v>
      </c>
      <c r="V41">
        <v>1</v>
      </c>
      <c r="W41">
        <v>473</v>
      </c>
      <c r="X41">
        <v>63</v>
      </c>
      <c r="Y41">
        <v>36</v>
      </c>
      <c r="Z41">
        <v>0</v>
      </c>
      <c r="AA41">
        <v>2</v>
      </c>
      <c r="AB41">
        <v>8</v>
      </c>
      <c r="AC41">
        <v>10</v>
      </c>
      <c r="AD41">
        <v>640</v>
      </c>
      <c r="AE41">
        <v>18</v>
      </c>
      <c r="AF41">
        <v>32</v>
      </c>
      <c r="AG41">
        <v>170</v>
      </c>
      <c r="AH41">
        <v>5</v>
      </c>
      <c r="AI41">
        <v>5</v>
      </c>
      <c r="AJ41">
        <v>9</v>
      </c>
    </row>
    <row r="42" spans="2:39" x14ac:dyDescent="0.2">
      <c r="B42" s="21">
        <f t="shared" si="4"/>
        <v>1</v>
      </c>
      <c r="C42" s="3">
        <f t="shared" si="5"/>
        <v>1</v>
      </c>
      <c r="D42" s="25">
        <v>19</v>
      </c>
      <c r="E42">
        <v>43</v>
      </c>
      <c r="F42">
        <v>230413</v>
      </c>
      <c r="G42">
        <v>94412</v>
      </c>
      <c r="H42">
        <v>4</v>
      </c>
      <c r="I42">
        <v>631</v>
      </c>
      <c r="J42">
        <v>30</v>
      </c>
      <c r="K42">
        <v>66</v>
      </c>
      <c r="L42">
        <v>0</v>
      </c>
      <c r="M42">
        <v>29</v>
      </c>
      <c r="N42">
        <v>8</v>
      </c>
      <c r="O42">
        <v>0</v>
      </c>
      <c r="P42">
        <v>0</v>
      </c>
      <c r="Q42">
        <v>2</v>
      </c>
      <c r="R42">
        <v>8</v>
      </c>
      <c r="S42">
        <v>0</v>
      </c>
      <c r="T42">
        <v>0</v>
      </c>
      <c r="U42">
        <v>10</v>
      </c>
      <c r="V42">
        <v>0</v>
      </c>
      <c r="W42">
        <v>52</v>
      </c>
      <c r="X42">
        <v>65</v>
      </c>
      <c r="Y42">
        <v>25</v>
      </c>
      <c r="Z42">
        <v>1</v>
      </c>
      <c r="AA42">
        <v>2</v>
      </c>
      <c r="AB42">
        <v>8</v>
      </c>
      <c r="AC42">
        <v>10</v>
      </c>
      <c r="AD42">
        <v>351</v>
      </c>
      <c r="AE42">
        <v>14</v>
      </c>
      <c r="AF42">
        <v>47</v>
      </c>
      <c r="AG42">
        <v>184</v>
      </c>
      <c r="AH42">
        <v>5</v>
      </c>
      <c r="AI42">
        <v>5</v>
      </c>
      <c r="AJ42">
        <v>10</v>
      </c>
    </row>
    <row r="43" spans="2:39" x14ac:dyDescent="0.2">
      <c r="B43" s="21">
        <f t="shared" si="4"/>
        <v>1</v>
      </c>
      <c r="C43" s="3">
        <f t="shared" si="5"/>
        <v>1</v>
      </c>
      <c r="D43" s="25">
        <v>20</v>
      </c>
      <c r="E43">
        <v>43</v>
      </c>
      <c r="F43">
        <v>230414</v>
      </c>
      <c r="G43">
        <v>92859</v>
      </c>
      <c r="H43">
        <v>4</v>
      </c>
      <c r="I43">
        <v>636</v>
      </c>
      <c r="J43">
        <v>30</v>
      </c>
      <c r="K43">
        <v>68</v>
      </c>
      <c r="L43">
        <v>0</v>
      </c>
      <c r="M43">
        <v>36</v>
      </c>
      <c r="N43">
        <v>7</v>
      </c>
      <c r="O43">
        <v>0</v>
      </c>
      <c r="P43">
        <v>0</v>
      </c>
      <c r="Q43">
        <v>2</v>
      </c>
      <c r="R43">
        <v>8</v>
      </c>
      <c r="S43">
        <v>0</v>
      </c>
      <c r="T43">
        <v>0</v>
      </c>
      <c r="U43">
        <v>10</v>
      </c>
      <c r="V43">
        <v>0</v>
      </c>
      <c r="W43">
        <v>46</v>
      </c>
      <c r="X43">
        <v>72</v>
      </c>
      <c r="Y43">
        <v>25</v>
      </c>
      <c r="Z43">
        <v>3</v>
      </c>
      <c r="AA43">
        <v>2</v>
      </c>
      <c r="AB43">
        <v>8</v>
      </c>
      <c r="AC43">
        <v>10</v>
      </c>
      <c r="AD43">
        <v>340</v>
      </c>
      <c r="AE43">
        <v>39</v>
      </c>
      <c r="AF43">
        <v>50</v>
      </c>
      <c r="AG43">
        <v>202</v>
      </c>
      <c r="AH43">
        <v>5</v>
      </c>
      <c r="AI43">
        <v>5</v>
      </c>
      <c r="AJ43">
        <v>10</v>
      </c>
    </row>
    <row r="44" spans="2:39" x14ac:dyDescent="0.2">
      <c r="B44" s="21">
        <f t="shared" si="4"/>
        <v>1</v>
      </c>
      <c r="C44" s="3">
        <f t="shared" si="5"/>
        <v>1</v>
      </c>
      <c r="D44" s="25">
        <v>21</v>
      </c>
      <c r="E44">
        <v>43</v>
      </c>
      <c r="F44">
        <v>230417</v>
      </c>
      <c r="G44">
        <v>94337</v>
      </c>
      <c r="H44">
        <v>4</v>
      </c>
      <c r="I44">
        <v>631</v>
      </c>
      <c r="J44">
        <v>30</v>
      </c>
      <c r="K44">
        <v>66</v>
      </c>
      <c r="L44">
        <v>0</v>
      </c>
      <c r="M44">
        <v>29</v>
      </c>
      <c r="N44">
        <v>7</v>
      </c>
      <c r="O44">
        <v>0</v>
      </c>
      <c r="P44">
        <v>0</v>
      </c>
      <c r="Q44">
        <v>2</v>
      </c>
      <c r="R44">
        <v>8</v>
      </c>
      <c r="S44">
        <v>0</v>
      </c>
      <c r="T44">
        <v>0</v>
      </c>
      <c r="U44">
        <v>10</v>
      </c>
      <c r="V44">
        <v>0</v>
      </c>
      <c r="W44">
        <v>46</v>
      </c>
      <c r="X44">
        <v>70</v>
      </c>
      <c r="Y44">
        <v>19</v>
      </c>
      <c r="Z44">
        <v>2</v>
      </c>
      <c r="AA44">
        <v>2</v>
      </c>
      <c r="AB44">
        <v>8</v>
      </c>
      <c r="AC44">
        <v>10</v>
      </c>
      <c r="AD44">
        <v>345</v>
      </c>
      <c r="AE44">
        <v>25</v>
      </c>
      <c r="AF44">
        <v>47</v>
      </c>
      <c r="AG44">
        <v>213</v>
      </c>
      <c r="AH44">
        <v>5</v>
      </c>
      <c r="AI44">
        <v>5</v>
      </c>
      <c r="AJ44">
        <v>10</v>
      </c>
    </row>
    <row r="45" spans="2:39" x14ac:dyDescent="0.2">
      <c r="B45" s="21">
        <f t="shared" si="4"/>
        <v>1</v>
      </c>
      <c r="C45" s="3">
        <f t="shared" si="5"/>
        <v>1</v>
      </c>
      <c r="D45" s="25">
        <v>22</v>
      </c>
      <c r="E45">
        <v>43</v>
      </c>
      <c r="F45">
        <v>230418</v>
      </c>
      <c r="G45">
        <v>94217</v>
      </c>
      <c r="H45">
        <v>4</v>
      </c>
      <c r="I45">
        <v>656</v>
      </c>
      <c r="J45">
        <v>30</v>
      </c>
      <c r="K45">
        <v>65</v>
      </c>
      <c r="L45">
        <v>0</v>
      </c>
      <c r="M45">
        <v>27</v>
      </c>
      <c r="N45">
        <v>10</v>
      </c>
      <c r="O45">
        <v>0</v>
      </c>
      <c r="P45">
        <v>0</v>
      </c>
      <c r="Q45">
        <v>2</v>
      </c>
      <c r="R45">
        <v>8</v>
      </c>
      <c r="S45">
        <v>0</v>
      </c>
      <c r="T45">
        <v>0</v>
      </c>
      <c r="U45">
        <v>10</v>
      </c>
      <c r="V45">
        <v>0</v>
      </c>
      <c r="W45">
        <v>56</v>
      </c>
      <c r="X45">
        <v>68</v>
      </c>
      <c r="Y45">
        <v>30</v>
      </c>
      <c r="Z45">
        <v>5</v>
      </c>
      <c r="AA45">
        <v>2</v>
      </c>
      <c r="AB45">
        <v>8</v>
      </c>
      <c r="AC45">
        <v>10</v>
      </c>
      <c r="AD45">
        <v>623</v>
      </c>
      <c r="AE45">
        <v>11</v>
      </c>
      <c r="AF45">
        <v>42</v>
      </c>
      <c r="AG45">
        <v>181</v>
      </c>
      <c r="AH45">
        <v>5</v>
      </c>
      <c r="AI45">
        <v>5</v>
      </c>
      <c r="AJ45">
        <v>10</v>
      </c>
    </row>
    <row r="46" spans="2:39" x14ac:dyDescent="0.2">
      <c r="B46" s="21">
        <f t="shared" si="4"/>
        <v>1</v>
      </c>
      <c r="C46" s="3">
        <f t="shared" si="5"/>
        <v>1</v>
      </c>
      <c r="D46" s="25">
        <v>23</v>
      </c>
      <c r="E46">
        <v>43</v>
      </c>
      <c r="F46">
        <v>230419</v>
      </c>
      <c r="G46">
        <v>94407</v>
      </c>
      <c r="H46">
        <v>4</v>
      </c>
      <c r="I46">
        <v>639</v>
      </c>
      <c r="J46">
        <v>30</v>
      </c>
      <c r="K46">
        <v>63</v>
      </c>
      <c r="L46">
        <v>0</v>
      </c>
      <c r="M46">
        <v>28</v>
      </c>
      <c r="N46">
        <v>2</v>
      </c>
      <c r="O46">
        <v>0</v>
      </c>
      <c r="P46">
        <v>0</v>
      </c>
      <c r="Q46">
        <v>2</v>
      </c>
      <c r="R46">
        <v>8</v>
      </c>
      <c r="S46">
        <v>0</v>
      </c>
      <c r="T46">
        <v>0</v>
      </c>
      <c r="U46">
        <v>10</v>
      </c>
      <c r="V46">
        <v>0</v>
      </c>
      <c r="W46">
        <v>46</v>
      </c>
      <c r="X46">
        <v>64</v>
      </c>
      <c r="Y46">
        <v>40</v>
      </c>
      <c r="Z46">
        <v>6</v>
      </c>
      <c r="AA46">
        <v>2</v>
      </c>
      <c r="AB46">
        <v>8</v>
      </c>
      <c r="AC46">
        <v>10</v>
      </c>
      <c r="AD46">
        <v>455</v>
      </c>
      <c r="AE46">
        <v>10</v>
      </c>
      <c r="AF46">
        <v>43</v>
      </c>
      <c r="AG46">
        <v>178</v>
      </c>
      <c r="AH46">
        <v>5</v>
      </c>
      <c r="AI46">
        <v>5</v>
      </c>
      <c r="AJ46">
        <v>10</v>
      </c>
    </row>
    <row r="47" spans="2:39" ht="16" thickBot="1" x14ac:dyDescent="0.25">
      <c r="B47" s="21">
        <f t="shared" si="4"/>
        <v>1</v>
      </c>
      <c r="C47" s="3">
        <f t="shared" si="5"/>
        <v>1</v>
      </c>
      <c r="D47" s="25">
        <v>24</v>
      </c>
      <c r="E47">
        <v>43</v>
      </c>
      <c r="F47">
        <v>230420</v>
      </c>
      <c r="G47">
        <v>92626</v>
      </c>
      <c r="H47">
        <v>4</v>
      </c>
      <c r="I47">
        <v>638</v>
      </c>
      <c r="J47">
        <v>30</v>
      </c>
      <c r="K47">
        <v>67</v>
      </c>
      <c r="L47">
        <v>0</v>
      </c>
      <c r="M47">
        <v>28</v>
      </c>
      <c r="N47">
        <v>4</v>
      </c>
      <c r="O47">
        <v>0</v>
      </c>
      <c r="P47">
        <v>0</v>
      </c>
      <c r="Q47">
        <v>2</v>
      </c>
      <c r="R47">
        <v>8</v>
      </c>
      <c r="S47">
        <v>0</v>
      </c>
      <c r="T47">
        <v>0</v>
      </c>
      <c r="U47">
        <v>10</v>
      </c>
      <c r="V47">
        <v>0</v>
      </c>
      <c r="W47">
        <v>220</v>
      </c>
      <c r="X47">
        <v>68</v>
      </c>
      <c r="Y47">
        <v>37</v>
      </c>
      <c r="Z47">
        <v>5</v>
      </c>
      <c r="AA47">
        <v>2</v>
      </c>
      <c r="AB47">
        <v>8</v>
      </c>
      <c r="AC47">
        <v>10</v>
      </c>
      <c r="AD47">
        <v>397</v>
      </c>
      <c r="AE47">
        <v>18</v>
      </c>
      <c r="AF47">
        <v>39</v>
      </c>
      <c r="AG47">
        <v>185</v>
      </c>
      <c r="AH47">
        <v>5</v>
      </c>
      <c r="AI47">
        <v>5</v>
      </c>
      <c r="AJ47">
        <v>10</v>
      </c>
    </row>
    <row r="48" spans="2:39" x14ac:dyDescent="0.2">
      <c r="B48" s="21">
        <f t="shared" si="4"/>
        <v>1</v>
      </c>
      <c r="C48" s="3">
        <f t="shared" si="5"/>
        <v>1</v>
      </c>
      <c r="D48" s="25">
        <v>25</v>
      </c>
      <c r="E48">
        <v>43</v>
      </c>
      <c r="F48">
        <v>230421</v>
      </c>
      <c r="G48">
        <v>93359</v>
      </c>
      <c r="H48">
        <v>4</v>
      </c>
      <c r="I48">
        <v>649</v>
      </c>
      <c r="J48">
        <v>30</v>
      </c>
      <c r="K48">
        <v>71</v>
      </c>
      <c r="L48">
        <v>0</v>
      </c>
      <c r="M48">
        <v>35</v>
      </c>
      <c r="N48">
        <v>4</v>
      </c>
      <c r="O48">
        <v>0</v>
      </c>
      <c r="P48">
        <v>0</v>
      </c>
      <c r="Q48">
        <v>2</v>
      </c>
      <c r="R48">
        <v>8</v>
      </c>
      <c r="S48">
        <v>0</v>
      </c>
      <c r="T48">
        <v>0</v>
      </c>
      <c r="U48">
        <v>10</v>
      </c>
      <c r="V48">
        <v>0</v>
      </c>
      <c r="W48">
        <v>45</v>
      </c>
      <c r="X48">
        <v>74</v>
      </c>
      <c r="Y48">
        <v>29</v>
      </c>
      <c r="Z48">
        <v>3</v>
      </c>
      <c r="AA48">
        <v>2</v>
      </c>
      <c r="AB48">
        <v>8</v>
      </c>
      <c r="AC48">
        <v>10</v>
      </c>
      <c r="AD48">
        <v>515</v>
      </c>
      <c r="AE48">
        <v>21</v>
      </c>
      <c r="AF48">
        <v>34</v>
      </c>
      <c r="AG48">
        <v>194</v>
      </c>
      <c r="AH48">
        <v>5</v>
      </c>
      <c r="AI48">
        <v>5</v>
      </c>
      <c r="AJ48">
        <v>10</v>
      </c>
      <c r="AL48" s="51" t="s">
        <v>77</v>
      </c>
      <c r="AM48" s="48"/>
    </row>
    <row r="49" spans="2:39" x14ac:dyDescent="0.2">
      <c r="B49" s="21">
        <f t="shared" si="4"/>
        <v>0.85507246376811596</v>
      </c>
      <c r="C49" s="3">
        <f t="shared" si="5"/>
        <v>0.9</v>
      </c>
      <c r="D49" s="25">
        <v>26</v>
      </c>
      <c r="E49">
        <v>43</v>
      </c>
      <c r="F49">
        <v>230424</v>
      </c>
      <c r="G49">
        <v>94658</v>
      </c>
      <c r="H49">
        <v>4</v>
      </c>
      <c r="I49">
        <v>647</v>
      </c>
      <c r="J49">
        <v>30</v>
      </c>
      <c r="K49">
        <v>59</v>
      </c>
      <c r="L49">
        <v>10</v>
      </c>
      <c r="M49">
        <v>43</v>
      </c>
      <c r="N49">
        <v>6</v>
      </c>
      <c r="O49">
        <v>0</v>
      </c>
      <c r="P49">
        <v>30</v>
      </c>
      <c r="Q49">
        <v>2</v>
      </c>
      <c r="R49">
        <v>7</v>
      </c>
      <c r="S49">
        <v>0</v>
      </c>
      <c r="T49">
        <v>1</v>
      </c>
      <c r="U49">
        <v>9</v>
      </c>
      <c r="V49">
        <v>1</v>
      </c>
      <c r="W49">
        <v>37</v>
      </c>
      <c r="X49">
        <v>74</v>
      </c>
      <c r="Y49">
        <v>35</v>
      </c>
      <c r="Z49">
        <v>4</v>
      </c>
      <c r="AA49">
        <v>2</v>
      </c>
      <c r="AB49">
        <v>8</v>
      </c>
      <c r="AC49">
        <v>10</v>
      </c>
      <c r="AD49">
        <v>507</v>
      </c>
      <c r="AE49">
        <v>22</v>
      </c>
      <c r="AF49">
        <v>38</v>
      </c>
      <c r="AG49">
        <v>226</v>
      </c>
      <c r="AH49">
        <v>5</v>
      </c>
      <c r="AI49">
        <v>5</v>
      </c>
      <c r="AJ49">
        <v>10</v>
      </c>
      <c r="AL49" s="49" t="s">
        <v>78</v>
      </c>
      <c r="AM49" s="42">
        <f>(SUM(W48:W50)/SUM(AC48:AC50))/10</f>
        <v>0.44666666666666666</v>
      </c>
    </row>
    <row r="50" spans="2:39" ht="16" thickBot="1" x14ac:dyDescent="0.25">
      <c r="B50" s="22">
        <f t="shared" si="4"/>
        <v>1</v>
      </c>
      <c r="C50" s="3">
        <f t="shared" si="5"/>
        <v>1</v>
      </c>
      <c r="D50" s="26">
        <v>27</v>
      </c>
      <c r="E50">
        <v>43</v>
      </c>
      <c r="F50">
        <v>230425</v>
      </c>
      <c r="G50">
        <v>85434</v>
      </c>
      <c r="H50">
        <v>4</v>
      </c>
      <c r="I50">
        <v>639</v>
      </c>
      <c r="J50">
        <v>30</v>
      </c>
      <c r="K50">
        <v>76</v>
      </c>
      <c r="L50">
        <v>0</v>
      </c>
      <c r="M50">
        <v>39</v>
      </c>
      <c r="N50">
        <v>7</v>
      </c>
      <c r="O50">
        <v>0</v>
      </c>
      <c r="P50">
        <v>0</v>
      </c>
      <c r="Q50">
        <v>2</v>
      </c>
      <c r="R50">
        <v>8</v>
      </c>
      <c r="S50">
        <v>0</v>
      </c>
      <c r="T50">
        <v>0</v>
      </c>
      <c r="U50">
        <v>10</v>
      </c>
      <c r="V50">
        <v>0</v>
      </c>
      <c r="W50">
        <v>52</v>
      </c>
      <c r="X50">
        <v>65</v>
      </c>
      <c r="Y50">
        <v>27</v>
      </c>
      <c r="Z50">
        <v>5</v>
      </c>
      <c r="AA50">
        <v>2</v>
      </c>
      <c r="AB50">
        <v>8</v>
      </c>
      <c r="AC50">
        <v>10</v>
      </c>
      <c r="AD50">
        <v>342</v>
      </c>
      <c r="AE50">
        <v>27</v>
      </c>
      <c r="AF50">
        <v>45</v>
      </c>
      <c r="AG50">
        <v>218</v>
      </c>
      <c r="AH50">
        <v>5</v>
      </c>
      <c r="AI50">
        <v>5</v>
      </c>
      <c r="AJ50">
        <v>10</v>
      </c>
      <c r="AL50" s="50" t="s">
        <v>79</v>
      </c>
      <c r="AM50" s="44">
        <f>(SUM(AD48:AD50)/SUM(AJ48:AJ50))/10</f>
        <v>4.5466666666666669</v>
      </c>
    </row>
  </sheetData>
  <mergeCells count="13">
    <mergeCell ref="B4:C4"/>
    <mergeCell ref="W3:AC3"/>
    <mergeCell ref="X4:Z4"/>
    <mergeCell ref="AA4:AB4"/>
    <mergeCell ref="AD3:AJ3"/>
    <mergeCell ref="AE4:AG4"/>
    <mergeCell ref="AH4:AI4"/>
    <mergeCell ref="K3:T3"/>
    <mergeCell ref="K4:L4"/>
    <mergeCell ref="M4:P4"/>
    <mergeCell ref="Q4:R4"/>
    <mergeCell ref="U4:V4"/>
    <mergeCell ref="S4:T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AM51"/>
  <sheetViews>
    <sheetView topLeftCell="E1" zoomScale="110" zoomScaleNormal="110" workbookViewId="0">
      <pane ySplit="5" topLeftCell="A12" activePane="bottomLeft" state="frozen"/>
      <selection activeCell="AM28" sqref="AM28"/>
      <selection pane="bottomLeft" activeCell="AM28" sqref="AM28"/>
    </sheetView>
  </sheetViews>
  <sheetFormatPr baseColWidth="10" defaultColWidth="8.83203125" defaultRowHeight="15" x14ac:dyDescent="0.2"/>
  <cols>
    <col min="1" max="1" width="11.5" customWidth="1"/>
    <col min="4" max="4" width="6.5" customWidth="1"/>
    <col min="5" max="5" width="7.1640625" customWidth="1"/>
    <col min="8" max="8" width="5" customWidth="1"/>
    <col min="10" max="10" width="6.83203125" customWidth="1"/>
    <col min="11" max="11" width="7.33203125" customWidth="1"/>
    <col min="12" max="12" width="5.83203125" customWidth="1"/>
    <col min="13" max="16" width="6" customWidth="1"/>
    <col min="17" max="17" width="5" customWidth="1"/>
    <col min="18" max="19" width="5.1640625" customWidth="1"/>
    <col min="20" max="20" width="4.5" customWidth="1"/>
    <col min="21" max="21" width="6.5" customWidth="1"/>
    <col min="22" max="22" width="5.83203125" customWidth="1"/>
    <col min="24" max="28" width="6.33203125" customWidth="1"/>
    <col min="29" max="29" width="7.5" customWidth="1"/>
    <col min="30" max="30" width="7.83203125" customWidth="1"/>
    <col min="31" max="35" width="6.33203125" customWidth="1"/>
  </cols>
  <sheetData>
    <row r="1" spans="1:36" s="4" customFormat="1" x14ac:dyDescent="0.2"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</row>
    <row r="2" spans="1:36" ht="16" thickBot="1" x14ac:dyDescent="0.25"/>
    <row r="3" spans="1:36" ht="16" thickBot="1" x14ac:dyDescent="0.25">
      <c r="K3" s="69" t="s">
        <v>40</v>
      </c>
      <c r="L3" s="70"/>
      <c r="M3" s="70"/>
      <c r="N3" s="70"/>
      <c r="O3" s="70"/>
      <c r="P3" s="70"/>
      <c r="Q3" s="70"/>
      <c r="R3" s="70"/>
      <c r="S3" s="70"/>
      <c r="T3" s="71"/>
      <c r="W3" s="72" t="s">
        <v>49</v>
      </c>
      <c r="X3" s="73"/>
      <c r="Y3" s="73"/>
      <c r="Z3" s="73"/>
      <c r="AA3" s="73"/>
      <c r="AB3" s="73"/>
      <c r="AC3" s="74"/>
      <c r="AD3" s="75" t="s">
        <v>57</v>
      </c>
      <c r="AE3" s="76"/>
      <c r="AF3" s="76"/>
      <c r="AG3" s="76"/>
      <c r="AH3" s="76"/>
      <c r="AI3" s="76"/>
      <c r="AJ3" s="77"/>
    </row>
    <row r="4" spans="1:36" ht="16" thickBot="1" x14ac:dyDescent="0.25">
      <c r="B4" s="66" t="s">
        <v>62</v>
      </c>
      <c r="C4" s="67"/>
      <c r="I4" s="10" t="s">
        <v>0</v>
      </c>
      <c r="K4" s="69" t="s">
        <v>41</v>
      </c>
      <c r="L4" s="71"/>
      <c r="M4" s="66" t="s">
        <v>44</v>
      </c>
      <c r="N4" s="68"/>
      <c r="O4" s="68"/>
      <c r="P4" s="67"/>
      <c r="Q4" s="66" t="s">
        <v>47</v>
      </c>
      <c r="R4" s="67"/>
      <c r="S4" s="66" t="s">
        <v>48</v>
      </c>
      <c r="T4" s="67"/>
      <c r="U4" s="66" t="s">
        <v>7</v>
      </c>
      <c r="V4" s="67"/>
      <c r="W4" s="14" t="s">
        <v>50</v>
      </c>
      <c r="X4" s="66" t="s">
        <v>53</v>
      </c>
      <c r="Y4" s="68"/>
      <c r="Z4" s="67"/>
      <c r="AA4" s="66" t="s">
        <v>54</v>
      </c>
      <c r="AB4" s="67"/>
      <c r="AC4" s="14" t="s">
        <v>56</v>
      </c>
      <c r="AD4" s="12" t="s">
        <v>50</v>
      </c>
      <c r="AE4" s="66" t="s">
        <v>53</v>
      </c>
      <c r="AF4" s="68"/>
      <c r="AG4" s="67"/>
      <c r="AH4" s="66" t="s">
        <v>54</v>
      </c>
      <c r="AI4" s="67"/>
      <c r="AJ4" s="12" t="s">
        <v>56</v>
      </c>
    </row>
    <row r="5" spans="1:36" s="4" customFormat="1" ht="16" thickBot="1" x14ac:dyDescent="0.25">
      <c r="B5" s="6" t="s">
        <v>63</v>
      </c>
      <c r="C5" s="19" t="s">
        <v>7</v>
      </c>
      <c r="D5" s="23" t="s">
        <v>0</v>
      </c>
      <c r="E5" s="4" t="s">
        <v>8</v>
      </c>
      <c r="F5" s="4" t="s">
        <v>1</v>
      </c>
      <c r="G5" s="4" t="s">
        <v>9</v>
      </c>
      <c r="H5" s="4" t="s">
        <v>10</v>
      </c>
      <c r="I5" s="11" t="s">
        <v>58</v>
      </c>
      <c r="J5" s="4" t="s">
        <v>39</v>
      </c>
      <c r="K5" s="16" t="s">
        <v>42</v>
      </c>
      <c r="L5" s="17" t="s">
        <v>43</v>
      </c>
      <c r="M5" s="8" t="s">
        <v>2</v>
      </c>
      <c r="N5" s="7" t="s">
        <v>3</v>
      </c>
      <c r="O5" s="7" t="s">
        <v>4</v>
      </c>
      <c r="P5" s="9" t="s">
        <v>5</v>
      </c>
      <c r="Q5" s="8" t="s">
        <v>45</v>
      </c>
      <c r="R5" s="9" t="s">
        <v>46</v>
      </c>
      <c r="S5" s="8" t="s">
        <v>45</v>
      </c>
      <c r="T5" s="9" t="s">
        <v>46</v>
      </c>
      <c r="U5" s="8" t="s">
        <v>42</v>
      </c>
      <c r="V5" s="9" t="s">
        <v>43</v>
      </c>
      <c r="W5" s="15" t="s">
        <v>51</v>
      </c>
      <c r="X5" s="8" t="s">
        <v>52</v>
      </c>
      <c r="Y5" s="7" t="s">
        <v>2</v>
      </c>
      <c r="Z5" s="9" t="s">
        <v>3</v>
      </c>
      <c r="AA5" s="8" t="s">
        <v>55</v>
      </c>
      <c r="AB5" s="9" t="s">
        <v>46</v>
      </c>
      <c r="AC5" s="15" t="s">
        <v>51</v>
      </c>
      <c r="AD5" s="13" t="s">
        <v>51</v>
      </c>
      <c r="AE5" s="8" t="s">
        <v>52</v>
      </c>
      <c r="AF5" s="7" t="s">
        <v>2</v>
      </c>
      <c r="AG5" s="9" t="s">
        <v>3</v>
      </c>
      <c r="AH5" s="8" t="s">
        <v>55</v>
      </c>
      <c r="AI5" s="9" t="s">
        <v>46</v>
      </c>
      <c r="AJ5" s="13" t="s">
        <v>51</v>
      </c>
    </row>
    <row r="6" spans="1:36" ht="17" thickBot="1" x14ac:dyDescent="0.25">
      <c r="A6" s="34" t="s">
        <v>73</v>
      </c>
      <c r="B6" s="20">
        <f>K6/(L6+K6)</f>
        <v>0.22222222222222221</v>
      </c>
      <c r="C6" s="3">
        <f>U6/(V6+U6)</f>
        <v>0.1</v>
      </c>
      <c r="D6" s="24">
        <v>1</v>
      </c>
      <c r="E6">
        <v>42</v>
      </c>
      <c r="F6">
        <v>230216</v>
      </c>
      <c r="G6">
        <v>113241</v>
      </c>
      <c r="H6">
        <v>3</v>
      </c>
      <c r="I6">
        <v>713</v>
      </c>
      <c r="J6">
        <v>30</v>
      </c>
      <c r="K6">
        <v>26</v>
      </c>
      <c r="L6">
        <v>91</v>
      </c>
      <c r="M6">
        <v>0</v>
      </c>
      <c r="N6">
        <v>0</v>
      </c>
      <c r="O6">
        <v>12</v>
      </c>
      <c r="P6">
        <v>116</v>
      </c>
      <c r="Q6">
        <v>0</v>
      </c>
      <c r="R6">
        <v>1</v>
      </c>
      <c r="S6">
        <v>5</v>
      </c>
      <c r="T6">
        <v>4</v>
      </c>
      <c r="U6">
        <v>1</v>
      </c>
      <c r="V6">
        <v>9</v>
      </c>
      <c r="W6">
        <v>125</v>
      </c>
      <c r="X6">
        <v>137</v>
      </c>
      <c r="Y6">
        <v>37</v>
      </c>
      <c r="Z6">
        <v>2</v>
      </c>
      <c r="AA6">
        <v>2</v>
      </c>
      <c r="AB6">
        <v>8</v>
      </c>
      <c r="AC6">
        <v>10</v>
      </c>
      <c r="AD6">
        <v>93</v>
      </c>
      <c r="AE6">
        <v>108</v>
      </c>
      <c r="AF6">
        <v>37</v>
      </c>
      <c r="AG6">
        <v>116</v>
      </c>
      <c r="AH6">
        <v>5</v>
      </c>
      <c r="AI6">
        <v>5</v>
      </c>
      <c r="AJ6">
        <v>10</v>
      </c>
    </row>
    <row r="7" spans="1:36" x14ac:dyDescent="0.2">
      <c r="B7" s="21">
        <f t="shared" ref="B7:B22" si="0">K7/(L7+K7)</f>
        <v>9.2592592592592587E-3</v>
      </c>
      <c r="C7" s="3">
        <f t="shared" ref="C7:C22" si="1">U7/(V7+U7)</f>
        <v>0</v>
      </c>
      <c r="D7" s="25">
        <v>2</v>
      </c>
      <c r="E7">
        <v>42</v>
      </c>
      <c r="F7">
        <v>230217</v>
      </c>
      <c r="G7">
        <v>112951</v>
      </c>
      <c r="H7">
        <v>3</v>
      </c>
      <c r="I7">
        <v>713</v>
      </c>
      <c r="J7">
        <v>30</v>
      </c>
      <c r="K7">
        <v>1</v>
      </c>
      <c r="L7">
        <v>107</v>
      </c>
      <c r="M7">
        <v>0</v>
      </c>
      <c r="N7">
        <v>0</v>
      </c>
      <c r="O7">
        <v>42</v>
      </c>
      <c r="P7">
        <v>93</v>
      </c>
      <c r="Q7">
        <v>1</v>
      </c>
      <c r="R7">
        <v>0</v>
      </c>
      <c r="S7">
        <v>4</v>
      </c>
      <c r="T7">
        <v>5</v>
      </c>
      <c r="U7">
        <v>0</v>
      </c>
      <c r="V7">
        <v>10</v>
      </c>
      <c r="W7">
        <v>186</v>
      </c>
      <c r="X7">
        <v>86</v>
      </c>
      <c r="Y7">
        <v>16</v>
      </c>
      <c r="Z7">
        <v>6</v>
      </c>
      <c r="AA7">
        <v>2</v>
      </c>
      <c r="AB7">
        <v>8</v>
      </c>
      <c r="AC7">
        <v>10</v>
      </c>
      <c r="AD7">
        <v>95</v>
      </c>
      <c r="AE7">
        <v>96</v>
      </c>
      <c r="AF7">
        <v>50</v>
      </c>
      <c r="AG7">
        <v>138</v>
      </c>
      <c r="AH7">
        <v>5</v>
      </c>
      <c r="AI7">
        <v>5</v>
      </c>
      <c r="AJ7">
        <v>10</v>
      </c>
    </row>
    <row r="8" spans="1:36" x14ac:dyDescent="0.2">
      <c r="B8" s="21">
        <f t="shared" si="0"/>
        <v>7.8125E-2</v>
      </c>
      <c r="C8" s="3">
        <f t="shared" si="1"/>
        <v>0.3</v>
      </c>
      <c r="D8" s="25">
        <v>3</v>
      </c>
      <c r="E8">
        <v>42</v>
      </c>
      <c r="F8">
        <v>230220</v>
      </c>
      <c r="G8">
        <v>113557</v>
      </c>
      <c r="H8">
        <v>3</v>
      </c>
      <c r="I8">
        <v>805</v>
      </c>
      <c r="J8">
        <v>30</v>
      </c>
      <c r="K8">
        <v>5</v>
      </c>
      <c r="L8">
        <v>59</v>
      </c>
      <c r="M8">
        <v>17</v>
      </c>
      <c r="N8">
        <v>3</v>
      </c>
      <c r="O8">
        <v>47</v>
      </c>
      <c r="P8">
        <v>72</v>
      </c>
      <c r="Q8">
        <v>1</v>
      </c>
      <c r="R8">
        <v>2</v>
      </c>
      <c r="S8">
        <v>2</v>
      </c>
      <c r="T8">
        <v>5</v>
      </c>
      <c r="U8">
        <v>3</v>
      </c>
      <c r="V8">
        <v>7</v>
      </c>
      <c r="W8">
        <v>242</v>
      </c>
      <c r="X8">
        <v>71</v>
      </c>
      <c r="Y8">
        <v>30</v>
      </c>
      <c r="Z8">
        <v>24</v>
      </c>
      <c r="AA8">
        <v>2</v>
      </c>
      <c r="AB8">
        <v>8</v>
      </c>
      <c r="AC8">
        <v>10</v>
      </c>
      <c r="AD8">
        <v>132</v>
      </c>
      <c r="AE8">
        <v>53</v>
      </c>
      <c r="AF8">
        <v>46</v>
      </c>
      <c r="AG8">
        <v>81</v>
      </c>
      <c r="AH8">
        <v>5</v>
      </c>
      <c r="AI8">
        <v>5</v>
      </c>
      <c r="AJ8">
        <v>10</v>
      </c>
    </row>
    <row r="9" spans="1:36" x14ac:dyDescent="0.2">
      <c r="B9" s="21">
        <f t="shared" si="0"/>
        <v>7.4999999999999997E-2</v>
      </c>
      <c r="C9" s="3">
        <f t="shared" si="1"/>
        <v>0.1</v>
      </c>
      <c r="D9" s="25">
        <v>4</v>
      </c>
      <c r="E9">
        <v>42</v>
      </c>
      <c r="F9">
        <v>230221</v>
      </c>
      <c r="G9">
        <v>113530</v>
      </c>
      <c r="H9">
        <v>3</v>
      </c>
      <c r="I9">
        <v>890</v>
      </c>
      <c r="J9">
        <v>30</v>
      </c>
      <c r="K9">
        <v>3</v>
      </c>
      <c r="L9">
        <v>37</v>
      </c>
      <c r="M9">
        <v>0</v>
      </c>
      <c r="N9">
        <v>0</v>
      </c>
      <c r="O9">
        <v>46</v>
      </c>
      <c r="P9">
        <v>59</v>
      </c>
      <c r="Q9">
        <v>0</v>
      </c>
      <c r="R9">
        <v>0</v>
      </c>
      <c r="S9">
        <v>5</v>
      </c>
      <c r="T9">
        <v>5</v>
      </c>
      <c r="U9">
        <v>1</v>
      </c>
      <c r="V9">
        <v>9</v>
      </c>
      <c r="W9">
        <v>205</v>
      </c>
      <c r="X9">
        <v>50</v>
      </c>
      <c r="Y9">
        <v>31</v>
      </c>
      <c r="Z9">
        <v>14</v>
      </c>
      <c r="AA9">
        <v>2</v>
      </c>
      <c r="AB9">
        <v>8</v>
      </c>
      <c r="AC9">
        <v>10</v>
      </c>
      <c r="AD9">
        <v>169</v>
      </c>
      <c r="AE9">
        <v>47</v>
      </c>
      <c r="AF9">
        <v>53</v>
      </c>
      <c r="AG9">
        <v>51</v>
      </c>
      <c r="AH9">
        <v>5</v>
      </c>
      <c r="AI9">
        <v>5</v>
      </c>
      <c r="AJ9">
        <v>10</v>
      </c>
    </row>
    <row r="10" spans="1:36" x14ac:dyDescent="0.2">
      <c r="B10" s="21">
        <f t="shared" si="0"/>
        <v>6.25E-2</v>
      </c>
      <c r="C10" s="3">
        <f t="shared" si="1"/>
        <v>0</v>
      </c>
      <c r="D10" s="25">
        <v>5</v>
      </c>
      <c r="E10">
        <v>42</v>
      </c>
      <c r="F10">
        <v>230222</v>
      </c>
      <c r="G10">
        <v>113305</v>
      </c>
      <c r="H10">
        <v>3</v>
      </c>
      <c r="I10">
        <v>766</v>
      </c>
      <c r="J10">
        <v>30</v>
      </c>
      <c r="K10">
        <v>4</v>
      </c>
      <c r="L10">
        <v>60</v>
      </c>
      <c r="M10">
        <v>13</v>
      </c>
      <c r="N10">
        <v>2</v>
      </c>
      <c r="O10">
        <v>36</v>
      </c>
      <c r="P10">
        <v>40</v>
      </c>
      <c r="Q10">
        <v>1</v>
      </c>
      <c r="R10">
        <v>3</v>
      </c>
      <c r="S10">
        <v>3</v>
      </c>
      <c r="T10">
        <v>3</v>
      </c>
      <c r="U10">
        <v>0</v>
      </c>
      <c r="V10">
        <v>10</v>
      </c>
      <c r="W10">
        <v>167</v>
      </c>
      <c r="X10">
        <v>54</v>
      </c>
      <c r="Y10">
        <v>34</v>
      </c>
      <c r="Z10">
        <v>3</v>
      </c>
      <c r="AA10">
        <v>2</v>
      </c>
      <c r="AB10">
        <v>8</v>
      </c>
      <c r="AC10">
        <v>10</v>
      </c>
      <c r="AD10">
        <v>94</v>
      </c>
      <c r="AE10">
        <v>44</v>
      </c>
      <c r="AF10">
        <v>36</v>
      </c>
      <c r="AG10">
        <v>48</v>
      </c>
      <c r="AH10">
        <v>5</v>
      </c>
      <c r="AI10">
        <v>5</v>
      </c>
      <c r="AJ10">
        <v>10</v>
      </c>
    </row>
    <row r="11" spans="1:36" x14ac:dyDescent="0.2">
      <c r="B11" s="21">
        <f t="shared" si="0"/>
        <v>0.34482758620689657</v>
      </c>
      <c r="C11" s="3">
        <f t="shared" si="1"/>
        <v>0.1</v>
      </c>
      <c r="D11" s="25">
        <v>6</v>
      </c>
      <c r="E11">
        <v>42</v>
      </c>
      <c r="F11">
        <v>230223</v>
      </c>
      <c r="G11">
        <v>113800</v>
      </c>
      <c r="H11">
        <v>3</v>
      </c>
      <c r="I11">
        <v>724</v>
      </c>
      <c r="J11">
        <v>30</v>
      </c>
      <c r="K11">
        <v>20</v>
      </c>
      <c r="L11">
        <v>38</v>
      </c>
      <c r="M11">
        <v>0</v>
      </c>
      <c r="N11">
        <v>0</v>
      </c>
      <c r="O11">
        <v>16</v>
      </c>
      <c r="P11">
        <v>46</v>
      </c>
      <c r="Q11">
        <v>0</v>
      </c>
      <c r="R11">
        <v>1</v>
      </c>
      <c r="S11">
        <v>4</v>
      </c>
      <c r="T11">
        <v>5</v>
      </c>
      <c r="U11">
        <v>1</v>
      </c>
      <c r="V11">
        <v>9</v>
      </c>
      <c r="W11">
        <v>253</v>
      </c>
      <c r="X11">
        <v>47</v>
      </c>
      <c r="Y11">
        <v>32</v>
      </c>
      <c r="Z11">
        <v>3</v>
      </c>
      <c r="AA11">
        <v>2</v>
      </c>
      <c r="AB11">
        <v>8</v>
      </c>
      <c r="AC11">
        <v>10</v>
      </c>
      <c r="AD11">
        <v>77</v>
      </c>
      <c r="AE11">
        <v>55</v>
      </c>
      <c r="AF11">
        <v>9</v>
      </c>
      <c r="AG11">
        <v>46</v>
      </c>
      <c r="AH11">
        <v>5</v>
      </c>
      <c r="AI11">
        <v>5</v>
      </c>
      <c r="AJ11">
        <v>10</v>
      </c>
    </row>
    <row r="12" spans="1:36" x14ac:dyDescent="0.2">
      <c r="B12" s="21">
        <f t="shared" si="0"/>
        <v>0</v>
      </c>
      <c r="C12" s="3">
        <f t="shared" si="1"/>
        <v>0</v>
      </c>
      <c r="D12" s="25">
        <v>7</v>
      </c>
      <c r="E12">
        <v>42</v>
      </c>
      <c r="F12">
        <v>230224</v>
      </c>
      <c r="G12">
        <v>112259</v>
      </c>
      <c r="H12">
        <v>3</v>
      </c>
      <c r="I12">
        <v>716</v>
      </c>
      <c r="J12">
        <v>30</v>
      </c>
      <c r="K12">
        <v>0</v>
      </c>
      <c r="L12">
        <v>82</v>
      </c>
      <c r="M12">
        <v>0</v>
      </c>
      <c r="N12">
        <v>0</v>
      </c>
      <c r="O12">
        <v>40</v>
      </c>
      <c r="P12">
        <v>96</v>
      </c>
      <c r="Q12">
        <v>0</v>
      </c>
      <c r="R12">
        <v>0</v>
      </c>
      <c r="S12">
        <v>5</v>
      </c>
      <c r="T12">
        <v>5</v>
      </c>
      <c r="U12">
        <v>0</v>
      </c>
      <c r="V12">
        <v>10</v>
      </c>
      <c r="W12">
        <v>131</v>
      </c>
      <c r="X12">
        <v>67</v>
      </c>
      <c r="Y12">
        <v>44</v>
      </c>
      <c r="Z12">
        <v>11</v>
      </c>
      <c r="AA12">
        <v>2</v>
      </c>
      <c r="AB12">
        <v>8</v>
      </c>
      <c r="AC12">
        <v>10</v>
      </c>
      <c r="AD12">
        <v>80</v>
      </c>
      <c r="AE12">
        <v>80</v>
      </c>
      <c r="AF12">
        <v>47</v>
      </c>
      <c r="AG12">
        <v>68</v>
      </c>
      <c r="AH12">
        <v>5</v>
      </c>
      <c r="AI12">
        <v>5</v>
      </c>
      <c r="AJ12">
        <v>10</v>
      </c>
    </row>
    <row r="13" spans="1:36" x14ac:dyDescent="0.2">
      <c r="B13" s="21">
        <f t="shared" si="0"/>
        <v>1.1111111111111112E-2</v>
      </c>
      <c r="C13" s="3">
        <f t="shared" si="1"/>
        <v>0.1</v>
      </c>
      <c r="D13" s="25">
        <v>8</v>
      </c>
      <c r="E13">
        <v>42</v>
      </c>
      <c r="F13">
        <v>230227</v>
      </c>
      <c r="G13">
        <v>114020</v>
      </c>
      <c r="H13">
        <v>3</v>
      </c>
      <c r="I13">
        <v>714</v>
      </c>
      <c r="J13">
        <v>30</v>
      </c>
      <c r="K13">
        <v>1</v>
      </c>
      <c r="L13">
        <v>89</v>
      </c>
      <c r="M13">
        <v>0</v>
      </c>
      <c r="N13">
        <v>0</v>
      </c>
      <c r="O13">
        <v>13</v>
      </c>
      <c r="P13">
        <v>79</v>
      </c>
      <c r="Q13">
        <v>0</v>
      </c>
      <c r="R13">
        <v>1</v>
      </c>
      <c r="S13">
        <v>4</v>
      </c>
      <c r="T13">
        <v>5</v>
      </c>
      <c r="U13">
        <v>1</v>
      </c>
      <c r="V13">
        <v>9</v>
      </c>
      <c r="W13">
        <v>127</v>
      </c>
      <c r="X13">
        <v>99</v>
      </c>
      <c r="Y13">
        <v>42</v>
      </c>
      <c r="Z13">
        <v>20</v>
      </c>
      <c r="AA13">
        <v>2</v>
      </c>
      <c r="AB13">
        <v>8</v>
      </c>
      <c r="AC13">
        <v>10</v>
      </c>
      <c r="AD13">
        <v>75</v>
      </c>
      <c r="AE13">
        <v>101</v>
      </c>
      <c r="AF13">
        <v>24</v>
      </c>
      <c r="AG13">
        <v>95</v>
      </c>
      <c r="AH13">
        <v>5</v>
      </c>
      <c r="AI13">
        <v>5</v>
      </c>
      <c r="AJ13">
        <v>10</v>
      </c>
    </row>
    <row r="14" spans="1:36" x14ac:dyDescent="0.2">
      <c r="B14" s="21">
        <f t="shared" si="0"/>
        <v>0.1092436974789916</v>
      </c>
      <c r="C14" s="3">
        <f t="shared" si="1"/>
        <v>0.1</v>
      </c>
      <c r="D14" s="25">
        <v>9</v>
      </c>
      <c r="E14">
        <v>42</v>
      </c>
      <c r="F14">
        <v>230228</v>
      </c>
      <c r="G14">
        <v>113353</v>
      </c>
      <c r="H14">
        <v>3</v>
      </c>
      <c r="I14">
        <v>713</v>
      </c>
      <c r="J14">
        <v>30</v>
      </c>
      <c r="K14">
        <v>13</v>
      </c>
      <c r="L14">
        <v>106</v>
      </c>
      <c r="M14">
        <v>0</v>
      </c>
      <c r="N14">
        <v>0</v>
      </c>
      <c r="O14">
        <v>24</v>
      </c>
      <c r="P14">
        <v>80</v>
      </c>
      <c r="Q14">
        <v>0</v>
      </c>
      <c r="R14">
        <v>2</v>
      </c>
      <c r="S14">
        <v>4</v>
      </c>
      <c r="T14">
        <v>4</v>
      </c>
      <c r="U14">
        <v>1</v>
      </c>
      <c r="V14">
        <v>9</v>
      </c>
      <c r="W14">
        <v>165</v>
      </c>
      <c r="X14">
        <v>112</v>
      </c>
      <c r="Y14">
        <v>43</v>
      </c>
      <c r="Z14">
        <v>2</v>
      </c>
      <c r="AA14">
        <v>2</v>
      </c>
      <c r="AB14">
        <v>8</v>
      </c>
      <c r="AC14">
        <v>10</v>
      </c>
      <c r="AD14">
        <v>74</v>
      </c>
      <c r="AE14">
        <v>111</v>
      </c>
      <c r="AF14">
        <v>36</v>
      </c>
      <c r="AG14">
        <v>97</v>
      </c>
      <c r="AH14">
        <v>5</v>
      </c>
      <c r="AI14">
        <v>5</v>
      </c>
      <c r="AJ14">
        <v>10</v>
      </c>
    </row>
    <row r="15" spans="1:36" x14ac:dyDescent="0.2">
      <c r="B15" s="21">
        <f t="shared" si="0"/>
        <v>3.6764705882352942E-2</v>
      </c>
      <c r="C15" s="3">
        <f t="shared" si="1"/>
        <v>0.1</v>
      </c>
      <c r="D15" s="25">
        <v>10</v>
      </c>
      <c r="E15">
        <v>42</v>
      </c>
      <c r="F15">
        <v>230301</v>
      </c>
      <c r="G15">
        <v>112239</v>
      </c>
      <c r="H15">
        <v>3</v>
      </c>
      <c r="I15">
        <v>710</v>
      </c>
      <c r="J15">
        <v>30</v>
      </c>
      <c r="K15">
        <v>5</v>
      </c>
      <c r="L15">
        <v>131</v>
      </c>
      <c r="M15">
        <v>0</v>
      </c>
      <c r="N15">
        <v>3</v>
      </c>
      <c r="O15">
        <v>39</v>
      </c>
      <c r="P15">
        <v>107</v>
      </c>
      <c r="Q15">
        <v>0</v>
      </c>
      <c r="R15">
        <v>1</v>
      </c>
      <c r="S15">
        <v>4</v>
      </c>
      <c r="T15">
        <v>5</v>
      </c>
      <c r="U15">
        <v>1</v>
      </c>
      <c r="V15">
        <v>9</v>
      </c>
      <c r="W15">
        <v>165</v>
      </c>
      <c r="X15">
        <v>137</v>
      </c>
      <c r="Y15">
        <v>42</v>
      </c>
      <c r="Z15">
        <v>6</v>
      </c>
      <c r="AA15">
        <v>2</v>
      </c>
      <c r="AB15">
        <v>8</v>
      </c>
      <c r="AC15">
        <v>10</v>
      </c>
      <c r="AD15">
        <v>70</v>
      </c>
      <c r="AE15">
        <v>121</v>
      </c>
      <c r="AF15">
        <v>48</v>
      </c>
      <c r="AG15">
        <v>80</v>
      </c>
      <c r="AH15">
        <v>5</v>
      </c>
      <c r="AI15">
        <v>5</v>
      </c>
      <c r="AJ15">
        <v>10</v>
      </c>
    </row>
    <row r="16" spans="1:36" x14ac:dyDescent="0.2">
      <c r="B16" s="21">
        <f t="shared" si="0"/>
        <v>0.13761467889908258</v>
      </c>
      <c r="C16" s="3">
        <f t="shared" si="1"/>
        <v>0.1</v>
      </c>
      <c r="D16" s="25">
        <v>11</v>
      </c>
      <c r="E16">
        <v>42</v>
      </c>
      <c r="F16">
        <v>230302</v>
      </c>
      <c r="G16">
        <v>113518</v>
      </c>
      <c r="H16">
        <v>3</v>
      </c>
      <c r="I16">
        <v>709</v>
      </c>
      <c r="J16">
        <v>30</v>
      </c>
      <c r="K16">
        <v>15</v>
      </c>
      <c r="L16">
        <v>94</v>
      </c>
      <c r="M16">
        <v>17</v>
      </c>
      <c r="N16">
        <v>0</v>
      </c>
      <c r="O16">
        <v>30</v>
      </c>
      <c r="P16">
        <v>31</v>
      </c>
      <c r="Q16">
        <v>1</v>
      </c>
      <c r="R16">
        <v>1</v>
      </c>
      <c r="S16">
        <v>4</v>
      </c>
      <c r="T16">
        <v>4</v>
      </c>
      <c r="U16">
        <v>1</v>
      </c>
      <c r="V16">
        <v>9</v>
      </c>
      <c r="W16">
        <v>566</v>
      </c>
      <c r="X16">
        <v>107</v>
      </c>
      <c r="Y16">
        <v>36</v>
      </c>
      <c r="Z16">
        <v>10</v>
      </c>
      <c r="AA16">
        <v>2</v>
      </c>
      <c r="AB16">
        <v>8</v>
      </c>
      <c r="AC16">
        <v>9</v>
      </c>
      <c r="AD16">
        <v>72</v>
      </c>
      <c r="AE16">
        <v>122</v>
      </c>
      <c r="AF16">
        <v>29</v>
      </c>
      <c r="AG16">
        <v>81</v>
      </c>
      <c r="AH16">
        <v>5</v>
      </c>
      <c r="AI16">
        <v>5</v>
      </c>
      <c r="AJ16">
        <v>10</v>
      </c>
    </row>
    <row r="17" spans="1:39" x14ac:dyDescent="0.2">
      <c r="B17" s="21">
        <f t="shared" si="0"/>
        <v>0.112</v>
      </c>
      <c r="C17" s="3">
        <f t="shared" si="1"/>
        <v>0.2</v>
      </c>
      <c r="D17" s="25">
        <v>12</v>
      </c>
      <c r="E17">
        <v>42</v>
      </c>
      <c r="F17">
        <v>230303</v>
      </c>
      <c r="G17">
        <v>113156</v>
      </c>
      <c r="H17">
        <v>3</v>
      </c>
      <c r="I17">
        <v>710</v>
      </c>
      <c r="J17">
        <v>30</v>
      </c>
      <c r="K17">
        <v>14</v>
      </c>
      <c r="L17">
        <v>111</v>
      </c>
      <c r="M17">
        <v>0</v>
      </c>
      <c r="N17">
        <v>0</v>
      </c>
      <c r="O17">
        <v>32</v>
      </c>
      <c r="P17">
        <v>21</v>
      </c>
      <c r="Q17">
        <v>0</v>
      </c>
      <c r="R17">
        <v>2</v>
      </c>
      <c r="S17">
        <v>4</v>
      </c>
      <c r="T17">
        <v>4</v>
      </c>
      <c r="U17">
        <v>2</v>
      </c>
      <c r="V17">
        <v>8</v>
      </c>
      <c r="W17">
        <v>148</v>
      </c>
      <c r="X17">
        <v>122</v>
      </c>
      <c r="Y17">
        <v>31</v>
      </c>
      <c r="Z17">
        <v>11</v>
      </c>
      <c r="AA17">
        <v>2</v>
      </c>
      <c r="AB17">
        <v>8</v>
      </c>
      <c r="AC17">
        <v>10</v>
      </c>
      <c r="AD17">
        <v>67</v>
      </c>
      <c r="AE17">
        <v>136</v>
      </c>
      <c r="AF17">
        <v>24</v>
      </c>
      <c r="AG17">
        <v>42</v>
      </c>
      <c r="AH17">
        <v>5</v>
      </c>
      <c r="AI17">
        <v>5</v>
      </c>
      <c r="AJ17">
        <v>10</v>
      </c>
    </row>
    <row r="18" spans="1:39" x14ac:dyDescent="0.2">
      <c r="B18" s="21">
        <f t="shared" si="0"/>
        <v>0.21052631578947367</v>
      </c>
      <c r="C18" s="3">
        <f t="shared" si="1"/>
        <v>0.3</v>
      </c>
      <c r="D18" s="25">
        <v>13</v>
      </c>
      <c r="E18">
        <v>42</v>
      </c>
      <c r="F18">
        <v>230306</v>
      </c>
      <c r="G18">
        <v>113025</v>
      </c>
      <c r="H18">
        <v>3</v>
      </c>
      <c r="I18">
        <v>706</v>
      </c>
      <c r="J18">
        <v>30</v>
      </c>
      <c r="K18">
        <v>28</v>
      </c>
      <c r="L18">
        <v>105</v>
      </c>
      <c r="M18">
        <v>18</v>
      </c>
      <c r="N18">
        <v>1</v>
      </c>
      <c r="O18">
        <v>30</v>
      </c>
      <c r="P18">
        <v>36</v>
      </c>
      <c r="Q18">
        <v>1</v>
      </c>
      <c r="R18">
        <v>3</v>
      </c>
      <c r="S18">
        <v>3</v>
      </c>
      <c r="T18">
        <v>3</v>
      </c>
      <c r="U18">
        <v>3</v>
      </c>
      <c r="V18">
        <v>7</v>
      </c>
      <c r="W18">
        <v>519</v>
      </c>
      <c r="X18">
        <v>134</v>
      </c>
      <c r="Y18">
        <v>27</v>
      </c>
      <c r="Z18">
        <v>4</v>
      </c>
      <c r="AA18">
        <v>2</v>
      </c>
      <c r="AB18">
        <v>8</v>
      </c>
      <c r="AC18">
        <v>9</v>
      </c>
      <c r="AD18">
        <v>52</v>
      </c>
      <c r="AE18">
        <v>147</v>
      </c>
      <c r="AF18">
        <v>34</v>
      </c>
      <c r="AG18">
        <v>70</v>
      </c>
      <c r="AH18">
        <v>5</v>
      </c>
      <c r="AI18">
        <v>5</v>
      </c>
      <c r="AJ18">
        <v>9</v>
      </c>
    </row>
    <row r="19" spans="1:39" ht="16" thickBot="1" x14ac:dyDescent="0.25">
      <c r="B19" s="21">
        <f t="shared" si="0"/>
        <v>9.285714285714286E-2</v>
      </c>
      <c r="C19" s="3">
        <f t="shared" si="1"/>
        <v>0.3</v>
      </c>
      <c r="D19" s="25">
        <v>14</v>
      </c>
      <c r="E19">
        <v>42</v>
      </c>
      <c r="F19">
        <v>230307</v>
      </c>
      <c r="G19">
        <v>113339</v>
      </c>
      <c r="H19">
        <v>3</v>
      </c>
      <c r="I19">
        <v>710</v>
      </c>
      <c r="J19">
        <v>30</v>
      </c>
      <c r="K19">
        <v>13</v>
      </c>
      <c r="L19">
        <v>127</v>
      </c>
      <c r="M19">
        <v>16</v>
      </c>
      <c r="N19">
        <v>12</v>
      </c>
      <c r="O19">
        <v>16</v>
      </c>
      <c r="P19">
        <v>56</v>
      </c>
      <c r="Q19">
        <v>1</v>
      </c>
      <c r="R19">
        <v>2</v>
      </c>
      <c r="S19">
        <v>4</v>
      </c>
      <c r="T19">
        <v>3</v>
      </c>
      <c r="U19">
        <v>3</v>
      </c>
      <c r="V19">
        <v>7</v>
      </c>
      <c r="W19">
        <v>100</v>
      </c>
      <c r="X19">
        <v>145</v>
      </c>
      <c r="Y19">
        <v>31</v>
      </c>
      <c r="Z19">
        <v>14</v>
      </c>
      <c r="AA19">
        <v>2</v>
      </c>
      <c r="AB19">
        <v>8</v>
      </c>
      <c r="AC19">
        <v>10</v>
      </c>
      <c r="AD19">
        <v>60</v>
      </c>
      <c r="AE19">
        <v>136</v>
      </c>
      <c r="AF19">
        <v>19</v>
      </c>
      <c r="AG19">
        <v>59</v>
      </c>
      <c r="AH19">
        <v>5</v>
      </c>
      <c r="AI19">
        <v>5</v>
      </c>
      <c r="AJ19">
        <v>10</v>
      </c>
    </row>
    <row r="20" spans="1:39" x14ac:dyDescent="0.2">
      <c r="B20" s="21">
        <f t="shared" si="0"/>
        <v>0.44961240310077522</v>
      </c>
      <c r="C20" s="3">
        <f t="shared" si="1"/>
        <v>0.2</v>
      </c>
      <c r="D20" s="25">
        <v>15</v>
      </c>
      <c r="E20">
        <v>42</v>
      </c>
      <c r="F20">
        <v>230308</v>
      </c>
      <c r="G20">
        <v>112753</v>
      </c>
      <c r="H20">
        <v>3</v>
      </c>
      <c r="I20">
        <v>707</v>
      </c>
      <c r="J20">
        <v>30</v>
      </c>
      <c r="K20">
        <v>58</v>
      </c>
      <c r="L20">
        <v>71</v>
      </c>
      <c r="M20">
        <v>0</v>
      </c>
      <c r="N20">
        <v>1</v>
      </c>
      <c r="O20">
        <v>24</v>
      </c>
      <c r="P20">
        <v>32</v>
      </c>
      <c r="Q20">
        <v>0</v>
      </c>
      <c r="R20">
        <v>2</v>
      </c>
      <c r="S20">
        <v>4</v>
      </c>
      <c r="T20">
        <v>4</v>
      </c>
      <c r="U20">
        <v>2</v>
      </c>
      <c r="V20">
        <v>8</v>
      </c>
      <c r="W20">
        <v>130</v>
      </c>
      <c r="X20">
        <v>117</v>
      </c>
      <c r="Y20">
        <v>31</v>
      </c>
      <c r="Z20">
        <v>13</v>
      </c>
      <c r="AA20">
        <v>2</v>
      </c>
      <c r="AB20">
        <v>8</v>
      </c>
      <c r="AC20">
        <v>10</v>
      </c>
      <c r="AD20">
        <v>68</v>
      </c>
      <c r="AE20">
        <v>132</v>
      </c>
      <c r="AF20">
        <v>29</v>
      </c>
      <c r="AG20">
        <v>30</v>
      </c>
      <c r="AH20">
        <v>5</v>
      </c>
      <c r="AI20">
        <v>5</v>
      </c>
      <c r="AJ20">
        <v>10</v>
      </c>
      <c r="AL20" s="51" t="s">
        <v>77</v>
      </c>
      <c r="AM20" s="48"/>
    </row>
    <row r="21" spans="1:39" x14ac:dyDescent="0.2">
      <c r="B21" s="21">
        <f t="shared" si="0"/>
        <v>7.9365079365079361E-2</v>
      </c>
      <c r="C21" s="3">
        <f t="shared" si="1"/>
        <v>0.2</v>
      </c>
      <c r="D21" s="25">
        <v>16</v>
      </c>
      <c r="E21">
        <v>42</v>
      </c>
      <c r="F21">
        <v>230309</v>
      </c>
      <c r="G21">
        <v>113223</v>
      </c>
      <c r="H21">
        <v>3</v>
      </c>
      <c r="I21">
        <v>706</v>
      </c>
      <c r="J21">
        <v>30</v>
      </c>
      <c r="K21">
        <v>10</v>
      </c>
      <c r="L21">
        <v>116</v>
      </c>
      <c r="M21">
        <v>18</v>
      </c>
      <c r="N21">
        <v>0</v>
      </c>
      <c r="O21">
        <v>11</v>
      </c>
      <c r="P21">
        <v>50</v>
      </c>
      <c r="Q21">
        <v>1</v>
      </c>
      <c r="R21">
        <v>1</v>
      </c>
      <c r="S21">
        <v>3</v>
      </c>
      <c r="T21">
        <v>5</v>
      </c>
      <c r="U21">
        <v>2</v>
      </c>
      <c r="V21">
        <v>8</v>
      </c>
      <c r="W21">
        <v>106</v>
      </c>
      <c r="X21">
        <v>117</v>
      </c>
      <c r="Y21">
        <v>26</v>
      </c>
      <c r="Z21">
        <v>4</v>
      </c>
      <c r="AA21">
        <v>2</v>
      </c>
      <c r="AB21">
        <v>8</v>
      </c>
      <c r="AC21">
        <v>10</v>
      </c>
      <c r="AD21">
        <v>77</v>
      </c>
      <c r="AE21">
        <v>129</v>
      </c>
      <c r="AF21">
        <v>14</v>
      </c>
      <c r="AG21">
        <v>97</v>
      </c>
      <c r="AH21">
        <v>5</v>
      </c>
      <c r="AI21">
        <v>5</v>
      </c>
      <c r="AJ21">
        <v>10</v>
      </c>
      <c r="AL21" s="49" t="s">
        <v>78</v>
      </c>
      <c r="AM21" s="42">
        <f>(SUM(W20:W22)/SUM(AC20:AC22))/10</f>
        <v>1.2</v>
      </c>
    </row>
    <row r="22" spans="1:39" ht="16" thickBot="1" x14ac:dyDescent="0.25">
      <c r="B22" s="22">
        <f t="shared" si="0"/>
        <v>0.34507042253521125</v>
      </c>
      <c r="C22" s="3">
        <f t="shared" si="1"/>
        <v>0.3</v>
      </c>
      <c r="D22" s="26">
        <v>17</v>
      </c>
      <c r="E22">
        <v>42</v>
      </c>
      <c r="F22">
        <v>230310</v>
      </c>
      <c r="G22">
        <v>113517</v>
      </c>
      <c r="H22">
        <v>3</v>
      </c>
      <c r="I22">
        <v>705</v>
      </c>
      <c r="J22">
        <v>30</v>
      </c>
      <c r="K22">
        <v>49</v>
      </c>
      <c r="L22">
        <v>93</v>
      </c>
      <c r="M22">
        <v>6</v>
      </c>
      <c r="N22">
        <v>10</v>
      </c>
      <c r="O22">
        <v>13</v>
      </c>
      <c r="P22">
        <v>80</v>
      </c>
      <c r="Q22">
        <v>1</v>
      </c>
      <c r="R22">
        <v>2</v>
      </c>
      <c r="S22">
        <v>3</v>
      </c>
      <c r="T22">
        <v>4</v>
      </c>
      <c r="U22">
        <v>3</v>
      </c>
      <c r="V22">
        <v>7</v>
      </c>
      <c r="W22">
        <v>124</v>
      </c>
      <c r="X22">
        <v>107</v>
      </c>
      <c r="Y22">
        <v>34</v>
      </c>
      <c r="Z22">
        <v>4</v>
      </c>
      <c r="AA22">
        <v>2</v>
      </c>
      <c r="AB22">
        <v>8</v>
      </c>
      <c r="AC22">
        <v>10</v>
      </c>
      <c r="AD22">
        <v>62</v>
      </c>
      <c r="AE22">
        <v>138</v>
      </c>
      <c r="AF22">
        <v>36</v>
      </c>
      <c r="AG22">
        <v>88</v>
      </c>
      <c r="AH22">
        <v>5</v>
      </c>
      <c r="AI22">
        <v>5</v>
      </c>
      <c r="AJ22">
        <v>10</v>
      </c>
      <c r="AL22" s="50" t="s">
        <v>79</v>
      </c>
      <c r="AM22" s="44">
        <f>(SUM(AD20:AD22)/SUM(AJ20:AJ22))/10</f>
        <v>0.69000000000000006</v>
      </c>
    </row>
    <row r="23" spans="1:39" ht="16" thickBot="1" x14ac:dyDescent="0.25"/>
    <row r="24" spans="1:39" ht="17" thickBot="1" x14ac:dyDescent="0.25">
      <c r="A24" s="34" t="s">
        <v>67</v>
      </c>
      <c r="B24" s="20">
        <f t="shared" ref="B24:B50" si="2">K24/(L24+K24)</f>
        <v>4.0816326530612242E-2</v>
      </c>
      <c r="C24" s="3">
        <f t="shared" ref="C24:C50" si="3">U24/(V24+U24)</f>
        <v>0.2</v>
      </c>
      <c r="D24" s="24">
        <v>1</v>
      </c>
      <c r="E24">
        <v>42</v>
      </c>
      <c r="F24">
        <v>230320</v>
      </c>
      <c r="G24">
        <v>113503</v>
      </c>
      <c r="H24">
        <v>3</v>
      </c>
      <c r="I24">
        <v>620</v>
      </c>
      <c r="J24">
        <v>30</v>
      </c>
      <c r="K24">
        <v>2</v>
      </c>
      <c r="L24">
        <v>47</v>
      </c>
      <c r="M24">
        <v>0</v>
      </c>
      <c r="N24">
        <v>1</v>
      </c>
      <c r="O24">
        <v>26</v>
      </c>
      <c r="P24">
        <v>76</v>
      </c>
      <c r="Q24">
        <v>0</v>
      </c>
      <c r="R24">
        <v>2</v>
      </c>
      <c r="S24">
        <v>4</v>
      </c>
      <c r="T24">
        <v>4</v>
      </c>
      <c r="U24">
        <v>2</v>
      </c>
      <c r="V24">
        <v>8</v>
      </c>
      <c r="W24">
        <v>113</v>
      </c>
      <c r="X24">
        <v>44</v>
      </c>
      <c r="Y24">
        <v>41</v>
      </c>
      <c r="Z24">
        <v>0</v>
      </c>
      <c r="AA24">
        <v>2</v>
      </c>
      <c r="AB24">
        <v>8</v>
      </c>
      <c r="AC24">
        <v>10</v>
      </c>
      <c r="AD24">
        <v>75</v>
      </c>
      <c r="AE24">
        <v>56</v>
      </c>
      <c r="AF24">
        <v>52</v>
      </c>
      <c r="AG24">
        <v>74</v>
      </c>
      <c r="AH24">
        <v>5</v>
      </c>
      <c r="AI24">
        <v>5</v>
      </c>
      <c r="AJ24">
        <v>10</v>
      </c>
    </row>
    <row r="25" spans="1:39" x14ac:dyDescent="0.2">
      <c r="B25" s="21">
        <f t="shared" si="2"/>
        <v>0.61363636363636365</v>
      </c>
      <c r="C25" s="3">
        <f t="shared" si="3"/>
        <v>0.5</v>
      </c>
      <c r="D25" s="25">
        <v>2</v>
      </c>
      <c r="E25">
        <v>42</v>
      </c>
      <c r="F25">
        <v>230321</v>
      </c>
      <c r="G25">
        <v>112137</v>
      </c>
      <c r="H25">
        <v>3</v>
      </c>
      <c r="I25">
        <v>630</v>
      </c>
      <c r="J25">
        <v>30</v>
      </c>
      <c r="K25">
        <v>27</v>
      </c>
      <c r="L25">
        <v>17</v>
      </c>
      <c r="M25">
        <v>18</v>
      </c>
      <c r="N25">
        <v>5</v>
      </c>
      <c r="O25">
        <v>23</v>
      </c>
      <c r="P25">
        <v>40</v>
      </c>
      <c r="Q25">
        <v>1</v>
      </c>
      <c r="R25">
        <v>4</v>
      </c>
      <c r="S25">
        <v>3</v>
      </c>
      <c r="T25">
        <v>2</v>
      </c>
      <c r="U25">
        <v>5</v>
      </c>
      <c r="V25">
        <v>5</v>
      </c>
      <c r="W25">
        <v>90</v>
      </c>
      <c r="X25">
        <v>40</v>
      </c>
      <c r="Y25">
        <v>33</v>
      </c>
      <c r="Z25">
        <v>4</v>
      </c>
      <c r="AA25">
        <v>2</v>
      </c>
      <c r="AB25">
        <v>8</v>
      </c>
      <c r="AC25">
        <v>10</v>
      </c>
      <c r="AD25">
        <v>71</v>
      </c>
      <c r="AE25">
        <v>41</v>
      </c>
      <c r="AF25">
        <v>26</v>
      </c>
      <c r="AG25">
        <v>109</v>
      </c>
      <c r="AH25">
        <v>5</v>
      </c>
      <c r="AI25">
        <v>5</v>
      </c>
      <c r="AJ25">
        <v>10</v>
      </c>
    </row>
    <row r="26" spans="1:39" x14ac:dyDescent="0.2">
      <c r="B26" s="21">
        <f t="shared" si="2"/>
        <v>0</v>
      </c>
      <c r="C26" s="3">
        <f t="shared" si="3"/>
        <v>0</v>
      </c>
      <c r="D26" s="25">
        <v>3</v>
      </c>
      <c r="E26">
        <v>42</v>
      </c>
      <c r="F26">
        <v>230322</v>
      </c>
      <c r="G26">
        <v>112845</v>
      </c>
      <c r="H26">
        <v>3</v>
      </c>
      <c r="I26">
        <v>628</v>
      </c>
      <c r="J26">
        <v>30</v>
      </c>
      <c r="K26">
        <v>0</v>
      </c>
      <c r="L26">
        <v>43</v>
      </c>
      <c r="M26">
        <v>0</v>
      </c>
      <c r="N26">
        <v>0</v>
      </c>
      <c r="O26">
        <v>40</v>
      </c>
      <c r="P26">
        <v>78</v>
      </c>
      <c r="Q26">
        <v>0</v>
      </c>
      <c r="R26">
        <v>0</v>
      </c>
      <c r="S26">
        <v>5</v>
      </c>
      <c r="T26">
        <v>5</v>
      </c>
      <c r="U26">
        <v>0</v>
      </c>
      <c r="V26">
        <v>10</v>
      </c>
      <c r="W26">
        <v>90</v>
      </c>
      <c r="X26">
        <v>44</v>
      </c>
      <c r="Y26">
        <v>40</v>
      </c>
      <c r="Z26">
        <v>4</v>
      </c>
      <c r="AA26">
        <v>2</v>
      </c>
      <c r="AB26">
        <v>8</v>
      </c>
      <c r="AC26">
        <v>10</v>
      </c>
      <c r="AD26">
        <v>60</v>
      </c>
      <c r="AE26">
        <v>30</v>
      </c>
      <c r="AF26">
        <v>48</v>
      </c>
      <c r="AG26">
        <v>57</v>
      </c>
      <c r="AH26">
        <v>5</v>
      </c>
      <c r="AI26">
        <v>5</v>
      </c>
      <c r="AJ26">
        <v>10</v>
      </c>
    </row>
    <row r="27" spans="1:39" x14ac:dyDescent="0.2">
      <c r="B27" s="21">
        <f t="shared" si="2"/>
        <v>0.34782608695652173</v>
      </c>
      <c r="C27" s="3">
        <f t="shared" si="3"/>
        <v>0.4</v>
      </c>
      <c r="D27" s="25">
        <v>4</v>
      </c>
      <c r="E27">
        <v>42</v>
      </c>
      <c r="F27">
        <v>230323</v>
      </c>
      <c r="G27">
        <v>113504</v>
      </c>
      <c r="H27">
        <v>3</v>
      </c>
      <c r="I27">
        <v>620</v>
      </c>
      <c r="J27">
        <v>30</v>
      </c>
      <c r="K27">
        <v>16</v>
      </c>
      <c r="L27">
        <v>30</v>
      </c>
      <c r="M27">
        <v>16</v>
      </c>
      <c r="N27">
        <v>1</v>
      </c>
      <c r="O27">
        <v>17</v>
      </c>
      <c r="P27">
        <v>70</v>
      </c>
      <c r="Q27">
        <v>1</v>
      </c>
      <c r="R27">
        <v>2</v>
      </c>
      <c r="S27">
        <v>3</v>
      </c>
      <c r="T27">
        <v>4</v>
      </c>
      <c r="U27">
        <v>4</v>
      </c>
      <c r="V27">
        <v>6</v>
      </c>
      <c r="W27">
        <v>102</v>
      </c>
      <c r="X27">
        <v>43</v>
      </c>
      <c r="Y27">
        <v>40</v>
      </c>
      <c r="Z27">
        <v>0</v>
      </c>
      <c r="AA27">
        <v>2</v>
      </c>
      <c r="AB27">
        <v>8</v>
      </c>
      <c r="AC27">
        <v>10</v>
      </c>
      <c r="AD27">
        <v>65</v>
      </c>
      <c r="AE27">
        <v>58</v>
      </c>
      <c r="AF27">
        <v>28</v>
      </c>
      <c r="AG27">
        <v>101</v>
      </c>
      <c r="AH27">
        <v>5</v>
      </c>
      <c r="AI27">
        <v>5</v>
      </c>
      <c r="AJ27">
        <v>10</v>
      </c>
    </row>
    <row r="28" spans="1:39" x14ac:dyDescent="0.2">
      <c r="B28" s="21">
        <f t="shared" si="2"/>
        <v>0.125</v>
      </c>
      <c r="C28" s="3">
        <f t="shared" si="3"/>
        <v>0.2</v>
      </c>
      <c r="D28" s="25">
        <v>5</v>
      </c>
      <c r="E28">
        <v>42</v>
      </c>
      <c r="F28">
        <v>230324</v>
      </c>
      <c r="G28">
        <v>113253</v>
      </c>
      <c r="H28">
        <v>3</v>
      </c>
      <c r="I28">
        <v>622</v>
      </c>
      <c r="J28">
        <v>30</v>
      </c>
      <c r="K28">
        <v>6</v>
      </c>
      <c r="L28">
        <v>42</v>
      </c>
      <c r="M28">
        <v>18</v>
      </c>
      <c r="N28">
        <v>1</v>
      </c>
      <c r="O28">
        <v>30</v>
      </c>
      <c r="P28">
        <v>58</v>
      </c>
      <c r="Q28">
        <v>1</v>
      </c>
      <c r="R28">
        <v>3</v>
      </c>
      <c r="S28">
        <v>2</v>
      </c>
      <c r="T28">
        <v>4</v>
      </c>
      <c r="U28">
        <v>2</v>
      </c>
      <c r="V28">
        <v>8</v>
      </c>
      <c r="W28">
        <v>120</v>
      </c>
      <c r="X28">
        <v>47</v>
      </c>
      <c r="Y28">
        <v>44</v>
      </c>
      <c r="Z28">
        <v>2</v>
      </c>
      <c r="AA28">
        <v>2</v>
      </c>
      <c r="AB28">
        <v>8</v>
      </c>
      <c r="AC28">
        <v>10</v>
      </c>
      <c r="AD28">
        <v>59</v>
      </c>
      <c r="AE28">
        <v>56</v>
      </c>
      <c r="AF28">
        <v>34</v>
      </c>
      <c r="AG28">
        <v>73</v>
      </c>
      <c r="AH28">
        <v>5</v>
      </c>
      <c r="AI28">
        <v>5</v>
      </c>
      <c r="AJ28">
        <v>10</v>
      </c>
    </row>
    <row r="29" spans="1:39" x14ac:dyDescent="0.2">
      <c r="B29" s="21">
        <f t="shared" si="2"/>
        <v>0.06</v>
      </c>
      <c r="C29" s="3">
        <f t="shared" si="3"/>
        <v>0</v>
      </c>
      <c r="D29" s="25">
        <v>6</v>
      </c>
      <c r="E29">
        <v>42</v>
      </c>
      <c r="F29">
        <v>230327</v>
      </c>
      <c r="G29">
        <v>113354</v>
      </c>
      <c r="H29">
        <v>3</v>
      </c>
      <c r="I29">
        <v>619</v>
      </c>
      <c r="J29">
        <v>30</v>
      </c>
      <c r="K29">
        <v>3</v>
      </c>
      <c r="L29">
        <v>47</v>
      </c>
      <c r="M29">
        <v>0</v>
      </c>
      <c r="N29">
        <v>0</v>
      </c>
      <c r="O29">
        <v>37</v>
      </c>
      <c r="P29">
        <v>69</v>
      </c>
      <c r="Q29">
        <v>0</v>
      </c>
      <c r="R29">
        <v>1</v>
      </c>
      <c r="S29">
        <v>5</v>
      </c>
      <c r="T29">
        <v>4</v>
      </c>
      <c r="U29">
        <v>0</v>
      </c>
      <c r="V29">
        <v>10</v>
      </c>
      <c r="W29">
        <v>85</v>
      </c>
      <c r="X29">
        <v>42</v>
      </c>
      <c r="Y29">
        <v>30</v>
      </c>
      <c r="Z29">
        <v>2</v>
      </c>
      <c r="AA29">
        <v>2</v>
      </c>
      <c r="AB29">
        <v>8</v>
      </c>
      <c r="AC29">
        <v>10</v>
      </c>
      <c r="AD29">
        <v>58</v>
      </c>
      <c r="AE29">
        <v>55</v>
      </c>
      <c r="AF29">
        <v>24</v>
      </c>
      <c r="AG29">
        <v>41</v>
      </c>
      <c r="AH29">
        <v>5</v>
      </c>
      <c r="AI29">
        <v>5</v>
      </c>
      <c r="AJ29">
        <v>10</v>
      </c>
    </row>
    <row r="30" spans="1:39" x14ac:dyDescent="0.2">
      <c r="B30" s="21">
        <f t="shared" si="2"/>
        <v>0.49090909090909091</v>
      </c>
      <c r="C30" s="3">
        <f t="shared" si="3"/>
        <v>0.2</v>
      </c>
      <c r="D30" s="25">
        <v>7</v>
      </c>
      <c r="E30">
        <v>42</v>
      </c>
      <c r="F30">
        <v>230328</v>
      </c>
      <c r="G30">
        <v>111054</v>
      </c>
      <c r="H30">
        <v>3</v>
      </c>
      <c r="I30">
        <v>618</v>
      </c>
      <c r="J30">
        <v>30</v>
      </c>
      <c r="K30">
        <v>27</v>
      </c>
      <c r="L30">
        <v>28</v>
      </c>
      <c r="M30">
        <v>0</v>
      </c>
      <c r="N30">
        <v>1</v>
      </c>
      <c r="O30">
        <v>36</v>
      </c>
      <c r="P30">
        <v>34</v>
      </c>
      <c r="Q30">
        <v>0</v>
      </c>
      <c r="R30">
        <v>4</v>
      </c>
      <c r="S30">
        <v>2</v>
      </c>
      <c r="T30">
        <v>4</v>
      </c>
      <c r="U30">
        <v>2</v>
      </c>
      <c r="V30">
        <v>8</v>
      </c>
      <c r="W30">
        <v>104</v>
      </c>
      <c r="X30">
        <v>45</v>
      </c>
      <c r="Y30">
        <v>39</v>
      </c>
      <c r="Z30">
        <v>1</v>
      </c>
      <c r="AA30">
        <v>2</v>
      </c>
      <c r="AB30">
        <v>8</v>
      </c>
      <c r="AC30">
        <v>10</v>
      </c>
      <c r="AD30">
        <v>47</v>
      </c>
      <c r="AE30">
        <v>65</v>
      </c>
      <c r="AF30">
        <v>35</v>
      </c>
      <c r="AG30">
        <v>84</v>
      </c>
      <c r="AH30">
        <v>5</v>
      </c>
      <c r="AI30">
        <v>5</v>
      </c>
      <c r="AJ30">
        <v>10</v>
      </c>
    </row>
    <row r="31" spans="1:39" x14ac:dyDescent="0.2">
      <c r="B31" s="21">
        <f t="shared" si="2"/>
        <v>0.2</v>
      </c>
      <c r="C31" s="3">
        <f t="shared" si="3"/>
        <v>0.1</v>
      </c>
      <c r="D31" s="25">
        <v>8</v>
      </c>
      <c r="E31">
        <v>42</v>
      </c>
      <c r="F31">
        <v>230329</v>
      </c>
      <c r="G31">
        <v>112805</v>
      </c>
      <c r="H31">
        <v>3</v>
      </c>
      <c r="I31">
        <v>617</v>
      </c>
      <c r="J31">
        <v>30</v>
      </c>
      <c r="K31">
        <v>11</v>
      </c>
      <c r="L31">
        <v>44</v>
      </c>
      <c r="M31">
        <v>0</v>
      </c>
      <c r="N31">
        <v>1</v>
      </c>
      <c r="O31">
        <v>26</v>
      </c>
      <c r="P31">
        <v>39</v>
      </c>
      <c r="Q31">
        <v>0</v>
      </c>
      <c r="R31">
        <v>3</v>
      </c>
      <c r="S31">
        <v>4</v>
      </c>
      <c r="T31">
        <v>3</v>
      </c>
      <c r="U31">
        <v>1</v>
      </c>
      <c r="V31">
        <v>9</v>
      </c>
      <c r="W31">
        <v>106</v>
      </c>
      <c r="X31">
        <v>52</v>
      </c>
      <c r="Y31">
        <v>42</v>
      </c>
      <c r="Z31">
        <v>2</v>
      </c>
      <c r="AA31">
        <v>2</v>
      </c>
      <c r="AB31">
        <v>8</v>
      </c>
      <c r="AC31">
        <v>10</v>
      </c>
      <c r="AD31">
        <v>70</v>
      </c>
      <c r="AE31">
        <v>56</v>
      </c>
      <c r="AF31">
        <v>40</v>
      </c>
      <c r="AG31">
        <v>103</v>
      </c>
      <c r="AH31">
        <v>5</v>
      </c>
      <c r="AI31">
        <v>5</v>
      </c>
      <c r="AJ31">
        <v>10</v>
      </c>
    </row>
    <row r="32" spans="1:39" x14ac:dyDescent="0.2">
      <c r="B32" s="21">
        <f t="shared" si="2"/>
        <v>1.5151515151515152E-2</v>
      </c>
      <c r="C32" s="3">
        <f t="shared" si="3"/>
        <v>0.1</v>
      </c>
      <c r="D32" s="25">
        <v>9</v>
      </c>
      <c r="E32">
        <v>42</v>
      </c>
      <c r="F32">
        <v>230330</v>
      </c>
      <c r="G32">
        <v>114047</v>
      </c>
      <c r="H32">
        <v>3</v>
      </c>
      <c r="I32">
        <v>617</v>
      </c>
      <c r="J32">
        <v>30</v>
      </c>
      <c r="K32">
        <v>1</v>
      </c>
      <c r="L32">
        <v>65</v>
      </c>
      <c r="M32">
        <v>0</v>
      </c>
      <c r="N32">
        <v>0</v>
      </c>
      <c r="O32">
        <v>59</v>
      </c>
      <c r="P32">
        <v>55</v>
      </c>
      <c r="Q32">
        <v>0</v>
      </c>
      <c r="R32">
        <v>1</v>
      </c>
      <c r="S32">
        <v>5</v>
      </c>
      <c r="T32">
        <v>4</v>
      </c>
      <c r="U32">
        <v>1</v>
      </c>
      <c r="V32">
        <v>9</v>
      </c>
      <c r="W32">
        <v>293</v>
      </c>
      <c r="X32">
        <v>43</v>
      </c>
      <c r="Y32">
        <v>37</v>
      </c>
      <c r="Z32">
        <v>3</v>
      </c>
      <c r="AA32">
        <v>2</v>
      </c>
      <c r="AB32">
        <v>8</v>
      </c>
      <c r="AC32">
        <v>9</v>
      </c>
      <c r="AD32">
        <v>59</v>
      </c>
      <c r="AE32">
        <v>69</v>
      </c>
      <c r="AF32">
        <v>49</v>
      </c>
      <c r="AG32">
        <v>101</v>
      </c>
      <c r="AH32">
        <v>5</v>
      </c>
      <c r="AI32">
        <v>5</v>
      </c>
      <c r="AJ32">
        <v>10</v>
      </c>
    </row>
    <row r="33" spans="2:39" x14ac:dyDescent="0.2">
      <c r="B33" s="21">
        <f t="shared" si="2"/>
        <v>9.5238095238095233E-2</v>
      </c>
      <c r="C33" s="3">
        <f t="shared" si="3"/>
        <v>0.2</v>
      </c>
      <c r="D33" s="25">
        <v>10</v>
      </c>
      <c r="E33">
        <v>42</v>
      </c>
      <c r="F33">
        <v>230331</v>
      </c>
      <c r="G33">
        <v>114201</v>
      </c>
      <c r="H33">
        <v>3</v>
      </c>
      <c r="I33">
        <v>618</v>
      </c>
      <c r="J33">
        <v>30</v>
      </c>
      <c r="K33">
        <v>6</v>
      </c>
      <c r="L33">
        <v>57</v>
      </c>
      <c r="M33">
        <v>0</v>
      </c>
      <c r="N33">
        <v>0</v>
      </c>
      <c r="O33">
        <v>58</v>
      </c>
      <c r="P33">
        <v>52</v>
      </c>
      <c r="Q33">
        <v>0</v>
      </c>
      <c r="R33">
        <v>2</v>
      </c>
      <c r="S33">
        <v>5</v>
      </c>
      <c r="T33">
        <v>3</v>
      </c>
      <c r="U33">
        <v>2</v>
      </c>
      <c r="V33">
        <v>8</v>
      </c>
      <c r="W33">
        <v>99</v>
      </c>
      <c r="X33">
        <v>51</v>
      </c>
      <c r="Y33">
        <v>44</v>
      </c>
      <c r="Z33">
        <v>1</v>
      </c>
      <c r="AA33">
        <v>2</v>
      </c>
      <c r="AB33">
        <v>8</v>
      </c>
      <c r="AC33">
        <v>10</v>
      </c>
      <c r="AD33">
        <v>64</v>
      </c>
      <c r="AE33">
        <v>60</v>
      </c>
      <c r="AF33">
        <v>45</v>
      </c>
      <c r="AG33">
        <v>72</v>
      </c>
      <c r="AH33">
        <v>5</v>
      </c>
      <c r="AI33">
        <v>5</v>
      </c>
      <c r="AJ33">
        <v>10</v>
      </c>
      <c r="AK33" t="s">
        <v>64</v>
      </c>
    </row>
    <row r="34" spans="2:39" x14ac:dyDescent="0.2">
      <c r="B34" s="21">
        <f t="shared" si="2"/>
        <v>0.32727272727272727</v>
      </c>
      <c r="C34" s="3">
        <f t="shared" si="3"/>
        <v>0.3</v>
      </c>
      <c r="D34" s="25">
        <v>11</v>
      </c>
      <c r="E34">
        <v>42</v>
      </c>
      <c r="F34">
        <v>230403</v>
      </c>
      <c r="G34">
        <v>113849</v>
      </c>
      <c r="H34">
        <v>3</v>
      </c>
      <c r="I34">
        <v>619</v>
      </c>
      <c r="J34">
        <v>30</v>
      </c>
      <c r="K34">
        <v>18</v>
      </c>
      <c r="L34">
        <v>37</v>
      </c>
      <c r="M34">
        <v>0</v>
      </c>
      <c r="N34">
        <v>5</v>
      </c>
      <c r="O34">
        <v>26</v>
      </c>
      <c r="P34">
        <v>81</v>
      </c>
      <c r="Q34">
        <v>0</v>
      </c>
      <c r="R34">
        <v>3</v>
      </c>
      <c r="S34">
        <v>3</v>
      </c>
      <c r="T34">
        <v>4</v>
      </c>
      <c r="U34">
        <v>3</v>
      </c>
      <c r="V34">
        <v>7</v>
      </c>
      <c r="W34">
        <v>113</v>
      </c>
      <c r="X34">
        <v>47</v>
      </c>
      <c r="Y34">
        <v>43</v>
      </c>
      <c r="Z34">
        <v>2</v>
      </c>
      <c r="AA34">
        <v>2</v>
      </c>
      <c r="AB34">
        <v>8</v>
      </c>
      <c r="AC34">
        <v>10</v>
      </c>
      <c r="AD34">
        <v>77</v>
      </c>
      <c r="AE34">
        <v>56</v>
      </c>
      <c r="AF34">
        <v>38</v>
      </c>
      <c r="AG34">
        <v>124</v>
      </c>
      <c r="AH34">
        <v>5</v>
      </c>
      <c r="AI34">
        <v>5</v>
      </c>
      <c r="AJ34">
        <v>10</v>
      </c>
    </row>
    <row r="35" spans="2:39" x14ac:dyDescent="0.2">
      <c r="B35" s="21">
        <f t="shared" si="2"/>
        <v>0.66129032258064513</v>
      </c>
      <c r="C35" s="3">
        <f t="shared" si="3"/>
        <v>0.4</v>
      </c>
      <c r="D35" s="25">
        <v>12</v>
      </c>
      <c r="E35">
        <v>42</v>
      </c>
      <c r="F35">
        <v>230404</v>
      </c>
      <c r="G35">
        <v>112525</v>
      </c>
      <c r="H35">
        <v>3</v>
      </c>
      <c r="I35">
        <v>616</v>
      </c>
      <c r="J35">
        <v>30</v>
      </c>
      <c r="K35">
        <v>41</v>
      </c>
      <c r="L35">
        <v>21</v>
      </c>
      <c r="M35">
        <v>20</v>
      </c>
      <c r="N35">
        <v>8</v>
      </c>
      <c r="O35">
        <v>3</v>
      </c>
      <c r="P35">
        <v>34</v>
      </c>
      <c r="Q35">
        <v>1</v>
      </c>
      <c r="R35">
        <v>3</v>
      </c>
      <c r="S35">
        <v>4</v>
      </c>
      <c r="T35">
        <v>2</v>
      </c>
      <c r="U35">
        <v>4</v>
      </c>
      <c r="V35">
        <v>6</v>
      </c>
      <c r="W35">
        <v>87</v>
      </c>
      <c r="X35">
        <v>48</v>
      </c>
      <c r="Y35">
        <v>40</v>
      </c>
      <c r="Z35">
        <v>8</v>
      </c>
      <c r="AA35">
        <v>2</v>
      </c>
      <c r="AB35">
        <v>8</v>
      </c>
      <c r="AC35">
        <v>10</v>
      </c>
      <c r="AD35">
        <v>57</v>
      </c>
      <c r="AE35">
        <v>60</v>
      </c>
      <c r="AF35">
        <v>44</v>
      </c>
      <c r="AG35">
        <v>59</v>
      </c>
      <c r="AH35">
        <v>5</v>
      </c>
      <c r="AI35">
        <v>5</v>
      </c>
      <c r="AJ35">
        <v>10</v>
      </c>
    </row>
    <row r="36" spans="2:39" x14ac:dyDescent="0.2">
      <c r="B36" s="21">
        <f t="shared" si="2"/>
        <v>0.56603773584905659</v>
      </c>
      <c r="C36" s="3">
        <f t="shared" si="3"/>
        <v>0.3</v>
      </c>
      <c r="D36" s="25">
        <v>13</v>
      </c>
      <c r="E36">
        <v>42</v>
      </c>
      <c r="F36">
        <v>230405</v>
      </c>
      <c r="G36">
        <v>113124</v>
      </c>
      <c r="H36">
        <v>3</v>
      </c>
      <c r="I36">
        <v>617</v>
      </c>
      <c r="J36">
        <v>30</v>
      </c>
      <c r="K36">
        <v>30</v>
      </c>
      <c r="L36">
        <v>23</v>
      </c>
      <c r="M36">
        <v>21</v>
      </c>
      <c r="N36">
        <v>11</v>
      </c>
      <c r="O36">
        <v>29</v>
      </c>
      <c r="P36">
        <v>28</v>
      </c>
      <c r="Q36">
        <v>1</v>
      </c>
      <c r="R36">
        <v>3</v>
      </c>
      <c r="S36">
        <v>3</v>
      </c>
      <c r="T36">
        <v>3</v>
      </c>
      <c r="U36">
        <v>3</v>
      </c>
      <c r="V36">
        <v>7</v>
      </c>
      <c r="W36">
        <v>81</v>
      </c>
      <c r="X36">
        <v>53</v>
      </c>
      <c r="Y36">
        <v>34</v>
      </c>
      <c r="Z36">
        <v>28</v>
      </c>
      <c r="AA36">
        <v>2</v>
      </c>
      <c r="AB36">
        <v>8</v>
      </c>
      <c r="AC36">
        <v>10</v>
      </c>
      <c r="AD36">
        <v>56</v>
      </c>
      <c r="AE36">
        <v>56</v>
      </c>
      <c r="AF36">
        <v>48</v>
      </c>
      <c r="AG36">
        <v>37</v>
      </c>
      <c r="AH36">
        <v>5</v>
      </c>
      <c r="AI36">
        <v>5</v>
      </c>
      <c r="AJ36">
        <v>10</v>
      </c>
    </row>
    <row r="37" spans="2:39" x14ac:dyDescent="0.2">
      <c r="B37" s="21">
        <f t="shared" si="2"/>
        <v>0.5892857142857143</v>
      </c>
      <c r="C37" s="3">
        <f t="shared" si="3"/>
        <v>0.3</v>
      </c>
      <c r="D37" s="25">
        <v>14</v>
      </c>
      <c r="E37">
        <v>42</v>
      </c>
      <c r="F37">
        <v>230406</v>
      </c>
      <c r="G37">
        <v>112206</v>
      </c>
      <c r="H37">
        <v>3</v>
      </c>
      <c r="I37">
        <v>621</v>
      </c>
      <c r="J37">
        <v>30</v>
      </c>
      <c r="K37">
        <v>33</v>
      </c>
      <c r="L37">
        <v>23</v>
      </c>
      <c r="M37">
        <v>19</v>
      </c>
      <c r="N37">
        <v>31</v>
      </c>
      <c r="O37">
        <v>43</v>
      </c>
      <c r="P37">
        <v>12</v>
      </c>
      <c r="Q37">
        <v>1</v>
      </c>
      <c r="R37">
        <v>2</v>
      </c>
      <c r="S37">
        <v>4</v>
      </c>
      <c r="T37">
        <v>3</v>
      </c>
      <c r="U37">
        <v>3</v>
      </c>
      <c r="V37">
        <v>7</v>
      </c>
      <c r="W37">
        <v>137</v>
      </c>
      <c r="X37">
        <v>51</v>
      </c>
      <c r="Y37">
        <v>37</v>
      </c>
      <c r="Z37">
        <v>85</v>
      </c>
      <c r="AA37">
        <v>2</v>
      </c>
      <c r="AB37">
        <v>8</v>
      </c>
      <c r="AC37">
        <v>10</v>
      </c>
      <c r="AD37">
        <v>82</v>
      </c>
      <c r="AE37">
        <v>54</v>
      </c>
      <c r="AF37">
        <v>42</v>
      </c>
      <c r="AG37">
        <v>102</v>
      </c>
      <c r="AH37">
        <v>5</v>
      </c>
      <c r="AI37">
        <v>5</v>
      </c>
      <c r="AJ37">
        <v>10</v>
      </c>
    </row>
    <row r="38" spans="2:39" x14ac:dyDescent="0.2">
      <c r="B38" s="21">
        <f t="shared" si="2"/>
        <v>0.47058823529411764</v>
      </c>
      <c r="C38" s="3">
        <f t="shared" si="3"/>
        <v>0.5</v>
      </c>
      <c r="D38" s="25">
        <v>15</v>
      </c>
      <c r="E38">
        <v>0</v>
      </c>
      <c r="F38">
        <v>230407</v>
      </c>
      <c r="G38">
        <v>113115</v>
      </c>
      <c r="H38">
        <v>3</v>
      </c>
      <c r="I38">
        <v>620</v>
      </c>
      <c r="J38">
        <v>30</v>
      </c>
      <c r="K38">
        <v>24</v>
      </c>
      <c r="L38">
        <v>27</v>
      </c>
      <c r="M38">
        <v>21</v>
      </c>
      <c r="N38">
        <v>39</v>
      </c>
      <c r="O38">
        <v>15</v>
      </c>
      <c r="P38">
        <v>18</v>
      </c>
      <c r="Q38">
        <v>1</v>
      </c>
      <c r="R38">
        <v>6</v>
      </c>
      <c r="S38">
        <v>2</v>
      </c>
      <c r="T38">
        <v>1</v>
      </c>
      <c r="U38">
        <v>5</v>
      </c>
      <c r="V38">
        <v>5</v>
      </c>
      <c r="W38">
        <v>99</v>
      </c>
      <c r="X38">
        <v>50</v>
      </c>
      <c r="Y38">
        <v>35</v>
      </c>
      <c r="Z38">
        <v>43</v>
      </c>
      <c r="AA38">
        <v>2</v>
      </c>
      <c r="AB38">
        <v>8</v>
      </c>
      <c r="AC38">
        <v>10</v>
      </c>
      <c r="AD38">
        <v>79</v>
      </c>
      <c r="AE38">
        <v>46</v>
      </c>
      <c r="AF38">
        <v>36</v>
      </c>
      <c r="AG38">
        <v>118</v>
      </c>
      <c r="AH38">
        <v>5</v>
      </c>
      <c r="AI38">
        <v>5</v>
      </c>
      <c r="AJ38">
        <v>9</v>
      </c>
    </row>
    <row r="39" spans="2:39" x14ac:dyDescent="0.2">
      <c r="B39" s="21">
        <f t="shared" si="2"/>
        <v>0.51923076923076927</v>
      </c>
      <c r="C39" s="3">
        <f t="shared" si="3"/>
        <v>0.4</v>
      </c>
      <c r="D39" s="25">
        <v>16</v>
      </c>
      <c r="E39">
        <v>42</v>
      </c>
      <c r="F39">
        <v>230410</v>
      </c>
      <c r="G39">
        <v>115312</v>
      </c>
      <c r="H39">
        <v>3</v>
      </c>
      <c r="I39">
        <v>616</v>
      </c>
      <c r="J39">
        <v>30</v>
      </c>
      <c r="K39">
        <v>27</v>
      </c>
      <c r="L39">
        <v>25</v>
      </c>
      <c r="M39">
        <v>22</v>
      </c>
      <c r="N39">
        <v>1</v>
      </c>
      <c r="O39">
        <v>11</v>
      </c>
      <c r="P39">
        <v>29</v>
      </c>
      <c r="Q39">
        <v>1</v>
      </c>
      <c r="R39">
        <v>3</v>
      </c>
      <c r="S39">
        <v>3</v>
      </c>
      <c r="T39">
        <v>3</v>
      </c>
      <c r="U39">
        <v>4</v>
      </c>
      <c r="V39">
        <v>6</v>
      </c>
      <c r="W39">
        <v>112</v>
      </c>
      <c r="X39">
        <v>47</v>
      </c>
      <c r="Y39">
        <v>32</v>
      </c>
      <c r="Z39">
        <v>1</v>
      </c>
      <c r="AA39">
        <v>2</v>
      </c>
      <c r="AB39">
        <v>8</v>
      </c>
      <c r="AC39">
        <v>10</v>
      </c>
      <c r="AD39">
        <v>68</v>
      </c>
      <c r="AE39">
        <v>50</v>
      </c>
      <c r="AF39">
        <v>47</v>
      </c>
      <c r="AG39">
        <v>81</v>
      </c>
      <c r="AH39">
        <v>5</v>
      </c>
      <c r="AI39">
        <v>5</v>
      </c>
      <c r="AJ39">
        <v>10</v>
      </c>
    </row>
    <row r="40" spans="2:39" x14ac:dyDescent="0.2">
      <c r="B40" s="21">
        <f t="shared" si="2"/>
        <v>0.63636363636363635</v>
      </c>
      <c r="C40" s="3">
        <f t="shared" si="3"/>
        <v>0.8</v>
      </c>
      <c r="D40" s="25">
        <v>17</v>
      </c>
      <c r="E40">
        <v>42</v>
      </c>
      <c r="F40">
        <v>230411</v>
      </c>
      <c r="G40">
        <v>113646</v>
      </c>
      <c r="H40">
        <v>3</v>
      </c>
      <c r="I40">
        <v>617</v>
      </c>
      <c r="J40">
        <v>30</v>
      </c>
      <c r="K40">
        <v>35</v>
      </c>
      <c r="L40">
        <v>20</v>
      </c>
      <c r="M40">
        <v>42</v>
      </c>
      <c r="N40">
        <v>33</v>
      </c>
      <c r="O40">
        <v>0</v>
      </c>
      <c r="P40">
        <v>13</v>
      </c>
      <c r="Q40">
        <v>2</v>
      </c>
      <c r="R40">
        <v>6</v>
      </c>
      <c r="S40">
        <v>2</v>
      </c>
      <c r="T40">
        <v>0</v>
      </c>
      <c r="U40">
        <v>8</v>
      </c>
      <c r="V40">
        <v>2</v>
      </c>
      <c r="W40">
        <v>87</v>
      </c>
      <c r="X40">
        <v>53</v>
      </c>
      <c r="Y40">
        <v>44</v>
      </c>
      <c r="Z40">
        <v>26</v>
      </c>
      <c r="AA40">
        <v>2</v>
      </c>
      <c r="AB40">
        <v>8</v>
      </c>
      <c r="AC40">
        <v>10</v>
      </c>
      <c r="AD40">
        <v>140</v>
      </c>
      <c r="AE40">
        <v>50</v>
      </c>
      <c r="AF40">
        <v>46</v>
      </c>
      <c r="AG40">
        <v>74</v>
      </c>
      <c r="AH40">
        <v>5</v>
      </c>
      <c r="AI40">
        <v>5</v>
      </c>
      <c r="AJ40">
        <v>10</v>
      </c>
    </row>
    <row r="41" spans="2:39" x14ac:dyDescent="0.2">
      <c r="B41" s="21">
        <f t="shared" si="2"/>
        <v>1</v>
      </c>
      <c r="C41" s="3">
        <f t="shared" si="3"/>
        <v>1</v>
      </c>
      <c r="D41" s="25">
        <v>18</v>
      </c>
      <c r="E41">
        <v>42</v>
      </c>
      <c r="F41">
        <v>230412</v>
      </c>
      <c r="G41">
        <v>113212</v>
      </c>
      <c r="H41">
        <v>3</v>
      </c>
      <c r="I41">
        <v>620</v>
      </c>
      <c r="J41">
        <v>30</v>
      </c>
      <c r="K41">
        <v>59</v>
      </c>
      <c r="L41">
        <v>0</v>
      </c>
      <c r="M41">
        <v>35</v>
      </c>
      <c r="N41">
        <v>18</v>
      </c>
      <c r="O41">
        <v>0</v>
      </c>
      <c r="P41">
        <v>0</v>
      </c>
      <c r="Q41">
        <v>2</v>
      </c>
      <c r="R41">
        <v>8</v>
      </c>
      <c r="S41">
        <v>0</v>
      </c>
      <c r="T41">
        <v>0</v>
      </c>
      <c r="U41">
        <v>10</v>
      </c>
      <c r="V41">
        <v>0</v>
      </c>
      <c r="W41">
        <v>78</v>
      </c>
      <c r="X41">
        <v>59</v>
      </c>
      <c r="Y41">
        <v>34</v>
      </c>
      <c r="Z41">
        <v>15</v>
      </c>
      <c r="AA41">
        <v>2</v>
      </c>
      <c r="AB41">
        <v>8</v>
      </c>
      <c r="AC41">
        <v>10</v>
      </c>
      <c r="AD41">
        <v>93</v>
      </c>
      <c r="AE41">
        <v>48</v>
      </c>
      <c r="AF41">
        <v>40</v>
      </c>
      <c r="AG41">
        <v>35</v>
      </c>
      <c r="AH41">
        <v>5</v>
      </c>
      <c r="AI41">
        <v>5</v>
      </c>
      <c r="AJ41">
        <v>10</v>
      </c>
    </row>
    <row r="42" spans="2:39" x14ac:dyDescent="0.2">
      <c r="B42" s="21">
        <f t="shared" si="2"/>
        <v>0.36734693877551022</v>
      </c>
      <c r="C42" s="3">
        <f t="shared" si="3"/>
        <v>0.5</v>
      </c>
      <c r="D42" s="25">
        <v>19</v>
      </c>
      <c r="E42">
        <v>42</v>
      </c>
      <c r="F42">
        <v>230413</v>
      </c>
      <c r="G42">
        <v>113116</v>
      </c>
      <c r="H42">
        <v>3</v>
      </c>
      <c r="I42">
        <v>626</v>
      </c>
      <c r="J42">
        <v>30</v>
      </c>
      <c r="K42">
        <v>18</v>
      </c>
      <c r="L42">
        <v>31</v>
      </c>
      <c r="M42">
        <v>15</v>
      </c>
      <c r="N42">
        <v>2</v>
      </c>
      <c r="O42">
        <v>38</v>
      </c>
      <c r="P42">
        <v>18</v>
      </c>
      <c r="Q42">
        <v>1</v>
      </c>
      <c r="R42">
        <v>5</v>
      </c>
      <c r="S42">
        <v>2</v>
      </c>
      <c r="T42">
        <v>2</v>
      </c>
      <c r="U42">
        <v>5</v>
      </c>
      <c r="V42">
        <v>5</v>
      </c>
      <c r="W42">
        <v>136</v>
      </c>
      <c r="X42">
        <v>56</v>
      </c>
      <c r="Y42">
        <v>39</v>
      </c>
      <c r="Z42">
        <v>11</v>
      </c>
      <c r="AA42">
        <v>2</v>
      </c>
      <c r="AB42">
        <v>8</v>
      </c>
      <c r="AC42">
        <v>10</v>
      </c>
      <c r="AD42">
        <v>102</v>
      </c>
      <c r="AE42">
        <v>43</v>
      </c>
      <c r="AF42">
        <v>37</v>
      </c>
      <c r="AG42">
        <v>93</v>
      </c>
      <c r="AH42">
        <v>5</v>
      </c>
      <c r="AI42">
        <v>5</v>
      </c>
      <c r="AJ42">
        <v>10</v>
      </c>
    </row>
    <row r="43" spans="2:39" x14ac:dyDescent="0.2">
      <c r="B43" s="21">
        <f t="shared" si="2"/>
        <v>1</v>
      </c>
      <c r="C43" s="3">
        <f t="shared" si="3"/>
        <v>1</v>
      </c>
      <c r="D43" s="25">
        <v>20</v>
      </c>
      <c r="E43">
        <v>42</v>
      </c>
      <c r="F43">
        <v>230414</v>
      </c>
      <c r="G43">
        <v>112830</v>
      </c>
      <c r="H43">
        <v>3</v>
      </c>
      <c r="I43">
        <v>617</v>
      </c>
      <c r="J43">
        <v>30</v>
      </c>
      <c r="K43">
        <v>54</v>
      </c>
      <c r="L43">
        <v>0</v>
      </c>
      <c r="M43">
        <v>41</v>
      </c>
      <c r="N43">
        <v>7</v>
      </c>
      <c r="O43">
        <v>0</v>
      </c>
      <c r="P43">
        <v>0</v>
      </c>
      <c r="Q43">
        <v>2</v>
      </c>
      <c r="R43">
        <v>8</v>
      </c>
      <c r="S43">
        <v>0</v>
      </c>
      <c r="T43">
        <v>0</v>
      </c>
      <c r="U43">
        <v>10</v>
      </c>
      <c r="V43">
        <v>0</v>
      </c>
      <c r="W43">
        <v>75</v>
      </c>
      <c r="X43">
        <v>60</v>
      </c>
      <c r="Y43">
        <v>38</v>
      </c>
      <c r="Z43">
        <v>13</v>
      </c>
      <c r="AA43">
        <v>2</v>
      </c>
      <c r="AB43">
        <v>8</v>
      </c>
      <c r="AC43">
        <v>10</v>
      </c>
      <c r="AD43">
        <v>103</v>
      </c>
      <c r="AE43">
        <v>44</v>
      </c>
      <c r="AF43">
        <v>45</v>
      </c>
      <c r="AG43">
        <v>93</v>
      </c>
      <c r="AH43">
        <v>5</v>
      </c>
      <c r="AI43">
        <v>5</v>
      </c>
      <c r="AJ43">
        <v>10</v>
      </c>
    </row>
    <row r="44" spans="2:39" x14ac:dyDescent="0.2">
      <c r="B44" s="21">
        <f t="shared" si="2"/>
        <v>0.92307692307692313</v>
      </c>
      <c r="C44" s="3">
        <f t="shared" si="3"/>
        <v>0.9</v>
      </c>
      <c r="D44" s="25">
        <v>21</v>
      </c>
      <c r="E44">
        <v>42</v>
      </c>
      <c r="F44">
        <v>230417</v>
      </c>
      <c r="G44">
        <v>113823</v>
      </c>
      <c r="H44">
        <v>3</v>
      </c>
      <c r="I44">
        <v>620</v>
      </c>
      <c r="J44">
        <v>30</v>
      </c>
      <c r="K44">
        <v>60</v>
      </c>
      <c r="L44">
        <v>5</v>
      </c>
      <c r="M44">
        <v>20</v>
      </c>
      <c r="N44">
        <v>5</v>
      </c>
      <c r="O44">
        <v>0</v>
      </c>
      <c r="P44">
        <v>1</v>
      </c>
      <c r="Q44">
        <v>1</v>
      </c>
      <c r="R44">
        <v>8</v>
      </c>
      <c r="S44">
        <v>0</v>
      </c>
      <c r="T44">
        <v>1</v>
      </c>
      <c r="U44">
        <v>9</v>
      </c>
      <c r="V44">
        <v>1</v>
      </c>
      <c r="W44">
        <v>78</v>
      </c>
      <c r="X44">
        <v>63</v>
      </c>
      <c r="Y44">
        <v>44</v>
      </c>
      <c r="Z44">
        <v>0</v>
      </c>
      <c r="AA44">
        <v>2</v>
      </c>
      <c r="AB44">
        <v>8</v>
      </c>
      <c r="AC44">
        <v>10</v>
      </c>
      <c r="AD44">
        <v>133</v>
      </c>
      <c r="AE44">
        <v>41</v>
      </c>
      <c r="AF44">
        <v>57</v>
      </c>
      <c r="AG44">
        <v>70</v>
      </c>
      <c r="AH44">
        <v>5</v>
      </c>
      <c r="AI44">
        <v>5</v>
      </c>
      <c r="AJ44">
        <v>10</v>
      </c>
    </row>
    <row r="45" spans="2:39" x14ac:dyDescent="0.2">
      <c r="B45" s="21">
        <f t="shared" si="2"/>
        <v>1</v>
      </c>
      <c r="C45" s="3">
        <f t="shared" si="3"/>
        <v>1</v>
      </c>
      <c r="D45" s="25">
        <v>22</v>
      </c>
      <c r="E45">
        <v>42</v>
      </c>
      <c r="F45">
        <v>230418</v>
      </c>
      <c r="G45">
        <v>112843</v>
      </c>
      <c r="H45">
        <v>3</v>
      </c>
      <c r="I45">
        <v>622</v>
      </c>
      <c r="J45">
        <v>30</v>
      </c>
      <c r="K45">
        <v>68</v>
      </c>
      <c r="L45">
        <v>0</v>
      </c>
      <c r="M45">
        <v>27</v>
      </c>
      <c r="N45">
        <v>6</v>
      </c>
      <c r="O45">
        <v>0</v>
      </c>
      <c r="P45">
        <v>0</v>
      </c>
      <c r="Q45">
        <v>2</v>
      </c>
      <c r="R45">
        <v>8</v>
      </c>
      <c r="S45">
        <v>0</v>
      </c>
      <c r="T45">
        <v>0</v>
      </c>
      <c r="U45">
        <v>10</v>
      </c>
      <c r="V45">
        <v>0</v>
      </c>
      <c r="W45">
        <v>51</v>
      </c>
      <c r="X45">
        <v>66</v>
      </c>
      <c r="Y45">
        <v>34</v>
      </c>
      <c r="Z45">
        <v>1</v>
      </c>
      <c r="AA45">
        <v>2</v>
      </c>
      <c r="AB45">
        <v>8</v>
      </c>
      <c r="AC45">
        <v>10</v>
      </c>
      <c r="AD45">
        <v>164</v>
      </c>
      <c r="AE45">
        <v>40</v>
      </c>
      <c r="AF45">
        <v>51</v>
      </c>
      <c r="AG45">
        <v>63</v>
      </c>
      <c r="AH45">
        <v>5</v>
      </c>
      <c r="AI45">
        <v>5</v>
      </c>
      <c r="AJ45">
        <v>10</v>
      </c>
    </row>
    <row r="46" spans="2:39" x14ac:dyDescent="0.2">
      <c r="B46" s="21">
        <f t="shared" si="2"/>
        <v>0.98360655737704916</v>
      </c>
      <c r="C46" s="3">
        <f t="shared" si="3"/>
        <v>0.9</v>
      </c>
      <c r="D46" s="25">
        <v>23</v>
      </c>
      <c r="E46">
        <v>0</v>
      </c>
      <c r="F46">
        <v>230419</v>
      </c>
      <c r="G46">
        <v>113117</v>
      </c>
      <c r="H46">
        <v>3</v>
      </c>
      <c r="I46">
        <v>621</v>
      </c>
      <c r="J46">
        <v>30</v>
      </c>
      <c r="K46">
        <v>60</v>
      </c>
      <c r="L46">
        <v>1</v>
      </c>
      <c r="M46">
        <v>22</v>
      </c>
      <c r="N46">
        <v>2</v>
      </c>
      <c r="O46">
        <v>26</v>
      </c>
      <c r="P46">
        <v>0</v>
      </c>
      <c r="Q46">
        <v>2</v>
      </c>
      <c r="R46">
        <v>7</v>
      </c>
      <c r="S46">
        <v>1</v>
      </c>
      <c r="T46">
        <v>0</v>
      </c>
      <c r="U46">
        <v>9</v>
      </c>
      <c r="V46">
        <v>1</v>
      </c>
      <c r="W46">
        <v>67</v>
      </c>
      <c r="X46">
        <v>64</v>
      </c>
      <c r="Y46">
        <v>38</v>
      </c>
      <c r="Z46">
        <v>5</v>
      </c>
      <c r="AA46">
        <v>2</v>
      </c>
      <c r="AB46">
        <v>8</v>
      </c>
      <c r="AC46">
        <v>10</v>
      </c>
      <c r="AD46">
        <v>174</v>
      </c>
      <c r="AE46">
        <v>35</v>
      </c>
      <c r="AF46">
        <v>47</v>
      </c>
      <c r="AG46">
        <v>83</v>
      </c>
      <c r="AH46">
        <v>5</v>
      </c>
      <c r="AI46">
        <v>5</v>
      </c>
      <c r="AJ46">
        <v>10</v>
      </c>
    </row>
    <row r="47" spans="2:39" ht="16" thickBot="1" x14ac:dyDescent="0.25">
      <c r="B47" s="21">
        <f t="shared" si="2"/>
        <v>0.91935483870967738</v>
      </c>
      <c r="C47" s="3">
        <f t="shared" si="3"/>
        <v>0.8</v>
      </c>
      <c r="D47" s="25">
        <v>24</v>
      </c>
      <c r="E47">
        <v>42</v>
      </c>
      <c r="F47">
        <v>230420</v>
      </c>
      <c r="G47">
        <v>112436</v>
      </c>
      <c r="H47">
        <v>3</v>
      </c>
      <c r="I47">
        <v>619</v>
      </c>
      <c r="J47">
        <v>30</v>
      </c>
      <c r="K47">
        <v>57</v>
      </c>
      <c r="L47">
        <v>5</v>
      </c>
      <c r="M47">
        <v>13</v>
      </c>
      <c r="N47">
        <v>1</v>
      </c>
      <c r="O47">
        <v>42</v>
      </c>
      <c r="P47">
        <v>0</v>
      </c>
      <c r="Q47">
        <v>2</v>
      </c>
      <c r="R47">
        <v>6</v>
      </c>
      <c r="S47">
        <v>1</v>
      </c>
      <c r="T47">
        <v>1</v>
      </c>
      <c r="U47">
        <v>8</v>
      </c>
      <c r="V47">
        <v>2</v>
      </c>
      <c r="W47">
        <v>62</v>
      </c>
      <c r="X47">
        <v>63</v>
      </c>
      <c r="Y47">
        <v>34</v>
      </c>
      <c r="Z47">
        <v>2</v>
      </c>
      <c r="AA47">
        <v>2</v>
      </c>
      <c r="AB47">
        <v>8</v>
      </c>
      <c r="AC47">
        <v>10</v>
      </c>
      <c r="AD47">
        <v>139</v>
      </c>
      <c r="AE47">
        <v>32</v>
      </c>
      <c r="AF47">
        <v>42</v>
      </c>
      <c r="AG47">
        <v>91</v>
      </c>
      <c r="AH47">
        <v>5</v>
      </c>
      <c r="AI47">
        <v>5</v>
      </c>
      <c r="AJ47">
        <v>10</v>
      </c>
    </row>
    <row r="48" spans="2:39" x14ac:dyDescent="0.2">
      <c r="B48" s="21">
        <f t="shared" si="2"/>
        <v>0.967741935483871</v>
      </c>
      <c r="C48" s="3">
        <f t="shared" si="3"/>
        <v>0.9</v>
      </c>
      <c r="D48" s="25">
        <v>25</v>
      </c>
      <c r="E48">
        <v>42</v>
      </c>
      <c r="F48">
        <v>230421</v>
      </c>
      <c r="G48">
        <v>113858</v>
      </c>
      <c r="H48">
        <v>3</v>
      </c>
      <c r="I48">
        <v>621</v>
      </c>
      <c r="J48">
        <v>30</v>
      </c>
      <c r="K48">
        <v>60</v>
      </c>
      <c r="L48">
        <v>2</v>
      </c>
      <c r="M48">
        <v>43</v>
      </c>
      <c r="N48">
        <v>3</v>
      </c>
      <c r="O48">
        <v>0</v>
      </c>
      <c r="P48">
        <v>0</v>
      </c>
      <c r="Q48">
        <v>2</v>
      </c>
      <c r="R48">
        <v>8</v>
      </c>
      <c r="S48">
        <v>0</v>
      </c>
      <c r="T48">
        <v>0</v>
      </c>
      <c r="U48">
        <v>9</v>
      </c>
      <c r="V48">
        <v>1</v>
      </c>
      <c r="W48">
        <v>59</v>
      </c>
      <c r="X48">
        <v>65</v>
      </c>
      <c r="Y48">
        <v>46</v>
      </c>
      <c r="Z48">
        <v>2</v>
      </c>
      <c r="AA48">
        <v>2</v>
      </c>
      <c r="AB48">
        <v>8</v>
      </c>
      <c r="AC48">
        <v>10</v>
      </c>
      <c r="AD48">
        <v>145</v>
      </c>
      <c r="AE48">
        <v>37</v>
      </c>
      <c r="AF48">
        <v>49</v>
      </c>
      <c r="AG48">
        <v>60</v>
      </c>
      <c r="AH48">
        <v>5</v>
      </c>
      <c r="AI48">
        <v>5</v>
      </c>
      <c r="AJ48">
        <v>10</v>
      </c>
      <c r="AL48" s="51" t="s">
        <v>77</v>
      </c>
      <c r="AM48" s="48"/>
    </row>
    <row r="49" spans="2:39" x14ac:dyDescent="0.2">
      <c r="B49" s="21">
        <f t="shared" si="2"/>
        <v>0.91228070175438591</v>
      </c>
      <c r="C49" s="3">
        <f t="shared" si="3"/>
        <v>0.9</v>
      </c>
      <c r="D49" s="25">
        <v>26</v>
      </c>
      <c r="E49">
        <v>42</v>
      </c>
      <c r="F49">
        <v>230424</v>
      </c>
      <c r="G49">
        <v>113536</v>
      </c>
      <c r="H49">
        <v>3</v>
      </c>
      <c r="I49">
        <v>621</v>
      </c>
      <c r="J49">
        <v>30</v>
      </c>
      <c r="K49">
        <v>52</v>
      </c>
      <c r="L49">
        <v>5</v>
      </c>
      <c r="M49">
        <v>22</v>
      </c>
      <c r="N49">
        <v>2</v>
      </c>
      <c r="O49">
        <v>0</v>
      </c>
      <c r="P49">
        <v>0</v>
      </c>
      <c r="Q49">
        <v>1</v>
      </c>
      <c r="R49">
        <v>8</v>
      </c>
      <c r="S49">
        <v>1</v>
      </c>
      <c r="T49">
        <v>0</v>
      </c>
      <c r="U49">
        <v>9</v>
      </c>
      <c r="V49">
        <v>1</v>
      </c>
      <c r="W49">
        <v>71</v>
      </c>
      <c r="X49">
        <v>61</v>
      </c>
      <c r="Y49">
        <v>38</v>
      </c>
      <c r="Z49">
        <v>4</v>
      </c>
      <c r="AA49">
        <v>2</v>
      </c>
      <c r="AB49">
        <v>8</v>
      </c>
      <c r="AC49">
        <v>10</v>
      </c>
      <c r="AD49">
        <v>113</v>
      </c>
      <c r="AE49">
        <v>38</v>
      </c>
      <c r="AF49">
        <v>44</v>
      </c>
      <c r="AG49">
        <v>105</v>
      </c>
      <c r="AH49">
        <v>5</v>
      </c>
      <c r="AI49">
        <v>5</v>
      </c>
      <c r="AJ49">
        <v>10</v>
      </c>
      <c r="AL49" s="49" t="s">
        <v>78</v>
      </c>
      <c r="AM49" s="42">
        <f>(SUM(W48:W50)/SUM(AC48:AC50))/10</f>
        <v>1.2733333333333332</v>
      </c>
    </row>
    <row r="50" spans="2:39" ht="16" thickBot="1" x14ac:dyDescent="0.25">
      <c r="B50" s="22">
        <f t="shared" si="2"/>
        <v>0.90476190476190477</v>
      </c>
      <c r="C50" s="3">
        <f t="shared" si="3"/>
        <v>0.8</v>
      </c>
      <c r="D50" s="26">
        <v>27</v>
      </c>
      <c r="E50">
        <v>42</v>
      </c>
      <c r="F50">
        <v>230425</v>
      </c>
      <c r="G50">
        <v>111408</v>
      </c>
      <c r="H50">
        <v>3</v>
      </c>
      <c r="I50">
        <v>621</v>
      </c>
      <c r="J50">
        <v>30</v>
      </c>
      <c r="K50">
        <v>57</v>
      </c>
      <c r="L50">
        <v>6</v>
      </c>
      <c r="M50">
        <v>34</v>
      </c>
      <c r="N50">
        <v>3</v>
      </c>
      <c r="O50">
        <v>0</v>
      </c>
      <c r="P50">
        <v>6</v>
      </c>
      <c r="Q50">
        <v>2</v>
      </c>
      <c r="R50">
        <v>6</v>
      </c>
      <c r="S50">
        <v>0</v>
      </c>
      <c r="T50">
        <v>2</v>
      </c>
      <c r="U50">
        <v>8</v>
      </c>
      <c r="V50">
        <v>2</v>
      </c>
      <c r="W50">
        <v>252</v>
      </c>
      <c r="X50">
        <v>58</v>
      </c>
      <c r="Y50">
        <v>30</v>
      </c>
      <c r="Z50">
        <v>1</v>
      </c>
      <c r="AA50">
        <v>2</v>
      </c>
      <c r="AB50">
        <v>8</v>
      </c>
      <c r="AC50">
        <v>10</v>
      </c>
      <c r="AD50">
        <v>157</v>
      </c>
      <c r="AE50">
        <v>35</v>
      </c>
      <c r="AF50">
        <v>45</v>
      </c>
      <c r="AG50">
        <v>71</v>
      </c>
      <c r="AH50">
        <v>5</v>
      </c>
      <c r="AI50">
        <v>5</v>
      </c>
      <c r="AJ50">
        <v>9</v>
      </c>
      <c r="AL50" s="50" t="s">
        <v>79</v>
      </c>
      <c r="AM50" s="44">
        <f>(SUM(AD48:AD50)/SUM(AJ48:AJ50))/10</f>
        <v>1.4310344827586206</v>
      </c>
    </row>
    <row r="51" spans="2:39" x14ac:dyDescent="0.2">
      <c r="B51" s="27"/>
      <c r="C51" s="3"/>
    </row>
  </sheetData>
  <mergeCells count="13">
    <mergeCell ref="B4:C4"/>
    <mergeCell ref="AE4:AG4"/>
    <mergeCell ref="AH4:AI4"/>
    <mergeCell ref="K3:T3"/>
    <mergeCell ref="W3:AC3"/>
    <mergeCell ref="AD3:AJ3"/>
    <mergeCell ref="K4:L4"/>
    <mergeCell ref="M4:P4"/>
    <mergeCell ref="Q4:R4"/>
    <mergeCell ref="S4:T4"/>
    <mergeCell ref="U4:V4"/>
    <mergeCell ref="X4:Z4"/>
    <mergeCell ref="AA4:A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AM50"/>
  <sheetViews>
    <sheetView workbookViewId="0">
      <pane ySplit="5" topLeftCell="A6" activePane="bottomLeft" state="frozen"/>
      <selection activeCell="AM28" sqref="AM28"/>
      <selection pane="bottomLeft" activeCell="AM28" sqref="AM28"/>
    </sheetView>
  </sheetViews>
  <sheetFormatPr baseColWidth="10" defaultColWidth="8.83203125" defaultRowHeight="15" x14ac:dyDescent="0.2"/>
  <cols>
    <col min="1" max="1" width="11.5" customWidth="1"/>
    <col min="4" max="4" width="6.5" customWidth="1"/>
    <col min="5" max="5" width="7.1640625" customWidth="1"/>
    <col min="8" max="8" width="5" customWidth="1"/>
    <col min="10" max="10" width="6.83203125" customWidth="1"/>
    <col min="11" max="11" width="7.33203125" customWidth="1"/>
    <col min="12" max="12" width="5.83203125" customWidth="1"/>
    <col min="13" max="16" width="6" customWidth="1"/>
    <col min="17" max="17" width="5" customWidth="1"/>
    <col min="18" max="19" width="5.1640625" customWidth="1"/>
    <col min="20" max="20" width="4.5" customWidth="1"/>
    <col min="21" max="21" width="6.5" customWidth="1"/>
    <col min="22" max="22" width="5.83203125" customWidth="1"/>
    <col min="24" max="28" width="6.33203125" customWidth="1"/>
    <col min="29" max="29" width="7.5" customWidth="1"/>
    <col min="30" max="30" width="7.83203125" customWidth="1"/>
    <col min="31" max="35" width="6.33203125" customWidth="1"/>
  </cols>
  <sheetData>
    <row r="1" spans="1:36" s="4" customFormat="1" x14ac:dyDescent="0.2"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</row>
    <row r="2" spans="1:36" ht="16" thickBot="1" x14ac:dyDescent="0.25"/>
    <row r="3" spans="1:36" ht="16" thickBot="1" x14ac:dyDescent="0.25">
      <c r="K3" s="69" t="s">
        <v>40</v>
      </c>
      <c r="L3" s="70"/>
      <c r="M3" s="70"/>
      <c r="N3" s="70"/>
      <c r="O3" s="70"/>
      <c r="P3" s="70"/>
      <c r="Q3" s="70"/>
      <c r="R3" s="70"/>
      <c r="S3" s="70"/>
      <c r="T3" s="71"/>
      <c r="W3" s="72" t="s">
        <v>49</v>
      </c>
      <c r="X3" s="73"/>
      <c r="Y3" s="73"/>
      <c r="Z3" s="73"/>
      <c r="AA3" s="73"/>
      <c r="AB3" s="73"/>
      <c r="AC3" s="74"/>
      <c r="AD3" s="75" t="s">
        <v>57</v>
      </c>
      <c r="AE3" s="76"/>
      <c r="AF3" s="76"/>
      <c r="AG3" s="76"/>
      <c r="AH3" s="76"/>
      <c r="AI3" s="76"/>
      <c r="AJ3" s="77"/>
    </row>
    <row r="4" spans="1:36" ht="16" thickBot="1" x14ac:dyDescent="0.25">
      <c r="B4" s="66" t="s">
        <v>62</v>
      </c>
      <c r="C4" s="67"/>
      <c r="I4" s="10" t="s">
        <v>0</v>
      </c>
      <c r="K4" s="69" t="s">
        <v>41</v>
      </c>
      <c r="L4" s="71"/>
      <c r="M4" s="66" t="s">
        <v>44</v>
      </c>
      <c r="N4" s="68"/>
      <c r="O4" s="68"/>
      <c r="P4" s="67"/>
      <c r="Q4" s="66" t="s">
        <v>47</v>
      </c>
      <c r="R4" s="67"/>
      <c r="S4" s="66" t="s">
        <v>48</v>
      </c>
      <c r="T4" s="67"/>
      <c r="U4" s="66" t="s">
        <v>7</v>
      </c>
      <c r="V4" s="67"/>
      <c r="W4" s="14" t="s">
        <v>50</v>
      </c>
      <c r="X4" s="66" t="s">
        <v>53</v>
      </c>
      <c r="Y4" s="68"/>
      <c r="Z4" s="67"/>
      <c r="AA4" s="66" t="s">
        <v>54</v>
      </c>
      <c r="AB4" s="67"/>
      <c r="AC4" s="14" t="s">
        <v>56</v>
      </c>
      <c r="AD4" s="12" t="s">
        <v>50</v>
      </c>
      <c r="AE4" s="66" t="s">
        <v>53</v>
      </c>
      <c r="AF4" s="68"/>
      <c r="AG4" s="67"/>
      <c r="AH4" s="66" t="s">
        <v>54</v>
      </c>
      <c r="AI4" s="67"/>
      <c r="AJ4" s="12" t="s">
        <v>56</v>
      </c>
    </row>
    <row r="5" spans="1:36" s="4" customFormat="1" ht="16" thickBot="1" x14ac:dyDescent="0.25">
      <c r="B5" s="6" t="s">
        <v>63</v>
      </c>
      <c r="C5" s="19" t="s">
        <v>7</v>
      </c>
      <c r="D5" s="23" t="s">
        <v>0</v>
      </c>
      <c r="E5" s="4" t="s">
        <v>8</v>
      </c>
      <c r="F5" s="4" t="s">
        <v>1</v>
      </c>
      <c r="G5" s="4" t="s">
        <v>9</v>
      </c>
      <c r="H5" s="4" t="s">
        <v>10</v>
      </c>
      <c r="I5" s="11" t="s">
        <v>58</v>
      </c>
      <c r="J5" s="4" t="s">
        <v>39</v>
      </c>
      <c r="K5" s="16" t="s">
        <v>42</v>
      </c>
      <c r="L5" s="17" t="s">
        <v>43</v>
      </c>
      <c r="M5" s="8" t="s">
        <v>2</v>
      </c>
      <c r="N5" s="7" t="s">
        <v>3</v>
      </c>
      <c r="O5" s="7" t="s">
        <v>4</v>
      </c>
      <c r="P5" s="9" t="s">
        <v>5</v>
      </c>
      <c r="Q5" s="8" t="s">
        <v>45</v>
      </c>
      <c r="R5" s="9" t="s">
        <v>46</v>
      </c>
      <c r="S5" s="8" t="s">
        <v>45</v>
      </c>
      <c r="T5" s="9" t="s">
        <v>46</v>
      </c>
      <c r="U5" s="8" t="s">
        <v>42</v>
      </c>
      <c r="V5" s="9" t="s">
        <v>43</v>
      </c>
      <c r="W5" s="15" t="s">
        <v>51</v>
      </c>
      <c r="X5" s="8" t="s">
        <v>52</v>
      </c>
      <c r="Y5" s="7" t="s">
        <v>2</v>
      </c>
      <c r="Z5" s="9" t="s">
        <v>3</v>
      </c>
      <c r="AA5" s="8" t="s">
        <v>55</v>
      </c>
      <c r="AB5" s="9" t="s">
        <v>46</v>
      </c>
      <c r="AC5" s="15" t="s">
        <v>51</v>
      </c>
      <c r="AD5" s="13" t="s">
        <v>51</v>
      </c>
      <c r="AE5" s="8" t="s">
        <v>52</v>
      </c>
      <c r="AF5" s="7" t="s">
        <v>2</v>
      </c>
      <c r="AG5" s="9" t="s">
        <v>3</v>
      </c>
      <c r="AH5" s="8" t="s">
        <v>55</v>
      </c>
      <c r="AI5" s="9" t="s">
        <v>46</v>
      </c>
      <c r="AJ5" s="13" t="s">
        <v>51</v>
      </c>
    </row>
    <row r="6" spans="1:36" ht="17" thickBot="1" x14ac:dyDescent="0.25">
      <c r="A6" s="34" t="s">
        <v>73</v>
      </c>
      <c r="B6" s="20">
        <f>K6/(L6+K6)</f>
        <v>0</v>
      </c>
      <c r="C6" s="3">
        <f>U6/(V6+U6)</f>
        <v>0</v>
      </c>
      <c r="D6" s="24">
        <v>1</v>
      </c>
      <c r="E6">
        <v>6125</v>
      </c>
      <c r="F6">
        <v>230216</v>
      </c>
      <c r="G6">
        <v>113307</v>
      </c>
      <c r="H6">
        <v>4</v>
      </c>
      <c r="I6">
        <v>745</v>
      </c>
      <c r="J6">
        <v>30</v>
      </c>
      <c r="K6">
        <v>0</v>
      </c>
      <c r="L6">
        <v>85</v>
      </c>
      <c r="M6">
        <v>0</v>
      </c>
      <c r="N6">
        <v>0</v>
      </c>
      <c r="O6">
        <v>12</v>
      </c>
      <c r="P6">
        <v>43</v>
      </c>
      <c r="Q6">
        <v>0</v>
      </c>
      <c r="R6">
        <v>0</v>
      </c>
      <c r="S6">
        <v>5</v>
      </c>
      <c r="T6">
        <v>5</v>
      </c>
      <c r="U6">
        <v>0</v>
      </c>
      <c r="V6">
        <v>10</v>
      </c>
      <c r="W6">
        <v>313</v>
      </c>
      <c r="X6">
        <v>44</v>
      </c>
      <c r="Y6">
        <v>0</v>
      </c>
      <c r="Z6">
        <v>34</v>
      </c>
      <c r="AA6">
        <v>2</v>
      </c>
      <c r="AB6">
        <v>8</v>
      </c>
      <c r="AC6">
        <v>10</v>
      </c>
      <c r="AD6">
        <v>223</v>
      </c>
      <c r="AE6">
        <v>86</v>
      </c>
      <c r="AF6">
        <v>31</v>
      </c>
      <c r="AG6">
        <v>64</v>
      </c>
      <c r="AH6">
        <v>5</v>
      </c>
      <c r="AI6">
        <v>5</v>
      </c>
      <c r="AJ6">
        <v>10</v>
      </c>
    </row>
    <row r="7" spans="1:36" x14ac:dyDescent="0.2">
      <c r="B7" s="21">
        <f t="shared" ref="B7:B22" si="0">K7/(L7+K7)</f>
        <v>0</v>
      </c>
      <c r="C7" s="3">
        <f t="shared" ref="C7:C22" si="1">U7/(V7+U7)</f>
        <v>0</v>
      </c>
      <c r="D7" s="25">
        <v>2</v>
      </c>
      <c r="E7">
        <v>6125</v>
      </c>
      <c r="F7">
        <v>230217</v>
      </c>
      <c r="G7">
        <v>112932</v>
      </c>
      <c r="H7">
        <v>4</v>
      </c>
      <c r="I7">
        <v>789</v>
      </c>
      <c r="J7">
        <v>30</v>
      </c>
      <c r="K7">
        <v>0</v>
      </c>
      <c r="L7">
        <v>89</v>
      </c>
      <c r="M7">
        <v>0</v>
      </c>
      <c r="N7">
        <v>0</v>
      </c>
      <c r="O7">
        <v>31</v>
      </c>
      <c r="P7">
        <v>62</v>
      </c>
      <c r="Q7">
        <v>0</v>
      </c>
      <c r="R7">
        <v>0</v>
      </c>
      <c r="S7">
        <v>5</v>
      </c>
      <c r="T7">
        <v>5</v>
      </c>
      <c r="U7">
        <v>0</v>
      </c>
      <c r="V7">
        <v>10</v>
      </c>
      <c r="W7">
        <v>747</v>
      </c>
      <c r="X7">
        <v>27</v>
      </c>
      <c r="Y7">
        <v>1</v>
      </c>
      <c r="Z7">
        <v>40</v>
      </c>
      <c r="AA7">
        <v>2</v>
      </c>
      <c r="AB7">
        <v>8</v>
      </c>
      <c r="AC7">
        <v>10</v>
      </c>
      <c r="AD7">
        <v>103</v>
      </c>
      <c r="AE7">
        <v>73</v>
      </c>
      <c r="AF7">
        <v>32</v>
      </c>
      <c r="AG7">
        <v>51</v>
      </c>
      <c r="AH7">
        <v>5</v>
      </c>
      <c r="AI7">
        <v>5</v>
      </c>
      <c r="AJ7">
        <v>10</v>
      </c>
    </row>
    <row r="8" spans="1:36" x14ac:dyDescent="0.2">
      <c r="B8" s="21">
        <f t="shared" si="0"/>
        <v>0</v>
      </c>
      <c r="C8" s="3">
        <f t="shared" si="1"/>
        <v>0</v>
      </c>
      <c r="D8" s="25">
        <v>3</v>
      </c>
      <c r="E8">
        <v>6125</v>
      </c>
      <c r="F8">
        <v>230220</v>
      </c>
      <c r="G8">
        <v>113631</v>
      </c>
      <c r="H8">
        <v>4</v>
      </c>
      <c r="I8">
        <v>796</v>
      </c>
      <c r="J8">
        <v>30</v>
      </c>
      <c r="K8">
        <v>0</v>
      </c>
      <c r="L8">
        <v>109</v>
      </c>
      <c r="M8">
        <v>0</v>
      </c>
      <c r="N8">
        <v>0</v>
      </c>
      <c r="O8">
        <v>32</v>
      </c>
      <c r="P8">
        <v>78</v>
      </c>
      <c r="Q8">
        <v>0</v>
      </c>
      <c r="R8">
        <v>0</v>
      </c>
      <c r="S8">
        <v>5</v>
      </c>
      <c r="T8">
        <v>5</v>
      </c>
      <c r="U8">
        <v>0</v>
      </c>
      <c r="V8">
        <v>10</v>
      </c>
      <c r="W8">
        <v>1156</v>
      </c>
      <c r="X8">
        <v>16</v>
      </c>
      <c r="Y8">
        <v>5</v>
      </c>
      <c r="Z8">
        <v>27</v>
      </c>
      <c r="AA8">
        <v>2</v>
      </c>
      <c r="AB8">
        <v>8</v>
      </c>
      <c r="AC8">
        <v>10</v>
      </c>
      <c r="AD8">
        <v>105</v>
      </c>
      <c r="AE8">
        <v>98</v>
      </c>
      <c r="AF8">
        <v>31</v>
      </c>
      <c r="AG8">
        <v>81</v>
      </c>
      <c r="AH8">
        <v>5</v>
      </c>
      <c r="AI8">
        <v>5</v>
      </c>
      <c r="AJ8">
        <v>10</v>
      </c>
    </row>
    <row r="9" spans="1:36" x14ac:dyDescent="0.2">
      <c r="B9" s="21">
        <f t="shared" si="0"/>
        <v>0</v>
      </c>
      <c r="C9" s="3">
        <f t="shared" si="1"/>
        <v>0</v>
      </c>
      <c r="D9" s="25">
        <v>4</v>
      </c>
      <c r="E9">
        <v>6125</v>
      </c>
      <c r="F9">
        <v>230221</v>
      </c>
      <c r="G9">
        <v>113606</v>
      </c>
      <c r="H9">
        <v>4</v>
      </c>
      <c r="I9">
        <v>755</v>
      </c>
      <c r="J9">
        <v>30</v>
      </c>
      <c r="K9">
        <v>0</v>
      </c>
      <c r="L9">
        <v>80</v>
      </c>
      <c r="M9">
        <v>0</v>
      </c>
      <c r="N9">
        <v>0</v>
      </c>
      <c r="O9">
        <v>23</v>
      </c>
      <c r="P9">
        <v>31</v>
      </c>
      <c r="Q9">
        <v>0</v>
      </c>
      <c r="R9">
        <v>0</v>
      </c>
      <c r="S9">
        <v>5</v>
      </c>
      <c r="T9">
        <v>5</v>
      </c>
      <c r="U9">
        <v>0</v>
      </c>
      <c r="V9">
        <v>10</v>
      </c>
      <c r="W9">
        <v>687</v>
      </c>
      <c r="X9">
        <v>56</v>
      </c>
      <c r="Y9">
        <v>1</v>
      </c>
      <c r="Z9">
        <v>15</v>
      </c>
      <c r="AA9">
        <v>2</v>
      </c>
      <c r="AB9">
        <v>8</v>
      </c>
      <c r="AC9">
        <v>10</v>
      </c>
      <c r="AD9">
        <v>79</v>
      </c>
      <c r="AE9">
        <v>88</v>
      </c>
      <c r="AF9">
        <v>24</v>
      </c>
      <c r="AG9">
        <v>33</v>
      </c>
      <c r="AH9">
        <v>5</v>
      </c>
      <c r="AI9">
        <v>5</v>
      </c>
      <c r="AJ9">
        <v>10</v>
      </c>
    </row>
    <row r="10" spans="1:36" x14ac:dyDescent="0.2">
      <c r="B10" s="21">
        <f t="shared" si="0"/>
        <v>1.6528925619834711E-2</v>
      </c>
      <c r="C10" s="3">
        <f t="shared" si="1"/>
        <v>0.1</v>
      </c>
      <c r="D10" s="25">
        <v>5</v>
      </c>
      <c r="E10">
        <v>6125</v>
      </c>
      <c r="F10">
        <v>230222</v>
      </c>
      <c r="G10">
        <v>113323</v>
      </c>
      <c r="H10">
        <v>4</v>
      </c>
      <c r="I10">
        <v>736</v>
      </c>
      <c r="J10">
        <v>30</v>
      </c>
      <c r="K10">
        <v>2</v>
      </c>
      <c r="L10">
        <v>119</v>
      </c>
      <c r="M10">
        <v>0</v>
      </c>
      <c r="N10">
        <v>0</v>
      </c>
      <c r="O10">
        <v>29</v>
      </c>
      <c r="P10">
        <v>62</v>
      </c>
      <c r="Q10">
        <v>0</v>
      </c>
      <c r="R10">
        <v>0</v>
      </c>
      <c r="S10">
        <v>5</v>
      </c>
      <c r="T10">
        <v>5</v>
      </c>
      <c r="U10">
        <v>1</v>
      </c>
      <c r="V10">
        <v>9</v>
      </c>
      <c r="W10">
        <v>1240</v>
      </c>
      <c r="X10">
        <v>46</v>
      </c>
      <c r="Y10">
        <v>1</v>
      </c>
      <c r="Z10">
        <v>2</v>
      </c>
      <c r="AA10">
        <v>2</v>
      </c>
      <c r="AB10">
        <v>8</v>
      </c>
      <c r="AC10">
        <v>9</v>
      </c>
      <c r="AD10">
        <v>102</v>
      </c>
      <c r="AE10">
        <v>124</v>
      </c>
      <c r="AF10">
        <v>40</v>
      </c>
      <c r="AG10">
        <v>74</v>
      </c>
      <c r="AH10">
        <v>5</v>
      </c>
      <c r="AI10">
        <v>5</v>
      </c>
      <c r="AJ10">
        <v>9</v>
      </c>
    </row>
    <row r="11" spans="1:36" x14ac:dyDescent="0.2">
      <c r="B11" s="21">
        <f t="shared" si="0"/>
        <v>5.2173913043478258E-2</v>
      </c>
      <c r="C11" s="3">
        <f t="shared" si="1"/>
        <v>0.1</v>
      </c>
      <c r="D11" s="25">
        <v>6</v>
      </c>
      <c r="E11">
        <v>6125</v>
      </c>
      <c r="F11">
        <v>230223</v>
      </c>
      <c r="G11">
        <v>113826</v>
      </c>
      <c r="H11">
        <v>4</v>
      </c>
      <c r="I11">
        <v>725</v>
      </c>
      <c r="J11">
        <v>30</v>
      </c>
      <c r="K11">
        <v>6</v>
      </c>
      <c r="L11">
        <v>109</v>
      </c>
      <c r="M11">
        <v>0</v>
      </c>
      <c r="N11">
        <v>0</v>
      </c>
      <c r="O11">
        <v>11</v>
      </c>
      <c r="P11">
        <v>58</v>
      </c>
      <c r="Q11">
        <v>0</v>
      </c>
      <c r="R11">
        <v>1</v>
      </c>
      <c r="S11">
        <v>4</v>
      </c>
      <c r="T11">
        <v>5</v>
      </c>
      <c r="U11">
        <v>1</v>
      </c>
      <c r="V11">
        <v>9</v>
      </c>
      <c r="W11">
        <v>523</v>
      </c>
      <c r="X11">
        <v>47</v>
      </c>
      <c r="Y11">
        <v>0</v>
      </c>
      <c r="Z11">
        <v>1</v>
      </c>
      <c r="AA11">
        <v>2</v>
      </c>
      <c r="AB11">
        <v>8</v>
      </c>
      <c r="AC11">
        <v>10</v>
      </c>
      <c r="AD11">
        <v>79</v>
      </c>
      <c r="AE11">
        <v>128</v>
      </c>
      <c r="AF11">
        <v>35</v>
      </c>
      <c r="AG11">
        <v>51</v>
      </c>
      <c r="AH11">
        <v>5</v>
      </c>
      <c r="AI11">
        <v>5</v>
      </c>
      <c r="AJ11">
        <v>10</v>
      </c>
    </row>
    <row r="12" spans="1:36" x14ac:dyDescent="0.2">
      <c r="B12" s="21">
        <f t="shared" si="0"/>
        <v>1.020408163265306E-2</v>
      </c>
      <c r="C12" s="3">
        <f t="shared" si="1"/>
        <v>0.1</v>
      </c>
      <c r="D12" s="25">
        <v>7</v>
      </c>
      <c r="E12">
        <v>6125</v>
      </c>
      <c r="F12">
        <v>230224</v>
      </c>
      <c r="G12">
        <v>112312</v>
      </c>
      <c r="H12">
        <v>4</v>
      </c>
      <c r="I12">
        <v>730</v>
      </c>
      <c r="J12">
        <v>30</v>
      </c>
      <c r="K12">
        <v>1</v>
      </c>
      <c r="L12">
        <v>97</v>
      </c>
      <c r="M12">
        <v>0</v>
      </c>
      <c r="N12">
        <v>1</v>
      </c>
      <c r="O12">
        <v>25</v>
      </c>
      <c r="P12">
        <v>36</v>
      </c>
      <c r="Q12">
        <v>0</v>
      </c>
      <c r="R12">
        <v>1</v>
      </c>
      <c r="S12">
        <v>4</v>
      </c>
      <c r="T12">
        <v>5</v>
      </c>
      <c r="U12">
        <v>1</v>
      </c>
      <c r="V12">
        <v>9</v>
      </c>
      <c r="W12">
        <v>518</v>
      </c>
      <c r="X12">
        <v>63</v>
      </c>
      <c r="Y12">
        <v>0</v>
      </c>
      <c r="Z12">
        <v>0</v>
      </c>
      <c r="AA12">
        <v>2</v>
      </c>
      <c r="AB12">
        <v>8</v>
      </c>
      <c r="AC12">
        <v>10</v>
      </c>
      <c r="AD12">
        <v>101</v>
      </c>
      <c r="AE12">
        <v>95</v>
      </c>
      <c r="AF12">
        <v>22</v>
      </c>
      <c r="AG12">
        <v>31</v>
      </c>
      <c r="AH12">
        <v>5</v>
      </c>
      <c r="AI12">
        <v>5</v>
      </c>
      <c r="AJ12">
        <v>10</v>
      </c>
    </row>
    <row r="13" spans="1:36" x14ac:dyDescent="0.2">
      <c r="B13" s="21">
        <f t="shared" si="0"/>
        <v>0</v>
      </c>
      <c r="C13" s="3">
        <f t="shared" si="1"/>
        <v>0</v>
      </c>
      <c r="D13" s="25">
        <v>8</v>
      </c>
      <c r="E13">
        <v>6125</v>
      </c>
      <c r="F13">
        <v>230227</v>
      </c>
      <c r="G13">
        <v>114038</v>
      </c>
      <c r="H13">
        <v>4</v>
      </c>
      <c r="I13">
        <v>723</v>
      </c>
      <c r="J13">
        <v>30</v>
      </c>
      <c r="K13">
        <v>0</v>
      </c>
      <c r="L13">
        <v>110</v>
      </c>
      <c r="M13">
        <v>0</v>
      </c>
      <c r="N13">
        <v>0</v>
      </c>
      <c r="O13">
        <v>21</v>
      </c>
      <c r="P13">
        <v>35</v>
      </c>
      <c r="Q13">
        <v>0</v>
      </c>
      <c r="R13">
        <v>0</v>
      </c>
      <c r="S13">
        <v>5</v>
      </c>
      <c r="T13">
        <v>5</v>
      </c>
      <c r="U13">
        <v>0</v>
      </c>
      <c r="V13">
        <v>10</v>
      </c>
      <c r="W13">
        <v>281</v>
      </c>
      <c r="X13">
        <v>79</v>
      </c>
      <c r="Y13">
        <v>1</v>
      </c>
      <c r="Z13">
        <v>0</v>
      </c>
      <c r="AA13">
        <v>2</v>
      </c>
      <c r="AB13">
        <v>8</v>
      </c>
      <c r="AC13">
        <v>10</v>
      </c>
      <c r="AD13">
        <v>78</v>
      </c>
      <c r="AE13">
        <v>98</v>
      </c>
      <c r="AF13">
        <v>15</v>
      </c>
      <c r="AG13">
        <v>19</v>
      </c>
      <c r="AH13">
        <v>5</v>
      </c>
      <c r="AI13">
        <v>5</v>
      </c>
      <c r="AJ13">
        <v>10</v>
      </c>
    </row>
    <row r="14" spans="1:36" x14ac:dyDescent="0.2">
      <c r="B14" s="21">
        <f t="shared" si="0"/>
        <v>6.9767441860465115E-2</v>
      </c>
      <c r="C14" s="3">
        <f t="shared" si="1"/>
        <v>0.1</v>
      </c>
      <c r="D14" s="25">
        <v>9</v>
      </c>
      <c r="E14">
        <v>6125</v>
      </c>
      <c r="F14">
        <v>230228</v>
      </c>
      <c r="G14">
        <v>113428</v>
      </c>
      <c r="H14">
        <v>4</v>
      </c>
      <c r="I14">
        <v>730</v>
      </c>
      <c r="J14">
        <v>30</v>
      </c>
      <c r="K14">
        <v>6</v>
      </c>
      <c r="L14">
        <v>80</v>
      </c>
      <c r="M14">
        <v>0</v>
      </c>
      <c r="N14">
        <v>0</v>
      </c>
      <c r="O14">
        <v>5</v>
      </c>
      <c r="P14">
        <v>39</v>
      </c>
      <c r="Q14">
        <v>0</v>
      </c>
      <c r="R14">
        <v>0</v>
      </c>
      <c r="S14">
        <v>5</v>
      </c>
      <c r="T14">
        <v>5</v>
      </c>
      <c r="U14">
        <v>1</v>
      </c>
      <c r="V14">
        <v>9</v>
      </c>
      <c r="W14">
        <v>429</v>
      </c>
      <c r="X14">
        <v>40</v>
      </c>
      <c r="Y14">
        <v>0</v>
      </c>
      <c r="Z14">
        <v>2</v>
      </c>
      <c r="AA14">
        <v>2</v>
      </c>
      <c r="AB14">
        <v>8</v>
      </c>
      <c r="AC14">
        <v>10</v>
      </c>
      <c r="AD14">
        <v>135</v>
      </c>
      <c r="AE14">
        <v>80</v>
      </c>
      <c r="AF14">
        <v>18</v>
      </c>
      <c r="AG14">
        <v>36</v>
      </c>
      <c r="AH14">
        <v>5</v>
      </c>
      <c r="AI14">
        <v>5</v>
      </c>
      <c r="AJ14">
        <v>10</v>
      </c>
    </row>
    <row r="15" spans="1:36" x14ac:dyDescent="0.2">
      <c r="B15" s="21">
        <f t="shared" si="0"/>
        <v>2.247191011235955E-2</v>
      </c>
      <c r="C15" s="3">
        <f t="shared" si="1"/>
        <v>0.1</v>
      </c>
      <c r="D15" s="25">
        <v>10</v>
      </c>
      <c r="E15">
        <v>6125</v>
      </c>
      <c r="F15">
        <v>230301</v>
      </c>
      <c r="G15">
        <v>112255</v>
      </c>
      <c r="H15">
        <v>4</v>
      </c>
      <c r="I15">
        <v>722</v>
      </c>
      <c r="J15">
        <v>30</v>
      </c>
      <c r="K15">
        <v>2</v>
      </c>
      <c r="L15">
        <v>87</v>
      </c>
      <c r="M15">
        <v>0</v>
      </c>
      <c r="N15">
        <v>0</v>
      </c>
      <c r="O15">
        <v>17</v>
      </c>
      <c r="P15">
        <v>22</v>
      </c>
      <c r="Q15">
        <v>0</v>
      </c>
      <c r="R15">
        <v>0</v>
      </c>
      <c r="S15">
        <v>5</v>
      </c>
      <c r="T15">
        <v>5</v>
      </c>
      <c r="U15">
        <v>1</v>
      </c>
      <c r="V15">
        <v>9</v>
      </c>
      <c r="W15">
        <v>174</v>
      </c>
      <c r="X15">
        <v>58</v>
      </c>
      <c r="Y15">
        <v>1</v>
      </c>
      <c r="Z15">
        <v>3</v>
      </c>
      <c r="AA15">
        <v>2</v>
      </c>
      <c r="AB15">
        <v>8</v>
      </c>
      <c r="AC15">
        <v>10</v>
      </c>
      <c r="AD15">
        <v>77</v>
      </c>
      <c r="AE15">
        <v>76</v>
      </c>
      <c r="AF15">
        <v>9</v>
      </c>
      <c r="AG15">
        <v>25</v>
      </c>
      <c r="AH15">
        <v>5</v>
      </c>
      <c r="AI15">
        <v>5</v>
      </c>
      <c r="AJ15">
        <v>10</v>
      </c>
    </row>
    <row r="16" spans="1:36" x14ac:dyDescent="0.2">
      <c r="B16" s="21">
        <f t="shared" si="0"/>
        <v>9.8765432098765427E-2</v>
      </c>
      <c r="C16" s="3">
        <f t="shared" si="1"/>
        <v>0.3</v>
      </c>
      <c r="D16" s="25">
        <v>11</v>
      </c>
      <c r="E16">
        <v>6125</v>
      </c>
      <c r="F16">
        <v>230302</v>
      </c>
      <c r="G16">
        <v>113533</v>
      </c>
      <c r="H16">
        <v>4</v>
      </c>
      <c r="I16">
        <v>716</v>
      </c>
      <c r="J16">
        <v>30</v>
      </c>
      <c r="K16">
        <v>8</v>
      </c>
      <c r="L16">
        <v>73</v>
      </c>
      <c r="M16">
        <v>0</v>
      </c>
      <c r="N16">
        <v>2</v>
      </c>
      <c r="O16">
        <v>15</v>
      </c>
      <c r="P16">
        <v>28</v>
      </c>
      <c r="Q16">
        <v>0</v>
      </c>
      <c r="R16">
        <v>2</v>
      </c>
      <c r="S16">
        <v>4</v>
      </c>
      <c r="T16">
        <v>4</v>
      </c>
      <c r="U16">
        <v>3</v>
      </c>
      <c r="V16">
        <v>7</v>
      </c>
      <c r="W16">
        <v>165</v>
      </c>
      <c r="X16">
        <v>77</v>
      </c>
      <c r="Y16">
        <v>1</v>
      </c>
      <c r="Z16">
        <v>1</v>
      </c>
      <c r="AA16">
        <v>2</v>
      </c>
      <c r="AB16">
        <v>8</v>
      </c>
      <c r="AC16">
        <v>10</v>
      </c>
      <c r="AD16">
        <v>107</v>
      </c>
      <c r="AE16">
        <v>80</v>
      </c>
      <c r="AF16">
        <v>11</v>
      </c>
      <c r="AG16">
        <v>17</v>
      </c>
      <c r="AH16">
        <v>5</v>
      </c>
      <c r="AI16">
        <v>5</v>
      </c>
      <c r="AJ16">
        <v>10</v>
      </c>
    </row>
    <row r="17" spans="1:39" x14ac:dyDescent="0.2">
      <c r="B17" s="21">
        <f t="shared" si="0"/>
        <v>0.53731343283582089</v>
      </c>
      <c r="C17" s="3">
        <f t="shared" si="1"/>
        <v>0.5</v>
      </c>
      <c r="D17" s="25">
        <v>12</v>
      </c>
      <c r="E17">
        <v>6125</v>
      </c>
      <c r="F17">
        <v>230303</v>
      </c>
      <c r="G17">
        <v>113211</v>
      </c>
      <c r="H17">
        <v>4</v>
      </c>
      <c r="I17">
        <v>723</v>
      </c>
      <c r="J17">
        <v>30</v>
      </c>
      <c r="K17">
        <v>36</v>
      </c>
      <c r="L17">
        <v>31</v>
      </c>
      <c r="M17">
        <v>0</v>
      </c>
      <c r="N17">
        <v>1</v>
      </c>
      <c r="O17">
        <v>8</v>
      </c>
      <c r="P17">
        <v>13</v>
      </c>
      <c r="Q17">
        <v>1</v>
      </c>
      <c r="R17">
        <v>1</v>
      </c>
      <c r="S17">
        <v>5</v>
      </c>
      <c r="T17">
        <v>3</v>
      </c>
      <c r="U17">
        <v>5</v>
      </c>
      <c r="V17">
        <v>5</v>
      </c>
      <c r="W17">
        <v>273</v>
      </c>
      <c r="X17">
        <v>64</v>
      </c>
      <c r="Y17">
        <v>0</v>
      </c>
      <c r="Z17">
        <v>1</v>
      </c>
      <c r="AA17">
        <v>2</v>
      </c>
      <c r="AB17">
        <v>8</v>
      </c>
      <c r="AC17">
        <v>10</v>
      </c>
      <c r="AD17">
        <v>94</v>
      </c>
      <c r="AE17">
        <v>62</v>
      </c>
      <c r="AF17">
        <v>2</v>
      </c>
      <c r="AG17">
        <v>13</v>
      </c>
      <c r="AH17">
        <v>5</v>
      </c>
      <c r="AI17">
        <v>5</v>
      </c>
      <c r="AJ17">
        <v>10</v>
      </c>
    </row>
    <row r="18" spans="1:39" x14ac:dyDescent="0.2">
      <c r="B18" s="21">
        <f t="shared" si="0"/>
        <v>0.14457831325301204</v>
      </c>
      <c r="C18" s="3">
        <f t="shared" si="1"/>
        <v>0.3</v>
      </c>
      <c r="D18" s="25">
        <v>13</v>
      </c>
      <c r="E18">
        <v>6125</v>
      </c>
      <c r="F18">
        <v>230306</v>
      </c>
      <c r="G18">
        <v>113044</v>
      </c>
      <c r="H18">
        <v>4</v>
      </c>
      <c r="I18">
        <v>712</v>
      </c>
      <c r="J18">
        <v>30</v>
      </c>
      <c r="K18">
        <v>12</v>
      </c>
      <c r="L18">
        <v>71</v>
      </c>
      <c r="M18">
        <v>0</v>
      </c>
      <c r="N18">
        <v>2</v>
      </c>
      <c r="O18">
        <v>20</v>
      </c>
      <c r="P18">
        <v>14</v>
      </c>
      <c r="Q18">
        <v>1</v>
      </c>
      <c r="R18">
        <v>2</v>
      </c>
      <c r="S18">
        <v>3</v>
      </c>
      <c r="T18">
        <v>4</v>
      </c>
      <c r="U18">
        <v>3</v>
      </c>
      <c r="V18">
        <v>7</v>
      </c>
      <c r="W18">
        <v>95</v>
      </c>
      <c r="X18">
        <v>118</v>
      </c>
      <c r="Y18">
        <v>1</v>
      </c>
      <c r="Z18">
        <v>2</v>
      </c>
      <c r="AA18">
        <v>2</v>
      </c>
      <c r="AB18">
        <v>8</v>
      </c>
      <c r="AC18">
        <v>10</v>
      </c>
      <c r="AD18">
        <v>91</v>
      </c>
      <c r="AE18">
        <v>85</v>
      </c>
      <c r="AF18">
        <v>13</v>
      </c>
      <c r="AG18">
        <v>14</v>
      </c>
      <c r="AH18">
        <v>5</v>
      </c>
      <c r="AI18">
        <v>5</v>
      </c>
      <c r="AJ18">
        <v>10</v>
      </c>
    </row>
    <row r="19" spans="1:39" ht="16" thickBot="1" x14ac:dyDescent="0.25">
      <c r="B19" s="21">
        <f t="shared" si="0"/>
        <v>0.26436781609195403</v>
      </c>
      <c r="C19" s="3">
        <f t="shared" si="1"/>
        <v>0.2</v>
      </c>
      <c r="D19" s="25">
        <v>14</v>
      </c>
      <c r="E19">
        <v>6125</v>
      </c>
      <c r="F19">
        <v>230307</v>
      </c>
      <c r="G19">
        <v>113359</v>
      </c>
      <c r="H19">
        <v>4</v>
      </c>
      <c r="I19">
        <v>714</v>
      </c>
      <c r="J19">
        <v>30</v>
      </c>
      <c r="K19">
        <v>23</v>
      </c>
      <c r="L19">
        <v>64</v>
      </c>
      <c r="M19">
        <v>0</v>
      </c>
      <c r="N19">
        <v>0</v>
      </c>
      <c r="O19">
        <v>8</v>
      </c>
      <c r="P19">
        <v>17</v>
      </c>
      <c r="Q19">
        <v>0</v>
      </c>
      <c r="R19">
        <v>1</v>
      </c>
      <c r="S19">
        <v>5</v>
      </c>
      <c r="T19">
        <v>4</v>
      </c>
      <c r="U19">
        <v>2</v>
      </c>
      <c r="V19">
        <v>8</v>
      </c>
      <c r="W19">
        <v>91</v>
      </c>
      <c r="X19">
        <v>122</v>
      </c>
      <c r="Y19">
        <v>0</v>
      </c>
      <c r="Z19">
        <v>2</v>
      </c>
      <c r="AA19">
        <v>2</v>
      </c>
      <c r="AB19">
        <v>8</v>
      </c>
      <c r="AC19">
        <v>10</v>
      </c>
      <c r="AD19">
        <v>139</v>
      </c>
      <c r="AE19">
        <v>73</v>
      </c>
      <c r="AF19">
        <v>3</v>
      </c>
      <c r="AG19">
        <v>20</v>
      </c>
      <c r="AH19">
        <v>5</v>
      </c>
      <c r="AI19">
        <v>5</v>
      </c>
      <c r="AJ19">
        <v>10</v>
      </c>
    </row>
    <row r="20" spans="1:39" x14ac:dyDescent="0.2">
      <c r="B20" s="21">
        <f t="shared" si="0"/>
        <v>0.58695652173913049</v>
      </c>
      <c r="C20" s="3">
        <f t="shared" si="1"/>
        <v>0.6</v>
      </c>
      <c r="D20" s="25">
        <v>15</v>
      </c>
      <c r="E20">
        <v>6125</v>
      </c>
      <c r="F20">
        <v>230308</v>
      </c>
      <c r="G20">
        <v>112807</v>
      </c>
      <c r="H20">
        <v>4</v>
      </c>
      <c r="I20">
        <v>712</v>
      </c>
      <c r="J20">
        <v>30</v>
      </c>
      <c r="K20">
        <v>54</v>
      </c>
      <c r="L20">
        <v>38</v>
      </c>
      <c r="M20">
        <v>0</v>
      </c>
      <c r="N20">
        <v>4</v>
      </c>
      <c r="O20">
        <v>6</v>
      </c>
      <c r="P20">
        <v>5</v>
      </c>
      <c r="Q20">
        <v>1</v>
      </c>
      <c r="R20">
        <v>6</v>
      </c>
      <c r="S20">
        <v>2</v>
      </c>
      <c r="T20">
        <v>1</v>
      </c>
      <c r="U20">
        <v>6</v>
      </c>
      <c r="V20">
        <v>4</v>
      </c>
      <c r="W20">
        <v>158</v>
      </c>
      <c r="X20">
        <v>87</v>
      </c>
      <c r="Y20">
        <v>0</v>
      </c>
      <c r="Z20">
        <v>2</v>
      </c>
      <c r="AA20">
        <v>2</v>
      </c>
      <c r="AB20">
        <v>8</v>
      </c>
      <c r="AC20">
        <v>10</v>
      </c>
      <c r="AD20">
        <v>76</v>
      </c>
      <c r="AE20">
        <v>82</v>
      </c>
      <c r="AF20">
        <v>9</v>
      </c>
      <c r="AG20">
        <v>9</v>
      </c>
      <c r="AH20">
        <v>5</v>
      </c>
      <c r="AI20">
        <v>5</v>
      </c>
      <c r="AJ20">
        <v>10</v>
      </c>
      <c r="AL20" s="51" t="s">
        <v>77</v>
      </c>
      <c r="AM20" s="48"/>
    </row>
    <row r="21" spans="1:39" x14ac:dyDescent="0.2">
      <c r="B21" s="21">
        <f t="shared" si="0"/>
        <v>0.63</v>
      </c>
      <c r="C21" s="3">
        <f t="shared" si="1"/>
        <v>0.4</v>
      </c>
      <c r="D21" s="25">
        <v>16</v>
      </c>
      <c r="E21">
        <v>6125</v>
      </c>
      <c r="F21">
        <v>230309</v>
      </c>
      <c r="G21">
        <v>113206</v>
      </c>
      <c r="H21">
        <v>4</v>
      </c>
      <c r="I21">
        <v>716</v>
      </c>
      <c r="J21">
        <v>30</v>
      </c>
      <c r="K21">
        <v>63</v>
      </c>
      <c r="L21">
        <v>37</v>
      </c>
      <c r="M21">
        <v>1</v>
      </c>
      <c r="N21">
        <v>1</v>
      </c>
      <c r="O21">
        <v>3</v>
      </c>
      <c r="P21">
        <v>7</v>
      </c>
      <c r="Q21">
        <v>1</v>
      </c>
      <c r="R21">
        <v>3</v>
      </c>
      <c r="S21">
        <v>2</v>
      </c>
      <c r="T21">
        <v>4</v>
      </c>
      <c r="U21">
        <v>4</v>
      </c>
      <c r="V21">
        <v>6</v>
      </c>
      <c r="W21">
        <v>213</v>
      </c>
      <c r="X21">
        <v>84</v>
      </c>
      <c r="Y21">
        <v>2</v>
      </c>
      <c r="Z21">
        <v>0</v>
      </c>
      <c r="AA21">
        <v>2</v>
      </c>
      <c r="AB21">
        <v>8</v>
      </c>
      <c r="AC21">
        <v>10</v>
      </c>
      <c r="AD21">
        <v>69</v>
      </c>
      <c r="AE21">
        <v>87</v>
      </c>
      <c r="AF21">
        <v>10</v>
      </c>
      <c r="AG21">
        <v>14</v>
      </c>
      <c r="AH21">
        <v>5</v>
      </c>
      <c r="AI21">
        <v>5</v>
      </c>
      <c r="AJ21">
        <v>10</v>
      </c>
      <c r="AL21" s="49" t="s">
        <v>78</v>
      </c>
      <c r="AM21" s="42">
        <f>(SUM(W20:W22)/SUM(AC20:AC22))/10</f>
        <v>1.5866666666666667</v>
      </c>
    </row>
    <row r="22" spans="1:39" ht="16" thickBot="1" x14ac:dyDescent="0.25">
      <c r="B22" s="22">
        <f t="shared" si="0"/>
        <v>0.78947368421052633</v>
      </c>
      <c r="C22" s="3">
        <f t="shared" si="1"/>
        <v>0.8</v>
      </c>
      <c r="D22" s="26">
        <v>17</v>
      </c>
      <c r="E22">
        <v>6125</v>
      </c>
      <c r="F22">
        <v>230310</v>
      </c>
      <c r="G22">
        <v>113529</v>
      </c>
      <c r="H22">
        <v>4</v>
      </c>
      <c r="I22">
        <v>713</v>
      </c>
      <c r="J22">
        <v>30</v>
      </c>
      <c r="K22">
        <v>75</v>
      </c>
      <c r="L22">
        <v>20</v>
      </c>
      <c r="M22">
        <v>1</v>
      </c>
      <c r="N22">
        <v>3</v>
      </c>
      <c r="O22">
        <v>0</v>
      </c>
      <c r="P22">
        <v>0</v>
      </c>
      <c r="Q22">
        <v>2</v>
      </c>
      <c r="R22">
        <v>8</v>
      </c>
      <c r="S22">
        <v>0</v>
      </c>
      <c r="T22">
        <v>0</v>
      </c>
      <c r="U22">
        <v>8</v>
      </c>
      <c r="V22">
        <v>2</v>
      </c>
      <c r="W22">
        <v>105</v>
      </c>
      <c r="X22">
        <v>121</v>
      </c>
      <c r="Y22">
        <v>0</v>
      </c>
      <c r="Z22">
        <v>0</v>
      </c>
      <c r="AA22">
        <v>2</v>
      </c>
      <c r="AB22">
        <v>8</v>
      </c>
      <c r="AC22">
        <v>10</v>
      </c>
      <c r="AD22">
        <v>80</v>
      </c>
      <c r="AE22">
        <v>78</v>
      </c>
      <c r="AF22">
        <v>3</v>
      </c>
      <c r="AG22">
        <v>7</v>
      </c>
      <c r="AH22">
        <v>5</v>
      </c>
      <c r="AI22">
        <v>5</v>
      </c>
      <c r="AJ22">
        <v>10</v>
      </c>
      <c r="AL22" s="50" t="s">
        <v>79</v>
      </c>
      <c r="AM22" s="44">
        <f>(SUM(AD20:AD22)/SUM(AJ20:AJ22))/10</f>
        <v>0.75</v>
      </c>
    </row>
    <row r="23" spans="1:39" ht="16" thickBot="1" x14ac:dyDescent="0.25"/>
    <row r="24" spans="1:39" ht="17" thickBot="1" x14ac:dyDescent="0.25">
      <c r="A24" s="34" t="s">
        <v>67</v>
      </c>
      <c r="B24" s="20">
        <f t="shared" ref="B24:B50" si="2">K24/(L24+K24)</f>
        <v>0.72727272727272729</v>
      </c>
      <c r="C24" s="3">
        <f t="shared" ref="C24:C50" si="3">U24/(V24+U24)</f>
        <v>0.7</v>
      </c>
      <c r="D24" s="24">
        <v>1</v>
      </c>
      <c r="E24">
        <v>6125</v>
      </c>
      <c r="F24">
        <v>230320</v>
      </c>
      <c r="G24">
        <v>113519</v>
      </c>
      <c r="H24">
        <v>4</v>
      </c>
      <c r="I24">
        <v>623</v>
      </c>
      <c r="J24">
        <v>30</v>
      </c>
      <c r="K24">
        <v>40</v>
      </c>
      <c r="L24">
        <v>15</v>
      </c>
      <c r="M24">
        <v>0</v>
      </c>
      <c r="N24">
        <v>4</v>
      </c>
      <c r="O24">
        <v>0</v>
      </c>
      <c r="P24">
        <v>22</v>
      </c>
      <c r="Q24">
        <v>1</v>
      </c>
      <c r="R24">
        <v>5</v>
      </c>
      <c r="S24">
        <v>2</v>
      </c>
      <c r="T24">
        <v>2</v>
      </c>
      <c r="U24">
        <v>7</v>
      </c>
      <c r="V24">
        <v>3</v>
      </c>
      <c r="W24">
        <v>329</v>
      </c>
      <c r="X24">
        <v>30</v>
      </c>
      <c r="Y24">
        <v>0</v>
      </c>
      <c r="Z24">
        <v>3</v>
      </c>
      <c r="AA24">
        <v>2</v>
      </c>
      <c r="AB24">
        <v>8</v>
      </c>
      <c r="AC24">
        <v>10</v>
      </c>
      <c r="AD24">
        <v>113</v>
      </c>
      <c r="AE24">
        <v>43</v>
      </c>
      <c r="AF24">
        <v>28</v>
      </c>
      <c r="AG24">
        <v>36</v>
      </c>
      <c r="AH24">
        <v>5</v>
      </c>
      <c r="AI24">
        <v>5</v>
      </c>
      <c r="AJ24">
        <v>10</v>
      </c>
    </row>
    <row r="25" spans="1:39" x14ac:dyDescent="0.2">
      <c r="B25" s="21">
        <f t="shared" si="2"/>
        <v>0.31818181818181818</v>
      </c>
      <c r="C25" s="3">
        <f t="shared" si="3"/>
        <v>0.1</v>
      </c>
      <c r="D25" s="25">
        <v>2</v>
      </c>
      <c r="E25">
        <v>6125</v>
      </c>
      <c r="F25">
        <v>230321</v>
      </c>
      <c r="G25">
        <v>112202</v>
      </c>
      <c r="H25">
        <v>4</v>
      </c>
      <c r="I25">
        <v>628</v>
      </c>
      <c r="J25">
        <v>30</v>
      </c>
      <c r="K25">
        <v>14</v>
      </c>
      <c r="L25">
        <v>30</v>
      </c>
      <c r="M25">
        <v>0</v>
      </c>
      <c r="N25">
        <v>0</v>
      </c>
      <c r="O25">
        <v>18</v>
      </c>
      <c r="P25">
        <v>22</v>
      </c>
      <c r="Q25">
        <v>1</v>
      </c>
      <c r="R25">
        <v>1</v>
      </c>
      <c r="S25">
        <v>3</v>
      </c>
      <c r="T25">
        <v>5</v>
      </c>
      <c r="U25">
        <v>1</v>
      </c>
      <c r="V25">
        <v>9</v>
      </c>
      <c r="W25">
        <v>115</v>
      </c>
      <c r="X25">
        <v>39</v>
      </c>
      <c r="Y25">
        <v>1</v>
      </c>
      <c r="Z25">
        <v>1</v>
      </c>
      <c r="AA25">
        <v>2</v>
      </c>
      <c r="AB25">
        <v>8</v>
      </c>
      <c r="AC25">
        <v>10</v>
      </c>
      <c r="AD25">
        <v>85</v>
      </c>
      <c r="AE25">
        <v>56</v>
      </c>
      <c r="AF25">
        <v>13</v>
      </c>
      <c r="AG25">
        <v>27</v>
      </c>
      <c r="AH25">
        <v>5</v>
      </c>
      <c r="AI25">
        <v>5</v>
      </c>
      <c r="AJ25">
        <v>10</v>
      </c>
    </row>
    <row r="26" spans="1:39" x14ac:dyDescent="0.2">
      <c r="B26" s="21">
        <f t="shared" si="2"/>
        <v>0.52941176470588236</v>
      </c>
      <c r="C26" s="3">
        <f t="shared" si="3"/>
        <v>0.3</v>
      </c>
      <c r="D26" s="25">
        <v>3</v>
      </c>
      <c r="E26">
        <v>6125</v>
      </c>
      <c r="F26">
        <v>230322</v>
      </c>
      <c r="G26">
        <v>112907</v>
      </c>
      <c r="H26">
        <v>4</v>
      </c>
      <c r="I26">
        <v>682</v>
      </c>
      <c r="J26">
        <v>30</v>
      </c>
      <c r="K26">
        <v>18</v>
      </c>
      <c r="L26">
        <v>16</v>
      </c>
      <c r="M26">
        <v>0</v>
      </c>
      <c r="N26">
        <v>0</v>
      </c>
      <c r="O26">
        <v>1</v>
      </c>
      <c r="P26">
        <v>24</v>
      </c>
      <c r="Q26">
        <v>1</v>
      </c>
      <c r="R26">
        <v>2</v>
      </c>
      <c r="S26">
        <v>5</v>
      </c>
      <c r="T26">
        <v>2</v>
      </c>
      <c r="U26">
        <v>3</v>
      </c>
      <c r="V26">
        <v>7</v>
      </c>
      <c r="W26">
        <v>117</v>
      </c>
      <c r="X26">
        <v>34</v>
      </c>
      <c r="Y26">
        <v>1</v>
      </c>
      <c r="Z26">
        <v>1</v>
      </c>
      <c r="AA26">
        <v>2</v>
      </c>
      <c r="AB26">
        <v>8</v>
      </c>
      <c r="AC26">
        <v>10</v>
      </c>
      <c r="AD26">
        <v>606</v>
      </c>
      <c r="AE26">
        <v>31</v>
      </c>
      <c r="AF26">
        <v>0</v>
      </c>
      <c r="AG26">
        <v>24</v>
      </c>
      <c r="AH26">
        <v>5</v>
      </c>
      <c r="AI26">
        <v>5</v>
      </c>
      <c r="AJ26">
        <v>10</v>
      </c>
    </row>
    <row r="27" spans="1:39" x14ac:dyDescent="0.2">
      <c r="B27" s="21">
        <f t="shared" si="2"/>
        <v>0.65625</v>
      </c>
      <c r="C27" s="3">
        <f t="shared" si="3"/>
        <v>0.5</v>
      </c>
      <c r="D27" s="25">
        <v>4</v>
      </c>
      <c r="E27">
        <v>6125</v>
      </c>
      <c r="F27">
        <v>230323</v>
      </c>
      <c r="G27">
        <v>114333</v>
      </c>
      <c r="H27">
        <v>4</v>
      </c>
      <c r="I27">
        <v>629</v>
      </c>
      <c r="J27">
        <v>30</v>
      </c>
      <c r="K27">
        <v>21</v>
      </c>
      <c r="L27">
        <v>11</v>
      </c>
      <c r="M27">
        <v>1</v>
      </c>
      <c r="N27">
        <v>2</v>
      </c>
      <c r="O27">
        <v>2</v>
      </c>
      <c r="P27">
        <v>5</v>
      </c>
      <c r="Q27">
        <v>1</v>
      </c>
      <c r="R27">
        <v>6</v>
      </c>
      <c r="S27">
        <v>1</v>
      </c>
      <c r="T27">
        <v>2</v>
      </c>
      <c r="U27">
        <v>5</v>
      </c>
      <c r="V27">
        <v>5</v>
      </c>
      <c r="W27">
        <v>136</v>
      </c>
      <c r="X27">
        <v>37</v>
      </c>
      <c r="Y27">
        <v>0</v>
      </c>
      <c r="Z27">
        <v>3</v>
      </c>
      <c r="AA27">
        <v>2</v>
      </c>
      <c r="AB27">
        <v>8</v>
      </c>
      <c r="AC27">
        <v>10</v>
      </c>
      <c r="AD27">
        <v>82</v>
      </c>
      <c r="AE27">
        <v>32</v>
      </c>
      <c r="AF27">
        <v>8</v>
      </c>
      <c r="AG27">
        <v>32</v>
      </c>
      <c r="AH27">
        <v>5</v>
      </c>
      <c r="AI27">
        <v>5</v>
      </c>
      <c r="AJ27">
        <v>10</v>
      </c>
    </row>
    <row r="28" spans="1:39" x14ac:dyDescent="0.2">
      <c r="B28" s="21">
        <f t="shared" si="2"/>
        <v>0.66666666666666663</v>
      </c>
      <c r="C28" s="3">
        <f t="shared" si="3"/>
        <v>0.5</v>
      </c>
      <c r="D28" s="25">
        <v>5</v>
      </c>
      <c r="E28">
        <v>6125</v>
      </c>
      <c r="F28">
        <v>230324</v>
      </c>
      <c r="G28">
        <v>113234</v>
      </c>
      <c r="H28">
        <v>4</v>
      </c>
      <c r="I28">
        <v>622</v>
      </c>
      <c r="J28">
        <v>30</v>
      </c>
      <c r="K28">
        <v>24</v>
      </c>
      <c r="L28">
        <v>12</v>
      </c>
      <c r="M28">
        <v>1</v>
      </c>
      <c r="N28">
        <v>1</v>
      </c>
      <c r="O28">
        <v>7</v>
      </c>
      <c r="P28">
        <v>6</v>
      </c>
      <c r="Q28">
        <v>1</v>
      </c>
      <c r="R28">
        <v>5</v>
      </c>
      <c r="S28">
        <v>2</v>
      </c>
      <c r="T28">
        <v>2</v>
      </c>
      <c r="U28">
        <v>5</v>
      </c>
      <c r="V28">
        <v>5</v>
      </c>
      <c r="W28">
        <v>94</v>
      </c>
      <c r="X28">
        <v>46</v>
      </c>
      <c r="Y28">
        <v>0</v>
      </c>
      <c r="Z28">
        <v>1</v>
      </c>
      <c r="AA28">
        <v>2</v>
      </c>
      <c r="AB28">
        <v>8</v>
      </c>
      <c r="AC28">
        <v>10</v>
      </c>
      <c r="AD28">
        <v>101</v>
      </c>
      <c r="AE28">
        <v>33</v>
      </c>
      <c r="AF28">
        <v>10</v>
      </c>
      <c r="AG28">
        <v>25</v>
      </c>
      <c r="AH28">
        <v>5</v>
      </c>
      <c r="AI28">
        <v>5</v>
      </c>
      <c r="AJ28">
        <v>10</v>
      </c>
    </row>
    <row r="29" spans="1:39" x14ac:dyDescent="0.2">
      <c r="B29" s="21">
        <f t="shared" si="2"/>
        <v>0.68085106382978722</v>
      </c>
      <c r="C29" s="3">
        <f t="shared" si="3"/>
        <v>0.8</v>
      </c>
      <c r="D29" s="25">
        <v>6</v>
      </c>
      <c r="E29">
        <v>6125</v>
      </c>
      <c r="F29">
        <v>230327</v>
      </c>
      <c r="G29">
        <v>113420</v>
      </c>
      <c r="H29">
        <v>4</v>
      </c>
      <c r="I29">
        <v>620</v>
      </c>
      <c r="J29">
        <v>30</v>
      </c>
      <c r="K29">
        <v>32</v>
      </c>
      <c r="L29">
        <v>15</v>
      </c>
      <c r="M29">
        <v>2</v>
      </c>
      <c r="N29">
        <v>3</v>
      </c>
      <c r="O29">
        <v>0</v>
      </c>
      <c r="P29">
        <v>13</v>
      </c>
      <c r="Q29">
        <v>2</v>
      </c>
      <c r="R29">
        <v>6</v>
      </c>
      <c r="S29">
        <v>1</v>
      </c>
      <c r="T29">
        <v>1</v>
      </c>
      <c r="U29">
        <v>8</v>
      </c>
      <c r="V29">
        <v>2</v>
      </c>
      <c r="W29">
        <v>93</v>
      </c>
      <c r="X29">
        <v>51</v>
      </c>
      <c r="Y29">
        <v>3</v>
      </c>
      <c r="Z29">
        <v>2</v>
      </c>
      <c r="AA29">
        <v>2</v>
      </c>
      <c r="AB29">
        <v>8</v>
      </c>
      <c r="AC29">
        <v>10</v>
      </c>
      <c r="AD29">
        <v>89</v>
      </c>
      <c r="AE29">
        <v>49</v>
      </c>
      <c r="AF29">
        <v>21</v>
      </c>
      <c r="AG29">
        <v>69</v>
      </c>
      <c r="AH29">
        <v>5</v>
      </c>
      <c r="AI29">
        <v>5</v>
      </c>
      <c r="AJ29">
        <v>10</v>
      </c>
    </row>
    <row r="30" spans="1:39" x14ac:dyDescent="0.2">
      <c r="B30" s="21">
        <f t="shared" si="2"/>
        <v>0.80952380952380953</v>
      </c>
      <c r="C30" s="3">
        <f t="shared" si="3"/>
        <v>0.7</v>
      </c>
      <c r="D30" s="25">
        <v>7</v>
      </c>
      <c r="E30">
        <v>6125</v>
      </c>
      <c r="F30">
        <v>230328</v>
      </c>
      <c r="G30">
        <v>111130</v>
      </c>
      <c r="H30">
        <v>4</v>
      </c>
      <c r="I30">
        <v>623</v>
      </c>
      <c r="J30">
        <v>30</v>
      </c>
      <c r="K30">
        <v>34</v>
      </c>
      <c r="L30">
        <v>8</v>
      </c>
      <c r="M30">
        <v>0</v>
      </c>
      <c r="N30">
        <v>1</v>
      </c>
      <c r="O30">
        <v>1</v>
      </c>
      <c r="P30">
        <v>8</v>
      </c>
      <c r="Q30">
        <v>2</v>
      </c>
      <c r="R30">
        <v>5</v>
      </c>
      <c r="S30">
        <v>1</v>
      </c>
      <c r="T30">
        <v>2</v>
      </c>
      <c r="U30">
        <v>7</v>
      </c>
      <c r="V30">
        <v>3</v>
      </c>
      <c r="W30">
        <v>295</v>
      </c>
      <c r="X30">
        <v>46</v>
      </c>
      <c r="Y30">
        <v>1</v>
      </c>
      <c r="Z30">
        <v>1</v>
      </c>
      <c r="AA30">
        <v>2</v>
      </c>
      <c r="AB30">
        <v>8</v>
      </c>
      <c r="AC30">
        <v>10</v>
      </c>
      <c r="AD30">
        <v>93</v>
      </c>
      <c r="AE30">
        <v>40</v>
      </c>
      <c r="AF30">
        <v>4</v>
      </c>
      <c r="AG30">
        <v>36</v>
      </c>
      <c r="AH30">
        <v>5</v>
      </c>
      <c r="AI30">
        <v>5</v>
      </c>
      <c r="AJ30">
        <v>10</v>
      </c>
    </row>
    <row r="31" spans="1:39" x14ac:dyDescent="0.2">
      <c r="B31" s="21">
        <f t="shared" si="2"/>
        <v>0.85365853658536583</v>
      </c>
      <c r="C31" s="3">
        <f t="shared" si="3"/>
        <v>0.7</v>
      </c>
      <c r="D31" s="25">
        <v>8</v>
      </c>
      <c r="E31">
        <v>6125</v>
      </c>
      <c r="F31">
        <v>230329</v>
      </c>
      <c r="G31">
        <v>112819</v>
      </c>
      <c r="H31">
        <v>4</v>
      </c>
      <c r="I31">
        <v>653</v>
      </c>
      <c r="J31">
        <v>30</v>
      </c>
      <c r="K31">
        <v>35</v>
      </c>
      <c r="L31">
        <v>6</v>
      </c>
      <c r="M31">
        <v>1</v>
      </c>
      <c r="N31">
        <v>1</v>
      </c>
      <c r="O31">
        <v>8</v>
      </c>
      <c r="P31">
        <v>13</v>
      </c>
      <c r="Q31">
        <v>2</v>
      </c>
      <c r="R31">
        <v>6</v>
      </c>
      <c r="S31">
        <v>0</v>
      </c>
      <c r="T31">
        <v>2</v>
      </c>
      <c r="U31">
        <v>7</v>
      </c>
      <c r="V31">
        <v>3</v>
      </c>
      <c r="W31">
        <v>120</v>
      </c>
      <c r="X31">
        <v>39</v>
      </c>
      <c r="Y31">
        <v>2</v>
      </c>
      <c r="Z31">
        <v>2</v>
      </c>
      <c r="AA31">
        <v>2</v>
      </c>
      <c r="AB31">
        <v>8</v>
      </c>
      <c r="AC31">
        <v>10</v>
      </c>
      <c r="AD31">
        <v>386</v>
      </c>
      <c r="AE31">
        <v>34</v>
      </c>
      <c r="AF31">
        <v>18</v>
      </c>
      <c r="AG31">
        <v>43</v>
      </c>
      <c r="AH31">
        <v>5</v>
      </c>
      <c r="AI31">
        <v>5</v>
      </c>
      <c r="AJ31">
        <v>10</v>
      </c>
    </row>
    <row r="32" spans="1:39" x14ac:dyDescent="0.2">
      <c r="B32" s="21">
        <f t="shared" si="2"/>
        <v>0.93877551020408168</v>
      </c>
      <c r="C32" s="3">
        <f t="shared" si="3"/>
        <v>0.9</v>
      </c>
      <c r="D32" s="25">
        <v>9</v>
      </c>
      <c r="E32">
        <v>6125</v>
      </c>
      <c r="F32">
        <v>230330</v>
      </c>
      <c r="G32">
        <v>114106</v>
      </c>
      <c r="H32">
        <v>4</v>
      </c>
      <c r="I32">
        <v>636</v>
      </c>
      <c r="J32">
        <v>30</v>
      </c>
      <c r="K32">
        <v>46</v>
      </c>
      <c r="L32">
        <v>3</v>
      </c>
      <c r="M32">
        <v>1</v>
      </c>
      <c r="N32">
        <v>2</v>
      </c>
      <c r="O32">
        <v>0</v>
      </c>
      <c r="P32">
        <v>9</v>
      </c>
      <c r="Q32">
        <v>1</v>
      </c>
      <c r="R32">
        <v>8</v>
      </c>
      <c r="S32">
        <v>0</v>
      </c>
      <c r="T32">
        <v>1</v>
      </c>
      <c r="U32">
        <v>9</v>
      </c>
      <c r="V32">
        <v>1</v>
      </c>
      <c r="W32">
        <v>88</v>
      </c>
      <c r="X32">
        <v>57</v>
      </c>
      <c r="Y32">
        <v>1</v>
      </c>
      <c r="Z32">
        <v>1</v>
      </c>
      <c r="AA32">
        <v>2</v>
      </c>
      <c r="AB32">
        <v>8</v>
      </c>
      <c r="AC32">
        <v>10</v>
      </c>
      <c r="AD32">
        <v>264</v>
      </c>
      <c r="AE32">
        <v>24</v>
      </c>
      <c r="AF32">
        <v>7</v>
      </c>
      <c r="AG32">
        <v>29</v>
      </c>
      <c r="AH32">
        <v>5</v>
      </c>
      <c r="AI32">
        <v>5</v>
      </c>
      <c r="AJ32">
        <v>10</v>
      </c>
    </row>
    <row r="33" spans="2:39" x14ac:dyDescent="0.2">
      <c r="B33" s="21">
        <f t="shared" si="2"/>
        <v>0.97674418604651159</v>
      </c>
      <c r="C33" s="3">
        <f t="shared" si="3"/>
        <v>1</v>
      </c>
      <c r="D33" s="25">
        <v>10</v>
      </c>
      <c r="E33">
        <v>6125</v>
      </c>
      <c r="F33">
        <v>230331</v>
      </c>
      <c r="G33">
        <v>113200</v>
      </c>
      <c r="H33">
        <v>4</v>
      </c>
      <c r="I33">
        <v>626</v>
      </c>
      <c r="J33">
        <v>30</v>
      </c>
      <c r="K33">
        <v>42</v>
      </c>
      <c r="L33">
        <v>1</v>
      </c>
      <c r="M33">
        <v>2</v>
      </c>
      <c r="N33">
        <v>1</v>
      </c>
      <c r="O33">
        <v>0</v>
      </c>
      <c r="P33">
        <v>0</v>
      </c>
      <c r="Q33">
        <v>2</v>
      </c>
      <c r="R33">
        <v>8</v>
      </c>
      <c r="S33">
        <v>0</v>
      </c>
      <c r="T33">
        <v>0</v>
      </c>
      <c r="U33">
        <v>10</v>
      </c>
      <c r="V33">
        <v>0</v>
      </c>
      <c r="W33">
        <v>89</v>
      </c>
      <c r="X33">
        <v>49</v>
      </c>
      <c r="Y33">
        <v>1</v>
      </c>
      <c r="Z33">
        <v>3</v>
      </c>
      <c r="AA33">
        <v>2</v>
      </c>
      <c r="AB33">
        <v>8</v>
      </c>
      <c r="AC33">
        <v>10</v>
      </c>
      <c r="AD33">
        <v>212</v>
      </c>
      <c r="AE33">
        <v>25</v>
      </c>
      <c r="AF33">
        <v>14</v>
      </c>
      <c r="AG33">
        <v>14</v>
      </c>
      <c r="AH33">
        <v>5</v>
      </c>
      <c r="AI33">
        <v>5</v>
      </c>
      <c r="AJ33">
        <v>10</v>
      </c>
    </row>
    <row r="34" spans="2:39" x14ac:dyDescent="0.2">
      <c r="B34" s="21">
        <f t="shared" si="2"/>
        <v>0.97872340425531912</v>
      </c>
      <c r="C34" s="3">
        <f t="shared" si="3"/>
        <v>0.9</v>
      </c>
      <c r="D34" s="25">
        <v>11</v>
      </c>
      <c r="E34">
        <v>6125</v>
      </c>
      <c r="F34">
        <v>230403</v>
      </c>
      <c r="G34">
        <v>113906</v>
      </c>
      <c r="H34">
        <v>4</v>
      </c>
      <c r="I34">
        <v>626</v>
      </c>
      <c r="J34">
        <v>30</v>
      </c>
      <c r="K34">
        <v>46</v>
      </c>
      <c r="L34">
        <v>1</v>
      </c>
      <c r="M34">
        <v>1</v>
      </c>
      <c r="N34">
        <v>5</v>
      </c>
      <c r="O34">
        <v>0</v>
      </c>
      <c r="P34">
        <v>0</v>
      </c>
      <c r="Q34">
        <v>2</v>
      </c>
      <c r="R34">
        <v>7</v>
      </c>
      <c r="S34">
        <v>1</v>
      </c>
      <c r="T34">
        <v>0</v>
      </c>
      <c r="U34">
        <v>9</v>
      </c>
      <c r="V34">
        <v>1</v>
      </c>
      <c r="W34">
        <v>470</v>
      </c>
      <c r="X34">
        <v>60</v>
      </c>
      <c r="Y34">
        <v>1</v>
      </c>
      <c r="Z34">
        <v>2</v>
      </c>
      <c r="AA34">
        <v>2</v>
      </c>
      <c r="AB34">
        <v>8</v>
      </c>
      <c r="AC34">
        <v>9</v>
      </c>
      <c r="AD34">
        <v>135</v>
      </c>
      <c r="AE34">
        <v>28</v>
      </c>
      <c r="AF34">
        <v>12</v>
      </c>
      <c r="AG34">
        <v>33</v>
      </c>
      <c r="AH34">
        <v>5</v>
      </c>
      <c r="AI34">
        <v>5</v>
      </c>
      <c r="AJ34">
        <v>9</v>
      </c>
    </row>
    <row r="35" spans="2:39" x14ac:dyDescent="0.2">
      <c r="B35" s="21">
        <f t="shared" si="2"/>
        <v>1</v>
      </c>
      <c r="C35" s="3">
        <f t="shared" si="3"/>
        <v>1</v>
      </c>
      <c r="D35" s="25">
        <v>12</v>
      </c>
      <c r="E35">
        <v>6125</v>
      </c>
      <c r="F35">
        <v>230404</v>
      </c>
      <c r="G35">
        <v>112538</v>
      </c>
      <c r="H35">
        <v>4</v>
      </c>
      <c r="I35">
        <v>626</v>
      </c>
      <c r="J35">
        <v>30</v>
      </c>
      <c r="K35">
        <v>54</v>
      </c>
      <c r="L35">
        <v>0</v>
      </c>
      <c r="M35">
        <v>1</v>
      </c>
      <c r="N35">
        <v>4</v>
      </c>
      <c r="O35">
        <v>0</v>
      </c>
      <c r="P35">
        <v>0</v>
      </c>
      <c r="Q35">
        <v>2</v>
      </c>
      <c r="R35">
        <v>8</v>
      </c>
      <c r="S35">
        <v>0</v>
      </c>
      <c r="T35">
        <v>0</v>
      </c>
      <c r="U35">
        <v>10</v>
      </c>
      <c r="V35">
        <v>0</v>
      </c>
      <c r="W35">
        <v>502</v>
      </c>
      <c r="X35">
        <v>51</v>
      </c>
      <c r="Y35">
        <v>2</v>
      </c>
      <c r="Z35">
        <v>2</v>
      </c>
      <c r="AA35">
        <v>2</v>
      </c>
      <c r="AB35">
        <v>8</v>
      </c>
      <c r="AC35">
        <v>9</v>
      </c>
      <c r="AD35">
        <v>131</v>
      </c>
      <c r="AE35">
        <v>30</v>
      </c>
      <c r="AF35">
        <v>2</v>
      </c>
      <c r="AG35">
        <v>12</v>
      </c>
      <c r="AH35">
        <v>5</v>
      </c>
      <c r="AI35">
        <v>5</v>
      </c>
      <c r="AJ35">
        <v>9</v>
      </c>
    </row>
    <row r="36" spans="2:39" x14ac:dyDescent="0.2">
      <c r="B36" s="21">
        <f t="shared" si="2"/>
        <v>1</v>
      </c>
      <c r="C36" s="3">
        <f t="shared" si="3"/>
        <v>1</v>
      </c>
      <c r="D36" s="25">
        <v>13</v>
      </c>
      <c r="E36">
        <v>6125</v>
      </c>
      <c r="F36">
        <v>230405</v>
      </c>
      <c r="G36">
        <v>113138</v>
      </c>
      <c r="H36">
        <v>4</v>
      </c>
      <c r="I36">
        <v>624</v>
      </c>
      <c r="J36">
        <v>30</v>
      </c>
      <c r="K36">
        <v>51</v>
      </c>
      <c r="L36">
        <v>0</v>
      </c>
      <c r="M36">
        <v>2</v>
      </c>
      <c r="N36">
        <v>3</v>
      </c>
      <c r="O36">
        <v>0</v>
      </c>
      <c r="P36">
        <v>0</v>
      </c>
      <c r="Q36">
        <v>2</v>
      </c>
      <c r="R36">
        <v>8</v>
      </c>
      <c r="S36">
        <v>0</v>
      </c>
      <c r="T36">
        <v>0</v>
      </c>
      <c r="U36">
        <v>10</v>
      </c>
      <c r="V36">
        <v>0</v>
      </c>
      <c r="W36">
        <v>89</v>
      </c>
      <c r="X36">
        <v>54</v>
      </c>
      <c r="Y36">
        <v>1</v>
      </c>
      <c r="Z36">
        <v>1</v>
      </c>
      <c r="AA36">
        <v>2</v>
      </c>
      <c r="AB36">
        <v>8</v>
      </c>
      <c r="AC36">
        <v>10</v>
      </c>
      <c r="AD36">
        <v>333</v>
      </c>
      <c r="AE36">
        <v>22</v>
      </c>
      <c r="AF36">
        <v>3</v>
      </c>
      <c r="AG36">
        <v>14</v>
      </c>
      <c r="AH36">
        <v>5</v>
      </c>
      <c r="AI36">
        <v>5</v>
      </c>
      <c r="AJ36">
        <v>9</v>
      </c>
    </row>
    <row r="37" spans="2:39" x14ac:dyDescent="0.2">
      <c r="B37" s="21">
        <f t="shared" si="2"/>
        <v>1</v>
      </c>
      <c r="C37" s="3">
        <f t="shared" si="3"/>
        <v>1</v>
      </c>
      <c r="D37" s="25">
        <v>14</v>
      </c>
      <c r="E37">
        <v>6125</v>
      </c>
      <c r="F37">
        <v>230406</v>
      </c>
      <c r="G37">
        <v>112226</v>
      </c>
      <c r="H37">
        <v>4</v>
      </c>
      <c r="I37">
        <v>638</v>
      </c>
      <c r="J37">
        <v>30</v>
      </c>
      <c r="K37">
        <v>57</v>
      </c>
      <c r="L37">
        <v>0</v>
      </c>
      <c r="M37">
        <v>2</v>
      </c>
      <c r="N37">
        <v>3</v>
      </c>
      <c r="O37">
        <v>0</v>
      </c>
      <c r="P37">
        <v>0</v>
      </c>
      <c r="Q37">
        <v>2</v>
      </c>
      <c r="R37">
        <v>8</v>
      </c>
      <c r="S37">
        <v>0</v>
      </c>
      <c r="T37">
        <v>0</v>
      </c>
      <c r="U37">
        <v>10</v>
      </c>
      <c r="V37">
        <v>0</v>
      </c>
      <c r="W37">
        <v>100</v>
      </c>
      <c r="X37">
        <v>56</v>
      </c>
      <c r="Y37">
        <v>2</v>
      </c>
      <c r="Z37">
        <v>2</v>
      </c>
      <c r="AA37">
        <v>2</v>
      </c>
      <c r="AB37">
        <v>8</v>
      </c>
      <c r="AC37">
        <v>9</v>
      </c>
      <c r="AD37">
        <v>866</v>
      </c>
      <c r="AE37">
        <v>22</v>
      </c>
      <c r="AF37">
        <v>9</v>
      </c>
      <c r="AG37">
        <v>11</v>
      </c>
      <c r="AH37">
        <v>5</v>
      </c>
      <c r="AI37">
        <v>5</v>
      </c>
      <c r="AJ37">
        <v>9</v>
      </c>
    </row>
    <row r="38" spans="2:39" x14ac:dyDescent="0.2">
      <c r="B38" s="21">
        <f t="shared" si="2"/>
        <v>1</v>
      </c>
      <c r="C38" s="3">
        <f t="shared" si="3"/>
        <v>1</v>
      </c>
      <c r="D38" s="25">
        <v>15</v>
      </c>
      <c r="E38">
        <v>0</v>
      </c>
      <c r="F38">
        <v>230407</v>
      </c>
      <c r="G38">
        <v>113128</v>
      </c>
      <c r="H38">
        <v>4</v>
      </c>
      <c r="I38">
        <v>629</v>
      </c>
      <c r="J38">
        <v>30</v>
      </c>
      <c r="K38">
        <v>54</v>
      </c>
      <c r="L38">
        <v>0</v>
      </c>
      <c r="M38">
        <v>1</v>
      </c>
      <c r="N38">
        <v>3</v>
      </c>
      <c r="O38">
        <v>0</v>
      </c>
      <c r="P38">
        <v>0</v>
      </c>
      <c r="Q38">
        <v>2</v>
      </c>
      <c r="R38">
        <v>8</v>
      </c>
      <c r="S38">
        <v>0</v>
      </c>
      <c r="T38">
        <v>0</v>
      </c>
      <c r="U38">
        <v>10</v>
      </c>
      <c r="V38">
        <v>0</v>
      </c>
      <c r="W38">
        <v>739</v>
      </c>
      <c r="X38">
        <v>57</v>
      </c>
      <c r="Y38">
        <v>1</v>
      </c>
      <c r="Z38">
        <v>2</v>
      </c>
      <c r="AA38">
        <v>2</v>
      </c>
      <c r="AB38">
        <v>8</v>
      </c>
      <c r="AC38">
        <v>10</v>
      </c>
      <c r="AD38">
        <v>355</v>
      </c>
      <c r="AE38">
        <v>26</v>
      </c>
      <c r="AF38">
        <v>2</v>
      </c>
      <c r="AG38">
        <v>15</v>
      </c>
      <c r="AH38">
        <v>5</v>
      </c>
      <c r="AI38">
        <v>5</v>
      </c>
      <c r="AJ38">
        <v>7</v>
      </c>
    </row>
    <row r="39" spans="2:39" x14ac:dyDescent="0.2">
      <c r="B39" s="21">
        <f t="shared" si="2"/>
        <v>0.9821428571428571</v>
      </c>
      <c r="C39" s="3">
        <f t="shared" si="3"/>
        <v>0.9</v>
      </c>
      <c r="D39" s="25">
        <v>16</v>
      </c>
      <c r="E39">
        <v>6125</v>
      </c>
      <c r="F39">
        <v>230410</v>
      </c>
      <c r="G39">
        <v>115322</v>
      </c>
      <c r="H39">
        <v>4</v>
      </c>
      <c r="I39">
        <v>646</v>
      </c>
      <c r="J39">
        <v>30</v>
      </c>
      <c r="K39">
        <v>55</v>
      </c>
      <c r="L39">
        <v>1</v>
      </c>
      <c r="M39">
        <v>3</v>
      </c>
      <c r="N39">
        <v>3</v>
      </c>
      <c r="O39">
        <v>0</v>
      </c>
      <c r="P39">
        <v>0</v>
      </c>
      <c r="Q39">
        <v>2</v>
      </c>
      <c r="R39">
        <v>8</v>
      </c>
      <c r="S39">
        <v>0</v>
      </c>
      <c r="T39">
        <v>0</v>
      </c>
      <c r="U39">
        <v>9</v>
      </c>
      <c r="V39">
        <v>1</v>
      </c>
      <c r="W39">
        <v>73</v>
      </c>
      <c r="X39">
        <v>60</v>
      </c>
      <c r="Y39">
        <v>2</v>
      </c>
      <c r="Z39">
        <v>2</v>
      </c>
      <c r="AA39">
        <v>2</v>
      </c>
      <c r="AB39">
        <v>8</v>
      </c>
      <c r="AC39">
        <v>10</v>
      </c>
      <c r="AD39">
        <v>351</v>
      </c>
      <c r="AE39">
        <v>15</v>
      </c>
      <c r="AF39">
        <v>15</v>
      </c>
      <c r="AG39">
        <v>11</v>
      </c>
      <c r="AH39">
        <v>5</v>
      </c>
      <c r="AI39">
        <v>5</v>
      </c>
      <c r="AJ39">
        <v>10</v>
      </c>
    </row>
    <row r="40" spans="2:39" x14ac:dyDescent="0.2">
      <c r="B40" s="21">
        <f t="shared" si="2"/>
        <v>1</v>
      </c>
      <c r="C40" s="3">
        <f t="shared" si="3"/>
        <v>1</v>
      </c>
      <c r="D40" s="25">
        <v>17</v>
      </c>
      <c r="E40">
        <v>6125</v>
      </c>
      <c r="F40">
        <v>230411</v>
      </c>
      <c r="G40">
        <v>113628</v>
      </c>
      <c r="H40">
        <v>4</v>
      </c>
      <c r="I40">
        <v>629</v>
      </c>
      <c r="J40">
        <v>30</v>
      </c>
      <c r="K40">
        <v>54</v>
      </c>
      <c r="L40">
        <v>0</v>
      </c>
      <c r="M40">
        <v>3</v>
      </c>
      <c r="N40">
        <v>7</v>
      </c>
      <c r="O40">
        <v>0</v>
      </c>
      <c r="P40">
        <v>0</v>
      </c>
      <c r="Q40">
        <v>2</v>
      </c>
      <c r="R40">
        <v>8</v>
      </c>
      <c r="S40">
        <v>0</v>
      </c>
      <c r="T40">
        <v>0</v>
      </c>
      <c r="U40">
        <v>10</v>
      </c>
      <c r="V40">
        <v>0</v>
      </c>
      <c r="W40">
        <v>93</v>
      </c>
      <c r="X40">
        <v>55</v>
      </c>
      <c r="Y40">
        <v>2</v>
      </c>
      <c r="Z40">
        <v>2</v>
      </c>
      <c r="AA40">
        <v>2</v>
      </c>
      <c r="AB40">
        <v>8</v>
      </c>
      <c r="AC40">
        <v>10</v>
      </c>
      <c r="AD40">
        <v>207</v>
      </c>
      <c r="AE40">
        <v>21</v>
      </c>
      <c r="AF40">
        <v>11</v>
      </c>
      <c r="AG40">
        <v>42</v>
      </c>
      <c r="AH40">
        <v>5</v>
      </c>
      <c r="AI40">
        <v>5</v>
      </c>
      <c r="AJ40">
        <v>10</v>
      </c>
    </row>
    <row r="41" spans="2:39" x14ac:dyDescent="0.2">
      <c r="B41" s="21">
        <f t="shared" si="2"/>
        <v>1</v>
      </c>
      <c r="C41" s="3">
        <f t="shared" si="3"/>
        <v>1</v>
      </c>
      <c r="D41" s="25">
        <v>18</v>
      </c>
      <c r="E41">
        <v>6125</v>
      </c>
      <c r="F41">
        <v>230412</v>
      </c>
      <c r="G41">
        <v>113142</v>
      </c>
      <c r="H41">
        <v>4</v>
      </c>
      <c r="I41">
        <v>627</v>
      </c>
      <c r="J41">
        <v>30</v>
      </c>
      <c r="K41">
        <v>54</v>
      </c>
      <c r="L41">
        <v>0</v>
      </c>
      <c r="M41">
        <v>2</v>
      </c>
      <c r="N41">
        <v>2</v>
      </c>
      <c r="O41">
        <v>0</v>
      </c>
      <c r="P41">
        <v>0</v>
      </c>
      <c r="Q41">
        <v>2</v>
      </c>
      <c r="R41">
        <v>8</v>
      </c>
      <c r="S41">
        <v>0</v>
      </c>
      <c r="T41">
        <v>0</v>
      </c>
      <c r="U41">
        <v>10</v>
      </c>
      <c r="V41">
        <v>0</v>
      </c>
      <c r="W41">
        <v>272</v>
      </c>
      <c r="X41">
        <v>59</v>
      </c>
      <c r="Y41">
        <v>2</v>
      </c>
      <c r="Z41">
        <v>2</v>
      </c>
      <c r="AA41">
        <v>2</v>
      </c>
      <c r="AB41">
        <v>8</v>
      </c>
      <c r="AC41">
        <v>10</v>
      </c>
      <c r="AD41">
        <v>236</v>
      </c>
      <c r="AE41">
        <v>27</v>
      </c>
      <c r="AF41">
        <v>9</v>
      </c>
      <c r="AG41">
        <v>33</v>
      </c>
      <c r="AH41">
        <v>5</v>
      </c>
      <c r="AI41">
        <v>5</v>
      </c>
      <c r="AJ41">
        <v>10</v>
      </c>
    </row>
    <row r="42" spans="2:39" x14ac:dyDescent="0.2">
      <c r="B42" s="21">
        <f t="shared" si="2"/>
        <v>0.9821428571428571</v>
      </c>
      <c r="C42" s="3">
        <f t="shared" si="3"/>
        <v>0.9</v>
      </c>
      <c r="D42" s="25">
        <v>19</v>
      </c>
      <c r="E42">
        <v>6125</v>
      </c>
      <c r="F42">
        <v>230413</v>
      </c>
      <c r="G42">
        <v>113138</v>
      </c>
      <c r="H42">
        <v>4</v>
      </c>
      <c r="I42">
        <v>622</v>
      </c>
      <c r="J42">
        <v>30</v>
      </c>
      <c r="K42">
        <v>55</v>
      </c>
      <c r="L42">
        <v>1</v>
      </c>
      <c r="M42">
        <v>1</v>
      </c>
      <c r="N42">
        <v>7</v>
      </c>
      <c r="O42">
        <v>4</v>
      </c>
      <c r="P42">
        <v>0</v>
      </c>
      <c r="Q42">
        <v>1</v>
      </c>
      <c r="R42">
        <v>8</v>
      </c>
      <c r="S42">
        <v>0</v>
      </c>
      <c r="T42">
        <v>1</v>
      </c>
      <c r="U42">
        <v>9</v>
      </c>
      <c r="V42">
        <v>1</v>
      </c>
      <c r="W42">
        <v>82</v>
      </c>
      <c r="X42">
        <v>57</v>
      </c>
      <c r="Y42">
        <v>3</v>
      </c>
      <c r="Z42">
        <v>4</v>
      </c>
      <c r="AA42">
        <v>2</v>
      </c>
      <c r="AB42">
        <v>8</v>
      </c>
      <c r="AC42">
        <v>10</v>
      </c>
      <c r="AD42">
        <v>157</v>
      </c>
      <c r="AE42">
        <v>49</v>
      </c>
      <c r="AF42">
        <v>10</v>
      </c>
      <c r="AG42">
        <v>21</v>
      </c>
      <c r="AH42">
        <v>5</v>
      </c>
      <c r="AI42">
        <v>5</v>
      </c>
      <c r="AJ42">
        <v>10</v>
      </c>
    </row>
    <row r="43" spans="2:39" x14ac:dyDescent="0.2">
      <c r="B43" s="21">
        <f t="shared" si="2"/>
        <v>1</v>
      </c>
      <c r="C43" s="3">
        <f t="shared" si="3"/>
        <v>1</v>
      </c>
      <c r="D43" s="25">
        <v>20</v>
      </c>
      <c r="E43">
        <v>6125</v>
      </c>
      <c r="F43">
        <v>230414</v>
      </c>
      <c r="G43">
        <v>112844</v>
      </c>
      <c r="H43">
        <v>4</v>
      </c>
      <c r="I43">
        <v>622</v>
      </c>
      <c r="J43">
        <v>30</v>
      </c>
      <c r="K43">
        <v>56</v>
      </c>
      <c r="L43">
        <v>0</v>
      </c>
      <c r="M43">
        <v>4</v>
      </c>
      <c r="N43">
        <v>5</v>
      </c>
      <c r="O43">
        <v>0</v>
      </c>
      <c r="P43">
        <v>0</v>
      </c>
      <c r="Q43">
        <v>2</v>
      </c>
      <c r="R43">
        <v>8</v>
      </c>
      <c r="S43">
        <v>0</v>
      </c>
      <c r="T43">
        <v>0</v>
      </c>
      <c r="U43">
        <v>10</v>
      </c>
      <c r="V43">
        <v>0</v>
      </c>
      <c r="W43">
        <v>83</v>
      </c>
      <c r="X43">
        <v>62</v>
      </c>
      <c r="Y43">
        <v>2</v>
      </c>
      <c r="Z43">
        <v>3</v>
      </c>
      <c r="AA43">
        <v>2</v>
      </c>
      <c r="AB43">
        <v>8</v>
      </c>
      <c r="AC43">
        <v>10</v>
      </c>
      <c r="AD43">
        <v>162</v>
      </c>
      <c r="AE43">
        <v>40</v>
      </c>
      <c r="AF43">
        <v>2</v>
      </c>
      <c r="AG43">
        <v>22</v>
      </c>
      <c r="AH43">
        <v>5</v>
      </c>
      <c r="AI43">
        <v>5</v>
      </c>
      <c r="AJ43">
        <v>10</v>
      </c>
    </row>
    <row r="44" spans="2:39" x14ac:dyDescent="0.2">
      <c r="B44" s="21">
        <f t="shared" si="2"/>
        <v>1</v>
      </c>
      <c r="C44" s="3">
        <f t="shared" si="3"/>
        <v>1</v>
      </c>
      <c r="D44" s="25">
        <v>21</v>
      </c>
      <c r="E44">
        <v>6125</v>
      </c>
      <c r="F44">
        <v>230417</v>
      </c>
      <c r="G44">
        <v>113833</v>
      </c>
      <c r="H44">
        <v>4</v>
      </c>
      <c r="I44">
        <v>629</v>
      </c>
      <c r="J44">
        <v>30</v>
      </c>
      <c r="K44">
        <v>59</v>
      </c>
      <c r="L44">
        <v>0</v>
      </c>
      <c r="M44">
        <v>3</v>
      </c>
      <c r="N44">
        <v>5</v>
      </c>
      <c r="O44">
        <v>0</v>
      </c>
      <c r="P44">
        <v>0</v>
      </c>
      <c r="Q44">
        <v>2</v>
      </c>
      <c r="R44">
        <v>8</v>
      </c>
      <c r="S44">
        <v>0</v>
      </c>
      <c r="T44">
        <v>0</v>
      </c>
      <c r="U44">
        <v>10</v>
      </c>
      <c r="V44">
        <v>0</v>
      </c>
      <c r="W44">
        <v>80</v>
      </c>
      <c r="X44">
        <v>57</v>
      </c>
      <c r="Y44">
        <v>1</v>
      </c>
      <c r="Z44">
        <v>2</v>
      </c>
      <c r="AA44">
        <v>2</v>
      </c>
      <c r="AB44">
        <v>8</v>
      </c>
      <c r="AC44">
        <v>10</v>
      </c>
      <c r="AD44">
        <v>169</v>
      </c>
      <c r="AE44">
        <v>41</v>
      </c>
      <c r="AF44">
        <v>4</v>
      </c>
      <c r="AG44">
        <v>17</v>
      </c>
      <c r="AH44">
        <v>5</v>
      </c>
      <c r="AI44">
        <v>5</v>
      </c>
      <c r="AJ44">
        <v>10</v>
      </c>
    </row>
    <row r="45" spans="2:39" x14ac:dyDescent="0.2">
      <c r="B45" s="21">
        <f t="shared" si="2"/>
        <v>1</v>
      </c>
      <c r="C45" s="3">
        <f t="shared" si="3"/>
        <v>1</v>
      </c>
      <c r="D45" s="25">
        <v>22</v>
      </c>
      <c r="E45">
        <v>6125</v>
      </c>
      <c r="F45">
        <v>230418</v>
      </c>
      <c r="G45">
        <v>112825</v>
      </c>
      <c r="H45">
        <v>4</v>
      </c>
      <c r="I45">
        <v>628</v>
      </c>
      <c r="J45">
        <v>30</v>
      </c>
      <c r="K45">
        <v>55</v>
      </c>
      <c r="L45">
        <v>0</v>
      </c>
      <c r="M45">
        <v>4</v>
      </c>
      <c r="N45">
        <v>3</v>
      </c>
      <c r="O45">
        <v>0</v>
      </c>
      <c r="P45">
        <v>0</v>
      </c>
      <c r="Q45">
        <v>2</v>
      </c>
      <c r="R45">
        <v>8</v>
      </c>
      <c r="S45">
        <v>0</v>
      </c>
      <c r="T45">
        <v>0</v>
      </c>
      <c r="U45">
        <v>10</v>
      </c>
      <c r="V45">
        <v>0</v>
      </c>
      <c r="W45">
        <v>87</v>
      </c>
      <c r="X45">
        <v>60</v>
      </c>
      <c r="Y45">
        <v>2</v>
      </c>
      <c r="Z45">
        <v>4</v>
      </c>
      <c r="AA45">
        <v>2</v>
      </c>
      <c r="AB45">
        <v>8</v>
      </c>
      <c r="AC45">
        <v>10</v>
      </c>
      <c r="AD45">
        <v>229</v>
      </c>
      <c r="AE45">
        <v>36</v>
      </c>
      <c r="AF45">
        <v>2</v>
      </c>
      <c r="AG45">
        <v>17</v>
      </c>
      <c r="AH45">
        <v>5</v>
      </c>
      <c r="AI45">
        <v>5</v>
      </c>
      <c r="AJ45">
        <v>10</v>
      </c>
    </row>
    <row r="46" spans="2:39" x14ac:dyDescent="0.2">
      <c r="B46" s="21">
        <f t="shared" si="2"/>
        <v>0.98275862068965514</v>
      </c>
      <c r="C46" s="3">
        <f t="shared" si="3"/>
        <v>0.9</v>
      </c>
      <c r="D46" s="25">
        <v>23</v>
      </c>
      <c r="E46">
        <v>0</v>
      </c>
      <c r="F46">
        <v>230419</v>
      </c>
      <c r="G46">
        <v>113103</v>
      </c>
      <c r="H46">
        <v>4</v>
      </c>
      <c r="I46">
        <v>623</v>
      </c>
      <c r="J46">
        <v>30</v>
      </c>
      <c r="K46">
        <v>57</v>
      </c>
      <c r="L46">
        <v>1</v>
      </c>
      <c r="M46">
        <v>1</v>
      </c>
      <c r="N46">
        <v>4</v>
      </c>
      <c r="O46">
        <v>0</v>
      </c>
      <c r="P46">
        <v>12</v>
      </c>
      <c r="Q46">
        <v>2</v>
      </c>
      <c r="R46">
        <v>7</v>
      </c>
      <c r="S46">
        <v>0</v>
      </c>
      <c r="T46">
        <v>1</v>
      </c>
      <c r="U46">
        <v>9</v>
      </c>
      <c r="V46">
        <v>1</v>
      </c>
      <c r="W46">
        <v>283</v>
      </c>
      <c r="X46">
        <v>52</v>
      </c>
      <c r="Y46">
        <v>1</v>
      </c>
      <c r="Z46">
        <v>10</v>
      </c>
      <c r="AA46">
        <v>2</v>
      </c>
      <c r="AB46">
        <v>8</v>
      </c>
      <c r="AC46">
        <v>10</v>
      </c>
      <c r="AD46">
        <v>220</v>
      </c>
      <c r="AE46">
        <v>28</v>
      </c>
      <c r="AF46">
        <v>17</v>
      </c>
      <c r="AG46">
        <v>57</v>
      </c>
      <c r="AH46">
        <v>5</v>
      </c>
      <c r="AI46">
        <v>5</v>
      </c>
      <c r="AJ46">
        <v>10</v>
      </c>
    </row>
    <row r="47" spans="2:39" ht="16" thickBot="1" x14ac:dyDescent="0.25">
      <c r="B47" s="21">
        <f t="shared" si="2"/>
        <v>1</v>
      </c>
      <c r="C47" s="3">
        <f t="shared" si="3"/>
        <v>1</v>
      </c>
      <c r="D47" s="25">
        <v>24</v>
      </c>
      <c r="E47">
        <v>6125</v>
      </c>
      <c r="F47">
        <v>230420</v>
      </c>
      <c r="G47">
        <v>112450</v>
      </c>
      <c r="H47">
        <v>4</v>
      </c>
      <c r="I47">
        <v>626</v>
      </c>
      <c r="J47">
        <v>30</v>
      </c>
      <c r="K47">
        <v>59</v>
      </c>
      <c r="L47">
        <v>0</v>
      </c>
      <c r="M47">
        <v>1</v>
      </c>
      <c r="N47">
        <v>5</v>
      </c>
      <c r="O47">
        <v>0</v>
      </c>
      <c r="P47">
        <v>0</v>
      </c>
      <c r="Q47">
        <v>2</v>
      </c>
      <c r="R47">
        <v>8</v>
      </c>
      <c r="S47">
        <v>0</v>
      </c>
      <c r="T47">
        <v>0</v>
      </c>
      <c r="U47">
        <v>10</v>
      </c>
      <c r="V47">
        <v>0</v>
      </c>
      <c r="W47">
        <v>80</v>
      </c>
      <c r="X47">
        <v>61</v>
      </c>
      <c r="Y47">
        <v>2</v>
      </c>
      <c r="Z47">
        <v>5</v>
      </c>
      <c r="AA47">
        <v>2</v>
      </c>
      <c r="AB47">
        <v>8</v>
      </c>
      <c r="AC47">
        <v>10</v>
      </c>
      <c r="AD47">
        <v>235</v>
      </c>
      <c r="AE47">
        <v>24</v>
      </c>
      <c r="AF47">
        <v>13</v>
      </c>
      <c r="AG47">
        <v>19</v>
      </c>
      <c r="AH47">
        <v>5</v>
      </c>
      <c r="AI47">
        <v>5</v>
      </c>
      <c r="AJ47">
        <v>10</v>
      </c>
    </row>
    <row r="48" spans="2:39" x14ac:dyDescent="0.2">
      <c r="B48" s="21">
        <f t="shared" si="2"/>
        <v>1</v>
      </c>
      <c r="C48" s="3">
        <f t="shared" si="3"/>
        <v>1</v>
      </c>
      <c r="D48" s="25">
        <v>25</v>
      </c>
      <c r="E48">
        <v>6125</v>
      </c>
      <c r="F48">
        <v>230421</v>
      </c>
      <c r="G48">
        <v>113912</v>
      </c>
      <c r="H48">
        <v>4</v>
      </c>
      <c r="I48">
        <v>626</v>
      </c>
      <c r="J48">
        <v>30</v>
      </c>
      <c r="K48">
        <v>58</v>
      </c>
      <c r="L48">
        <v>0</v>
      </c>
      <c r="M48">
        <v>2</v>
      </c>
      <c r="N48">
        <v>10</v>
      </c>
      <c r="O48">
        <v>0</v>
      </c>
      <c r="P48">
        <v>0</v>
      </c>
      <c r="Q48">
        <v>2</v>
      </c>
      <c r="R48">
        <v>8</v>
      </c>
      <c r="S48">
        <v>0</v>
      </c>
      <c r="T48">
        <v>0</v>
      </c>
      <c r="U48">
        <v>10</v>
      </c>
      <c r="V48">
        <v>0</v>
      </c>
      <c r="W48">
        <v>77</v>
      </c>
      <c r="X48">
        <v>62</v>
      </c>
      <c r="Y48">
        <v>2</v>
      </c>
      <c r="Z48">
        <v>8</v>
      </c>
      <c r="AA48">
        <v>2</v>
      </c>
      <c r="AB48">
        <v>8</v>
      </c>
      <c r="AC48">
        <v>10</v>
      </c>
      <c r="AD48">
        <v>202</v>
      </c>
      <c r="AE48">
        <v>38</v>
      </c>
      <c r="AF48">
        <v>2</v>
      </c>
      <c r="AG48">
        <v>50</v>
      </c>
      <c r="AH48">
        <v>5</v>
      </c>
      <c r="AI48">
        <v>5</v>
      </c>
      <c r="AJ48">
        <v>10</v>
      </c>
      <c r="AL48" s="51" t="s">
        <v>77</v>
      </c>
      <c r="AM48" s="48"/>
    </row>
    <row r="49" spans="2:39" x14ac:dyDescent="0.2">
      <c r="B49" s="21">
        <f t="shared" si="2"/>
        <v>1</v>
      </c>
      <c r="C49" s="3">
        <f t="shared" si="3"/>
        <v>1</v>
      </c>
      <c r="D49" s="25">
        <v>26</v>
      </c>
      <c r="E49">
        <v>6125</v>
      </c>
      <c r="F49">
        <v>230424</v>
      </c>
      <c r="G49">
        <v>113549</v>
      </c>
      <c r="H49">
        <v>4</v>
      </c>
      <c r="I49">
        <v>623</v>
      </c>
      <c r="J49">
        <v>30</v>
      </c>
      <c r="K49">
        <v>46</v>
      </c>
      <c r="L49">
        <v>0</v>
      </c>
      <c r="M49">
        <v>3</v>
      </c>
      <c r="N49">
        <v>27</v>
      </c>
      <c r="O49">
        <v>0</v>
      </c>
      <c r="P49">
        <v>0</v>
      </c>
      <c r="Q49">
        <v>2</v>
      </c>
      <c r="R49">
        <v>8</v>
      </c>
      <c r="S49">
        <v>0</v>
      </c>
      <c r="T49">
        <v>0</v>
      </c>
      <c r="U49">
        <v>10</v>
      </c>
      <c r="V49">
        <v>0</v>
      </c>
      <c r="W49">
        <v>266</v>
      </c>
      <c r="X49">
        <v>62</v>
      </c>
      <c r="Y49">
        <v>0</v>
      </c>
      <c r="Z49">
        <v>8</v>
      </c>
      <c r="AA49">
        <v>2</v>
      </c>
      <c r="AB49">
        <v>8</v>
      </c>
      <c r="AC49">
        <v>10</v>
      </c>
      <c r="AD49">
        <v>160</v>
      </c>
      <c r="AE49">
        <v>40</v>
      </c>
      <c r="AF49">
        <v>5</v>
      </c>
      <c r="AG49">
        <v>52</v>
      </c>
      <c r="AH49">
        <v>5</v>
      </c>
      <c r="AI49">
        <v>5</v>
      </c>
      <c r="AJ49">
        <v>10</v>
      </c>
      <c r="AL49" s="49" t="s">
        <v>78</v>
      </c>
      <c r="AM49" s="42">
        <f>(SUM(W48:W50)/SUM(AC48:AC50))/10</f>
        <v>1.3966666666666667</v>
      </c>
    </row>
    <row r="50" spans="2:39" ht="16" thickBot="1" x14ac:dyDescent="0.25">
      <c r="B50" s="22">
        <f t="shared" si="2"/>
        <v>1</v>
      </c>
      <c r="C50" s="3">
        <f t="shared" si="3"/>
        <v>1</v>
      </c>
      <c r="D50" s="26">
        <v>27</v>
      </c>
      <c r="E50">
        <v>6125</v>
      </c>
      <c r="F50">
        <v>230425</v>
      </c>
      <c r="G50">
        <v>111422</v>
      </c>
      <c r="H50">
        <v>4</v>
      </c>
      <c r="I50">
        <v>641</v>
      </c>
      <c r="J50">
        <v>30</v>
      </c>
      <c r="K50">
        <v>52</v>
      </c>
      <c r="L50">
        <v>0</v>
      </c>
      <c r="M50">
        <v>3</v>
      </c>
      <c r="N50">
        <v>3</v>
      </c>
      <c r="O50">
        <v>0</v>
      </c>
      <c r="P50">
        <v>0</v>
      </c>
      <c r="Q50">
        <v>2</v>
      </c>
      <c r="R50">
        <v>8</v>
      </c>
      <c r="S50">
        <v>0</v>
      </c>
      <c r="T50">
        <v>0</v>
      </c>
      <c r="U50">
        <v>10</v>
      </c>
      <c r="V50">
        <v>0</v>
      </c>
      <c r="W50">
        <v>76</v>
      </c>
      <c r="X50">
        <v>56</v>
      </c>
      <c r="Y50">
        <v>0</v>
      </c>
      <c r="Z50">
        <v>3</v>
      </c>
      <c r="AA50">
        <v>2</v>
      </c>
      <c r="AB50">
        <v>8</v>
      </c>
      <c r="AC50">
        <v>10</v>
      </c>
      <c r="AD50">
        <v>353</v>
      </c>
      <c r="AE50">
        <v>20</v>
      </c>
      <c r="AF50">
        <v>7</v>
      </c>
      <c r="AG50">
        <v>27</v>
      </c>
      <c r="AH50">
        <v>5</v>
      </c>
      <c r="AI50">
        <v>5</v>
      </c>
      <c r="AJ50">
        <v>10</v>
      </c>
      <c r="AL50" s="50" t="s">
        <v>79</v>
      </c>
      <c r="AM50" s="44">
        <f>(SUM(AD48:AD50)/SUM(AJ48:AJ50))/10</f>
        <v>2.3833333333333333</v>
      </c>
    </row>
  </sheetData>
  <mergeCells count="13">
    <mergeCell ref="B4:C4"/>
    <mergeCell ref="AE4:AG4"/>
    <mergeCell ref="AH4:AI4"/>
    <mergeCell ref="K3:T3"/>
    <mergeCell ref="W3:AC3"/>
    <mergeCell ref="AD3:AJ3"/>
    <mergeCell ref="K4:L4"/>
    <mergeCell ref="M4:P4"/>
    <mergeCell ref="Q4:R4"/>
    <mergeCell ref="S4:T4"/>
    <mergeCell ref="U4:V4"/>
    <mergeCell ref="X4:Z4"/>
    <mergeCell ref="AA4:A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1:AM50"/>
  <sheetViews>
    <sheetView workbookViewId="0">
      <pane ySplit="5" topLeftCell="A6" activePane="bottomLeft" state="frozen"/>
      <selection activeCell="AM28" sqref="AM28"/>
      <selection pane="bottomLeft" activeCell="AM28" sqref="AM28"/>
    </sheetView>
  </sheetViews>
  <sheetFormatPr baseColWidth="10" defaultColWidth="8.83203125" defaultRowHeight="15" x14ac:dyDescent="0.2"/>
  <cols>
    <col min="1" max="1" width="11.5" customWidth="1"/>
    <col min="4" max="4" width="6.5" customWidth="1"/>
    <col min="5" max="5" width="7.1640625" customWidth="1"/>
    <col min="8" max="8" width="5" customWidth="1"/>
    <col min="10" max="10" width="6.83203125" customWidth="1"/>
    <col min="11" max="11" width="7.33203125" customWidth="1"/>
    <col min="12" max="12" width="5.83203125" customWidth="1"/>
    <col min="13" max="16" width="6" customWidth="1"/>
    <col min="17" max="17" width="5" customWidth="1"/>
    <col min="18" max="19" width="5.1640625" customWidth="1"/>
    <col min="20" max="20" width="4.5" customWidth="1"/>
    <col min="21" max="21" width="6.5" customWidth="1"/>
    <col min="22" max="22" width="5.83203125" customWidth="1"/>
    <col min="24" max="28" width="6.33203125" customWidth="1"/>
    <col min="29" max="29" width="7.5" customWidth="1"/>
    <col min="30" max="30" width="7.83203125" customWidth="1"/>
    <col min="31" max="35" width="6.33203125" customWidth="1"/>
  </cols>
  <sheetData>
    <row r="1" spans="1:37" s="4" customFormat="1" x14ac:dyDescent="0.2"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</row>
    <row r="2" spans="1:37" ht="16" thickBot="1" x14ac:dyDescent="0.25"/>
    <row r="3" spans="1:37" ht="16" thickBot="1" x14ac:dyDescent="0.25">
      <c r="K3" s="69" t="s">
        <v>40</v>
      </c>
      <c r="L3" s="70"/>
      <c r="M3" s="70"/>
      <c r="N3" s="70"/>
      <c r="O3" s="70"/>
      <c r="P3" s="70"/>
      <c r="Q3" s="70"/>
      <c r="R3" s="70"/>
      <c r="S3" s="70"/>
      <c r="T3" s="71"/>
      <c r="W3" s="72" t="s">
        <v>49</v>
      </c>
      <c r="X3" s="73"/>
      <c r="Y3" s="73"/>
      <c r="Z3" s="73"/>
      <c r="AA3" s="73"/>
      <c r="AB3" s="73"/>
      <c r="AC3" s="74"/>
      <c r="AD3" s="75" t="s">
        <v>57</v>
      </c>
      <c r="AE3" s="76"/>
      <c r="AF3" s="76"/>
      <c r="AG3" s="76"/>
      <c r="AH3" s="76"/>
      <c r="AI3" s="76"/>
      <c r="AJ3" s="77"/>
    </row>
    <row r="4" spans="1:37" ht="16" thickBot="1" x14ac:dyDescent="0.25">
      <c r="B4" s="66" t="s">
        <v>62</v>
      </c>
      <c r="C4" s="67"/>
      <c r="I4" s="10" t="s">
        <v>0</v>
      </c>
      <c r="K4" s="69" t="s">
        <v>41</v>
      </c>
      <c r="L4" s="71"/>
      <c r="M4" s="66" t="s">
        <v>44</v>
      </c>
      <c r="N4" s="68"/>
      <c r="O4" s="68"/>
      <c r="P4" s="67"/>
      <c r="Q4" s="66" t="s">
        <v>47</v>
      </c>
      <c r="R4" s="67"/>
      <c r="S4" s="66" t="s">
        <v>48</v>
      </c>
      <c r="T4" s="67"/>
      <c r="U4" s="66" t="s">
        <v>7</v>
      </c>
      <c r="V4" s="67"/>
      <c r="W4" s="14" t="s">
        <v>50</v>
      </c>
      <c r="X4" s="66" t="s">
        <v>53</v>
      </c>
      <c r="Y4" s="68"/>
      <c r="Z4" s="67"/>
      <c r="AA4" s="66" t="s">
        <v>54</v>
      </c>
      <c r="AB4" s="67"/>
      <c r="AC4" s="14" t="s">
        <v>56</v>
      </c>
      <c r="AD4" s="12" t="s">
        <v>50</v>
      </c>
      <c r="AE4" s="66" t="s">
        <v>53</v>
      </c>
      <c r="AF4" s="68"/>
      <c r="AG4" s="67"/>
      <c r="AH4" s="66" t="s">
        <v>54</v>
      </c>
      <c r="AI4" s="67"/>
      <c r="AJ4" s="12" t="s">
        <v>56</v>
      </c>
    </row>
    <row r="5" spans="1:37" s="4" customFormat="1" ht="16" thickBot="1" x14ac:dyDescent="0.25">
      <c r="B5" s="6" t="s">
        <v>63</v>
      </c>
      <c r="C5" s="19" t="s">
        <v>7</v>
      </c>
      <c r="D5" s="23" t="s">
        <v>0</v>
      </c>
      <c r="E5" s="4" t="s">
        <v>8</v>
      </c>
      <c r="F5" s="4" t="s">
        <v>1</v>
      </c>
      <c r="G5" s="4" t="s">
        <v>9</v>
      </c>
      <c r="H5" s="4" t="s">
        <v>10</v>
      </c>
      <c r="I5" s="11" t="s">
        <v>58</v>
      </c>
      <c r="J5" s="4" t="s">
        <v>39</v>
      </c>
      <c r="K5" s="16" t="s">
        <v>42</v>
      </c>
      <c r="L5" s="17" t="s">
        <v>43</v>
      </c>
      <c r="M5" s="8" t="s">
        <v>2</v>
      </c>
      <c r="N5" s="7" t="s">
        <v>3</v>
      </c>
      <c r="O5" s="7" t="s">
        <v>4</v>
      </c>
      <c r="P5" s="9" t="s">
        <v>5</v>
      </c>
      <c r="Q5" s="8" t="s">
        <v>45</v>
      </c>
      <c r="R5" s="9" t="s">
        <v>46</v>
      </c>
      <c r="S5" s="8" t="s">
        <v>45</v>
      </c>
      <c r="T5" s="9" t="s">
        <v>46</v>
      </c>
      <c r="U5" s="8" t="s">
        <v>42</v>
      </c>
      <c r="V5" s="9" t="s">
        <v>43</v>
      </c>
      <c r="W5" s="15" t="s">
        <v>51</v>
      </c>
      <c r="X5" s="8" t="s">
        <v>52</v>
      </c>
      <c r="Y5" s="7" t="s">
        <v>2</v>
      </c>
      <c r="Z5" s="9" t="s">
        <v>3</v>
      </c>
      <c r="AA5" s="8" t="s">
        <v>55</v>
      </c>
      <c r="AB5" s="9" t="s">
        <v>46</v>
      </c>
      <c r="AC5" s="15" t="s">
        <v>51</v>
      </c>
      <c r="AD5" s="13" t="s">
        <v>51</v>
      </c>
      <c r="AE5" s="8" t="s">
        <v>52</v>
      </c>
      <c r="AF5" s="7" t="s">
        <v>2</v>
      </c>
      <c r="AG5" s="9" t="s">
        <v>3</v>
      </c>
      <c r="AH5" s="8" t="s">
        <v>55</v>
      </c>
      <c r="AI5" s="9" t="s">
        <v>46</v>
      </c>
      <c r="AJ5" s="13" t="s">
        <v>51</v>
      </c>
    </row>
    <row r="6" spans="1:37" ht="17" thickBot="1" x14ac:dyDescent="0.25">
      <c r="A6" s="34" t="s">
        <v>73</v>
      </c>
      <c r="B6" s="20">
        <f>K6/(L6+K6)</f>
        <v>0.1388888888888889</v>
      </c>
      <c r="C6" s="3">
        <f>U6/(V6+U6)</f>
        <v>0.4</v>
      </c>
      <c r="D6" s="24">
        <v>1</v>
      </c>
      <c r="E6">
        <v>1311</v>
      </c>
      <c r="F6">
        <v>230216</v>
      </c>
      <c r="G6">
        <v>145528</v>
      </c>
      <c r="H6">
        <v>4</v>
      </c>
      <c r="I6">
        <v>728</v>
      </c>
      <c r="J6">
        <v>30</v>
      </c>
      <c r="K6">
        <v>10</v>
      </c>
      <c r="L6">
        <v>62</v>
      </c>
      <c r="M6">
        <v>0</v>
      </c>
      <c r="N6">
        <v>26</v>
      </c>
      <c r="O6">
        <v>24</v>
      </c>
      <c r="P6">
        <v>60</v>
      </c>
      <c r="Q6">
        <v>0</v>
      </c>
      <c r="R6">
        <v>3</v>
      </c>
      <c r="S6">
        <v>3</v>
      </c>
      <c r="T6">
        <v>4</v>
      </c>
      <c r="U6">
        <v>4</v>
      </c>
      <c r="V6">
        <v>6</v>
      </c>
      <c r="W6">
        <v>200</v>
      </c>
      <c r="X6">
        <v>83</v>
      </c>
      <c r="Y6">
        <v>19</v>
      </c>
      <c r="Z6">
        <v>69</v>
      </c>
      <c r="AA6">
        <v>2</v>
      </c>
      <c r="AB6">
        <v>8</v>
      </c>
      <c r="AC6">
        <v>10</v>
      </c>
      <c r="AD6">
        <v>122</v>
      </c>
      <c r="AE6">
        <v>68</v>
      </c>
      <c r="AF6">
        <v>30</v>
      </c>
      <c r="AG6">
        <v>67</v>
      </c>
      <c r="AH6">
        <v>5</v>
      </c>
      <c r="AI6">
        <v>5</v>
      </c>
      <c r="AJ6">
        <v>10</v>
      </c>
      <c r="AK6" t="s">
        <v>65</v>
      </c>
    </row>
    <row r="7" spans="1:37" x14ac:dyDescent="0.2">
      <c r="B7" s="21">
        <f t="shared" ref="B7:B22" si="0">K7/(L7+K7)</f>
        <v>0.19480519480519481</v>
      </c>
      <c r="C7" s="3">
        <f t="shared" ref="C7:C22" si="1">U7/(V7+U7)</f>
        <v>0.3</v>
      </c>
      <c r="D7" s="25">
        <v>2</v>
      </c>
      <c r="E7">
        <v>1311</v>
      </c>
      <c r="F7">
        <v>230217</v>
      </c>
      <c r="G7">
        <v>150955</v>
      </c>
      <c r="H7">
        <v>4</v>
      </c>
      <c r="I7">
        <v>722</v>
      </c>
      <c r="J7">
        <v>30</v>
      </c>
      <c r="K7">
        <v>15</v>
      </c>
      <c r="L7">
        <v>62</v>
      </c>
      <c r="M7">
        <v>0</v>
      </c>
      <c r="N7">
        <v>1</v>
      </c>
      <c r="O7">
        <v>11</v>
      </c>
      <c r="P7">
        <v>94</v>
      </c>
      <c r="Q7">
        <v>0</v>
      </c>
      <c r="R7">
        <v>1</v>
      </c>
      <c r="S7">
        <v>5</v>
      </c>
      <c r="T7">
        <v>4</v>
      </c>
      <c r="U7">
        <v>3</v>
      </c>
      <c r="V7">
        <v>7</v>
      </c>
      <c r="W7">
        <v>296</v>
      </c>
      <c r="X7">
        <v>36</v>
      </c>
      <c r="Y7">
        <v>20</v>
      </c>
      <c r="Z7">
        <v>41</v>
      </c>
      <c r="AA7">
        <v>2</v>
      </c>
      <c r="AB7">
        <v>8</v>
      </c>
      <c r="AC7">
        <v>10</v>
      </c>
      <c r="AD7">
        <v>135</v>
      </c>
      <c r="AE7">
        <v>72</v>
      </c>
      <c r="AF7">
        <v>22</v>
      </c>
      <c r="AG7">
        <v>86</v>
      </c>
      <c r="AH7">
        <v>5</v>
      </c>
      <c r="AI7">
        <v>5</v>
      </c>
      <c r="AJ7">
        <v>10</v>
      </c>
    </row>
    <row r="8" spans="1:37" x14ac:dyDescent="0.2">
      <c r="B8" s="21">
        <f t="shared" si="0"/>
        <v>1.0526315789473684E-2</v>
      </c>
      <c r="C8" s="3">
        <f t="shared" si="1"/>
        <v>0.1</v>
      </c>
      <c r="D8" s="25">
        <v>3</v>
      </c>
      <c r="E8">
        <v>1311</v>
      </c>
      <c r="F8">
        <v>230220</v>
      </c>
      <c r="G8">
        <v>150642</v>
      </c>
      <c r="H8">
        <v>4</v>
      </c>
      <c r="I8">
        <v>732</v>
      </c>
      <c r="J8">
        <v>30</v>
      </c>
      <c r="K8">
        <v>1</v>
      </c>
      <c r="L8">
        <v>94</v>
      </c>
      <c r="M8">
        <v>0</v>
      </c>
      <c r="N8">
        <v>0</v>
      </c>
      <c r="O8">
        <v>23</v>
      </c>
      <c r="P8">
        <v>82</v>
      </c>
      <c r="Q8">
        <v>0</v>
      </c>
      <c r="R8">
        <v>1</v>
      </c>
      <c r="S8">
        <v>5</v>
      </c>
      <c r="T8">
        <v>4</v>
      </c>
      <c r="U8">
        <v>1</v>
      </c>
      <c r="V8">
        <v>9</v>
      </c>
      <c r="W8">
        <v>1156</v>
      </c>
      <c r="X8">
        <v>49</v>
      </c>
      <c r="Y8">
        <v>17</v>
      </c>
      <c r="Z8">
        <v>30</v>
      </c>
      <c r="AA8">
        <v>2</v>
      </c>
      <c r="AB8">
        <v>8</v>
      </c>
      <c r="AC8">
        <v>9</v>
      </c>
      <c r="AD8">
        <v>124</v>
      </c>
      <c r="AE8">
        <v>91</v>
      </c>
      <c r="AF8">
        <v>23</v>
      </c>
      <c r="AG8">
        <v>107</v>
      </c>
      <c r="AH8">
        <v>5</v>
      </c>
      <c r="AI8">
        <v>5</v>
      </c>
      <c r="AJ8">
        <v>9</v>
      </c>
    </row>
    <row r="9" spans="1:37" x14ac:dyDescent="0.2">
      <c r="B9" s="21">
        <f t="shared" si="0"/>
        <v>0.29523809523809524</v>
      </c>
      <c r="C9" s="3">
        <f t="shared" si="1"/>
        <v>0.3</v>
      </c>
      <c r="D9" s="25">
        <v>4</v>
      </c>
      <c r="E9">
        <v>1311</v>
      </c>
      <c r="F9">
        <v>230221</v>
      </c>
      <c r="G9">
        <v>153638</v>
      </c>
      <c r="H9">
        <v>4</v>
      </c>
      <c r="I9">
        <v>758</v>
      </c>
      <c r="J9">
        <v>30</v>
      </c>
      <c r="K9">
        <v>31</v>
      </c>
      <c r="L9">
        <v>74</v>
      </c>
      <c r="M9">
        <v>10</v>
      </c>
      <c r="N9">
        <v>20</v>
      </c>
      <c r="O9">
        <v>27</v>
      </c>
      <c r="P9">
        <v>50</v>
      </c>
      <c r="Q9">
        <v>1</v>
      </c>
      <c r="R9">
        <v>2</v>
      </c>
      <c r="S9">
        <v>4</v>
      </c>
      <c r="T9">
        <v>3</v>
      </c>
      <c r="U9">
        <v>3</v>
      </c>
      <c r="V9">
        <v>7</v>
      </c>
      <c r="W9">
        <v>924</v>
      </c>
      <c r="X9">
        <v>36</v>
      </c>
      <c r="Y9">
        <v>17</v>
      </c>
      <c r="Z9">
        <v>19</v>
      </c>
      <c r="AA9">
        <v>2</v>
      </c>
      <c r="AB9">
        <v>8</v>
      </c>
      <c r="AC9">
        <v>10</v>
      </c>
      <c r="AD9">
        <v>96</v>
      </c>
      <c r="AE9">
        <v>101</v>
      </c>
      <c r="AF9">
        <v>23</v>
      </c>
      <c r="AG9">
        <v>92</v>
      </c>
      <c r="AH9">
        <v>5</v>
      </c>
      <c r="AI9">
        <v>5</v>
      </c>
      <c r="AJ9">
        <v>10</v>
      </c>
    </row>
    <row r="10" spans="1:37" x14ac:dyDescent="0.2">
      <c r="B10" s="21">
        <f t="shared" si="0"/>
        <v>0</v>
      </c>
      <c r="C10" s="3">
        <f t="shared" si="1"/>
        <v>0</v>
      </c>
      <c r="D10" s="25">
        <v>5</v>
      </c>
      <c r="E10">
        <v>1311</v>
      </c>
      <c r="F10">
        <v>230222</v>
      </c>
      <c r="G10">
        <v>150330</v>
      </c>
      <c r="H10">
        <v>4</v>
      </c>
      <c r="I10">
        <v>739</v>
      </c>
      <c r="J10">
        <v>30</v>
      </c>
      <c r="K10">
        <v>0</v>
      </c>
      <c r="L10">
        <v>99</v>
      </c>
      <c r="M10">
        <v>0</v>
      </c>
      <c r="N10">
        <v>0</v>
      </c>
      <c r="O10">
        <v>22</v>
      </c>
      <c r="P10">
        <v>75</v>
      </c>
      <c r="Q10">
        <v>0</v>
      </c>
      <c r="R10">
        <v>0</v>
      </c>
      <c r="S10">
        <v>5</v>
      </c>
      <c r="T10">
        <v>5</v>
      </c>
      <c r="U10">
        <v>0</v>
      </c>
      <c r="V10">
        <v>10</v>
      </c>
      <c r="W10">
        <v>479</v>
      </c>
      <c r="X10">
        <v>96</v>
      </c>
      <c r="Y10">
        <v>2</v>
      </c>
      <c r="Z10">
        <v>14</v>
      </c>
      <c r="AA10">
        <v>2</v>
      </c>
      <c r="AB10">
        <v>8</v>
      </c>
      <c r="AC10">
        <v>10</v>
      </c>
      <c r="AD10">
        <v>116</v>
      </c>
      <c r="AE10">
        <v>109</v>
      </c>
      <c r="AF10">
        <v>32</v>
      </c>
      <c r="AG10">
        <v>74</v>
      </c>
      <c r="AH10">
        <v>5</v>
      </c>
      <c r="AI10">
        <v>5</v>
      </c>
      <c r="AJ10">
        <v>10</v>
      </c>
    </row>
    <row r="11" spans="1:37" x14ac:dyDescent="0.2">
      <c r="B11" s="21">
        <f t="shared" si="0"/>
        <v>0.13675213675213677</v>
      </c>
      <c r="C11" s="3">
        <f t="shared" si="1"/>
        <v>0.2</v>
      </c>
      <c r="D11" s="25">
        <v>6</v>
      </c>
      <c r="E11">
        <v>1311</v>
      </c>
      <c r="F11">
        <v>230223</v>
      </c>
      <c r="G11">
        <v>144658</v>
      </c>
      <c r="H11">
        <v>4</v>
      </c>
      <c r="I11">
        <v>716</v>
      </c>
      <c r="J11">
        <v>30</v>
      </c>
      <c r="K11">
        <v>16</v>
      </c>
      <c r="L11">
        <v>101</v>
      </c>
      <c r="M11">
        <v>0</v>
      </c>
      <c r="N11">
        <v>2</v>
      </c>
      <c r="O11">
        <v>25</v>
      </c>
      <c r="P11">
        <v>87</v>
      </c>
      <c r="Q11">
        <v>0</v>
      </c>
      <c r="R11">
        <v>1</v>
      </c>
      <c r="S11">
        <v>5</v>
      </c>
      <c r="T11">
        <v>4</v>
      </c>
      <c r="U11">
        <v>2</v>
      </c>
      <c r="V11">
        <v>8</v>
      </c>
      <c r="W11">
        <v>196</v>
      </c>
      <c r="X11">
        <v>91</v>
      </c>
      <c r="Y11">
        <v>7</v>
      </c>
      <c r="Z11">
        <v>8</v>
      </c>
      <c r="AA11">
        <v>2</v>
      </c>
      <c r="AB11">
        <v>8</v>
      </c>
      <c r="AC11">
        <v>10</v>
      </c>
      <c r="AD11">
        <v>129</v>
      </c>
      <c r="AE11">
        <v>97</v>
      </c>
      <c r="AF11">
        <v>21</v>
      </c>
      <c r="AG11">
        <v>94</v>
      </c>
      <c r="AH11">
        <v>5</v>
      </c>
      <c r="AI11">
        <v>5</v>
      </c>
      <c r="AJ11">
        <v>10</v>
      </c>
    </row>
    <row r="12" spans="1:37" x14ac:dyDescent="0.2">
      <c r="B12" s="21">
        <f t="shared" si="0"/>
        <v>0.18478260869565216</v>
      </c>
      <c r="C12" s="3">
        <f t="shared" si="1"/>
        <v>0.1</v>
      </c>
      <c r="D12" s="25">
        <v>7</v>
      </c>
      <c r="E12">
        <v>1311</v>
      </c>
      <c r="F12">
        <v>230224</v>
      </c>
      <c r="G12">
        <v>145624</v>
      </c>
      <c r="H12">
        <v>4</v>
      </c>
      <c r="I12">
        <v>714</v>
      </c>
      <c r="J12">
        <v>30</v>
      </c>
      <c r="K12">
        <v>17</v>
      </c>
      <c r="L12">
        <v>75</v>
      </c>
      <c r="M12">
        <v>0</v>
      </c>
      <c r="N12">
        <v>0</v>
      </c>
      <c r="O12">
        <v>23</v>
      </c>
      <c r="P12">
        <v>118</v>
      </c>
      <c r="Q12">
        <v>0</v>
      </c>
      <c r="R12">
        <v>0</v>
      </c>
      <c r="S12">
        <v>5</v>
      </c>
      <c r="T12">
        <v>5</v>
      </c>
      <c r="U12">
        <v>1</v>
      </c>
      <c r="V12">
        <v>9</v>
      </c>
      <c r="W12">
        <v>629</v>
      </c>
      <c r="X12">
        <v>81</v>
      </c>
      <c r="Y12">
        <v>4</v>
      </c>
      <c r="Z12">
        <v>5</v>
      </c>
      <c r="AA12">
        <v>2</v>
      </c>
      <c r="AB12">
        <v>8</v>
      </c>
      <c r="AC12">
        <v>9</v>
      </c>
      <c r="AD12">
        <v>115</v>
      </c>
      <c r="AE12">
        <v>99</v>
      </c>
      <c r="AF12">
        <v>17</v>
      </c>
      <c r="AG12">
        <v>122</v>
      </c>
      <c r="AH12">
        <v>5</v>
      </c>
      <c r="AI12">
        <v>5</v>
      </c>
      <c r="AJ12">
        <v>10</v>
      </c>
    </row>
    <row r="13" spans="1:37" x14ac:dyDescent="0.2">
      <c r="B13" s="21">
        <f t="shared" si="0"/>
        <v>0.1348314606741573</v>
      </c>
      <c r="C13" s="3">
        <f t="shared" si="1"/>
        <v>0.3</v>
      </c>
      <c r="D13" s="25">
        <v>8</v>
      </c>
      <c r="E13">
        <v>1311</v>
      </c>
      <c r="F13">
        <v>230227</v>
      </c>
      <c r="G13">
        <v>145708</v>
      </c>
      <c r="H13">
        <v>4</v>
      </c>
      <c r="I13">
        <v>714</v>
      </c>
      <c r="J13">
        <v>30</v>
      </c>
      <c r="K13">
        <v>12</v>
      </c>
      <c r="L13">
        <v>77</v>
      </c>
      <c r="M13">
        <v>2</v>
      </c>
      <c r="N13">
        <v>0</v>
      </c>
      <c r="O13">
        <v>19</v>
      </c>
      <c r="P13">
        <v>94</v>
      </c>
      <c r="Q13">
        <v>1</v>
      </c>
      <c r="R13">
        <v>1</v>
      </c>
      <c r="S13">
        <v>4</v>
      </c>
      <c r="T13">
        <v>4</v>
      </c>
      <c r="U13">
        <v>3</v>
      </c>
      <c r="V13">
        <v>7</v>
      </c>
      <c r="W13">
        <v>156</v>
      </c>
      <c r="X13">
        <v>109</v>
      </c>
      <c r="Y13">
        <v>0</v>
      </c>
      <c r="Z13">
        <v>24</v>
      </c>
      <c r="AA13">
        <v>2</v>
      </c>
      <c r="AB13">
        <v>8</v>
      </c>
      <c r="AC13">
        <v>10</v>
      </c>
      <c r="AD13">
        <v>95</v>
      </c>
      <c r="AE13">
        <v>91</v>
      </c>
      <c r="AF13">
        <v>35</v>
      </c>
      <c r="AG13">
        <v>138</v>
      </c>
      <c r="AH13">
        <v>5</v>
      </c>
      <c r="AI13">
        <v>5</v>
      </c>
      <c r="AJ13">
        <v>10</v>
      </c>
    </row>
    <row r="14" spans="1:37" x14ac:dyDescent="0.2">
      <c r="B14" s="21">
        <f t="shared" si="0"/>
        <v>4.3478260869565216E-2</v>
      </c>
      <c r="C14" s="3">
        <f t="shared" si="1"/>
        <v>0.1</v>
      </c>
      <c r="D14" s="25">
        <v>9</v>
      </c>
      <c r="E14">
        <v>1311</v>
      </c>
      <c r="F14">
        <v>230228</v>
      </c>
      <c r="G14">
        <v>151631</v>
      </c>
      <c r="H14">
        <v>4</v>
      </c>
      <c r="I14">
        <v>718</v>
      </c>
      <c r="J14">
        <v>30</v>
      </c>
      <c r="K14">
        <v>3</v>
      </c>
      <c r="L14">
        <v>66</v>
      </c>
      <c r="M14">
        <v>0</v>
      </c>
      <c r="N14">
        <v>0</v>
      </c>
      <c r="O14">
        <v>15</v>
      </c>
      <c r="P14">
        <v>111</v>
      </c>
      <c r="Q14">
        <v>0</v>
      </c>
      <c r="R14">
        <v>1</v>
      </c>
      <c r="S14">
        <v>4</v>
      </c>
      <c r="T14">
        <v>5</v>
      </c>
      <c r="U14">
        <v>1</v>
      </c>
      <c r="V14">
        <v>9</v>
      </c>
      <c r="W14">
        <v>149</v>
      </c>
      <c r="X14">
        <v>92</v>
      </c>
      <c r="Y14">
        <v>3</v>
      </c>
      <c r="Z14">
        <v>7</v>
      </c>
      <c r="AA14">
        <v>2</v>
      </c>
      <c r="AB14">
        <v>8</v>
      </c>
      <c r="AC14">
        <v>10</v>
      </c>
      <c r="AD14">
        <v>118</v>
      </c>
      <c r="AE14">
        <v>102</v>
      </c>
      <c r="AF14">
        <v>9</v>
      </c>
      <c r="AG14">
        <v>99</v>
      </c>
      <c r="AH14">
        <v>5</v>
      </c>
      <c r="AI14">
        <v>5</v>
      </c>
      <c r="AJ14">
        <v>10</v>
      </c>
    </row>
    <row r="15" spans="1:37" x14ac:dyDescent="0.2">
      <c r="B15" s="21">
        <f t="shared" si="0"/>
        <v>0.34782608695652173</v>
      </c>
      <c r="C15" s="3">
        <f t="shared" si="1"/>
        <v>0.3</v>
      </c>
      <c r="D15" s="25">
        <v>10</v>
      </c>
      <c r="E15">
        <v>1311</v>
      </c>
      <c r="F15">
        <v>230301</v>
      </c>
      <c r="G15">
        <v>144807</v>
      </c>
      <c r="H15">
        <v>4</v>
      </c>
      <c r="I15">
        <v>712</v>
      </c>
      <c r="J15">
        <v>30</v>
      </c>
      <c r="K15">
        <v>32</v>
      </c>
      <c r="L15">
        <v>60</v>
      </c>
      <c r="M15">
        <v>1</v>
      </c>
      <c r="N15">
        <v>0</v>
      </c>
      <c r="O15">
        <v>23</v>
      </c>
      <c r="P15">
        <v>89</v>
      </c>
      <c r="Q15">
        <v>1</v>
      </c>
      <c r="R15">
        <v>2</v>
      </c>
      <c r="S15">
        <v>4</v>
      </c>
      <c r="T15">
        <v>3</v>
      </c>
      <c r="U15">
        <v>3</v>
      </c>
      <c r="V15">
        <v>7</v>
      </c>
      <c r="W15">
        <v>134</v>
      </c>
      <c r="X15">
        <v>120</v>
      </c>
      <c r="Y15">
        <v>7</v>
      </c>
      <c r="Z15">
        <v>2</v>
      </c>
      <c r="AA15">
        <v>2</v>
      </c>
      <c r="AB15">
        <v>8</v>
      </c>
      <c r="AC15">
        <v>10</v>
      </c>
      <c r="AD15">
        <v>172</v>
      </c>
      <c r="AE15">
        <v>94</v>
      </c>
      <c r="AF15">
        <v>17</v>
      </c>
      <c r="AG15">
        <v>109</v>
      </c>
      <c r="AH15">
        <v>5</v>
      </c>
      <c r="AI15">
        <v>5</v>
      </c>
      <c r="AJ15">
        <v>10</v>
      </c>
    </row>
    <row r="16" spans="1:37" x14ac:dyDescent="0.2">
      <c r="B16" s="21">
        <f t="shared" si="0"/>
        <v>0.23364485981308411</v>
      </c>
      <c r="C16" s="3">
        <f t="shared" si="1"/>
        <v>0.3</v>
      </c>
      <c r="D16" s="25">
        <v>11</v>
      </c>
      <c r="E16">
        <v>1311</v>
      </c>
      <c r="F16">
        <v>230302</v>
      </c>
      <c r="G16">
        <v>150318</v>
      </c>
      <c r="H16">
        <v>4</v>
      </c>
      <c r="I16">
        <v>804</v>
      </c>
      <c r="J16">
        <v>30</v>
      </c>
      <c r="K16">
        <v>25</v>
      </c>
      <c r="L16">
        <v>82</v>
      </c>
      <c r="M16">
        <v>0</v>
      </c>
      <c r="N16">
        <v>0</v>
      </c>
      <c r="O16">
        <v>0</v>
      </c>
      <c r="P16">
        <v>71</v>
      </c>
      <c r="Q16">
        <v>1</v>
      </c>
      <c r="R16">
        <v>2</v>
      </c>
      <c r="S16">
        <v>4</v>
      </c>
      <c r="T16">
        <v>3</v>
      </c>
      <c r="U16">
        <v>3</v>
      </c>
      <c r="V16">
        <v>7</v>
      </c>
      <c r="W16">
        <v>1071</v>
      </c>
      <c r="X16">
        <v>82</v>
      </c>
      <c r="Y16">
        <v>4</v>
      </c>
      <c r="Z16">
        <v>2</v>
      </c>
      <c r="AA16">
        <v>2</v>
      </c>
      <c r="AB16">
        <v>8</v>
      </c>
      <c r="AC16">
        <v>9</v>
      </c>
      <c r="AD16">
        <v>1094</v>
      </c>
      <c r="AE16">
        <v>84</v>
      </c>
      <c r="AF16">
        <v>10</v>
      </c>
      <c r="AG16">
        <v>88</v>
      </c>
      <c r="AH16">
        <v>5</v>
      </c>
      <c r="AI16">
        <v>5</v>
      </c>
      <c r="AJ16">
        <v>9</v>
      </c>
    </row>
    <row r="17" spans="1:39" x14ac:dyDescent="0.2">
      <c r="B17" s="21">
        <f t="shared" si="0"/>
        <v>0.11842105263157894</v>
      </c>
      <c r="C17" s="3">
        <f t="shared" si="1"/>
        <v>0.1</v>
      </c>
      <c r="D17" s="25">
        <v>12</v>
      </c>
      <c r="E17">
        <v>1311</v>
      </c>
      <c r="F17">
        <v>230303</v>
      </c>
      <c r="G17">
        <v>145605</v>
      </c>
      <c r="H17">
        <v>4</v>
      </c>
      <c r="I17">
        <v>714</v>
      </c>
      <c r="J17">
        <v>30</v>
      </c>
      <c r="K17">
        <v>9</v>
      </c>
      <c r="L17">
        <v>67</v>
      </c>
      <c r="M17">
        <v>0</v>
      </c>
      <c r="N17">
        <v>2</v>
      </c>
      <c r="O17">
        <v>12</v>
      </c>
      <c r="P17">
        <v>76</v>
      </c>
      <c r="Q17">
        <v>0</v>
      </c>
      <c r="R17">
        <v>1</v>
      </c>
      <c r="S17">
        <v>4</v>
      </c>
      <c r="T17">
        <v>5</v>
      </c>
      <c r="U17">
        <v>1</v>
      </c>
      <c r="V17">
        <v>9</v>
      </c>
      <c r="W17">
        <v>190</v>
      </c>
      <c r="X17">
        <v>101</v>
      </c>
      <c r="Y17">
        <v>5</v>
      </c>
      <c r="Z17">
        <v>1</v>
      </c>
      <c r="AA17">
        <v>2</v>
      </c>
      <c r="AB17">
        <v>8</v>
      </c>
      <c r="AC17">
        <v>10</v>
      </c>
      <c r="AD17">
        <v>147</v>
      </c>
      <c r="AE17">
        <v>82</v>
      </c>
      <c r="AF17">
        <v>8</v>
      </c>
      <c r="AG17">
        <v>103</v>
      </c>
      <c r="AH17">
        <v>5</v>
      </c>
      <c r="AI17">
        <v>5</v>
      </c>
      <c r="AJ17">
        <v>10</v>
      </c>
    </row>
    <row r="18" spans="1:39" x14ac:dyDescent="0.2">
      <c r="B18" s="21">
        <f t="shared" si="0"/>
        <v>0.69090909090909092</v>
      </c>
      <c r="C18" s="3">
        <f t="shared" si="1"/>
        <v>0.6</v>
      </c>
      <c r="D18" s="25">
        <v>13</v>
      </c>
      <c r="E18">
        <v>1311</v>
      </c>
      <c r="F18">
        <v>230306</v>
      </c>
      <c r="G18">
        <v>150851</v>
      </c>
      <c r="H18">
        <v>4</v>
      </c>
      <c r="I18">
        <v>715</v>
      </c>
      <c r="J18">
        <v>30</v>
      </c>
      <c r="K18">
        <v>76</v>
      </c>
      <c r="L18">
        <v>34</v>
      </c>
      <c r="M18">
        <v>3</v>
      </c>
      <c r="N18">
        <v>0</v>
      </c>
      <c r="O18">
        <v>10</v>
      </c>
      <c r="P18">
        <v>43</v>
      </c>
      <c r="Q18">
        <v>1</v>
      </c>
      <c r="R18">
        <v>4</v>
      </c>
      <c r="S18">
        <v>3</v>
      </c>
      <c r="T18">
        <v>2</v>
      </c>
      <c r="U18">
        <v>6</v>
      </c>
      <c r="V18">
        <v>4</v>
      </c>
      <c r="W18">
        <v>164</v>
      </c>
      <c r="X18">
        <v>104</v>
      </c>
      <c r="Y18">
        <v>1</v>
      </c>
      <c r="Z18">
        <v>11</v>
      </c>
      <c r="AA18">
        <v>2</v>
      </c>
      <c r="AB18">
        <v>8</v>
      </c>
      <c r="AC18">
        <v>10</v>
      </c>
      <c r="AD18">
        <v>144</v>
      </c>
      <c r="AE18">
        <v>94</v>
      </c>
      <c r="AF18">
        <v>8</v>
      </c>
      <c r="AG18">
        <v>108</v>
      </c>
      <c r="AH18">
        <v>5</v>
      </c>
      <c r="AI18">
        <v>5</v>
      </c>
      <c r="AJ18">
        <v>10</v>
      </c>
    </row>
    <row r="19" spans="1:39" ht="16" thickBot="1" x14ac:dyDescent="0.25">
      <c r="B19" s="21">
        <f t="shared" si="0"/>
        <v>0.48837209302325579</v>
      </c>
      <c r="C19" s="3">
        <f t="shared" si="1"/>
        <v>0.3</v>
      </c>
      <c r="D19" s="25">
        <v>14</v>
      </c>
      <c r="E19">
        <v>1311</v>
      </c>
      <c r="F19">
        <v>230307</v>
      </c>
      <c r="G19">
        <v>145710</v>
      </c>
      <c r="H19">
        <v>4</v>
      </c>
      <c r="I19">
        <v>711</v>
      </c>
      <c r="J19">
        <v>30</v>
      </c>
      <c r="K19">
        <v>42</v>
      </c>
      <c r="L19">
        <v>44</v>
      </c>
      <c r="M19">
        <v>0</v>
      </c>
      <c r="N19">
        <v>0</v>
      </c>
      <c r="O19">
        <v>15</v>
      </c>
      <c r="P19">
        <v>60</v>
      </c>
      <c r="Q19">
        <v>0</v>
      </c>
      <c r="R19">
        <v>2</v>
      </c>
      <c r="S19">
        <v>4</v>
      </c>
      <c r="T19">
        <v>4</v>
      </c>
      <c r="U19">
        <v>3</v>
      </c>
      <c r="V19">
        <v>7</v>
      </c>
      <c r="W19">
        <v>106</v>
      </c>
      <c r="X19">
        <v>109</v>
      </c>
      <c r="Y19">
        <v>4</v>
      </c>
      <c r="Z19">
        <v>5</v>
      </c>
      <c r="AA19">
        <v>2</v>
      </c>
      <c r="AB19">
        <v>8</v>
      </c>
      <c r="AC19">
        <v>10</v>
      </c>
      <c r="AD19">
        <v>150</v>
      </c>
      <c r="AE19">
        <v>73</v>
      </c>
      <c r="AF19">
        <v>7</v>
      </c>
      <c r="AG19">
        <v>83</v>
      </c>
      <c r="AH19">
        <v>5</v>
      </c>
      <c r="AI19">
        <v>5</v>
      </c>
      <c r="AJ19">
        <v>10</v>
      </c>
    </row>
    <row r="20" spans="1:39" x14ac:dyDescent="0.2">
      <c r="B20" s="21">
        <f t="shared" si="0"/>
        <v>0.66666666666666663</v>
      </c>
      <c r="C20" s="3">
        <f t="shared" si="1"/>
        <v>0.5</v>
      </c>
      <c r="D20" s="25">
        <v>15</v>
      </c>
      <c r="E20">
        <v>1311</v>
      </c>
      <c r="F20">
        <v>230308</v>
      </c>
      <c r="G20">
        <v>144310</v>
      </c>
      <c r="H20">
        <v>4</v>
      </c>
      <c r="I20">
        <v>723</v>
      </c>
      <c r="J20">
        <v>30</v>
      </c>
      <c r="K20">
        <v>62</v>
      </c>
      <c r="L20">
        <v>31</v>
      </c>
      <c r="M20">
        <v>4</v>
      </c>
      <c r="N20">
        <v>4</v>
      </c>
      <c r="O20">
        <v>12</v>
      </c>
      <c r="P20">
        <v>28</v>
      </c>
      <c r="Q20">
        <v>1</v>
      </c>
      <c r="R20">
        <v>4</v>
      </c>
      <c r="S20">
        <v>3</v>
      </c>
      <c r="T20">
        <v>2</v>
      </c>
      <c r="U20">
        <v>5</v>
      </c>
      <c r="V20">
        <v>5</v>
      </c>
      <c r="W20">
        <v>112</v>
      </c>
      <c r="X20">
        <v>104</v>
      </c>
      <c r="Y20">
        <v>21</v>
      </c>
      <c r="Z20">
        <v>2</v>
      </c>
      <c r="AA20">
        <v>2</v>
      </c>
      <c r="AB20">
        <v>8</v>
      </c>
      <c r="AC20">
        <v>10</v>
      </c>
      <c r="AD20">
        <v>260</v>
      </c>
      <c r="AE20">
        <v>73</v>
      </c>
      <c r="AF20">
        <v>12</v>
      </c>
      <c r="AG20">
        <v>93</v>
      </c>
      <c r="AH20">
        <v>5</v>
      </c>
      <c r="AI20">
        <v>5</v>
      </c>
      <c r="AJ20">
        <v>10</v>
      </c>
      <c r="AL20" s="51" t="s">
        <v>77</v>
      </c>
      <c r="AM20" s="48"/>
    </row>
    <row r="21" spans="1:39" x14ac:dyDescent="0.2">
      <c r="B21" s="21">
        <f t="shared" si="0"/>
        <v>0.61764705882352944</v>
      </c>
      <c r="C21" s="3">
        <f t="shared" si="1"/>
        <v>0.7</v>
      </c>
      <c r="D21" s="25">
        <v>16</v>
      </c>
      <c r="E21">
        <v>1311</v>
      </c>
      <c r="F21">
        <v>230309</v>
      </c>
      <c r="G21">
        <v>150410</v>
      </c>
      <c r="H21">
        <v>4</v>
      </c>
      <c r="I21">
        <v>713</v>
      </c>
      <c r="J21">
        <v>30</v>
      </c>
      <c r="K21">
        <v>63</v>
      </c>
      <c r="L21">
        <v>39</v>
      </c>
      <c r="M21">
        <v>4</v>
      </c>
      <c r="N21">
        <v>3</v>
      </c>
      <c r="O21">
        <v>0</v>
      </c>
      <c r="P21">
        <v>68</v>
      </c>
      <c r="Q21">
        <v>1</v>
      </c>
      <c r="R21">
        <v>4</v>
      </c>
      <c r="S21">
        <v>2</v>
      </c>
      <c r="T21">
        <v>3</v>
      </c>
      <c r="U21">
        <v>7</v>
      </c>
      <c r="V21">
        <v>3</v>
      </c>
      <c r="W21">
        <v>183</v>
      </c>
      <c r="X21">
        <v>101</v>
      </c>
      <c r="Y21">
        <v>5</v>
      </c>
      <c r="Z21">
        <v>2</v>
      </c>
      <c r="AA21">
        <v>2</v>
      </c>
      <c r="AB21">
        <v>8</v>
      </c>
      <c r="AC21">
        <v>10</v>
      </c>
      <c r="AD21">
        <v>127</v>
      </c>
      <c r="AE21">
        <v>86</v>
      </c>
      <c r="AF21">
        <v>6</v>
      </c>
      <c r="AG21">
        <v>73</v>
      </c>
      <c r="AH21">
        <v>5</v>
      </c>
      <c r="AI21">
        <v>5</v>
      </c>
      <c r="AJ21">
        <v>10</v>
      </c>
      <c r="AL21" s="49" t="s">
        <v>78</v>
      </c>
      <c r="AM21" s="42">
        <f>(SUM(W20:W22)/SUM(AC20:AC22))/10</f>
        <v>1.3633333333333333</v>
      </c>
    </row>
    <row r="22" spans="1:39" ht="16" thickBot="1" x14ac:dyDescent="0.25">
      <c r="B22" s="22">
        <f t="shared" si="0"/>
        <v>2.3809523809523808E-2</v>
      </c>
      <c r="C22" s="3">
        <f t="shared" si="1"/>
        <v>0.1</v>
      </c>
      <c r="D22" s="26">
        <v>17</v>
      </c>
      <c r="E22">
        <v>1311</v>
      </c>
      <c r="F22">
        <v>230310</v>
      </c>
      <c r="G22">
        <v>145046</v>
      </c>
      <c r="H22">
        <v>4</v>
      </c>
      <c r="I22">
        <v>716</v>
      </c>
      <c r="J22">
        <v>30</v>
      </c>
      <c r="K22">
        <v>2</v>
      </c>
      <c r="L22">
        <v>82</v>
      </c>
      <c r="M22">
        <v>2</v>
      </c>
      <c r="N22">
        <v>0</v>
      </c>
      <c r="O22">
        <v>6</v>
      </c>
      <c r="P22">
        <v>85</v>
      </c>
      <c r="Q22">
        <v>1</v>
      </c>
      <c r="R22">
        <v>1</v>
      </c>
      <c r="S22">
        <v>3</v>
      </c>
      <c r="T22">
        <v>5</v>
      </c>
      <c r="U22">
        <v>1</v>
      </c>
      <c r="V22">
        <v>9</v>
      </c>
      <c r="W22">
        <v>114</v>
      </c>
      <c r="X22">
        <v>131</v>
      </c>
      <c r="Y22">
        <v>2</v>
      </c>
      <c r="Z22">
        <v>1</v>
      </c>
      <c r="AA22">
        <v>2</v>
      </c>
      <c r="AB22">
        <v>8</v>
      </c>
      <c r="AC22">
        <v>10</v>
      </c>
      <c r="AD22">
        <v>123</v>
      </c>
      <c r="AE22">
        <v>87</v>
      </c>
      <c r="AF22">
        <v>13</v>
      </c>
      <c r="AG22">
        <v>91</v>
      </c>
      <c r="AH22">
        <v>5</v>
      </c>
      <c r="AI22">
        <v>5</v>
      </c>
      <c r="AJ22">
        <v>10</v>
      </c>
      <c r="AL22" s="50" t="s">
        <v>79</v>
      </c>
      <c r="AM22" s="44">
        <f>(SUM(AD20:AD22)/SUM(AJ20:AJ22))/10</f>
        <v>1.7</v>
      </c>
    </row>
    <row r="23" spans="1:39" ht="16" thickBot="1" x14ac:dyDescent="0.25"/>
    <row r="24" spans="1:39" ht="17" thickBot="1" x14ac:dyDescent="0.25">
      <c r="A24" s="34" t="s">
        <v>67</v>
      </c>
      <c r="B24" s="20">
        <f t="shared" ref="B24:B50" si="2">K24/(L24+K24)</f>
        <v>0.69767441860465118</v>
      </c>
      <c r="C24" s="3">
        <f t="shared" ref="C24:C50" si="3">U24/(V24+U24)</f>
        <v>0.7</v>
      </c>
      <c r="D24" s="24">
        <v>1</v>
      </c>
      <c r="E24">
        <v>1311</v>
      </c>
      <c r="F24">
        <v>230320</v>
      </c>
      <c r="G24">
        <v>150036</v>
      </c>
      <c r="H24">
        <v>4</v>
      </c>
      <c r="I24">
        <v>628</v>
      </c>
      <c r="J24">
        <v>30</v>
      </c>
      <c r="K24">
        <v>30</v>
      </c>
      <c r="L24">
        <v>13</v>
      </c>
      <c r="M24">
        <v>12</v>
      </c>
      <c r="N24">
        <v>8</v>
      </c>
      <c r="O24">
        <v>0</v>
      </c>
      <c r="P24">
        <v>29</v>
      </c>
      <c r="Q24">
        <v>2</v>
      </c>
      <c r="R24">
        <v>5</v>
      </c>
      <c r="S24">
        <v>1</v>
      </c>
      <c r="T24">
        <v>2</v>
      </c>
      <c r="U24">
        <v>7</v>
      </c>
      <c r="V24">
        <v>3</v>
      </c>
      <c r="W24">
        <v>170</v>
      </c>
      <c r="X24">
        <v>39</v>
      </c>
      <c r="Y24">
        <v>12</v>
      </c>
      <c r="Z24">
        <v>6</v>
      </c>
      <c r="AA24">
        <v>2</v>
      </c>
      <c r="AB24">
        <v>8</v>
      </c>
      <c r="AC24">
        <v>10</v>
      </c>
      <c r="AD24">
        <v>160</v>
      </c>
      <c r="AE24">
        <v>35</v>
      </c>
      <c r="AF24">
        <v>20</v>
      </c>
      <c r="AG24">
        <v>98</v>
      </c>
      <c r="AH24">
        <v>5</v>
      </c>
      <c r="AI24">
        <v>5</v>
      </c>
      <c r="AJ24">
        <v>10</v>
      </c>
    </row>
    <row r="25" spans="1:39" x14ac:dyDescent="0.2">
      <c r="B25" s="21">
        <f t="shared" si="2"/>
        <v>0.8</v>
      </c>
      <c r="C25" s="3">
        <f t="shared" si="3"/>
        <v>0.7</v>
      </c>
      <c r="D25" s="25">
        <v>2</v>
      </c>
      <c r="E25">
        <v>1311</v>
      </c>
      <c r="F25">
        <v>230321</v>
      </c>
      <c r="G25">
        <v>150157</v>
      </c>
      <c r="H25">
        <v>4</v>
      </c>
      <c r="I25">
        <v>627</v>
      </c>
      <c r="J25">
        <v>30</v>
      </c>
      <c r="K25">
        <v>36</v>
      </c>
      <c r="L25">
        <v>9</v>
      </c>
      <c r="M25">
        <v>10</v>
      </c>
      <c r="N25">
        <v>5</v>
      </c>
      <c r="O25">
        <v>14</v>
      </c>
      <c r="P25">
        <v>14</v>
      </c>
      <c r="Q25">
        <v>1</v>
      </c>
      <c r="R25">
        <v>6</v>
      </c>
      <c r="S25">
        <v>2</v>
      </c>
      <c r="T25">
        <v>1</v>
      </c>
      <c r="U25">
        <v>7</v>
      </c>
      <c r="V25">
        <v>3</v>
      </c>
      <c r="W25">
        <v>214</v>
      </c>
      <c r="X25">
        <v>23</v>
      </c>
      <c r="Y25">
        <v>13</v>
      </c>
      <c r="Z25">
        <v>12</v>
      </c>
      <c r="AA25">
        <v>2</v>
      </c>
      <c r="AB25">
        <v>8</v>
      </c>
      <c r="AC25">
        <v>10</v>
      </c>
      <c r="AD25">
        <v>127</v>
      </c>
      <c r="AE25">
        <v>34</v>
      </c>
      <c r="AF25">
        <v>21</v>
      </c>
      <c r="AG25">
        <v>110</v>
      </c>
      <c r="AH25">
        <v>5</v>
      </c>
      <c r="AI25">
        <v>5</v>
      </c>
      <c r="AJ25">
        <v>10</v>
      </c>
    </row>
    <row r="26" spans="1:39" x14ac:dyDescent="0.2">
      <c r="B26" s="21">
        <f t="shared" si="2"/>
        <v>0.86842105263157898</v>
      </c>
      <c r="C26" s="3">
        <f t="shared" si="3"/>
        <v>0.7</v>
      </c>
      <c r="D26" s="25">
        <v>3</v>
      </c>
      <c r="E26">
        <v>1311</v>
      </c>
      <c r="F26">
        <v>230322</v>
      </c>
      <c r="G26">
        <v>150052</v>
      </c>
      <c r="H26">
        <v>4</v>
      </c>
      <c r="I26">
        <v>625</v>
      </c>
      <c r="J26">
        <v>30</v>
      </c>
      <c r="K26">
        <v>33</v>
      </c>
      <c r="L26">
        <v>5</v>
      </c>
      <c r="M26">
        <v>15</v>
      </c>
      <c r="N26">
        <v>2</v>
      </c>
      <c r="O26">
        <v>4</v>
      </c>
      <c r="P26">
        <v>28</v>
      </c>
      <c r="Q26">
        <v>2</v>
      </c>
      <c r="R26">
        <v>5</v>
      </c>
      <c r="S26">
        <v>2</v>
      </c>
      <c r="T26">
        <v>1</v>
      </c>
      <c r="U26">
        <v>7</v>
      </c>
      <c r="V26">
        <v>3</v>
      </c>
      <c r="W26">
        <v>114</v>
      </c>
      <c r="X26">
        <v>44</v>
      </c>
      <c r="Y26">
        <v>6</v>
      </c>
      <c r="Z26">
        <v>9</v>
      </c>
      <c r="AA26">
        <v>2</v>
      </c>
      <c r="AB26">
        <v>8</v>
      </c>
      <c r="AC26">
        <v>10</v>
      </c>
      <c r="AD26">
        <v>158</v>
      </c>
      <c r="AE26">
        <v>33</v>
      </c>
      <c r="AF26">
        <v>23</v>
      </c>
      <c r="AG26">
        <v>128</v>
      </c>
      <c r="AH26">
        <v>5</v>
      </c>
      <c r="AI26">
        <v>5</v>
      </c>
      <c r="AJ26">
        <v>10</v>
      </c>
    </row>
    <row r="27" spans="1:39" x14ac:dyDescent="0.2">
      <c r="B27" s="21">
        <f t="shared" si="2"/>
        <v>1</v>
      </c>
      <c r="C27" s="3">
        <f t="shared" si="3"/>
        <v>1</v>
      </c>
      <c r="D27" s="25">
        <v>4</v>
      </c>
      <c r="E27">
        <v>1311</v>
      </c>
      <c r="F27">
        <v>230323</v>
      </c>
      <c r="G27">
        <v>150612</v>
      </c>
      <c r="H27">
        <v>4</v>
      </c>
      <c r="I27">
        <v>631</v>
      </c>
      <c r="J27">
        <v>30</v>
      </c>
      <c r="K27">
        <v>43</v>
      </c>
      <c r="L27">
        <v>0</v>
      </c>
      <c r="M27">
        <v>14</v>
      </c>
      <c r="N27">
        <v>13</v>
      </c>
      <c r="O27">
        <v>0</v>
      </c>
      <c r="P27">
        <v>0</v>
      </c>
      <c r="Q27">
        <v>2</v>
      </c>
      <c r="R27">
        <v>8</v>
      </c>
      <c r="S27">
        <v>0</v>
      </c>
      <c r="T27">
        <v>0</v>
      </c>
      <c r="U27">
        <v>10</v>
      </c>
      <c r="V27">
        <v>0</v>
      </c>
      <c r="W27">
        <v>112</v>
      </c>
      <c r="X27">
        <v>42</v>
      </c>
      <c r="Y27">
        <v>12</v>
      </c>
      <c r="Z27">
        <v>10</v>
      </c>
      <c r="AA27">
        <v>2</v>
      </c>
      <c r="AB27">
        <v>8</v>
      </c>
      <c r="AC27">
        <v>10</v>
      </c>
      <c r="AD27">
        <v>225</v>
      </c>
      <c r="AE27">
        <v>35</v>
      </c>
      <c r="AF27">
        <v>23</v>
      </c>
      <c r="AG27">
        <v>121</v>
      </c>
      <c r="AH27">
        <v>5</v>
      </c>
      <c r="AI27">
        <v>5</v>
      </c>
      <c r="AJ27">
        <v>10</v>
      </c>
    </row>
    <row r="28" spans="1:39" x14ac:dyDescent="0.2">
      <c r="B28" s="21">
        <f t="shared" si="2"/>
        <v>1</v>
      </c>
      <c r="C28" s="3">
        <f t="shared" si="3"/>
        <v>1</v>
      </c>
      <c r="D28" s="25">
        <v>5</v>
      </c>
      <c r="E28">
        <v>1311</v>
      </c>
      <c r="F28">
        <v>230324</v>
      </c>
      <c r="G28">
        <v>143745</v>
      </c>
      <c r="H28">
        <v>4</v>
      </c>
      <c r="I28">
        <v>630</v>
      </c>
      <c r="J28">
        <v>30</v>
      </c>
      <c r="K28">
        <v>40</v>
      </c>
      <c r="L28">
        <v>0</v>
      </c>
      <c r="M28">
        <v>17</v>
      </c>
      <c r="N28">
        <v>8</v>
      </c>
      <c r="O28">
        <v>0</v>
      </c>
      <c r="P28">
        <v>0</v>
      </c>
      <c r="Q28">
        <v>2</v>
      </c>
      <c r="R28">
        <v>8</v>
      </c>
      <c r="S28">
        <v>0</v>
      </c>
      <c r="T28">
        <v>0</v>
      </c>
      <c r="U28">
        <v>10</v>
      </c>
      <c r="V28">
        <v>0</v>
      </c>
      <c r="W28">
        <v>125</v>
      </c>
      <c r="X28">
        <v>34</v>
      </c>
      <c r="Y28">
        <v>6</v>
      </c>
      <c r="Z28">
        <v>6</v>
      </c>
      <c r="AA28">
        <v>2</v>
      </c>
      <c r="AB28">
        <v>8</v>
      </c>
      <c r="AC28">
        <v>10</v>
      </c>
      <c r="AD28">
        <v>218</v>
      </c>
      <c r="AE28">
        <v>36</v>
      </c>
      <c r="AF28">
        <v>12</v>
      </c>
      <c r="AG28">
        <v>137</v>
      </c>
      <c r="AH28">
        <v>5</v>
      </c>
      <c r="AI28">
        <v>5</v>
      </c>
      <c r="AJ28">
        <v>10</v>
      </c>
    </row>
    <row r="29" spans="1:39" x14ac:dyDescent="0.2">
      <c r="B29" s="21">
        <f t="shared" si="2"/>
        <v>0.9375</v>
      </c>
      <c r="C29" s="3">
        <f t="shared" si="3"/>
        <v>0.8</v>
      </c>
      <c r="D29" s="25">
        <v>6</v>
      </c>
      <c r="E29">
        <v>1311</v>
      </c>
      <c r="F29">
        <v>230327</v>
      </c>
      <c r="G29">
        <v>144245</v>
      </c>
      <c r="H29">
        <v>4</v>
      </c>
      <c r="I29">
        <v>630</v>
      </c>
      <c r="J29">
        <v>30</v>
      </c>
      <c r="K29">
        <v>30</v>
      </c>
      <c r="L29">
        <v>2</v>
      </c>
      <c r="M29">
        <v>7</v>
      </c>
      <c r="N29">
        <v>6</v>
      </c>
      <c r="O29">
        <v>0</v>
      </c>
      <c r="P29">
        <v>18</v>
      </c>
      <c r="Q29">
        <v>1</v>
      </c>
      <c r="R29">
        <v>7</v>
      </c>
      <c r="S29">
        <v>1</v>
      </c>
      <c r="T29">
        <v>1</v>
      </c>
      <c r="U29">
        <v>8</v>
      </c>
      <c r="V29">
        <v>2</v>
      </c>
      <c r="W29">
        <v>127</v>
      </c>
      <c r="X29">
        <v>36</v>
      </c>
      <c r="Y29">
        <v>15</v>
      </c>
      <c r="Z29">
        <v>4</v>
      </c>
      <c r="AA29">
        <v>2</v>
      </c>
      <c r="AB29">
        <v>8</v>
      </c>
      <c r="AC29">
        <v>10</v>
      </c>
      <c r="AD29">
        <v>253</v>
      </c>
      <c r="AE29">
        <v>30</v>
      </c>
      <c r="AF29">
        <v>14</v>
      </c>
      <c r="AG29">
        <v>93</v>
      </c>
      <c r="AH29">
        <v>5</v>
      </c>
      <c r="AI29">
        <v>5</v>
      </c>
      <c r="AJ29">
        <v>10</v>
      </c>
    </row>
    <row r="30" spans="1:39" x14ac:dyDescent="0.2">
      <c r="B30" s="21">
        <f t="shared" si="2"/>
        <v>0.79545454545454541</v>
      </c>
      <c r="C30" s="3">
        <f t="shared" si="3"/>
        <v>0.8</v>
      </c>
      <c r="D30" s="25">
        <v>7</v>
      </c>
      <c r="E30">
        <v>1311</v>
      </c>
      <c r="F30">
        <v>230328</v>
      </c>
      <c r="G30">
        <v>150440</v>
      </c>
      <c r="H30">
        <v>4</v>
      </c>
      <c r="I30">
        <v>626</v>
      </c>
      <c r="J30">
        <v>30</v>
      </c>
      <c r="K30">
        <v>35</v>
      </c>
      <c r="L30">
        <v>9</v>
      </c>
      <c r="M30">
        <v>12</v>
      </c>
      <c r="N30">
        <v>4</v>
      </c>
      <c r="O30">
        <v>0</v>
      </c>
      <c r="P30">
        <v>46</v>
      </c>
      <c r="Q30">
        <v>2</v>
      </c>
      <c r="R30">
        <v>6</v>
      </c>
      <c r="S30">
        <v>2</v>
      </c>
      <c r="T30">
        <v>0</v>
      </c>
      <c r="U30">
        <v>8</v>
      </c>
      <c r="V30">
        <v>2</v>
      </c>
      <c r="W30">
        <v>482</v>
      </c>
      <c r="X30">
        <v>43</v>
      </c>
      <c r="Y30">
        <v>23</v>
      </c>
      <c r="Z30">
        <v>6</v>
      </c>
      <c r="AA30">
        <v>2</v>
      </c>
      <c r="AB30">
        <v>8</v>
      </c>
      <c r="AC30">
        <v>10</v>
      </c>
      <c r="AD30">
        <v>200</v>
      </c>
      <c r="AE30">
        <v>24</v>
      </c>
      <c r="AF30">
        <v>20</v>
      </c>
      <c r="AG30">
        <v>97</v>
      </c>
      <c r="AH30">
        <v>5</v>
      </c>
      <c r="AI30">
        <v>5</v>
      </c>
      <c r="AJ30">
        <v>9</v>
      </c>
    </row>
    <row r="31" spans="1:39" x14ac:dyDescent="0.2">
      <c r="B31" s="21">
        <f t="shared" si="2"/>
        <v>0.69230769230769229</v>
      </c>
      <c r="C31" s="3">
        <f t="shared" si="3"/>
        <v>0.5</v>
      </c>
      <c r="D31" s="25">
        <v>8</v>
      </c>
      <c r="E31">
        <v>1311</v>
      </c>
      <c r="F31">
        <v>230329</v>
      </c>
      <c r="G31">
        <v>144110</v>
      </c>
      <c r="H31">
        <v>4</v>
      </c>
      <c r="I31">
        <v>636</v>
      </c>
      <c r="J31">
        <v>30</v>
      </c>
      <c r="K31">
        <v>27</v>
      </c>
      <c r="L31">
        <v>12</v>
      </c>
      <c r="M31">
        <v>5</v>
      </c>
      <c r="N31">
        <v>5</v>
      </c>
      <c r="O31">
        <v>2</v>
      </c>
      <c r="P31">
        <v>53</v>
      </c>
      <c r="Q31">
        <v>1</v>
      </c>
      <c r="R31">
        <v>4</v>
      </c>
      <c r="S31">
        <v>2</v>
      </c>
      <c r="T31">
        <v>3</v>
      </c>
      <c r="U31">
        <v>5</v>
      </c>
      <c r="V31">
        <v>5</v>
      </c>
      <c r="W31">
        <v>124</v>
      </c>
      <c r="X31">
        <v>34</v>
      </c>
      <c r="Y31">
        <v>15</v>
      </c>
      <c r="Z31">
        <v>6</v>
      </c>
      <c r="AA31">
        <v>2</v>
      </c>
      <c r="AB31">
        <v>8</v>
      </c>
      <c r="AC31">
        <v>10</v>
      </c>
      <c r="AD31">
        <v>332</v>
      </c>
      <c r="AE31">
        <v>27</v>
      </c>
      <c r="AF31">
        <v>30</v>
      </c>
      <c r="AG31">
        <v>113</v>
      </c>
      <c r="AH31">
        <v>5</v>
      </c>
      <c r="AI31">
        <v>5</v>
      </c>
      <c r="AJ31">
        <v>10</v>
      </c>
    </row>
    <row r="32" spans="1:39" x14ac:dyDescent="0.2">
      <c r="B32" s="21">
        <f t="shared" si="2"/>
        <v>0.48979591836734693</v>
      </c>
      <c r="C32" s="3">
        <f t="shared" si="3"/>
        <v>0.7</v>
      </c>
      <c r="D32" s="25">
        <v>9</v>
      </c>
      <c r="E32">
        <v>1311</v>
      </c>
      <c r="F32">
        <v>230330</v>
      </c>
      <c r="G32">
        <v>150325</v>
      </c>
      <c r="H32">
        <v>4</v>
      </c>
      <c r="I32">
        <v>638</v>
      </c>
      <c r="J32">
        <v>30</v>
      </c>
      <c r="K32">
        <v>24</v>
      </c>
      <c r="L32">
        <v>25</v>
      </c>
      <c r="M32">
        <v>7</v>
      </c>
      <c r="N32">
        <v>8</v>
      </c>
      <c r="O32">
        <v>0</v>
      </c>
      <c r="P32">
        <v>23</v>
      </c>
      <c r="Q32">
        <v>1</v>
      </c>
      <c r="R32">
        <v>6</v>
      </c>
      <c r="S32">
        <v>1</v>
      </c>
      <c r="T32">
        <v>2</v>
      </c>
      <c r="U32">
        <v>7</v>
      </c>
      <c r="V32">
        <v>3</v>
      </c>
      <c r="W32">
        <v>124</v>
      </c>
      <c r="X32">
        <v>40</v>
      </c>
      <c r="Y32">
        <v>13</v>
      </c>
      <c r="Z32">
        <v>10</v>
      </c>
      <c r="AA32">
        <v>2</v>
      </c>
      <c r="AB32">
        <v>8</v>
      </c>
      <c r="AC32">
        <v>10</v>
      </c>
      <c r="AD32">
        <v>298</v>
      </c>
      <c r="AE32">
        <v>28</v>
      </c>
      <c r="AF32">
        <v>17</v>
      </c>
      <c r="AG32">
        <v>88</v>
      </c>
      <c r="AH32">
        <v>5</v>
      </c>
      <c r="AI32">
        <v>5</v>
      </c>
      <c r="AJ32">
        <v>10</v>
      </c>
    </row>
    <row r="33" spans="2:39" x14ac:dyDescent="0.2">
      <c r="B33" s="21">
        <f t="shared" si="2"/>
        <v>0.93023255813953487</v>
      </c>
      <c r="C33" s="3">
        <f t="shared" si="3"/>
        <v>0.9</v>
      </c>
      <c r="D33" s="25">
        <v>10</v>
      </c>
      <c r="E33">
        <v>1311</v>
      </c>
      <c r="F33">
        <v>230331</v>
      </c>
      <c r="G33">
        <v>150149</v>
      </c>
      <c r="H33">
        <v>4</v>
      </c>
      <c r="I33">
        <v>639</v>
      </c>
      <c r="J33">
        <v>30</v>
      </c>
      <c r="K33">
        <v>40</v>
      </c>
      <c r="L33">
        <v>3</v>
      </c>
      <c r="M33">
        <v>18</v>
      </c>
      <c r="N33">
        <v>5</v>
      </c>
      <c r="O33">
        <v>0</v>
      </c>
      <c r="P33">
        <v>15</v>
      </c>
      <c r="Q33">
        <v>2</v>
      </c>
      <c r="R33">
        <v>7</v>
      </c>
      <c r="S33">
        <v>1</v>
      </c>
      <c r="T33">
        <v>0</v>
      </c>
      <c r="U33">
        <v>9</v>
      </c>
      <c r="V33">
        <v>1</v>
      </c>
      <c r="W33">
        <v>147</v>
      </c>
      <c r="X33">
        <v>31</v>
      </c>
      <c r="Y33">
        <v>23</v>
      </c>
      <c r="Z33">
        <v>13</v>
      </c>
      <c r="AA33">
        <v>2</v>
      </c>
      <c r="AB33">
        <v>8</v>
      </c>
      <c r="AC33">
        <v>10</v>
      </c>
      <c r="AD33">
        <v>332</v>
      </c>
      <c r="AE33">
        <v>23</v>
      </c>
      <c r="AF33">
        <v>9</v>
      </c>
      <c r="AG33">
        <v>163</v>
      </c>
      <c r="AH33">
        <v>5</v>
      </c>
      <c r="AI33">
        <v>5</v>
      </c>
      <c r="AJ33">
        <v>10</v>
      </c>
    </row>
    <row r="34" spans="2:39" x14ac:dyDescent="0.2">
      <c r="B34" s="21">
        <f t="shared" si="2"/>
        <v>0.63414634146341464</v>
      </c>
      <c r="C34" s="3">
        <f t="shared" si="3"/>
        <v>0.9</v>
      </c>
      <c r="D34" s="25">
        <v>11</v>
      </c>
      <c r="E34">
        <v>1311</v>
      </c>
      <c r="F34">
        <v>230403</v>
      </c>
      <c r="G34">
        <v>144210</v>
      </c>
      <c r="H34">
        <v>4</v>
      </c>
      <c r="I34">
        <v>631</v>
      </c>
      <c r="J34">
        <v>30</v>
      </c>
      <c r="K34">
        <v>26</v>
      </c>
      <c r="L34">
        <v>15</v>
      </c>
      <c r="M34">
        <v>10</v>
      </c>
      <c r="N34">
        <v>9</v>
      </c>
      <c r="O34">
        <v>8</v>
      </c>
      <c r="P34">
        <v>0</v>
      </c>
      <c r="Q34">
        <v>1</v>
      </c>
      <c r="R34">
        <v>8</v>
      </c>
      <c r="S34">
        <v>0</v>
      </c>
      <c r="T34">
        <v>1</v>
      </c>
      <c r="U34">
        <v>9</v>
      </c>
      <c r="V34">
        <v>1</v>
      </c>
      <c r="W34">
        <v>96</v>
      </c>
      <c r="X34">
        <v>44</v>
      </c>
      <c r="Y34">
        <v>16</v>
      </c>
      <c r="Z34">
        <v>12</v>
      </c>
      <c r="AA34">
        <v>2</v>
      </c>
      <c r="AB34">
        <v>8</v>
      </c>
      <c r="AC34">
        <v>10</v>
      </c>
      <c r="AD34">
        <v>214</v>
      </c>
      <c r="AE34">
        <v>29</v>
      </c>
      <c r="AF34">
        <v>11</v>
      </c>
      <c r="AG34">
        <v>124</v>
      </c>
      <c r="AH34">
        <v>5</v>
      </c>
      <c r="AI34">
        <v>5</v>
      </c>
      <c r="AJ34">
        <v>10</v>
      </c>
    </row>
    <row r="35" spans="2:39" x14ac:dyDescent="0.2">
      <c r="B35" s="21">
        <f t="shared" si="2"/>
        <v>0.90243902439024393</v>
      </c>
      <c r="C35" s="3">
        <f t="shared" si="3"/>
        <v>0.9</v>
      </c>
      <c r="D35" s="25">
        <v>12</v>
      </c>
      <c r="E35">
        <v>1311</v>
      </c>
      <c r="F35">
        <v>230404</v>
      </c>
      <c r="G35">
        <v>145849</v>
      </c>
      <c r="H35">
        <v>4</v>
      </c>
      <c r="I35">
        <v>631</v>
      </c>
      <c r="J35">
        <v>30</v>
      </c>
      <c r="K35">
        <v>37</v>
      </c>
      <c r="L35">
        <v>4</v>
      </c>
      <c r="M35">
        <v>14</v>
      </c>
      <c r="N35">
        <v>7</v>
      </c>
      <c r="O35">
        <v>0</v>
      </c>
      <c r="P35">
        <v>4</v>
      </c>
      <c r="Q35">
        <v>2</v>
      </c>
      <c r="R35">
        <v>7</v>
      </c>
      <c r="S35">
        <v>1</v>
      </c>
      <c r="T35">
        <v>0</v>
      </c>
      <c r="U35">
        <v>9</v>
      </c>
      <c r="V35">
        <v>1</v>
      </c>
      <c r="W35">
        <v>144</v>
      </c>
      <c r="X35">
        <v>46</v>
      </c>
      <c r="Y35">
        <v>10</v>
      </c>
      <c r="Z35">
        <v>10</v>
      </c>
      <c r="AA35">
        <v>2</v>
      </c>
      <c r="AB35">
        <v>8</v>
      </c>
      <c r="AC35">
        <v>10</v>
      </c>
      <c r="AD35">
        <v>176</v>
      </c>
      <c r="AE35">
        <v>31</v>
      </c>
      <c r="AF35">
        <v>14</v>
      </c>
      <c r="AG35">
        <v>83</v>
      </c>
      <c r="AH35">
        <v>5</v>
      </c>
      <c r="AI35">
        <v>5</v>
      </c>
      <c r="AJ35">
        <v>10</v>
      </c>
    </row>
    <row r="36" spans="2:39" x14ac:dyDescent="0.2">
      <c r="B36" s="21">
        <f t="shared" si="2"/>
        <v>0.95121951219512191</v>
      </c>
      <c r="C36" s="3">
        <f t="shared" si="3"/>
        <v>0.8</v>
      </c>
      <c r="D36" s="25">
        <v>13</v>
      </c>
      <c r="E36">
        <v>1311</v>
      </c>
      <c r="F36">
        <v>230405</v>
      </c>
      <c r="G36">
        <v>150738</v>
      </c>
      <c r="H36">
        <v>4</v>
      </c>
      <c r="I36">
        <v>629</v>
      </c>
      <c r="J36">
        <v>30</v>
      </c>
      <c r="K36">
        <v>39</v>
      </c>
      <c r="L36">
        <v>2</v>
      </c>
      <c r="M36">
        <v>11</v>
      </c>
      <c r="N36">
        <v>8</v>
      </c>
      <c r="O36">
        <v>5</v>
      </c>
      <c r="P36">
        <v>2</v>
      </c>
      <c r="Q36">
        <v>1</v>
      </c>
      <c r="R36">
        <v>7</v>
      </c>
      <c r="S36">
        <v>1</v>
      </c>
      <c r="T36">
        <v>1</v>
      </c>
      <c r="U36">
        <v>8</v>
      </c>
      <c r="V36">
        <v>2</v>
      </c>
      <c r="W36">
        <v>116</v>
      </c>
      <c r="X36">
        <v>36</v>
      </c>
      <c r="Y36">
        <v>12</v>
      </c>
      <c r="Z36">
        <v>8</v>
      </c>
      <c r="AA36">
        <v>2</v>
      </c>
      <c r="AB36">
        <v>8</v>
      </c>
      <c r="AC36">
        <v>10</v>
      </c>
      <c r="AD36">
        <v>177</v>
      </c>
      <c r="AE36">
        <v>35</v>
      </c>
      <c r="AF36">
        <v>12</v>
      </c>
      <c r="AG36">
        <v>104</v>
      </c>
      <c r="AH36">
        <v>5</v>
      </c>
      <c r="AI36">
        <v>5</v>
      </c>
      <c r="AJ36">
        <v>10</v>
      </c>
    </row>
    <row r="37" spans="2:39" x14ac:dyDescent="0.2">
      <c r="B37" s="21">
        <f t="shared" si="2"/>
        <v>0.45454545454545453</v>
      </c>
      <c r="C37" s="3">
        <f t="shared" si="3"/>
        <v>0.6</v>
      </c>
      <c r="D37" s="25">
        <v>14</v>
      </c>
      <c r="E37">
        <v>1311</v>
      </c>
      <c r="F37">
        <v>230406</v>
      </c>
      <c r="G37">
        <v>145628</v>
      </c>
      <c r="H37">
        <v>4</v>
      </c>
      <c r="I37">
        <v>639</v>
      </c>
      <c r="J37">
        <v>30</v>
      </c>
      <c r="K37">
        <v>20</v>
      </c>
      <c r="L37">
        <v>24</v>
      </c>
      <c r="M37">
        <v>6</v>
      </c>
      <c r="N37">
        <v>7</v>
      </c>
      <c r="O37">
        <v>6</v>
      </c>
      <c r="P37">
        <v>46</v>
      </c>
      <c r="Q37">
        <v>1</v>
      </c>
      <c r="R37">
        <v>5</v>
      </c>
      <c r="S37">
        <v>2</v>
      </c>
      <c r="T37">
        <v>2</v>
      </c>
      <c r="U37">
        <v>6</v>
      </c>
      <c r="V37">
        <v>4</v>
      </c>
      <c r="W37">
        <v>284</v>
      </c>
      <c r="X37">
        <v>43</v>
      </c>
      <c r="Y37">
        <v>25</v>
      </c>
      <c r="Z37">
        <v>6</v>
      </c>
      <c r="AA37">
        <v>2</v>
      </c>
      <c r="AB37">
        <v>8</v>
      </c>
      <c r="AC37">
        <v>10</v>
      </c>
      <c r="AD37">
        <v>262</v>
      </c>
      <c r="AE37">
        <v>34</v>
      </c>
      <c r="AF37">
        <v>6</v>
      </c>
      <c r="AG37">
        <v>107</v>
      </c>
      <c r="AH37">
        <v>5</v>
      </c>
      <c r="AI37">
        <v>5</v>
      </c>
      <c r="AJ37">
        <v>10</v>
      </c>
    </row>
    <row r="38" spans="2:39" x14ac:dyDescent="0.2">
      <c r="B38" s="21">
        <f t="shared" si="2"/>
        <v>0.9375</v>
      </c>
      <c r="C38" s="3">
        <f t="shared" si="3"/>
        <v>0.9</v>
      </c>
      <c r="D38" s="25">
        <v>15</v>
      </c>
      <c r="E38">
        <v>1311</v>
      </c>
      <c r="F38">
        <v>230407</v>
      </c>
      <c r="G38">
        <v>144453</v>
      </c>
      <c r="H38">
        <v>4</v>
      </c>
      <c r="I38">
        <v>631</v>
      </c>
      <c r="J38">
        <v>30</v>
      </c>
      <c r="K38">
        <v>45</v>
      </c>
      <c r="L38">
        <v>3</v>
      </c>
      <c r="M38">
        <v>24</v>
      </c>
      <c r="N38">
        <v>7</v>
      </c>
      <c r="O38">
        <v>0</v>
      </c>
      <c r="P38">
        <v>6</v>
      </c>
      <c r="Q38">
        <v>2</v>
      </c>
      <c r="R38">
        <v>7</v>
      </c>
      <c r="S38">
        <v>0</v>
      </c>
      <c r="T38">
        <v>1</v>
      </c>
      <c r="U38">
        <v>9</v>
      </c>
      <c r="V38">
        <v>1</v>
      </c>
      <c r="W38">
        <v>146</v>
      </c>
      <c r="X38">
        <v>41</v>
      </c>
      <c r="Y38">
        <v>21</v>
      </c>
      <c r="Z38">
        <v>8</v>
      </c>
      <c r="AA38">
        <v>2</v>
      </c>
      <c r="AB38">
        <v>8</v>
      </c>
      <c r="AC38">
        <v>10</v>
      </c>
      <c r="AD38">
        <v>245</v>
      </c>
      <c r="AE38">
        <v>23</v>
      </c>
      <c r="AF38">
        <v>21</v>
      </c>
      <c r="AG38">
        <v>63</v>
      </c>
      <c r="AH38">
        <v>5</v>
      </c>
      <c r="AI38">
        <v>5</v>
      </c>
      <c r="AJ38">
        <v>10</v>
      </c>
    </row>
    <row r="39" spans="2:39" x14ac:dyDescent="0.2">
      <c r="B39" s="21">
        <f t="shared" si="2"/>
        <v>0.90697674418604646</v>
      </c>
      <c r="C39" s="3">
        <f t="shared" si="3"/>
        <v>0.9</v>
      </c>
      <c r="D39" s="25">
        <v>16</v>
      </c>
      <c r="E39">
        <v>1311</v>
      </c>
      <c r="F39">
        <v>230410</v>
      </c>
      <c r="G39">
        <v>144421</v>
      </c>
      <c r="H39">
        <v>4</v>
      </c>
      <c r="I39">
        <v>635</v>
      </c>
      <c r="J39">
        <v>30</v>
      </c>
      <c r="K39">
        <v>39</v>
      </c>
      <c r="L39">
        <v>4</v>
      </c>
      <c r="M39">
        <v>25</v>
      </c>
      <c r="N39">
        <v>13</v>
      </c>
      <c r="O39">
        <v>7</v>
      </c>
      <c r="P39">
        <v>0</v>
      </c>
      <c r="Q39">
        <v>2</v>
      </c>
      <c r="R39">
        <v>7</v>
      </c>
      <c r="S39">
        <v>0</v>
      </c>
      <c r="T39">
        <v>1</v>
      </c>
      <c r="U39">
        <v>9</v>
      </c>
      <c r="V39">
        <v>1</v>
      </c>
      <c r="W39">
        <v>76</v>
      </c>
      <c r="X39">
        <v>43</v>
      </c>
      <c r="Y39">
        <v>13</v>
      </c>
      <c r="Z39">
        <v>7</v>
      </c>
      <c r="AA39">
        <v>2</v>
      </c>
      <c r="AB39">
        <v>8</v>
      </c>
      <c r="AC39">
        <v>10</v>
      </c>
      <c r="AD39">
        <v>305</v>
      </c>
      <c r="AE39">
        <v>25</v>
      </c>
      <c r="AF39">
        <v>15</v>
      </c>
      <c r="AG39">
        <v>81</v>
      </c>
      <c r="AH39">
        <v>5</v>
      </c>
      <c r="AI39">
        <v>5</v>
      </c>
      <c r="AJ39">
        <v>10</v>
      </c>
    </row>
    <row r="40" spans="2:39" x14ac:dyDescent="0.2">
      <c r="B40" s="21">
        <f t="shared" si="2"/>
        <v>0.97619047619047616</v>
      </c>
      <c r="C40" s="3">
        <f t="shared" si="3"/>
        <v>0.9</v>
      </c>
      <c r="D40" s="25">
        <v>17</v>
      </c>
      <c r="E40">
        <v>1311</v>
      </c>
      <c r="F40">
        <v>230411</v>
      </c>
      <c r="G40">
        <v>144705</v>
      </c>
      <c r="H40">
        <v>4</v>
      </c>
      <c r="I40">
        <v>646</v>
      </c>
      <c r="J40">
        <v>30</v>
      </c>
      <c r="K40">
        <v>41</v>
      </c>
      <c r="L40">
        <v>1</v>
      </c>
      <c r="M40">
        <v>15</v>
      </c>
      <c r="N40">
        <v>9</v>
      </c>
      <c r="O40">
        <v>0</v>
      </c>
      <c r="P40">
        <v>4</v>
      </c>
      <c r="Q40">
        <v>1</v>
      </c>
      <c r="R40">
        <v>8</v>
      </c>
      <c r="S40">
        <v>0</v>
      </c>
      <c r="T40">
        <v>1</v>
      </c>
      <c r="U40">
        <v>9</v>
      </c>
      <c r="V40">
        <v>1</v>
      </c>
      <c r="W40">
        <v>141</v>
      </c>
      <c r="X40">
        <v>51</v>
      </c>
      <c r="Y40">
        <v>14</v>
      </c>
      <c r="Z40">
        <v>5</v>
      </c>
      <c r="AA40">
        <v>2</v>
      </c>
      <c r="AB40">
        <v>8</v>
      </c>
      <c r="AC40">
        <v>10</v>
      </c>
      <c r="AD40">
        <v>368</v>
      </c>
      <c r="AE40">
        <v>26</v>
      </c>
      <c r="AF40">
        <v>6</v>
      </c>
      <c r="AG40">
        <v>95</v>
      </c>
      <c r="AH40">
        <v>5</v>
      </c>
      <c r="AI40">
        <v>5</v>
      </c>
      <c r="AJ40">
        <v>10</v>
      </c>
    </row>
    <row r="41" spans="2:39" x14ac:dyDescent="0.2">
      <c r="B41" s="21">
        <f t="shared" si="2"/>
        <v>0.63829787234042556</v>
      </c>
      <c r="C41" s="3">
        <f t="shared" si="3"/>
        <v>0.8</v>
      </c>
      <c r="D41" s="25">
        <v>18</v>
      </c>
      <c r="E41">
        <v>1311</v>
      </c>
      <c r="F41">
        <v>230412</v>
      </c>
      <c r="G41">
        <v>145430</v>
      </c>
      <c r="H41">
        <v>4</v>
      </c>
      <c r="I41">
        <v>631</v>
      </c>
      <c r="J41">
        <v>30</v>
      </c>
      <c r="K41">
        <v>30</v>
      </c>
      <c r="L41">
        <v>17</v>
      </c>
      <c r="M41">
        <v>2</v>
      </c>
      <c r="N41">
        <v>7</v>
      </c>
      <c r="O41">
        <v>0</v>
      </c>
      <c r="P41">
        <v>11</v>
      </c>
      <c r="Q41">
        <v>1</v>
      </c>
      <c r="R41">
        <v>7</v>
      </c>
      <c r="S41">
        <v>1</v>
      </c>
      <c r="T41">
        <v>1</v>
      </c>
      <c r="U41">
        <v>8</v>
      </c>
      <c r="V41">
        <v>2</v>
      </c>
      <c r="W41">
        <v>113</v>
      </c>
      <c r="X41">
        <v>38</v>
      </c>
      <c r="Y41">
        <v>6</v>
      </c>
      <c r="Z41">
        <v>7</v>
      </c>
      <c r="AA41">
        <v>2</v>
      </c>
      <c r="AB41">
        <v>8</v>
      </c>
      <c r="AC41">
        <v>10</v>
      </c>
      <c r="AD41">
        <v>332</v>
      </c>
      <c r="AE41">
        <v>15</v>
      </c>
      <c r="AF41">
        <v>9</v>
      </c>
      <c r="AG41">
        <v>145</v>
      </c>
      <c r="AH41">
        <v>5</v>
      </c>
      <c r="AI41">
        <v>5</v>
      </c>
      <c r="AJ41">
        <v>10</v>
      </c>
    </row>
    <row r="42" spans="2:39" x14ac:dyDescent="0.2">
      <c r="B42" s="21">
        <f t="shared" si="2"/>
        <v>1</v>
      </c>
      <c r="C42" s="3">
        <f t="shared" si="3"/>
        <v>1</v>
      </c>
      <c r="D42" s="25">
        <v>19</v>
      </c>
      <c r="E42">
        <v>1311</v>
      </c>
      <c r="F42">
        <v>230413</v>
      </c>
      <c r="G42">
        <v>143740</v>
      </c>
      <c r="H42">
        <v>4</v>
      </c>
      <c r="I42">
        <v>628</v>
      </c>
      <c r="J42">
        <v>30</v>
      </c>
      <c r="K42">
        <v>44</v>
      </c>
      <c r="L42">
        <v>0</v>
      </c>
      <c r="M42">
        <v>19</v>
      </c>
      <c r="N42">
        <v>10</v>
      </c>
      <c r="O42">
        <v>0</v>
      </c>
      <c r="P42">
        <v>0</v>
      </c>
      <c r="Q42">
        <v>2</v>
      </c>
      <c r="R42">
        <v>8</v>
      </c>
      <c r="S42">
        <v>0</v>
      </c>
      <c r="T42">
        <v>0</v>
      </c>
      <c r="U42">
        <v>10</v>
      </c>
      <c r="V42">
        <v>0</v>
      </c>
      <c r="W42">
        <v>131</v>
      </c>
      <c r="X42">
        <v>35</v>
      </c>
      <c r="Y42">
        <v>15</v>
      </c>
      <c r="Z42">
        <v>7</v>
      </c>
      <c r="AA42">
        <v>2</v>
      </c>
      <c r="AB42">
        <v>8</v>
      </c>
      <c r="AC42">
        <v>10</v>
      </c>
      <c r="AD42">
        <v>202</v>
      </c>
      <c r="AE42">
        <v>23</v>
      </c>
      <c r="AF42">
        <v>5</v>
      </c>
      <c r="AG42">
        <v>153</v>
      </c>
      <c r="AH42">
        <v>5</v>
      </c>
      <c r="AI42">
        <v>5</v>
      </c>
      <c r="AJ42">
        <v>9</v>
      </c>
    </row>
    <row r="43" spans="2:39" x14ac:dyDescent="0.2">
      <c r="B43" s="21">
        <f t="shared" si="2"/>
        <v>0.6428571428571429</v>
      </c>
      <c r="C43" s="3">
        <f t="shared" si="3"/>
        <v>0.8</v>
      </c>
      <c r="D43" s="25">
        <v>20</v>
      </c>
      <c r="E43">
        <v>1311</v>
      </c>
      <c r="F43">
        <v>230414</v>
      </c>
      <c r="G43">
        <v>145358</v>
      </c>
      <c r="H43">
        <v>4</v>
      </c>
      <c r="I43">
        <v>634</v>
      </c>
      <c r="J43">
        <v>30</v>
      </c>
      <c r="K43">
        <v>36</v>
      </c>
      <c r="L43">
        <v>20</v>
      </c>
      <c r="M43">
        <v>11</v>
      </c>
      <c r="N43">
        <v>6</v>
      </c>
      <c r="O43">
        <v>4</v>
      </c>
      <c r="P43">
        <v>2</v>
      </c>
      <c r="Q43">
        <v>1</v>
      </c>
      <c r="R43">
        <v>7</v>
      </c>
      <c r="S43">
        <v>1</v>
      </c>
      <c r="T43">
        <v>1</v>
      </c>
      <c r="U43">
        <v>8</v>
      </c>
      <c r="V43">
        <v>2</v>
      </c>
      <c r="W43">
        <v>274</v>
      </c>
      <c r="X43">
        <v>47</v>
      </c>
      <c r="Y43">
        <v>20</v>
      </c>
      <c r="Z43">
        <v>7</v>
      </c>
      <c r="AA43">
        <v>2</v>
      </c>
      <c r="AB43">
        <v>8</v>
      </c>
      <c r="AC43">
        <v>10</v>
      </c>
      <c r="AD43">
        <v>282</v>
      </c>
      <c r="AE43">
        <v>28</v>
      </c>
      <c r="AF43">
        <v>2</v>
      </c>
      <c r="AG43">
        <v>156</v>
      </c>
      <c r="AH43">
        <v>5</v>
      </c>
      <c r="AI43">
        <v>5</v>
      </c>
      <c r="AJ43">
        <v>10</v>
      </c>
    </row>
    <row r="44" spans="2:39" x14ac:dyDescent="0.2">
      <c r="B44" s="21">
        <f t="shared" si="2"/>
        <v>0.86956521739130432</v>
      </c>
      <c r="C44" s="3">
        <f t="shared" si="3"/>
        <v>0.7</v>
      </c>
      <c r="D44" s="25">
        <v>21</v>
      </c>
      <c r="E44">
        <v>1311</v>
      </c>
      <c r="F44">
        <v>230417</v>
      </c>
      <c r="G44">
        <v>152344</v>
      </c>
      <c r="H44">
        <v>4</v>
      </c>
      <c r="I44">
        <v>643</v>
      </c>
      <c r="J44">
        <v>30</v>
      </c>
      <c r="K44">
        <v>40</v>
      </c>
      <c r="L44">
        <v>6</v>
      </c>
      <c r="M44">
        <v>19</v>
      </c>
      <c r="N44">
        <v>8</v>
      </c>
      <c r="O44">
        <v>5</v>
      </c>
      <c r="P44">
        <v>43</v>
      </c>
      <c r="Q44">
        <v>1</v>
      </c>
      <c r="R44">
        <v>6</v>
      </c>
      <c r="S44">
        <v>1</v>
      </c>
      <c r="T44">
        <v>2</v>
      </c>
      <c r="U44">
        <v>7</v>
      </c>
      <c r="V44">
        <v>3</v>
      </c>
      <c r="W44">
        <v>76</v>
      </c>
      <c r="X44">
        <v>41</v>
      </c>
      <c r="Y44">
        <v>30</v>
      </c>
      <c r="Z44">
        <v>8</v>
      </c>
      <c r="AA44">
        <v>2</v>
      </c>
      <c r="AB44">
        <v>8</v>
      </c>
      <c r="AC44">
        <v>10</v>
      </c>
      <c r="AD44">
        <v>453</v>
      </c>
      <c r="AE44">
        <v>15</v>
      </c>
      <c r="AF44">
        <v>7</v>
      </c>
      <c r="AG44">
        <v>171</v>
      </c>
      <c r="AH44">
        <v>5</v>
      </c>
      <c r="AI44">
        <v>5</v>
      </c>
      <c r="AJ44">
        <v>10</v>
      </c>
    </row>
    <row r="45" spans="2:39" x14ac:dyDescent="0.2">
      <c r="B45" s="21">
        <f t="shared" si="2"/>
        <v>0.52173913043478259</v>
      </c>
      <c r="C45" s="3">
        <f t="shared" si="3"/>
        <v>0.6</v>
      </c>
      <c r="D45" s="25">
        <v>22</v>
      </c>
      <c r="E45">
        <v>1311</v>
      </c>
      <c r="F45">
        <v>230418</v>
      </c>
      <c r="G45">
        <v>143537</v>
      </c>
      <c r="H45">
        <v>4</v>
      </c>
      <c r="I45">
        <v>635</v>
      </c>
      <c r="J45">
        <v>30</v>
      </c>
      <c r="K45">
        <v>24</v>
      </c>
      <c r="L45">
        <v>22</v>
      </c>
      <c r="M45">
        <v>26</v>
      </c>
      <c r="N45">
        <v>3</v>
      </c>
      <c r="O45">
        <v>0</v>
      </c>
      <c r="P45">
        <v>52</v>
      </c>
      <c r="Q45">
        <v>2</v>
      </c>
      <c r="R45">
        <v>4</v>
      </c>
      <c r="S45">
        <v>2</v>
      </c>
      <c r="T45">
        <v>2</v>
      </c>
      <c r="U45">
        <v>6</v>
      </c>
      <c r="V45">
        <v>4</v>
      </c>
      <c r="W45">
        <v>166</v>
      </c>
      <c r="X45">
        <v>37</v>
      </c>
      <c r="Y45">
        <v>29</v>
      </c>
      <c r="Z45">
        <v>11</v>
      </c>
      <c r="AA45">
        <v>2</v>
      </c>
      <c r="AB45">
        <v>8</v>
      </c>
      <c r="AC45">
        <v>10</v>
      </c>
      <c r="AD45">
        <v>223</v>
      </c>
      <c r="AE45">
        <v>27</v>
      </c>
      <c r="AF45">
        <v>18</v>
      </c>
      <c r="AG45">
        <v>153</v>
      </c>
      <c r="AH45">
        <v>5</v>
      </c>
      <c r="AI45">
        <v>5</v>
      </c>
      <c r="AJ45">
        <v>10</v>
      </c>
    </row>
    <row r="46" spans="2:39" x14ac:dyDescent="0.2">
      <c r="B46" s="21">
        <f t="shared" si="2"/>
        <v>0.87804878048780488</v>
      </c>
      <c r="C46" s="3">
        <f t="shared" si="3"/>
        <v>0.8</v>
      </c>
      <c r="D46" s="25">
        <v>23</v>
      </c>
      <c r="E46">
        <v>1311</v>
      </c>
      <c r="F46">
        <v>230419</v>
      </c>
      <c r="G46">
        <v>145250</v>
      </c>
      <c r="H46">
        <v>4</v>
      </c>
      <c r="I46">
        <v>632</v>
      </c>
      <c r="J46">
        <v>30</v>
      </c>
      <c r="K46">
        <v>36</v>
      </c>
      <c r="L46">
        <v>5</v>
      </c>
      <c r="M46">
        <v>25</v>
      </c>
      <c r="N46">
        <v>7</v>
      </c>
      <c r="O46">
        <v>0</v>
      </c>
      <c r="P46">
        <v>35</v>
      </c>
      <c r="Q46">
        <v>2</v>
      </c>
      <c r="R46">
        <v>6</v>
      </c>
      <c r="S46">
        <v>0</v>
      </c>
      <c r="T46">
        <v>2</v>
      </c>
      <c r="U46">
        <v>8</v>
      </c>
      <c r="V46">
        <v>2</v>
      </c>
      <c r="W46">
        <v>276</v>
      </c>
      <c r="X46">
        <v>43</v>
      </c>
      <c r="Y46">
        <v>23</v>
      </c>
      <c r="Z46">
        <v>7</v>
      </c>
      <c r="AA46">
        <v>2</v>
      </c>
      <c r="AB46">
        <v>8</v>
      </c>
      <c r="AC46">
        <v>10</v>
      </c>
      <c r="AD46">
        <v>705</v>
      </c>
      <c r="AE46">
        <v>18</v>
      </c>
      <c r="AF46">
        <v>5</v>
      </c>
      <c r="AG46">
        <v>104</v>
      </c>
      <c r="AH46">
        <v>5</v>
      </c>
      <c r="AI46">
        <v>5</v>
      </c>
      <c r="AJ46">
        <v>9</v>
      </c>
    </row>
    <row r="47" spans="2:39" ht="16" thickBot="1" x14ac:dyDescent="0.25">
      <c r="B47" s="21">
        <f t="shared" si="2"/>
        <v>0.97777777777777775</v>
      </c>
      <c r="C47" s="3">
        <f t="shared" si="3"/>
        <v>0.9</v>
      </c>
      <c r="D47" s="25">
        <v>24</v>
      </c>
      <c r="E47">
        <v>1311</v>
      </c>
      <c r="F47">
        <v>230420</v>
      </c>
      <c r="G47">
        <v>142926</v>
      </c>
      <c r="H47">
        <v>4</v>
      </c>
      <c r="I47">
        <v>633</v>
      </c>
      <c r="J47">
        <v>30</v>
      </c>
      <c r="K47">
        <v>44</v>
      </c>
      <c r="L47">
        <v>1</v>
      </c>
      <c r="M47">
        <v>20</v>
      </c>
      <c r="N47">
        <v>9</v>
      </c>
      <c r="O47">
        <v>0</v>
      </c>
      <c r="P47">
        <v>20</v>
      </c>
      <c r="Q47">
        <v>2</v>
      </c>
      <c r="R47">
        <v>7</v>
      </c>
      <c r="S47">
        <v>1</v>
      </c>
      <c r="T47">
        <v>0</v>
      </c>
      <c r="U47">
        <v>9</v>
      </c>
      <c r="V47">
        <v>1</v>
      </c>
      <c r="W47">
        <v>99</v>
      </c>
      <c r="X47">
        <v>45</v>
      </c>
      <c r="Y47">
        <v>19</v>
      </c>
      <c r="Z47">
        <v>11</v>
      </c>
      <c r="AA47">
        <v>2</v>
      </c>
      <c r="AB47">
        <v>8</v>
      </c>
      <c r="AC47">
        <v>10</v>
      </c>
      <c r="AD47">
        <v>318</v>
      </c>
      <c r="AE47">
        <v>19</v>
      </c>
      <c r="AF47">
        <v>12</v>
      </c>
      <c r="AG47">
        <v>95</v>
      </c>
      <c r="AH47">
        <v>5</v>
      </c>
      <c r="AI47">
        <v>5</v>
      </c>
      <c r="AJ47">
        <v>10</v>
      </c>
    </row>
    <row r="48" spans="2:39" x14ac:dyDescent="0.2">
      <c r="B48" s="21">
        <f t="shared" si="2"/>
        <v>0.96666666666666667</v>
      </c>
      <c r="C48" s="3">
        <f t="shared" si="3"/>
        <v>0.8</v>
      </c>
      <c r="D48" s="25">
        <v>25</v>
      </c>
      <c r="E48">
        <v>1311</v>
      </c>
      <c r="F48">
        <v>230421</v>
      </c>
      <c r="G48">
        <v>144527</v>
      </c>
      <c r="H48">
        <v>4</v>
      </c>
      <c r="I48">
        <v>632</v>
      </c>
      <c r="J48">
        <v>30</v>
      </c>
      <c r="K48">
        <v>58</v>
      </c>
      <c r="L48">
        <v>2</v>
      </c>
      <c r="M48">
        <v>10</v>
      </c>
      <c r="N48">
        <v>9</v>
      </c>
      <c r="O48">
        <v>0</v>
      </c>
      <c r="P48">
        <v>27</v>
      </c>
      <c r="Q48">
        <v>1</v>
      </c>
      <c r="R48">
        <v>7</v>
      </c>
      <c r="S48">
        <v>1</v>
      </c>
      <c r="T48">
        <v>1</v>
      </c>
      <c r="U48">
        <v>8</v>
      </c>
      <c r="V48">
        <v>2</v>
      </c>
      <c r="W48">
        <v>115</v>
      </c>
      <c r="X48">
        <v>43</v>
      </c>
      <c r="Y48">
        <v>24</v>
      </c>
      <c r="Z48">
        <v>12</v>
      </c>
      <c r="AA48">
        <v>2</v>
      </c>
      <c r="AB48">
        <v>8</v>
      </c>
      <c r="AC48">
        <v>10</v>
      </c>
      <c r="AD48">
        <v>317</v>
      </c>
      <c r="AE48">
        <v>14</v>
      </c>
      <c r="AF48">
        <v>23</v>
      </c>
      <c r="AG48">
        <v>100</v>
      </c>
      <c r="AH48">
        <v>5</v>
      </c>
      <c r="AI48">
        <v>5</v>
      </c>
      <c r="AJ48">
        <v>10</v>
      </c>
      <c r="AL48" s="51" t="s">
        <v>77</v>
      </c>
      <c r="AM48" s="48"/>
    </row>
    <row r="49" spans="2:39" x14ac:dyDescent="0.2">
      <c r="B49" s="21">
        <f t="shared" si="2"/>
        <v>0.89583333333333337</v>
      </c>
      <c r="C49" s="3">
        <f t="shared" si="3"/>
        <v>0.8</v>
      </c>
      <c r="D49" s="25">
        <v>26</v>
      </c>
      <c r="E49">
        <v>1311</v>
      </c>
      <c r="F49">
        <v>230424</v>
      </c>
      <c r="G49">
        <v>150234</v>
      </c>
      <c r="H49">
        <v>4</v>
      </c>
      <c r="I49">
        <v>639</v>
      </c>
      <c r="J49">
        <v>30</v>
      </c>
      <c r="K49">
        <v>43</v>
      </c>
      <c r="L49">
        <v>5</v>
      </c>
      <c r="M49">
        <v>29</v>
      </c>
      <c r="N49">
        <v>9</v>
      </c>
      <c r="O49">
        <v>0</v>
      </c>
      <c r="P49">
        <v>38</v>
      </c>
      <c r="Q49">
        <v>2</v>
      </c>
      <c r="R49">
        <v>6</v>
      </c>
      <c r="S49">
        <v>1</v>
      </c>
      <c r="T49">
        <v>1</v>
      </c>
      <c r="U49">
        <v>8</v>
      </c>
      <c r="V49">
        <v>2</v>
      </c>
      <c r="W49">
        <v>65</v>
      </c>
      <c r="X49">
        <v>60</v>
      </c>
      <c r="Y49">
        <v>30</v>
      </c>
      <c r="Z49">
        <v>17</v>
      </c>
      <c r="AA49">
        <v>2</v>
      </c>
      <c r="AB49">
        <v>8</v>
      </c>
      <c r="AC49">
        <v>10</v>
      </c>
      <c r="AD49">
        <v>330</v>
      </c>
      <c r="AE49">
        <v>23</v>
      </c>
      <c r="AF49">
        <v>18</v>
      </c>
      <c r="AG49">
        <v>149</v>
      </c>
      <c r="AH49">
        <v>5</v>
      </c>
      <c r="AI49">
        <v>5</v>
      </c>
      <c r="AJ49">
        <v>10</v>
      </c>
      <c r="AL49" s="49" t="s">
        <v>78</v>
      </c>
      <c r="AM49" s="42">
        <f>(SUM(W48:W50)/SUM(AC48:AC50))/10</f>
        <v>0.86666666666666659</v>
      </c>
    </row>
    <row r="50" spans="2:39" ht="16" thickBot="1" x14ac:dyDescent="0.25">
      <c r="B50" s="22">
        <f t="shared" si="2"/>
        <v>1</v>
      </c>
      <c r="C50" s="3">
        <f t="shared" si="3"/>
        <v>1</v>
      </c>
      <c r="D50" s="26">
        <v>27</v>
      </c>
      <c r="E50">
        <v>1311</v>
      </c>
      <c r="F50">
        <v>230425</v>
      </c>
      <c r="G50">
        <v>143715</v>
      </c>
      <c r="H50">
        <v>4</v>
      </c>
      <c r="I50">
        <v>633</v>
      </c>
      <c r="J50">
        <v>30</v>
      </c>
      <c r="K50">
        <v>54</v>
      </c>
      <c r="L50">
        <v>0</v>
      </c>
      <c r="M50">
        <v>24</v>
      </c>
      <c r="N50">
        <v>9</v>
      </c>
      <c r="O50">
        <v>0</v>
      </c>
      <c r="P50">
        <v>0</v>
      </c>
      <c r="Q50">
        <v>2</v>
      </c>
      <c r="R50">
        <v>8</v>
      </c>
      <c r="S50">
        <v>0</v>
      </c>
      <c r="T50">
        <v>0</v>
      </c>
      <c r="U50">
        <v>10</v>
      </c>
      <c r="V50">
        <v>0</v>
      </c>
      <c r="W50">
        <v>80</v>
      </c>
      <c r="X50">
        <v>48</v>
      </c>
      <c r="Y50">
        <v>24</v>
      </c>
      <c r="Z50">
        <v>10</v>
      </c>
      <c r="AA50">
        <v>2</v>
      </c>
      <c r="AB50">
        <v>8</v>
      </c>
      <c r="AC50">
        <v>10</v>
      </c>
      <c r="AD50">
        <v>267</v>
      </c>
      <c r="AE50">
        <v>32</v>
      </c>
      <c r="AF50">
        <v>8</v>
      </c>
      <c r="AG50">
        <v>72</v>
      </c>
      <c r="AH50">
        <v>5</v>
      </c>
      <c r="AI50">
        <v>5</v>
      </c>
      <c r="AJ50">
        <v>10</v>
      </c>
      <c r="AL50" s="50" t="s">
        <v>79</v>
      </c>
      <c r="AM50" s="44">
        <f>(SUM(AD48:AD50)/SUM(AJ48:AJ50))/10</f>
        <v>3.0466666666666664</v>
      </c>
    </row>
  </sheetData>
  <mergeCells count="13">
    <mergeCell ref="B4:C4"/>
    <mergeCell ref="AE4:AG4"/>
    <mergeCell ref="AH4:AI4"/>
    <mergeCell ref="K3:T3"/>
    <mergeCell ref="W3:AC3"/>
    <mergeCell ref="AD3:AJ3"/>
    <mergeCell ref="K4:L4"/>
    <mergeCell ref="M4:P4"/>
    <mergeCell ref="Q4:R4"/>
    <mergeCell ref="S4:T4"/>
    <mergeCell ref="U4:V4"/>
    <mergeCell ref="X4:Z4"/>
    <mergeCell ref="AA4:A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A1:AM51"/>
  <sheetViews>
    <sheetView workbookViewId="0">
      <pane ySplit="5" topLeftCell="A6" activePane="bottomLeft" state="frozen"/>
      <selection activeCell="AM28" sqref="AM28"/>
      <selection pane="bottomLeft" activeCell="AM28" sqref="AM28"/>
    </sheetView>
  </sheetViews>
  <sheetFormatPr baseColWidth="10" defaultColWidth="8.83203125" defaultRowHeight="15" x14ac:dyDescent="0.2"/>
  <cols>
    <col min="1" max="1" width="11.5" customWidth="1"/>
    <col min="2" max="2" width="7.5" customWidth="1"/>
    <col min="4" max="4" width="6.5" customWidth="1"/>
    <col min="5" max="5" width="7.1640625" customWidth="1"/>
    <col min="8" max="8" width="5" customWidth="1"/>
    <col min="10" max="10" width="6.83203125" customWidth="1"/>
    <col min="11" max="11" width="7.33203125" customWidth="1"/>
    <col min="12" max="12" width="5.83203125" customWidth="1"/>
    <col min="13" max="16" width="6" customWidth="1"/>
    <col min="17" max="17" width="5" customWidth="1"/>
    <col min="18" max="19" width="5.1640625" customWidth="1"/>
    <col min="20" max="20" width="4.5" customWidth="1"/>
    <col min="21" max="21" width="6.5" customWidth="1"/>
    <col min="22" max="22" width="5.83203125" customWidth="1"/>
    <col min="24" max="28" width="6.33203125" customWidth="1"/>
    <col min="29" max="29" width="7.5" customWidth="1"/>
    <col min="30" max="30" width="7.83203125" customWidth="1"/>
    <col min="31" max="35" width="6.33203125" customWidth="1"/>
  </cols>
  <sheetData>
    <row r="1" spans="1:36" s="4" customFormat="1" x14ac:dyDescent="0.2"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</row>
    <row r="2" spans="1:36" ht="16" thickBot="1" x14ac:dyDescent="0.25"/>
    <row r="3" spans="1:36" ht="16" thickBot="1" x14ac:dyDescent="0.25">
      <c r="K3" s="69" t="s">
        <v>40</v>
      </c>
      <c r="L3" s="70"/>
      <c r="M3" s="70"/>
      <c r="N3" s="70"/>
      <c r="O3" s="70"/>
      <c r="P3" s="70"/>
      <c r="Q3" s="70"/>
      <c r="R3" s="70"/>
      <c r="S3" s="70"/>
      <c r="T3" s="71"/>
      <c r="W3" s="72" t="s">
        <v>49</v>
      </c>
      <c r="X3" s="73"/>
      <c r="Y3" s="73"/>
      <c r="Z3" s="73"/>
      <c r="AA3" s="73"/>
      <c r="AB3" s="73"/>
      <c r="AC3" s="74"/>
      <c r="AD3" s="75" t="s">
        <v>57</v>
      </c>
      <c r="AE3" s="76"/>
      <c r="AF3" s="76"/>
      <c r="AG3" s="76"/>
      <c r="AH3" s="76"/>
      <c r="AI3" s="76"/>
      <c r="AJ3" s="77"/>
    </row>
    <row r="4" spans="1:36" ht="16" thickBot="1" x14ac:dyDescent="0.25">
      <c r="B4" s="66" t="s">
        <v>62</v>
      </c>
      <c r="C4" s="67"/>
      <c r="I4" s="10" t="s">
        <v>0</v>
      </c>
      <c r="K4" s="69" t="s">
        <v>41</v>
      </c>
      <c r="L4" s="71"/>
      <c r="M4" s="66" t="s">
        <v>44</v>
      </c>
      <c r="N4" s="68"/>
      <c r="O4" s="68"/>
      <c r="P4" s="67"/>
      <c r="Q4" s="66" t="s">
        <v>47</v>
      </c>
      <c r="R4" s="67"/>
      <c r="S4" s="66" t="s">
        <v>48</v>
      </c>
      <c r="T4" s="67"/>
      <c r="U4" s="66" t="s">
        <v>7</v>
      </c>
      <c r="V4" s="67"/>
      <c r="W4" s="14" t="s">
        <v>50</v>
      </c>
      <c r="X4" s="66" t="s">
        <v>53</v>
      </c>
      <c r="Y4" s="68"/>
      <c r="Z4" s="67"/>
      <c r="AA4" s="66" t="s">
        <v>54</v>
      </c>
      <c r="AB4" s="67"/>
      <c r="AC4" s="14" t="s">
        <v>56</v>
      </c>
      <c r="AD4" s="12" t="s">
        <v>50</v>
      </c>
      <c r="AE4" s="66" t="s">
        <v>53</v>
      </c>
      <c r="AF4" s="68"/>
      <c r="AG4" s="67"/>
      <c r="AH4" s="66" t="s">
        <v>54</v>
      </c>
      <c r="AI4" s="67"/>
      <c r="AJ4" s="12" t="s">
        <v>56</v>
      </c>
    </row>
    <row r="5" spans="1:36" s="4" customFormat="1" ht="16" thickBot="1" x14ac:dyDescent="0.25">
      <c r="B5" s="6" t="s">
        <v>63</v>
      </c>
      <c r="C5" s="19" t="s">
        <v>7</v>
      </c>
      <c r="D5" s="23" t="s">
        <v>0</v>
      </c>
      <c r="E5" s="4" t="s">
        <v>8</v>
      </c>
      <c r="F5" s="4" t="s">
        <v>1</v>
      </c>
      <c r="G5" s="4" t="s">
        <v>9</v>
      </c>
      <c r="H5" s="4" t="s">
        <v>10</v>
      </c>
      <c r="I5" s="11" t="s">
        <v>58</v>
      </c>
      <c r="J5" s="4" t="s">
        <v>39</v>
      </c>
      <c r="K5" s="16" t="s">
        <v>42</v>
      </c>
      <c r="L5" s="17" t="s">
        <v>43</v>
      </c>
      <c r="M5" s="8" t="s">
        <v>2</v>
      </c>
      <c r="N5" s="7" t="s">
        <v>3</v>
      </c>
      <c r="O5" s="7" t="s">
        <v>4</v>
      </c>
      <c r="P5" s="9" t="s">
        <v>5</v>
      </c>
      <c r="Q5" s="8" t="s">
        <v>45</v>
      </c>
      <c r="R5" s="9" t="s">
        <v>46</v>
      </c>
      <c r="S5" s="8" t="s">
        <v>45</v>
      </c>
      <c r="T5" s="9" t="s">
        <v>46</v>
      </c>
      <c r="U5" s="8" t="s">
        <v>42</v>
      </c>
      <c r="V5" s="9" t="s">
        <v>43</v>
      </c>
      <c r="W5" s="15" t="s">
        <v>51</v>
      </c>
      <c r="X5" s="8" t="s">
        <v>52</v>
      </c>
      <c r="Y5" s="7" t="s">
        <v>2</v>
      </c>
      <c r="Z5" s="9" t="s">
        <v>3</v>
      </c>
      <c r="AA5" s="8" t="s">
        <v>55</v>
      </c>
      <c r="AB5" s="9" t="s">
        <v>46</v>
      </c>
      <c r="AC5" s="15" t="s">
        <v>51</v>
      </c>
      <c r="AD5" s="13" t="s">
        <v>51</v>
      </c>
      <c r="AE5" s="8" t="s">
        <v>52</v>
      </c>
      <c r="AF5" s="7" t="s">
        <v>2</v>
      </c>
      <c r="AG5" s="9" t="s">
        <v>3</v>
      </c>
      <c r="AH5" s="8" t="s">
        <v>55</v>
      </c>
      <c r="AI5" s="9" t="s">
        <v>46</v>
      </c>
      <c r="AJ5" s="13" t="s">
        <v>51</v>
      </c>
    </row>
    <row r="6" spans="1:36" ht="17" thickBot="1" x14ac:dyDescent="0.25">
      <c r="A6" s="34" t="s">
        <v>73</v>
      </c>
      <c r="B6" s="20">
        <f>K6/(L6+K6)</f>
        <v>6.7226890756302518E-2</v>
      </c>
      <c r="C6" s="3">
        <f>U6/(V6+U6)</f>
        <v>0.2</v>
      </c>
      <c r="D6" s="24">
        <v>1</v>
      </c>
      <c r="E6">
        <v>1349</v>
      </c>
      <c r="F6">
        <v>230216</v>
      </c>
      <c r="G6">
        <v>124745</v>
      </c>
      <c r="H6">
        <v>3</v>
      </c>
      <c r="I6">
        <v>709</v>
      </c>
      <c r="J6">
        <v>30</v>
      </c>
      <c r="K6">
        <v>8</v>
      </c>
      <c r="L6">
        <v>111</v>
      </c>
      <c r="M6">
        <v>18</v>
      </c>
      <c r="N6">
        <v>0</v>
      </c>
      <c r="O6">
        <v>22</v>
      </c>
      <c r="P6">
        <v>119</v>
      </c>
      <c r="Q6">
        <v>1</v>
      </c>
      <c r="R6">
        <v>1</v>
      </c>
      <c r="S6">
        <v>3</v>
      </c>
      <c r="T6">
        <v>5</v>
      </c>
      <c r="U6">
        <v>2</v>
      </c>
      <c r="V6">
        <v>8</v>
      </c>
      <c r="W6">
        <v>196</v>
      </c>
      <c r="X6">
        <v>109</v>
      </c>
      <c r="Y6">
        <v>39</v>
      </c>
      <c r="Z6">
        <v>23</v>
      </c>
      <c r="AA6">
        <v>2</v>
      </c>
      <c r="AB6">
        <v>8</v>
      </c>
      <c r="AC6">
        <v>10</v>
      </c>
      <c r="AD6">
        <v>103</v>
      </c>
      <c r="AE6">
        <v>122</v>
      </c>
      <c r="AF6">
        <v>35</v>
      </c>
      <c r="AG6">
        <v>113</v>
      </c>
      <c r="AH6">
        <v>5</v>
      </c>
      <c r="AI6">
        <v>5</v>
      </c>
      <c r="AJ6">
        <v>10</v>
      </c>
    </row>
    <row r="7" spans="1:36" x14ac:dyDescent="0.2">
      <c r="B7" s="21">
        <f t="shared" ref="B7:B22" si="0">K7/(L7+K7)</f>
        <v>4.7244094488188976E-2</v>
      </c>
      <c r="C7" s="3">
        <f t="shared" ref="C7:C22" si="1">U7/(V7+U7)</f>
        <v>0.2</v>
      </c>
      <c r="D7" s="25">
        <v>2</v>
      </c>
      <c r="E7">
        <v>1349</v>
      </c>
      <c r="F7">
        <v>230217</v>
      </c>
      <c r="G7">
        <v>124158</v>
      </c>
      <c r="H7">
        <v>3</v>
      </c>
      <c r="I7">
        <v>828</v>
      </c>
      <c r="J7">
        <v>30</v>
      </c>
      <c r="K7">
        <v>6</v>
      </c>
      <c r="L7">
        <v>121</v>
      </c>
      <c r="M7">
        <v>18</v>
      </c>
      <c r="N7">
        <v>0</v>
      </c>
      <c r="O7">
        <v>19</v>
      </c>
      <c r="P7">
        <v>130</v>
      </c>
      <c r="Q7">
        <v>1</v>
      </c>
      <c r="R7">
        <v>1</v>
      </c>
      <c r="S7">
        <v>4</v>
      </c>
      <c r="T7">
        <v>4</v>
      </c>
      <c r="U7">
        <v>2</v>
      </c>
      <c r="V7">
        <v>8</v>
      </c>
      <c r="W7">
        <v>70</v>
      </c>
      <c r="X7">
        <v>145</v>
      </c>
      <c r="Y7">
        <v>36</v>
      </c>
      <c r="Z7">
        <v>3</v>
      </c>
      <c r="AA7">
        <v>2</v>
      </c>
      <c r="AB7">
        <v>8</v>
      </c>
      <c r="AC7">
        <v>10</v>
      </c>
      <c r="AD7">
        <v>1290</v>
      </c>
      <c r="AE7">
        <v>115</v>
      </c>
      <c r="AF7">
        <v>39</v>
      </c>
      <c r="AG7">
        <v>130</v>
      </c>
      <c r="AH7">
        <v>5</v>
      </c>
      <c r="AI7">
        <v>5</v>
      </c>
      <c r="AJ7">
        <v>10</v>
      </c>
    </row>
    <row r="8" spans="1:36" x14ac:dyDescent="0.2">
      <c r="B8" s="21">
        <f t="shared" si="0"/>
        <v>0</v>
      </c>
      <c r="C8" s="3">
        <f t="shared" si="1"/>
        <v>0</v>
      </c>
      <c r="D8" s="25">
        <v>3</v>
      </c>
      <c r="E8">
        <v>1349</v>
      </c>
      <c r="F8">
        <v>230220</v>
      </c>
      <c r="G8">
        <v>123957</v>
      </c>
      <c r="H8">
        <v>3</v>
      </c>
      <c r="I8">
        <v>709</v>
      </c>
      <c r="J8">
        <v>30</v>
      </c>
      <c r="K8">
        <v>0</v>
      </c>
      <c r="L8">
        <v>113</v>
      </c>
      <c r="M8">
        <v>0</v>
      </c>
      <c r="N8">
        <v>0</v>
      </c>
      <c r="O8">
        <v>37</v>
      </c>
      <c r="P8">
        <v>111</v>
      </c>
      <c r="Q8">
        <v>0</v>
      </c>
      <c r="R8">
        <v>0</v>
      </c>
      <c r="S8">
        <v>5</v>
      </c>
      <c r="T8">
        <v>5</v>
      </c>
      <c r="U8">
        <v>0</v>
      </c>
      <c r="V8">
        <v>10</v>
      </c>
      <c r="W8">
        <v>163</v>
      </c>
      <c r="X8">
        <v>115</v>
      </c>
      <c r="Y8">
        <v>44</v>
      </c>
      <c r="Z8">
        <v>27</v>
      </c>
      <c r="AA8">
        <v>2</v>
      </c>
      <c r="AB8">
        <v>8</v>
      </c>
      <c r="AC8">
        <v>10</v>
      </c>
      <c r="AD8">
        <v>91</v>
      </c>
      <c r="AE8">
        <v>125</v>
      </c>
      <c r="AF8">
        <v>39</v>
      </c>
      <c r="AG8">
        <v>124</v>
      </c>
      <c r="AH8">
        <v>5</v>
      </c>
      <c r="AI8">
        <v>5</v>
      </c>
      <c r="AJ8">
        <v>10</v>
      </c>
    </row>
    <row r="9" spans="1:36" x14ac:dyDescent="0.2">
      <c r="B9" s="21">
        <f t="shared" si="0"/>
        <v>0.33894230769230771</v>
      </c>
      <c r="C9" s="3">
        <f t="shared" si="1"/>
        <v>0.7</v>
      </c>
      <c r="D9" s="25">
        <v>4</v>
      </c>
      <c r="E9">
        <v>1349</v>
      </c>
      <c r="F9">
        <v>230321</v>
      </c>
      <c r="G9">
        <v>125100</v>
      </c>
      <c r="H9">
        <v>3</v>
      </c>
      <c r="I9">
        <v>1614</v>
      </c>
      <c r="J9">
        <v>30</v>
      </c>
      <c r="K9">
        <v>141</v>
      </c>
      <c r="L9">
        <v>275</v>
      </c>
      <c r="M9">
        <v>0</v>
      </c>
      <c r="N9">
        <v>7</v>
      </c>
      <c r="O9">
        <v>19</v>
      </c>
      <c r="P9">
        <v>121</v>
      </c>
      <c r="Q9">
        <v>0</v>
      </c>
      <c r="R9">
        <v>2</v>
      </c>
      <c r="S9">
        <v>5</v>
      </c>
      <c r="T9">
        <v>3</v>
      </c>
      <c r="U9">
        <v>7</v>
      </c>
      <c r="V9">
        <v>3</v>
      </c>
      <c r="W9">
        <v>147</v>
      </c>
      <c r="X9">
        <v>490</v>
      </c>
      <c r="Y9">
        <v>37</v>
      </c>
      <c r="Z9">
        <v>16</v>
      </c>
      <c r="AA9">
        <v>2</v>
      </c>
      <c r="AB9">
        <v>8</v>
      </c>
      <c r="AC9">
        <v>10</v>
      </c>
      <c r="AD9">
        <v>118</v>
      </c>
      <c r="AE9">
        <v>442</v>
      </c>
      <c r="AF9">
        <v>39</v>
      </c>
      <c r="AG9">
        <v>133</v>
      </c>
      <c r="AH9">
        <v>5</v>
      </c>
      <c r="AI9">
        <v>5</v>
      </c>
      <c r="AJ9">
        <v>10</v>
      </c>
    </row>
    <row r="10" spans="1:36" x14ac:dyDescent="0.2">
      <c r="B10" s="21">
        <f t="shared" si="0"/>
        <v>0.58490566037735847</v>
      </c>
      <c r="C10" s="3">
        <f t="shared" si="1"/>
        <v>0.7</v>
      </c>
      <c r="D10" s="25">
        <v>5</v>
      </c>
      <c r="E10">
        <v>1349</v>
      </c>
      <c r="F10">
        <v>230222</v>
      </c>
      <c r="G10">
        <v>124235</v>
      </c>
      <c r="H10">
        <v>3</v>
      </c>
      <c r="I10">
        <v>733</v>
      </c>
      <c r="J10">
        <v>30</v>
      </c>
      <c r="K10">
        <v>62</v>
      </c>
      <c r="L10">
        <v>44</v>
      </c>
      <c r="M10">
        <v>20</v>
      </c>
      <c r="N10">
        <v>68</v>
      </c>
      <c r="O10">
        <v>0</v>
      </c>
      <c r="P10">
        <v>63</v>
      </c>
      <c r="Q10">
        <v>1</v>
      </c>
      <c r="R10">
        <v>6</v>
      </c>
      <c r="S10">
        <v>1</v>
      </c>
      <c r="T10">
        <v>2</v>
      </c>
      <c r="U10">
        <v>7</v>
      </c>
      <c r="V10">
        <v>3</v>
      </c>
      <c r="W10">
        <v>228</v>
      </c>
      <c r="X10">
        <v>111</v>
      </c>
      <c r="Y10">
        <v>46</v>
      </c>
      <c r="Z10">
        <v>152</v>
      </c>
      <c r="AA10">
        <v>2</v>
      </c>
      <c r="AB10">
        <v>8</v>
      </c>
      <c r="AC10">
        <v>10</v>
      </c>
      <c r="AD10">
        <v>219</v>
      </c>
      <c r="AE10">
        <v>53</v>
      </c>
      <c r="AF10">
        <v>43</v>
      </c>
      <c r="AG10">
        <v>136</v>
      </c>
      <c r="AH10">
        <v>5</v>
      </c>
      <c r="AI10">
        <v>5</v>
      </c>
      <c r="AJ10">
        <v>10</v>
      </c>
    </row>
    <row r="11" spans="1:36" x14ac:dyDescent="0.2">
      <c r="B11" s="21">
        <f t="shared" si="0"/>
        <v>0.69523809523809521</v>
      </c>
      <c r="C11" s="3">
        <f t="shared" si="1"/>
        <v>0.5</v>
      </c>
      <c r="D11" s="25">
        <v>6</v>
      </c>
      <c r="E11">
        <v>1349</v>
      </c>
      <c r="F11">
        <v>230223</v>
      </c>
      <c r="G11">
        <v>125256</v>
      </c>
      <c r="H11">
        <v>3</v>
      </c>
      <c r="I11">
        <v>730</v>
      </c>
      <c r="J11">
        <v>30</v>
      </c>
      <c r="K11">
        <v>73</v>
      </c>
      <c r="L11">
        <v>32</v>
      </c>
      <c r="M11">
        <v>23</v>
      </c>
      <c r="N11">
        <v>35</v>
      </c>
      <c r="O11">
        <v>21</v>
      </c>
      <c r="P11">
        <v>75</v>
      </c>
      <c r="Q11">
        <v>1</v>
      </c>
      <c r="R11">
        <v>4</v>
      </c>
      <c r="S11">
        <v>2</v>
      </c>
      <c r="T11">
        <v>3</v>
      </c>
      <c r="U11">
        <v>5</v>
      </c>
      <c r="V11">
        <v>5</v>
      </c>
      <c r="W11">
        <v>100</v>
      </c>
      <c r="X11">
        <v>121</v>
      </c>
      <c r="Y11">
        <v>46</v>
      </c>
      <c r="Z11">
        <v>84</v>
      </c>
      <c r="AA11">
        <v>2</v>
      </c>
      <c r="AB11">
        <v>8</v>
      </c>
      <c r="AC11">
        <v>10</v>
      </c>
      <c r="AD11">
        <v>360</v>
      </c>
      <c r="AE11">
        <v>36</v>
      </c>
      <c r="AF11">
        <v>44</v>
      </c>
      <c r="AG11">
        <v>144</v>
      </c>
      <c r="AH11">
        <v>5</v>
      </c>
      <c r="AI11">
        <v>5</v>
      </c>
      <c r="AJ11">
        <v>10</v>
      </c>
    </row>
    <row r="12" spans="1:36" x14ac:dyDescent="0.2">
      <c r="B12" s="21">
        <f t="shared" si="0"/>
        <v>0.5145631067961165</v>
      </c>
      <c r="C12" s="3">
        <f t="shared" si="1"/>
        <v>0.7</v>
      </c>
      <c r="D12" s="25">
        <v>7</v>
      </c>
      <c r="E12">
        <v>1349</v>
      </c>
      <c r="F12">
        <v>230224</v>
      </c>
      <c r="G12">
        <v>124053</v>
      </c>
      <c r="H12">
        <v>3</v>
      </c>
      <c r="I12">
        <v>708</v>
      </c>
      <c r="J12">
        <v>30</v>
      </c>
      <c r="K12">
        <v>53</v>
      </c>
      <c r="L12">
        <v>50</v>
      </c>
      <c r="M12">
        <v>43</v>
      </c>
      <c r="N12">
        <v>30</v>
      </c>
      <c r="O12">
        <v>0</v>
      </c>
      <c r="P12">
        <v>69</v>
      </c>
      <c r="Q12">
        <v>2</v>
      </c>
      <c r="R12">
        <v>4</v>
      </c>
      <c r="S12">
        <v>1</v>
      </c>
      <c r="T12">
        <v>3</v>
      </c>
      <c r="U12">
        <v>7</v>
      </c>
      <c r="V12">
        <v>3</v>
      </c>
      <c r="W12">
        <v>92</v>
      </c>
      <c r="X12">
        <v>133</v>
      </c>
      <c r="Y12">
        <v>46</v>
      </c>
      <c r="Z12">
        <v>36</v>
      </c>
      <c r="AA12">
        <v>2</v>
      </c>
      <c r="AB12">
        <v>8</v>
      </c>
      <c r="AC12">
        <v>10</v>
      </c>
      <c r="AD12">
        <v>159</v>
      </c>
      <c r="AE12">
        <v>83</v>
      </c>
      <c r="AF12">
        <v>32</v>
      </c>
      <c r="AG12">
        <v>135</v>
      </c>
      <c r="AH12">
        <v>5</v>
      </c>
      <c r="AI12">
        <v>5</v>
      </c>
      <c r="AJ12">
        <v>10</v>
      </c>
    </row>
    <row r="13" spans="1:36" x14ac:dyDescent="0.2">
      <c r="B13" s="21">
        <f t="shared" si="0"/>
        <v>0.93495934959349591</v>
      </c>
      <c r="C13" s="3">
        <f t="shared" si="1"/>
        <v>0.9</v>
      </c>
      <c r="D13" s="25">
        <v>8</v>
      </c>
      <c r="E13">
        <v>1349</v>
      </c>
      <c r="F13">
        <v>230227</v>
      </c>
      <c r="G13">
        <v>123820</v>
      </c>
      <c r="H13">
        <v>3</v>
      </c>
      <c r="I13">
        <v>709</v>
      </c>
      <c r="J13">
        <v>30</v>
      </c>
      <c r="K13">
        <v>115</v>
      </c>
      <c r="L13">
        <v>8</v>
      </c>
      <c r="M13">
        <v>45</v>
      </c>
      <c r="N13">
        <v>38</v>
      </c>
      <c r="O13">
        <v>17</v>
      </c>
      <c r="P13">
        <v>0</v>
      </c>
      <c r="Q13">
        <v>2</v>
      </c>
      <c r="R13">
        <v>7</v>
      </c>
      <c r="S13">
        <v>0</v>
      </c>
      <c r="T13">
        <v>1</v>
      </c>
      <c r="U13">
        <v>9</v>
      </c>
      <c r="V13">
        <v>1</v>
      </c>
      <c r="W13">
        <v>91</v>
      </c>
      <c r="X13">
        <v>133</v>
      </c>
      <c r="Y13">
        <v>49</v>
      </c>
      <c r="Z13">
        <v>59</v>
      </c>
      <c r="AA13">
        <v>2</v>
      </c>
      <c r="AB13">
        <v>8</v>
      </c>
      <c r="AC13">
        <v>10</v>
      </c>
      <c r="AD13">
        <v>106</v>
      </c>
      <c r="AE13">
        <v>73</v>
      </c>
      <c r="AF13">
        <v>36</v>
      </c>
      <c r="AG13">
        <v>180</v>
      </c>
      <c r="AH13">
        <v>5</v>
      </c>
      <c r="AI13">
        <v>5</v>
      </c>
      <c r="AJ13">
        <v>10</v>
      </c>
    </row>
    <row r="14" spans="1:36" x14ac:dyDescent="0.2">
      <c r="B14" s="21">
        <f t="shared" si="0"/>
        <v>0.83333333333333337</v>
      </c>
      <c r="C14" s="3">
        <f t="shared" si="1"/>
        <v>0.7</v>
      </c>
      <c r="D14" s="25">
        <v>9</v>
      </c>
      <c r="E14">
        <v>1349</v>
      </c>
      <c r="F14">
        <v>230228</v>
      </c>
      <c r="G14">
        <v>124605</v>
      </c>
      <c r="H14">
        <v>3</v>
      </c>
      <c r="I14">
        <v>745</v>
      </c>
      <c r="J14">
        <v>30</v>
      </c>
      <c r="K14">
        <v>100</v>
      </c>
      <c r="L14">
        <v>20</v>
      </c>
      <c r="M14">
        <v>22</v>
      </c>
      <c r="N14">
        <v>22</v>
      </c>
      <c r="O14">
        <v>0</v>
      </c>
      <c r="P14">
        <v>58</v>
      </c>
      <c r="Q14">
        <v>1</v>
      </c>
      <c r="R14">
        <v>6</v>
      </c>
      <c r="S14">
        <v>2</v>
      </c>
      <c r="T14">
        <v>1</v>
      </c>
      <c r="U14">
        <v>7</v>
      </c>
      <c r="V14">
        <v>3</v>
      </c>
      <c r="W14">
        <v>99</v>
      </c>
      <c r="X14">
        <v>111</v>
      </c>
      <c r="Y14">
        <v>43</v>
      </c>
      <c r="Z14">
        <v>38</v>
      </c>
      <c r="AA14">
        <v>2</v>
      </c>
      <c r="AB14">
        <v>8</v>
      </c>
      <c r="AC14">
        <v>10</v>
      </c>
      <c r="AD14">
        <v>470</v>
      </c>
      <c r="AE14">
        <v>72</v>
      </c>
      <c r="AF14">
        <v>40</v>
      </c>
      <c r="AG14">
        <v>145</v>
      </c>
      <c r="AH14">
        <v>5</v>
      </c>
      <c r="AI14">
        <v>5</v>
      </c>
      <c r="AJ14">
        <v>10</v>
      </c>
    </row>
    <row r="15" spans="1:36" x14ac:dyDescent="0.2">
      <c r="B15" s="21">
        <f t="shared" si="0"/>
        <v>0.97540983606557374</v>
      </c>
      <c r="C15" s="3">
        <f t="shared" si="1"/>
        <v>0.9</v>
      </c>
      <c r="D15" s="25">
        <v>10</v>
      </c>
      <c r="E15">
        <v>1349</v>
      </c>
      <c r="F15">
        <v>230301</v>
      </c>
      <c r="G15">
        <v>124105</v>
      </c>
      <c r="H15">
        <v>3</v>
      </c>
      <c r="I15">
        <v>708</v>
      </c>
      <c r="J15">
        <v>30</v>
      </c>
      <c r="K15">
        <v>119</v>
      </c>
      <c r="L15">
        <v>3</v>
      </c>
      <c r="M15">
        <v>43</v>
      </c>
      <c r="N15">
        <v>12</v>
      </c>
      <c r="O15">
        <v>0</v>
      </c>
      <c r="P15">
        <v>23</v>
      </c>
      <c r="Q15">
        <v>2</v>
      </c>
      <c r="R15">
        <v>7</v>
      </c>
      <c r="S15">
        <v>0</v>
      </c>
      <c r="T15">
        <v>1</v>
      </c>
      <c r="U15">
        <v>9</v>
      </c>
      <c r="V15">
        <v>1</v>
      </c>
      <c r="W15">
        <v>101</v>
      </c>
      <c r="X15">
        <v>131</v>
      </c>
      <c r="Y15">
        <v>46</v>
      </c>
      <c r="Z15">
        <v>36</v>
      </c>
      <c r="AA15">
        <v>2</v>
      </c>
      <c r="AB15">
        <v>8</v>
      </c>
      <c r="AC15">
        <v>10</v>
      </c>
      <c r="AD15">
        <v>142</v>
      </c>
      <c r="AE15">
        <v>67</v>
      </c>
      <c r="AF15">
        <v>39</v>
      </c>
      <c r="AG15">
        <v>158</v>
      </c>
      <c r="AH15">
        <v>5</v>
      </c>
      <c r="AI15">
        <v>5</v>
      </c>
      <c r="AJ15">
        <v>10</v>
      </c>
    </row>
    <row r="16" spans="1:36" x14ac:dyDescent="0.2">
      <c r="B16" s="21">
        <f t="shared" si="0"/>
        <v>0.93650793650793651</v>
      </c>
      <c r="C16" s="3">
        <f t="shared" si="1"/>
        <v>0.9</v>
      </c>
      <c r="D16" s="25">
        <v>11</v>
      </c>
      <c r="E16">
        <v>1349</v>
      </c>
      <c r="F16">
        <v>230302</v>
      </c>
      <c r="G16">
        <v>124522</v>
      </c>
      <c r="H16">
        <v>3</v>
      </c>
      <c r="I16">
        <v>708</v>
      </c>
      <c r="J16">
        <v>30</v>
      </c>
      <c r="K16">
        <v>118</v>
      </c>
      <c r="L16">
        <v>8</v>
      </c>
      <c r="M16">
        <v>38</v>
      </c>
      <c r="N16">
        <v>27</v>
      </c>
      <c r="O16">
        <v>0</v>
      </c>
      <c r="P16">
        <v>19</v>
      </c>
      <c r="Q16">
        <v>2</v>
      </c>
      <c r="R16">
        <v>7</v>
      </c>
      <c r="S16">
        <v>1</v>
      </c>
      <c r="T16">
        <v>0</v>
      </c>
      <c r="U16">
        <v>9</v>
      </c>
      <c r="V16">
        <v>1</v>
      </c>
      <c r="W16">
        <v>66</v>
      </c>
      <c r="X16">
        <v>127</v>
      </c>
      <c r="Y16">
        <v>42</v>
      </c>
      <c r="Z16">
        <v>18</v>
      </c>
      <c r="AA16">
        <v>2</v>
      </c>
      <c r="AB16">
        <v>8</v>
      </c>
      <c r="AC16">
        <v>10</v>
      </c>
      <c r="AD16">
        <v>137</v>
      </c>
      <c r="AE16">
        <v>79</v>
      </c>
      <c r="AF16">
        <v>41</v>
      </c>
      <c r="AG16">
        <v>150</v>
      </c>
      <c r="AH16">
        <v>5</v>
      </c>
      <c r="AI16">
        <v>5</v>
      </c>
      <c r="AJ16">
        <v>10</v>
      </c>
    </row>
    <row r="17" spans="1:39" x14ac:dyDescent="0.2">
      <c r="B17" s="21">
        <f t="shared" si="0"/>
        <v>1</v>
      </c>
      <c r="C17" s="3">
        <f t="shared" si="1"/>
        <v>1</v>
      </c>
      <c r="D17" s="25">
        <v>12</v>
      </c>
      <c r="E17">
        <v>1349</v>
      </c>
      <c r="F17">
        <v>230303</v>
      </c>
      <c r="G17">
        <v>124321</v>
      </c>
      <c r="H17">
        <v>3</v>
      </c>
      <c r="I17">
        <v>713</v>
      </c>
      <c r="J17">
        <v>30</v>
      </c>
      <c r="K17">
        <v>123</v>
      </c>
      <c r="L17">
        <v>0</v>
      </c>
      <c r="M17">
        <v>43</v>
      </c>
      <c r="N17">
        <v>1</v>
      </c>
      <c r="O17">
        <v>0</v>
      </c>
      <c r="P17">
        <v>0</v>
      </c>
      <c r="Q17">
        <v>2</v>
      </c>
      <c r="R17">
        <v>8</v>
      </c>
      <c r="S17">
        <v>0</v>
      </c>
      <c r="T17">
        <v>0</v>
      </c>
      <c r="U17">
        <v>10</v>
      </c>
      <c r="V17">
        <v>0</v>
      </c>
      <c r="W17">
        <v>86</v>
      </c>
      <c r="X17">
        <v>128</v>
      </c>
      <c r="Y17">
        <v>42</v>
      </c>
      <c r="Z17">
        <v>19</v>
      </c>
      <c r="AA17">
        <v>2</v>
      </c>
      <c r="AB17">
        <v>8</v>
      </c>
      <c r="AC17">
        <v>10</v>
      </c>
      <c r="AD17">
        <v>149</v>
      </c>
      <c r="AE17">
        <v>73</v>
      </c>
      <c r="AF17">
        <v>39</v>
      </c>
      <c r="AG17">
        <v>165</v>
      </c>
      <c r="AH17">
        <v>5</v>
      </c>
      <c r="AI17">
        <v>5</v>
      </c>
      <c r="AJ17">
        <v>10</v>
      </c>
    </row>
    <row r="18" spans="1:39" x14ac:dyDescent="0.2">
      <c r="B18" s="21">
        <f t="shared" si="0"/>
        <v>1</v>
      </c>
      <c r="C18" s="3">
        <f t="shared" si="1"/>
        <v>1</v>
      </c>
      <c r="D18" s="25">
        <v>13</v>
      </c>
      <c r="E18">
        <v>1349</v>
      </c>
      <c r="F18">
        <v>230306</v>
      </c>
      <c r="G18">
        <v>124702</v>
      </c>
      <c r="H18">
        <v>3</v>
      </c>
      <c r="I18">
        <v>713</v>
      </c>
      <c r="J18">
        <v>30</v>
      </c>
      <c r="K18">
        <v>138</v>
      </c>
      <c r="L18">
        <v>0</v>
      </c>
      <c r="M18">
        <v>47</v>
      </c>
      <c r="N18">
        <v>1</v>
      </c>
      <c r="O18">
        <v>0</v>
      </c>
      <c r="P18">
        <v>0</v>
      </c>
      <c r="Q18">
        <v>2</v>
      </c>
      <c r="R18">
        <v>8</v>
      </c>
      <c r="S18">
        <v>0</v>
      </c>
      <c r="T18">
        <v>0</v>
      </c>
      <c r="U18">
        <v>10</v>
      </c>
      <c r="V18">
        <v>0</v>
      </c>
      <c r="W18">
        <v>70</v>
      </c>
      <c r="X18">
        <v>130</v>
      </c>
      <c r="Y18">
        <v>47</v>
      </c>
      <c r="Z18">
        <v>3</v>
      </c>
      <c r="AA18">
        <v>2</v>
      </c>
      <c r="AB18">
        <v>8</v>
      </c>
      <c r="AC18">
        <v>10</v>
      </c>
      <c r="AD18">
        <v>249</v>
      </c>
      <c r="AE18">
        <v>54</v>
      </c>
      <c r="AF18">
        <v>41</v>
      </c>
      <c r="AG18">
        <v>175</v>
      </c>
      <c r="AH18">
        <v>5</v>
      </c>
      <c r="AI18">
        <v>5</v>
      </c>
      <c r="AJ18">
        <v>10</v>
      </c>
    </row>
    <row r="19" spans="1:39" ht="16" thickBot="1" x14ac:dyDescent="0.25">
      <c r="B19" s="21">
        <f t="shared" si="0"/>
        <v>0.97222222222222221</v>
      </c>
      <c r="C19" s="3">
        <f t="shared" si="1"/>
        <v>0.9</v>
      </c>
      <c r="D19" s="25">
        <v>14</v>
      </c>
      <c r="E19">
        <v>1349</v>
      </c>
      <c r="F19">
        <v>230307</v>
      </c>
      <c r="G19">
        <v>124728</v>
      </c>
      <c r="H19">
        <v>3</v>
      </c>
      <c r="I19">
        <v>709</v>
      </c>
      <c r="J19">
        <v>30</v>
      </c>
      <c r="K19">
        <v>105</v>
      </c>
      <c r="L19">
        <v>3</v>
      </c>
      <c r="M19">
        <v>43</v>
      </c>
      <c r="N19">
        <v>3</v>
      </c>
      <c r="O19">
        <v>0</v>
      </c>
      <c r="P19">
        <v>16</v>
      </c>
      <c r="Q19">
        <v>2</v>
      </c>
      <c r="R19">
        <v>7</v>
      </c>
      <c r="S19">
        <v>1</v>
      </c>
      <c r="T19">
        <v>0</v>
      </c>
      <c r="U19">
        <v>9</v>
      </c>
      <c r="V19">
        <v>1</v>
      </c>
      <c r="W19">
        <v>78</v>
      </c>
      <c r="X19">
        <v>142</v>
      </c>
      <c r="Y19">
        <v>48</v>
      </c>
      <c r="Z19">
        <v>2</v>
      </c>
      <c r="AA19">
        <v>2</v>
      </c>
      <c r="AB19">
        <v>8</v>
      </c>
      <c r="AC19">
        <v>10</v>
      </c>
      <c r="AD19">
        <v>132</v>
      </c>
      <c r="AE19">
        <v>67</v>
      </c>
      <c r="AF19">
        <v>44</v>
      </c>
      <c r="AG19">
        <v>180</v>
      </c>
      <c r="AH19">
        <v>5</v>
      </c>
      <c r="AI19">
        <v>5</v>
      </c>
      <c r="AJ19">
        <v>10</v>
      </c>
    </row>
    <row r="20" spans="1:39" x14ac:dyDescent="0.2">
      <c r="B20" s="21">
        <f t="shared" si="0"/>
        <v>1</v>
      </c>
      <c r="C20" s="3">
        <f t="shared" si="1"/>
        <v>1</v>
      </c>
      <c r="D20" s="25">
        <v>15</v>
      </c>
      <c r="E20">
        <v>1349</v>
      </c>
      <c r="F20">
        <v>230308</v>
      </c>
      <c r="G20">
        <v>123901</v>
      </c>
      <c r="H20">
        <v>3</v>
      </c>
      <c r="I20">
        <v>712</v>
      </c>
      <c r="J20">
        <v>30</v>
      </c>
      <c r="K20">
        <v>123</v>
      </c>
      <c r="L20">
        <v>0</v>
      </c>
      <c r="M20">
        <v>42</v>
      </c>
      <c r="N20">
        <v>8</v>
      </c>
      <c r="O20">
        <v>0</v>
      </c>
      <c r="P20">
        <v>0</v>
      </c>
      <c r="Q20">
        <v>2</v>
      </c>
      <c r="R20">
        <v>8</v>
      </c>
      <c r="S20">
        <v>0</v>
      </c>
      <c r="T20">
        <v>0</v>
      </c>
      <c r="U20">
        <v>10</v>
      </c>
      <c r="V20">
        <v>0</v>
      </c>
      <c r="W20">
        <v>79</v>
      </c>
      <c r="X20">
        <v>124</v>
      </c>
      <c r="Y20">
        <v>40</v>
      </c>
      <c r="Z20">
        <v>2</v>
      </c>
      <c r="AA20">
        <v>2</v>
      </c>
      <c r="AB20">
        <v>8</v>
      </c>
      <c r="AC20">
        <v>10</v>
      </c>
      <c r="AD20">
        <v>136</v>
      </c>
      <c r="AE20">
        <v>71</v>
      </c>
      <c r="AF20">
        <v>44</v>
      </c>
      <c r="AG20">
        <v>157</v>
      </c>
      <c r="AH20">
        <v>5</v>
      </c>
      <c r="AI20">
        <v>5</v>
      </c>
      <c r="AJ20">
        <v>10</v>
      </c>
      <c r="AL20" s="51" t="s">
        <v>77</v>
      </c>
      <c r="AM20" s="48"/>
    </row>
    <row r="21" spans="1:39" x14ac:dyDescent="0.2">
      <c r="B21" s="21">
        <f t="shared" si="0"/>
        <v>0.99248120300751874</v>
      </c>
      <c r="C21" s="3">
        <f t="shared" si="1"/>
        <v>0.9</v>
      </c>
      <c r="D21" s="25">
        <v>16</v>
      </c>
      <c r="E21">
        <v>1349</v>
      </c>
      <c r="F21">
        <v>230309</v>
      </c>
      <c r="G21">
        <v>124730</v>
      </c>
      <c r="H21">
        <v>3</v>
      </c>
      <c r="I21">
        <v>711</v>
      </c>
      <c r="J21">
        <v>30</v>
      </c>
      <c r="K21">
        <v>132</v>
      </c>
      <c r="L21">
        <v>1</v>
      </c>
      <c r="M21">
        <v>43</v>
      </c>
      <c r="N21">
        <v>0</v>
      </c>
      <c r="O21">
        <v>0</v>
      </c>
      <c r="P21">
        <v>18</v>
      </c>
      <c r="Q21">
        <v>2</v>
      </c>
      <c r="R21">
        <v>7</v>
      </c>
      <c r="S21">
        <v>1</v>
      </c>
      <c r="T21">
        <v>0</v>
      </c>
      <c r="U21">
        <v>9</v>
      </c>
      <c r="V21">
        <v>1</v>
      </c>
      <c r="W21">
        <v>65</v>
      </c>
      <c r="X21">
        <v>125</v>
      </c>
      <c r="Y21">
        <v>41</v>
      </c>
      <c r="Z21">
        <v>7</v>
      </c>
      <c r="AA21">
        <v>2</v>
      </c>
      <c r="AB21">
        <v>8</v>
      </c>
      <c r="AC21">
        <v>10</v>
      </c>
      <c r="AD21">
        <v>123</v>
      </c>
      <c r="AE21">
        <v>59</v>
      </c>
      <c r="AF21">
        <v>50</v>
      </c>
      <c r="AG21">
        <v>161</v>
      </c>
      <c r="AH21">
        <v>5</v>
      </c>
      <c r="AI21">
        <v>5</v>
      </c>
      <c r="AJ21">
        <v>10</v>
      </c>
      <c r="AL21" s="49" t="s">
        <v>78</v>
      </c>
      <c r="AM21" s="42">
        <f>(SUM(W20:W22)/SUM(AC20:AC22))/10</f>
        <v>0.69666666666666666</v>
      </c>
    </row>
    <row r="22" spans="1:39" ht="16" thickBot="1" x14ac:dyDescent="0.25">
      <c r="B22" s="22">
        <f t="shared" si="0"/>
        <v>0.99099099099099097</v>
      </c>
      <c r="C22" s="3">
        <f t="shared" si="1"/>
        <v>0.9</v>
      </c>
      <c r="D22" s="26">
        <v>17</v>
      </c>
      <c r="E22">
        <v>1349</v>
      </c>
      <c r="F22">
        <v>230310</v>
      </c>
      <c r="G22">
        <v>124359</v>
      </c>
      <c r="H22">
        <v>3</v>
      </c>
      <c r="I22">
        <v>714</v>
      </c>
      <c r="J22">
        <v>30</v>
      </c>
      <c r="K22">
        <v>110</v>
      </c>
      <c r="L22">
        <v>1</v>
      </c>
      <c r="M22">
        <v>41</v>
      </c>
      <c r="N22">
        <v>2</v>
      </c>
      <c r="O22">
        <v>0</v>
      </c>
      <c r="P22">
        <v>24</v>
      </c>
      <c r="Q22">
        <v>2</v>
      </c>
      <c r="R22">
        <v>7</v>
      </c>
      <c r="S22">
        <v>0</v>
      </c>
      <c r="T22">
        <v>1</v>
      </c>
      <c r="U22">
        <v>9</v>
      </c>
      <c r="V22">
        <v>1</v>
      </c>
      <c r="W22">
        <v>65</v>
      </c>
      <c r="X22">
        <v>119</v>
      </c>
      <c r="Y22">
        <v>41</v>
      </c>
      <c r="Z22">
        <v>3</v>
      </c>
      <c r="AA22">
        <v>2</v>
      </c>
      <c r="AB22">
        <v>8</v>
      </c>
      <c r="AC22">
        <v>10</v>
      </c>
      <c r="AD22">
        <v>275</v>
      </c>
      <c r="AE22">
        <v>56</v>
      </c>
      <c r="AF22">
        <v>38</v>
      </c>
      <c r="AG22">
        <v>161</v>
      </c>
      <c r="AH22">
        <v>5</v>
      </c>
      <c r="AI22">
        <v>5</v>
      </c>
      <c r="AJ22">
        <v>10</v>
      </c>
      <c r="AL22" s="50" t="s">
        <v>79</v>
      </c>
      <c r="AM22" s="44">
        <f>(SUM(AD20:AD22)/SUM(AJ20:AJ22))/10</f>
        <v>1.78</v>
      </c>
    </row>
    <row r="23" spans="1:39" ht="16" thickBot="1" x14ac:dyDescent="0.25"/>
    <row r="24" spans="1:39" ht="17" thickBot="1" x14ac:dyDescent="0.25">
      <c r="A24" s="34" t="s">
        <v>68</v>
      </c>
      <c r="B24" s="20">
        <f t="shared" ref="B24:B33" si="2">K24/(L24+K24)</f>
        <v>0.60307017543859653</v>
      </c>
      <c r="C24" s="3">
        <f t="shared" ref="C24:C50" si="3">U24/(V24+U24)</f>
        <v>0.8</v>
      </c>
      <c r="D24" s="24">
        <v>1</v>
      </c>
      <c r="E24">
        <v>1349</v>
      </c>
      <c r="F24">
        <v>230320</v>
      </c>
      <c r="G24">
        <v>124140</v>
      </c>
      <c r="H24">
        <v>3</v>
      </c>
      <c r="I24">
        <v>1616</v>
      </c>
      <c r="J24">
        <v>30</v>
      </c>
      <c r="K24">
        <v>275</v>
      </c>
      <c r="L24">
        <v>181</v>
      </c>
      <c r="M24">
        <v>17</v>
      </c>
      <c r="N24">
        <v>0</v>
      </c>
      <c r="O24">
        <v>19</v>
      </c>
      <c r="P24">
        <v>73</v>
      </c>
      <c r="Q24">
        <v>1</v>
      </c>
      <c r="R24">
        <v>4</v>
      </c>
      <c r="S24">
        <v>3</v>
      </c>
      <c r="T24">
        <v>2</v>
      </c>
      <c r="U24">
        <v>8</v>
      </c>
      <c r="V24">
        <v>2</v>
      </c>
      <c r="W24">
        <v>103</v>
      </c>
      <c r="X24">
        <v>568</v>
      </c>
      <c r="Y24">
        <v>40</v>
      </c>
      <c r="Z24">
        <v>53</v>
      </c>
      <c r="AA24">
        <v>2</v>
      </c>
      <c r="AB24">
        <v>8</v>
      </c>
      <c r="AC24">
        <v>10</v>
      </c>
      <c r="AD24">
        <v>119</v>
      </c>
      <c r="AE24">
        <v>476</v>
      </c>
      <c r="AF24">
        <v>40</v>
      </c>
      <c r="AG24">
        <v>158</v>
      </c>
      <c r="AH24">
        <v>5</v>
      </c>
      <c r="AI24">
        <v>5</v>
      </c>
      <c r="AJ24">
        <v>10</v>
      </c>
    </row>
    <row r="25" spans="1:39" x14ac:dyDescent="0.2">
      <c r="B25" s="21">
        <f t="shared" si="2"/>
        <v>0.33894230769230771</v>
      </c>
      <c r="C25" s="3">
        <f t="shared" si="3"/>
        <v>0.7</v>
      </c>
      <c r="D25" s="25">
        <v>2</v>
      </c>
      <c r="E25">
        <v>1349</v>
      </c>
      <c r="F25">
        <v>230321</v>
      </c>
      <c r="G25">
        <v>125100</v>
      </c>
      <c r="H25">
        <v>3</v>
      </c>
      <c r="I25">
        <v>1614</v>
      </c>
      <c r="J25">
        <v>30</v>
      </c>
      <c r="K25">
        <v>141</v>
      </c>
      <c r="L25">
        <v>275</v>
      </c>
      <c r="M25">
        <v>0</v>
      </c>
      <c r="N25">
        <v>7</v>
      </c>
      <c r="O25">
        <v>19</v>
      </c>
      <c r="P25">
        <v>121</v>
      </c>
      <c r="Q25">
        <v>0</v>
      </c>
      <c r="R25">
        <v>2</v>
      </c>
      <c r="S25">
        <v>5</v>
      </c>
      <c r="T25">
        <v>3</v>
      </c>
      <c r="U25">
        <v>7</v>
      </c>
      <c r="V25">
        <v>3</v>
      </c>
      <c r="W25">
        <v>147</v>
      </c>
      <c r="X25">
        <v>490</v>
      </c>
      <c r="Y25">
        <v>37</v>
      </c>
      <c r="Z25">
        <v>16</v>
      </c>
      <c r="AA25">
        <v>2</v>
      </c>
      <c r="AB25">
        <v>8</v>
      </c>
      <c r="AC25">
        <v>10</v>
      </c>
      <c r="AD25">
        <v>118</v>
      </c>
      <c r="AE25">
        <v>442</v>
      </c>
      <c r="AF25">
        <v>39</v>
      </c>
      <c r="AG25">
        <v>133</v>
      </c>
      <c r="AH25">
        <v>5</v>
      </c>
      <c r="AI25">
        <v>5</v>
      </c>
      <c r="AJ25">
        <v>10</v>
      </c>
    </row>
    <row r="26" spans="1:39" x14ac:dyDescent="0.2">
      <c r="B26" s="21">
        <f t="shared" si="2"/>
        <v>0.20413436692506459</v>
      </c>
      <c r="C26" s="3">
        <f t="shared" si="3"/>
        <v>0.5</v>
      </c>
      <c r="D26" s="25">
        <v>3</v>
      </c>
      <c r="E26">
        <v>1349</v>
      </c>
      <c r="F26">
        <v>230322</v>
      </c>
      <c r="G26">
        <v>123849</v>
      </c>
      <c r="H26">
        <v>3</v>
      </c>
      <c r="I26">
        <v>1618</v>
      </c>
      <c r="J26">
        <v>30</v>
      </c>
      <c r="K26">
        <v>79</v>
      </c>
      <c r="L26">
        <v>308</v>
      </c>
      <c r="M26">
        <v>0</v>
      </c>
      <c r="N26">
        <v>3</v>
      </c>
      <c r="O26">
        <v>37</v>
      </c>
      <c r="P26">
        <v>111</v>
      </c>
      <c r="Q26">
        <v>0</v>
      </c>
      <c r="R26">
        <v>2</v>
      </c>
      <c r="S26">
        <v>4</v>
      </c>
      <c r="T26">
        <v>4</v>
      </c>
      <c r="U26">
        <v>5</v>
      </c>
      <c r="V26">
        <v>5</v>
      </c>
      <c r="W26">
        <v>95</v>
      </c>
      <c r="X26">
        <v>373</v>
      </c>
      <c r="Y26">
        <v>41</v>
      </c>
      <c r="Z26">
        <v>9</v>
      </c>
      <c r="AA26">
        <v>2</v>
      </c>
      <c r="AB26">
        <v>8</v>
      </c>
      <c r="AC26">
        <v>10</v>
      </c>
      <c r="AD26">
        <v>88</v>
      </c>
      <c r="AE26">
        <v>375</v>
      </c>
      <c r="AF26">
        <v>33</v>
      </c>
      <c r="AG26">
        <v>155</v>
      </c>
      <c r="AH26">
        <v>5</v>
      </c>
      <c r="AI26">
        <v>5</v>
      </c>
      <c r="AJ26">
        <v>10</v>
      </c>
    </row>
    <row r="27" spans="1:39" x14ac:dyDescent="0.2">
      <c r="B27" s="21">
        <f t="shared" si="2"/>
        <v>9.2050209205020925E-2</v>
      </c>
      <c r="C27" s="3">
        <f t="shared" si="3"/>
        <v>0.2</v>
      </c>
      <c r="D27" s="25">
        <v>4</v>
      </c>
      <c r="E27">
        <v>1349</v>
      </c>
      <c r="F27">
        <v>230323</v>
      </c>
      <c r="G27">
        <v>124751</v>
      </c>
      <c r="H27">
        <v>3</v>
      </c>
      <c r="I27">
        <v>1638</v>
      </c>
      <c r="J27">
        <v>30</v>
      </c>
      <c r="K27">
        <v>44</v>
      </c>
      <c r="L27">
        <v>434</v>
      </c>
      <c r="M27">
        <v>0</v>
      </c>
      <c r="N27">
        <v>0</v>
      </c>
      <c r="O27">
        <v>22</v>
      </c>
      <c r="P27">
        <v>136</v>
      </c>
      <c r="Q27">
        <v>0</v>
      </c>
      <c r="R27">
        <v>2</v>
      </c>
      <c r="S27">
        <v>5</v>
      </c>
      <c r="T27">
        <v>3</v>
      </c>
      <c r="U27">
        <v>2</v>
      </c>
      <c r="V27">
        <v>8</v>
      </c>
      <c r="W27">
        <v>361</v>
      </c>
      <c r="X27">
        <v>289</v>
      </c>
      <c r="Y27">
        <v>40</v>
      </c>
      <c r="Z27">
        <v>24</v>
      </c>
      <c r="AA27">
        <v>2</v>
      </c>
      <c r="AB27">
        <v>8</v>
      </c>
      <c r="AC27">
        <v>10</v>
      </c>
      <c r="AD27">
        <v>125</v>
      </c>
      <c r="AE27">
        <v>492</v>
      </c>
      <c r="AF27">
        <v>38</v>
      </c>
      <c r="AG27">
        <v>146</v>
      </c>
      <c r="AH27">
        <v>5</v>
      </c>
      <c r="AI27">
        <v>5</v>
      </c>
      <c r="AJ27">
        <v>10</v>
      </c>
    </row>
    <row r="28" spans="1:39" x14ac:dyDescent="0.2">
      <c r="B28" s="21">
        <f t="shared" si="2"/>
        <v>0.13744075829383887</v>
      </c>
      <c r="C28" s="3">
        <f t="shared" si="3"/>
        <v>0.3</v>
      </c>
      <c r="D28" s="25">
        <v>5</v>
      </c>
      <c r="E28">
        <v>1349</v>
      </c>
      <c r="F28">
        <v>230324</v>
      </c>
      <c r="G28">
        <v>124014</v>
      </c>
      <c r="H28">
        <v>3</v>
      </c>
      <c r="I28">
        <v>1618</v>
      </c>
      <c r="J28">
        <v>30</v>
      </c>
      <c r="K28">
        <v>58</v>
      </c>
      <c r="L28">
        <v>364</v>
      </c>
      <c r="M28">
        <v>0</v>
      </c>
      <c r="N28">
        <v>0</v>
      </c>
      <c r="O28">
        <v>37</v>
      </c>
      <c r="P28">
        <v>122</v>
      </c>
      <c r="Q28">
        <v>0</v>
      </c>
      <c r="R28">
        <v>0</v>
      </c>
      <c r="S28">
        <v>5</v>
      </c>
      <c r="T28">
        <v>5</v>
      </c>
      <c r="U28">
        <v>3</v>
      </c>
      <c r="V28">
        <v>7</v>
      </c>
      <c r="W28">
        <v>130</v>
      </c>
      <c r="X28">
        <v>426</v>
      </c>
      <c r="Y28">
        <v>36</v>
      </c>
      <c r="Z28">
        <v>1</v>
      </c>
      <c r="AA28">
        <v>2</v>
      </c>
      <c r="AB28">
        <v>8</v>
      </c>
      <c r="AC28">
        <v>10</v>
      </c>
      <c r="AD28">
        <v>85</v>
      </c>
      <c r="AE28">
        <v>405</v>
      </c>
      <c r="AF28">
        <v>34</v>
      </c>
      <c r="AG28">
        <v>133</v>
      </c>
      <c r="AH28">
        <v>5</v>
      </c>
      <c r="AI28">
        <v>5</v>
      </c>
      <c r="AJ28">
        <v>10</v>
      </c>
    </row>
    <row r="29" spans="1:39" x14ac:dyDescent="0.2">
      <c r="B29" s="21">
        <f t="shared" si="2"/>
        <v>2.6809651474530832E-2</v>
      </c>
      <c r="C29" s="3">
        <f t="shared" si="3"/>
        <v>0.2</v>
      </c>
      <c r="D29" s="25">
        <v>6</v>
      </c>
      <c r="E29">
        <v>1349</v>
      </c>
      <c r="F29">
        <v>230327</v>
      </c>
      <c r="G29">
        <v>124231</v>
      </c>
      <c r="H29">
        <v>3</v>
      </c>
      <c r="I29">
        <v>1636</v>
      </c>
      <c r="J29">
        <v>30</v>
      </c>
      <c r="K29">
        <v>10</v>
      </c>
      <c r="L29">
        <v>363</v>
      </c>
      <c r="M29">
        <v>0</v>
      </c>
      <c r="N29">
        <v>0</v>
      </c>
      <c r="O29">
        <v>36</v>
      </c>
      <c r="P29">
        <v>158</v>
      </c>
      <c r="Q29">
        <v>0</v>
      </c>
      <c r="R29">
        <v>0</v>
      </c>
      <c r="S29">
        <v>5</v>
      </c>
      <c r="T29">
        <v>5</v>
      </c>
      <c r="U29">
        <v>2</v>
      </c>
      <c r="V29">
        <v>8</v>
      </c>
      <c r="W29">
        <v>86</v>
      </c>
      <c r="X29">
        <v>438</v>
      </c>
      <c r="Y29">
        <v>46</v>
      </c>
      <c r="Z29">
        <v>1</v>
      </c>
      <c r="AA29">
        <v>2</v>
      </c>
      <c r="AB29">
        <v>8</v>
      </c>
      <c r="AC29">
        <v>10</v>
      </c>
      <c r="AD29">
        <v>117</v>
      </c>
      <c r="AE29">
        <v>311</v>
      </c>
      <c r="AF29">
        <v>41</v>
      </c>
      <c r="AG29">
        <v>170</v>
      </c>
      <c r="AH29">
        <v>5</v>
      </c>
      <c r="AI29">
        <v>5</v>
      </c>
      <c r="AJ29">
        <v>10</v>
      </c>
    </row>
    <row r="30" spans="1:39" x14ac:dyDescent="0.2">
      <c r="B30" s="21">
        <f t="shared" si="2"/>
        <v>2.6666666666666666E-3</v>
      </c>
      <c r="C30" s="3">
        <f t="shared" si="3"/>
        <v>0.1</v>
      </c>
      <c r="D30" s="25">
        <v>7</v>
      </c>
      <c r="E30">
        <v>1349</v>
      </c>
      <c r="F30">
        <v>230328</v>
      </c>
      <c r="G30">
        <v>124549</v>
      </c>
      <c r="H30">
        <v>3</v>
      </c>
      <c r="I30">
        <v>1622</v>
      </c>
      <c r="J30">
        <v>30</v>
      </c>
      <c r="K30">
        <v>1</v>
      </c>
      <c r="L30">
        <v>374</v>
      </c>
      <c r="M30">
        <v>0</v>
      </c>
      <c r="N30">
        <v>0</v>
      </c>
      <c r="O30">
        <v>38</v>
      </c>
      <c r="P30">
        <v>162</v>
      </c>
      <c r="Q30">
        <v>0</v>
      </c>
      <c r="R30">
        <v>0</v>
      </c>
      <c r="S30">
        <v>5</v>
      </c>
      <c r="T30">
        <v>5</v>
      </c>
      <c r="U30">
        <v>1</v>
      </c>
      <c r="V30">
        <v>9</v>
      </c>
      <c r="W30">
        <v>175</v>
      </c>
      <c r="X30">
        <v>411</v>
      </c>
      <c r="Y30">
        <v>47</v>
      </c>
      <c r="Z30">
        <v>1</v>
      </c>
      <c r="AA30">
        <v>2</v>
      </c>
      <c r="AB30">
        <v>8</v>
      </c>
      <c r="AC30">
        <v>10</v>
      </c>
      <c r="AD30">
        <v>104</v>
      </c>
      <c r="AE30">
        <v>363</v>
      </c>
      <c r="AF30">
        <v>38</v>
      </c>
      <c r="AG30">
        <v>170</v>
      </c>
      <c r="AH30">
        <v>5</v>
      </c>
      <c r="AI30">
        <v>5</v>
      </c>
      <c r="AJ30">
        <v>10</v>
      </c>
    </row>
    <row r="31" spans="1:39" x14ac:dyDescent="0.2">
      <c r="B31" s="21">
        <f t="shared" si="2"/>
        <v>6.382978723404255E-3</v>
      </c>
      <c r="C31" s="3">
        <f t="shared" si="3"/>
        <v>0.1</v>
      </c>
      <c r="D31" s="25">
        <v>8</v>
      </c>
      <c r="E31">
        <v>1349</v>
      </c>
      <c r="F31">
        <v>230329</v>
      </c>
      <c r="G31">
        <v>124302</v>
      </c>
      <c r="H31">
        <v>3</v>
      </c>
      <c r="I31">
        <v>1614</v>
      </c>
      <c r="J31">
        <v>30</v>
      </c>
      <c r="K31">
        <v>3</v>
      </c>
      <c r="L31">
        <v>467</v>
      </c>
      <c r="M31">
        <v>0</v>
      </c>
      <c r="N31">
        <v>0</v>
      </c>
      <c r="O31">
        <v>42</v>
      </c>
      <c r="P31">
        <v>159</v>
      </c>
      <c r="Q31">
        <v>0</v>
      </c>
      <c r="R31">
        <v>0</v>
      </c>
      <c r="S31">
        <v>5</v>
      </c>
      <c r="T31">
        <v>5</v>
      </c>
      <c r="U31">
        <v>1</v>
      </c>
      <c r="V31">
        <v>9</v>
      </c>
      <c r="W31">
        <v>239</v>
      </c>
      <c r="X31">
        <v>350</v>
      </c>
      <c r="Y31">
        <v>42</v>
      </c>
      <c r="Z31">
        <v>14</v>
      </c>
      <c r="AA31">
        <v>2</v>
      </c>
      <c r="AB31">
        <v>8</v>
      </c>
      <c r="AC31">
        <v>10</v>
      </c>
      <c r="AD31">
        <v>89</v>
      </c>
      <c r="AE31">
        <v>509</v>
      </c>
      <c r="AF31">
        <v>39</v>
      </c>
      <c r="AG31">
        <v>167</v>
      </c>
      <c r="AH31">
        <v>5</v>
      </c>
      <c r="AI31">
        <v>5</v>
      </c>
      <c r="AJ31">
        <v>10</v>
      </c>
    </row>
    <row r="32" spans="1:39" x14ac:dyDescent="0.2">
      <c r="B32" s="21">
        <f t="shared" si="2"/>
        <v>1.8691588785046728E-2</v>
      </c>
      <c r="C32" s="3">
        <f t="shared" si="3"/>
        <v>0.1</v>
      </c>
      <c r="D32" s="25">
        <v>9</v>
      </c>
      <c r="E32">
        <v>1349</v>
      </c>
      <c r="F32">
        <v>230330</v>
      </c>
      <c r="G32">
        <v>125423</v>
      </c>
      <c r="H32">
        <v>3</v>
      </c>
      <c r="I32">
        <v>1669</v>
      </c>
      <c r="J32">
        <v>30</v>
      </c>
      <c r="K32">
        <v>8</v>
      </c>
      <c r="L32">
        <v>420</v>
      </c>
      <c r="M32">
        <v>0</v>
      </c>
      <c r="N32">
        <v>19</v>
      </c>
      <c r="O32">
        <v>21</v>
      </c>
      <c r="P32">
        <v>163</v>
      </c>
      <c r="Q32">
        <v>0</v>
      </c>
      <c r="R32">
        <v>1</v>
      </c>
      <c r="S32">
        <v>5</v>
      </c>
      <c r="T32">
        <v>4</v>
      </c>
      <c r="U32">
        <v>1</v>
      </c>
      <c r="V32">
        <v>9</v>
      </c>
      <c r="W32">
        <v>936</v>
      </c>
      <c r="X32">
        <v>329</v>
      </c>
      <c r="Y32">
        <v>46</v>
      </c>
      <c r="Z32">
        <v>13</v>
      </c>
      <c r="AA32">
        <v>2</v>
      </c>
      <c r="AB32">
        <v>8</v>
      </c>
      <c r="AC32">
        <v>10</v>
      </c>
      <c r="AD32">
        <v>137</v>
      </c>
      <c r="AE32">
        <v>445</v>
      </c>
      <c r="AF32">
        <v>32</v>
      </c>
      <c r="AG32">
        <v>168</v>
      </c>
      <c r="AH32">
        <v>5</v>
      </c>
      <c r="AI32">
        <v>5</v>
      </c>
      <c r="AJ32">
        <v>10</v>
      </c>
    </row>
    <row r="33" spans="2:39" x14ac:dyDescent="0.2">
      <c r="B33" s="21">
        <f t="shared" si="2"/>
        <v>2.8248587570621469E-3</v>
      </c>
      <c r="C33" s="3">
        <f t="shared" si="3"/>
        <v>0</v>
      </c>
      <c r="D33" s="25">
        <v>10</v>
      </c>
      <c r="E33">
        <v>1349</v>
      </c>
      <c r="F33">
        <v>230331</v>
      </c>
      <c r="G33">
        <v>124910</v>
      </c>
      <c r="H33">
        <v>3</v>
      </c>
      <c r="I33">
        <v>1641</v>
      </c>
      <c r="J33">
        <v>30</v>
      </c>
      <c r="K33">
        <v>1</v>
      </c>
      <c r="L33">
        <v>353</v>
      </c>
      <c r="M33">
        <v>0</v>
      </c>
      <c r="N33">
        <v>0</v>
      </c>
      <c r="O33">
        <v>36</v>
      </c>
      <c r="P33">
        <v>180</v>
      </c>
      <c r="Q33">
        <v>0</v>
      </c>
      <c r="R33">
        <v>0</v>
      </c>
      <c r="S33">
        <v>5</v>
      </c>
      <c r="T33">
        <v>5</v>
      </c>
      <c r="U33">
        <v>0</v>
      </c>
      <c r="V33">
        <v>10</v>
      </c>
      <c r="W33">
        <v>397</v>
      </c>
      <c r="X33">
        <v>229</v>
      </c>
      <c r="Y33">
        <v>46</v>
      </c>
      <c r="Z33">
        <v>0</v>
      </c>
      <c r="AA33">
        <v>2</v>
      </c>
      <c r="AB33">
        <v>8</v>
      </c>
      <c r="AC33">
        <v>10</v>
      </c>
      <c r="AD33">
        <v>125</v>
      </c>
      <c r="AE33">
        <v>378</v>
      </c>
      <c r="AF33">
        <v>39</v>
      </c>
      <c r="AG33">
        <v>178</v>
      </c>
      <c r="AH33">
        <v>5</v>
      </c>
      <c r="AI33">
        <v>5</v>
      </c>
      <c r="AJ33">
        <v>10</v>
      </c>
      <c r="AK33" t="s">
        <v>66</v>
      </c>
    </row>
    <row r="34" spans="2:39" x14ac:dyDescent="0.2">
      <c r="B34" s="21">
        <f t="shared" ref="B34:B50" si="4">K34/(L34+K34)</f>
        <v>0</v>
      </c>
      <c r="C34" s="3">
        <f t="shared" si="3"/>
        <v>0</v>
      </c>
      <c r="D34" s="25">
        <v>11</v>
      </c>
      <c r="E34">
        <v>1349</v>
      </c>
      <c r="F34">
        <v>230403</v>
      </c>
      <c r="G34">
        <v>124155</v>
      </c>
      <c r="H34">
        <v>3</v>
      </c>
      <c r="I34">
        <v>1617</v>
      </c>
      <c r="J34">
        <v>30</v>
      </c>
      <c r="K34">
        <v>0</v>
      </c>
      <c r="L34">
        <v>401</v>
      </c>
      <c r="M34">
        <v>0</v>
      </c>
      <c r="N34">
        <v>0</v>
      </c>
      <c r="O34">
        <v>36</v>
      </c>
      <c r="P34">
        <v>158</v>
      </c>
      <c r="Q34">
        <v>0</v>
      </c>
      <c r="R34">
        <v>0</v>
      </c>
      <c r="S34">
        <v>5</v>
      </c>
      <c r="T34">
        <v>5</v>
      </c>
      <c r="U34">
        <v>0</v>
      </c>
      <c r="V34">
        <v>10</v>
      </c>
      <c r="W34">
        <v>244</v>
      </c>
      <c r="X34">
        <v>355</v>
      </c>
      <c r="Y34">
        <v>45</v>
      </c>
      <c r="Z34">
        <v>2</v>
      </c>
      <c r="AA34">
        <v>2</v>
      </c>
      <c r="AB34">
        <v>8</v>
      </c>
      <c r="AC34">
        <v>10</v>
      </c>
      <c r="AD34">
        <v>130</v>
      </c>
      <c r="AE34">
        <v>385</v>
      </c>
      <c r="AF34">
        <v>39</v>
      </c>
      <c r="AG34">
        <v>169</v>
      </c>
      <c r="AH34">
        <v>5</v>
      </c>
      <c r="AI34">
        <v>5</v>
      </c>
      <c r="AJ34">
        <v>10</v>
      </c>
    </row>
    <row r="35" spans="2:39" x14ac:dyDescent="0.2">
      <c r="B35" s="21">
        <f t="shared" si="4"/>
        <v>4.519774011299435E-2</v>
      </c>
      <c r="C35" s="3">
        <f t="shared" si="3"/>
        <v>0.14285714285714285</v>
      </c>
      <c r="D35" s="25">
        <v>12</v>
      </c>
      <c r="E35">
        <v>1349</v>
      </c>
      <c r="F35">
        <v>230404</v>
      </c>
      <c r="G35">
        <v>125006</v>
      </c>
      <c r="H35">
        <v>3</v>
      </c>
      <c r="I35">
        <v>2400</v>
      </c>
      <c r="J35">
        <v>23</v>
      </c>
      <c r="K35">
        <v>8</v>
      </c>
      <c r="L35">
        <v>169</v>
      </c>
      <c r="M35">
        <v>0</v>
      </c>
      <c r="N35">
        <v>0</v>
      </c>
      <c r="O35">
        <v>22</v>
      </c>
      <c r="P35">
        <v>142</v>
      </c>
      <c r="Q35">
        <v>0</v>
      </c>
      <c r="R35">
        <v>0</v>
      </c>
      <c r="S35">
        <v>3</v>
      </c>
      <c r="T35">
        <v>4</v>
      </c>
      <c r="U35">
        <v>1</v>
      </c>
      <c r="V35">
        <v>6</v>
      </c>
      <c r="W35">
        <v>1435</v>
      </c>
      <c r="X35">
        <v>96</v>
      </c>
      <c r="Y35">
        <v>20</v>
      </c>
      <c r="Z35">
        <v>73</v>
      </c>
      <c r="AA35">
        <v>1</v>
      </c>
      <c r="AB35">
        <v>6</v>
      </c>
      <c r="AC35">
        <v>8</v>
      </c>
      <c r="AD35">
        <v>128</v>
      </c>
      <c r="AE35">
        <v>218</v>
      </c>
      <c r="AF35">
        <v>37</v>
      </c>
      <c r="AG35">
        <v>121</v>
      </c>
      <c r="AH35">
        <v>3</v>
      </c>
      <c r="AI35">
        <v>5</v>
      </c>
      <c r="AJ35">
        <v>8</v>
      </c>
    </row>
    <row r="36" spans="2:39" x14ac:dyDescent="0.2">
      <c r="B36" s="21">
        <f t="shared" si="4"/>
        <v>1.5945330296127564E-2</v>
      </c>
      <c r="C36" s="3">
        <f t="shared" si="3"/>
        <v>0.3</v>
      </c>
      <c r="D36" s="25">
        <v>13</v>
      </c>
      <c r="E36">
        <v>1349</v>
      </c>
      <c r="F36">
        <v>230405</v>
      </c>
      <c r="G36">
        <v>124310</v>
      </c>
      <c r="H36">
        <v>3</v>
      </c>
      <c r="I36">
        <v>1616</v>
      </c>
      <c r="J36">
        <v>30</v>
      </c>
      <c r="K36">
        <v>7</v>
      </c>
      <c r="L36">
        <v>432</v>
      </c>
      <c r="M36">
        <v>0</v>
      </c>
      <c r="N36">
        <v>0</v>
      </c>
      <c r="O36">
        <v>38</v>
      </c>
      <c r="P36">
        <v>168</v>
      </c>
      <c r="Q36">
        <v>0</v>
      </c>
      <c r="R36">
        <v>0</v>
      </c>
      <c r="S36">
        <v>5</v>
      </c>
      <c r="T36">
        <v>5</v>
      </c>
      <c r="U36">
        <v>3</v>
      </c>
      <c r="V36">
        <v>7</v>
      </c>
      <c r="W36">
        <v>166</v>
      </c>
      <c r="X36">
        <v>325</v>
      </c>
      <c r="Y36">
        <v>46</v>
      </c>
      <c r="Z36">
        <v>20</v>
      </c>
      <c r="AA36">
        <v>2</v>
      </c>
      <c r="AB36">
        <v>8</v>
      </c>
      <c r="AC36">
        <v>10</v>
      </c>
      <c r="AD36">
        <v>137</v>
      </c>
      <c r="AE36">
        <v>462</v>
      </c>
      <c r="AF36">
        <v>42</v>
      </c>
      <c r="AG36">
        <v>174</v>
      </c>
      <c r="AH36">
        <v>5</v>
      </c>
      <c r="AI36">
        <v>5</v>
      </c>
      <c r="AJ36">
        <v>10</v>
      </c>
    </row>
    <row r="37" spans="2:39" x14ac:dyDescent="0.2">
      <c r="B37" s="21">
        <f t="shared" si="4"/>
        <v>1.6233766233766232E-2</v>
      </c>
      <c r="C37" s="3">
        <f t="shared" si="3"/>
        <v>0.4</v>
      </c>
      <c r="D37" s="25">
        <v>14</v>
      </c>
      <c r="E37">
        <v>1349</v>
      </c>
      <c r="F37">
        <v>230406</v>
      </c>
      <c r="G37">
        <v>124830</v>
      </c>
      <c r="H37">
        <v>3</v>
      </c>
      <c r="I37">
        <v>1636</v>
      </c>
      <c r="J37">
        <v>30</v>
      </c>
      <c r="K37">
        <v>5</v>
      </c>
      <c r="L37">
        <v>303</v>
      </c>
      <c r="M37">
        <v>0</v>
      </c>
      <c r="N37">
        <v>0</v>
      </c>
      <c r="O37">
        <v>39</v>
      </c>
      <c r="P37">
        <v>169</v>
      </c>
      <c r="Q37">
        <v>0</v>
      </c>
      <c r="R37">
        <v>0</v>
      </c>
      <c r="S37">
        <v>5</v>
      </c>
      <c r="T37">
        <v>5</v>
      </c>
      <c r="U37">
        <v>4</v>
      </c>
      <c r="V37">
        <v>6</v>
      </c>
      <c r="W37">
        <v>222</v>
      </c>
      <c r="X37">
        <v>217</v>
      </c>
      <c r="Y37">
        <v>38</v>
      </c>
      <c r="Z37">
        <v>20</v>
      </c>
      <c r="AA37">
        <v>2</v>
      </c>
      <c r="AB37">
        <v>8</v>
      </c>
      <c r="AC37">
        <v>10</v>
      </c>
      <c r="AD37">
        <v>111</v>
      </c>
      <c r="AE37">
        <v>346</v>
      </c>
      <c r="AF37">
        <v>41</v>
      </c>
      <c r="AG37">
        <v>159</v>
      </c>
      <c r="AH37">
        <v>5</v>
      </c>
      <c r="AI37">
        <v>5</v>
      </c>
      <c r="AJ37">
        <v>10</v>
      </c>
    </row>
    <row r="38" spans="2:39" x14ac:dyDescent="0.2">
      <c r="B38" s="21">
        <f t="shared" si="4"/>
        <v>3.0959752321981424E-2</v>
      </c>
      <c r="C38" s="3">
        <f t="shared" si="3"/>
        <v>0.4</v>
      </c>
      <c r="D38" s="25">
        <v>15</v>
      </c>
      <c r="E38">
        <v>1349</v>
      </c>
      <c r="F38">
        <v>230407</v>
      </c>
      <c r="G38">
        <v>125328</v>
      </c>
      <c r="H38">
        <v>3</v>
      </c>
      <c r="I38">
        <v>1639</v>
      </c>
      <c r="J38">
        <v>30</v>
      </c>
      <c r="K38">
        <v>10</v>
      </c>
      <c r="L38">
        <v>313</v>
      </c>
      <c r="M38">
        <v>0</v>
      </c>
      <c r="N38">
        <v>0</v>
      </c>
      <c r="O38">
        <v>43</v>
      </c>
      <c r="P38">
        <v>155</v>
      </c>
      <c r="Q38">
        <v>0</v>
      </c>
      <c r="R38">
        <v>0</v>
      </c>
      <c r="S38">
        <v>5</v>
      </c>
      <c r="T38">
        <v>5</v>
      </c>
      <c r="U38">
        <v>4</v>
      </c>
      <c r="V38">
        <v>6</v>
      </c>
      <c r="W38">
        <v>94</v>
      </c>
      <c r="X38">
        <v>392</v>
      </c>
      <c r="Y38">
        <v>42</v>
      </c>
      <c r="Z38">
        <v>63</v>
      </c>
      <c r="AA38">
        <v>2</v>
      </c>
      <c r="AB38">
        <v>8</v>
      </c>
      <c r="AC38">
        <v>10</v>
      </c>
      <c r="AD38">
        <v>143</v>
      </c>
      <c r="AE38">
        <v>359</v>
      </c>
      <c r="AF38">
        <v>38</v>
      </c>
      <c r="AG38">
        <v>165</v>
      </c>
      <c r="AH38">
        <v>5</v>
      </c>
      <c r="AI38">
        <v>5</v>
      </c>
      <c r="AJ38">
        <v>10</v>
      </c>
    </row>
    <row r="39" spans="2:39" x14ac:dyDescent="0.2">
      <c r="B39" s="21">
        <f t="shared" si="4"/>
        <v>5.1779935275080909E-2</v>
      </c>
      <c r="C39" s="3">
        <f t="shared" si="3"/>
        <v>0.4</v>
      </c>
      <c r="D39" s="25">
        <v>16</v>
      </c>
      <c r="E39">
        <v>1349</v>
      </c>
      <c r="F39">
        <v>230410</v>
      </c>
      <c r="G39">
        <v>123947</v>
      </c>
      <c r="H39">
        <v>3</v>
      </c>
      <c r="I39">
        <v>1622</v>
      </c>
      <c r="J39">
        <v>30</v>
      </c>
      <c r="K39">
        <v>16</v>
      </c>
      <c r="L39">
        <v>293</v>
      </c>
      <c r="M39">
        <v>0</v>
      </c>
      <c r="N39">
        <v>0</v>
      </c>
      <c r="O39">
        <v>18</v>
      </c>
      <c r="P39">
        <v>165</v>
      </c>
      <c r="Q39">
        <v>0</v>
      </c>
      <c r="R39">
        <v>1</v>
      </c>
      <c r="S39">
        <v>5</v>
      </c>
      <c r="T39">
        <v>4</v>
      </c>
      <c r="U39">
        <v>4</v>
      </c>
      <c r="V39">
        <v>6</v>
      </c>
      <c r="W39">
        <v>186</v>
      </c>
      <c r="X39">
        <v>340</v>
      </c>
      <c r="Y39">
        <v>51</v>
      </c>
      <c r="Z39">
        <v>8</v>
      </c>
      <c r="AA39">
        <v>2</v>
      </c>
      <c r="AB39">
        <v>8</v>
      </c>
      <c r="AC39">
        <v>10</v>
      </c>
      <c r="AD39">
        <v>151</v>
      </c>
      <c r="AE39">
        <v>309</v>
      </c>
      <c r="AF39">
        <v>40</v>
      </c>
      <c r="AG39">
        <v>168</v>
      </c>
      <c r="AH39">
        <v>5</v>
      </c>
      <c r="AI39">
        <v>5</v>
      </c>
      <c r="AJ39">
        <v>10</v>
      </c>
    </row>
    <row r="40" spans="2:39" x14ac:dyDescent="0.2">
      <c r="B40" s="21">
        <f t="shared" si="4"/>
        <v>9.0909090909090905E-3</v>
      </c>
      <c r="C40" s="3">
        <f t="shared" si="3"/>
        <v>0.3</v>
      </c>
      <c r="D40" s="25">
        <v>17</v>
      </c>
      <c r="E40">
        <v>1349</v>
      </c>
      <c r="F40">
        <v>230411</v>
      </c>
      <c r="G40">
        <v>124112</v>
      </c>
      <c r="H40">
        <v>3</v>
      </c>
      <c r="I40">
        <v>1615</v>
      </c>
      <c r="J40">
        <v>30</v>
      </c>
      <c r="K40">
        <v>3</v>
      </c>
      <c r="L40">
        <v>327</v>
      </c>
      <c r="M40">
        <v>0</v>
      </c>
      <c r="N40">
        <v>0</v>
      </c>
      <c r="O40">
        <v>36</v>
      </c>
      <c r="P40">
        <v>163</v>
      </c>
      <c r="Q40">
        <v>0</v>
      </c>
      <c r="R40">
        <v>0</v>
      </c>
      <c r="S40">
        <v>5</v>
      </c>
      <c r="T40">
        <v>5</v>
      </c>
      <c r="U40">
        <v>3</v>
      </c>
      <c r="V40">
        <v>7</v>
      </c>
      <c r="W40">
        <v>215</v>
      </c>
      <c r="X40">
        <v>280</v>
      </c>
      <c r="Y40">
        <v>48</v>
      </c>
      <c r="Z40">
        <v>20</v>
      </c>
      <c r="AA40">
        <v>2</v>
      </c>
      <c r="AB40">
        <v>8</v>
      </c>
      <c r="AC40">
        <v>10</v>
      </c>
      <c r="AD40">
        <v>128</v>
      </c>
      <c r="AE40">
        <v>278</v>
      </c>
      <c r="AF40">
        <v>32</v>
      </c>
      <c r="AG40">
        <v>160</v>
      </c>
      <c r="AH40">
        <v>5</v>
      </c>
      <c r="AI40">
        <v>5</v>
      </c>
      <c r="AJ40">
        <v>10</v>
      </c>
    </row>
    <row r="41" spans="2:39" x14ac:dyDescent="0.2">
      <c r="B41" s="21">
        <f t="shared" si="4"/>
        <v>2.9508196721311476E-2</v>
      </c>
      <c r="C41" s="3">
        <f t="shared" si="3"/>
        <v>0.3</v>
      </c>
      <c r="D41" s="25">
        <v>18</v>
      </c>
      <c r="E41">
        <v>1349</v>
      </c>
      <c r="F41">
        <v>230412</v>
      </c>
      <c r="G41">
        <v>124112</v>
      </c>
      <c r="H41">
        <v>3</v>
      </c>
      <c r="I41">
        <v>1631</v>
      </c>
      <c r="J41">
        <v>30</v>
      </c>
      <c r="K41">
        <v>9</v>
      </c>
      <c r="L41">
        <v>296</v>
      </c>
      <c r="M41">
        <v>0</v>
      </c>
      <c r="N41">
        <v>0</v>
      </c>
      <c r="O41">
        <v>38</v>
      </c>
      <c r="P41">
        <v>178</v>
      </c>
      <c r="Q41">
        <v>0</v>
      </c>
      <c r="R41">
        <v>0</v>
      </c>
      <c r="S41">
        <v>5</v>
      </c>
      <c r="T41">
        <v>5</v>
      </c>
      <c r="U41">
        <v>3</v>
      </c>
      <c r="V41">
        <v>7</v>
      </c>
      <c r="W41">
        <v>176</v>
      </c>
      <c r="X41">
        <v>345</v>
      </c>
      <c r="Y41">
        <v>45</v>
      </c>
      <c r="Z41">
        <v>41</v>
      </c>
      <c r="AA41">
        <v>2</v>
      </c>
      <c r="AB41">
        <v>8</v>
      </c>
      <c r="AC41">
        <v>10</v>
      </c>
      <c r="AD41">
        <v>217</v>
      </c>
      <c r="AE41">
        <v>308</v>
      </c>
      <c r="AF41">
        <v>26</v>
      </c>
      <c r="AG41">
        <v>165</v>
      </c>
      <c r="AH41">
        <v>5</v>
      </c>
      <c r="AI41">
        <v>5</v>
      </c>
      <c r="AJ41">
        <v>10</v>
      </c>
    </row>
    <row r="42" spans="2:39" x14ac:dyDescent="0.2">
      <c r="B42" s="21">
        <f t="shared" si="4"/>
        <v>4.0293040293040296E-2</v>
      </c>
      <c r="C42" s="3">
        <f t="shared" si="3"/>
        <v>0.4</v>
      </c>
      <c r="D42" s="25">
        <v>19</v>
      </c>
      <c r="E42">
        <v>1349</v>
      </c>
      <c r="F42">
        <v>230413</v>
      </c>
      <c r="G42">
        <v>124034</v>
      </c>
      <c r="H42">
        <v>3</v>
      </c>
      <c r="I42">
        <v>1637</v>
      </c>
      <c r="J42">
        <v>30</v>
      </c>
      <c r="K42">
        <v>11</v>
      </c>
      <c r="L42">
        <v>262</v>
      </c>
      <c r="M42">
        <v>23</v>
      </c>
      <c r="N42">
        <v>0</v>
      </c>
      <c r="O42">
        <v>45</v>
      </c>
      <c r="P42">
        <v>135</v>
      </c>
      <c r="Q42">
        <v>1</v>
      </c>
      <c r="R42">
        <v>0</v>
      </c>
      <c r="S42">
        <v>5</v>
      </c>
      <c r="T42">
        <v>4</v>
      </c>
      <c r="U42">
        <v>4</v>
      </c>
      <c r="V42">
        <v>6</v>
      </c>
      <c r="W42">
        <v>132</v>
      </c>
      <c r="X42">
        <v>264</v>
      </c>
      <c r="Y42">
        <v>43</v>
      </c>
      <c r="Z42">
        <v>0</v>
      </c>
      <c r="AA42">
        <v>2</v>
      </c>
      <c r="AB42">
        <v>8</v>
      </c>
      <c r="AC42">
        <v>10</v>
      </c>
      <c r="AD42">
        <v>204</v>
      </c>
      <c r="AE42">
        <v>245</v>
      </c>
      <c r="AF42">
        <v>37</v>
      </c>
      <c r="AG42">
        <v>154</v>
      </c>
      <c r="AH42">
        <v>5</v>
      </c>
      <c r="AI42">
        <v>5</v>
      </c>
      <c r="AJ42">
        <v>10</v>
      </c>
    </row>
    <row r="43" spans="2:39" x14ac:dyDescent="0.2">
      <c r="B43" s="21">
        <f t="shared" si="4"/>
        <v>5.7142857142857141E-2</v>
      </c>
      <c r="C43" s="3">
        <f t="shared" si="3"/>
        <v>0.2</v>
      </c>
      <c r="D43" s="25">
        <v>20</v>
      </c>
      <c r="E43">
        <v>1349</v>
      </c>
      <c r="F43">
        <v>230414</v>
      </c>
      <c r="G43">
        <v>124822</v>
      </c>
      <c r="H43">
        <v>3</v>
      </c>
      <c r="I43">
        <v>1627</v>
      </c>
      <c r="J43">
        <v>30</v>
      </c>
      <c r="K43">
        <v>14</v>
      </c>
      <c r="L43">
        <v>231</v>
      </c>
      <c r="M43">
        <v>0</v>
      </c>
      <c r="N43">
        <v>0</v>
      </c>
      <c r="O43">
        <v>46</v>
      </c>
      <c r="P43">
        <v>139</v>
      </c>
      <c r="Q43">
        <v>0</v>
      </c>
      <c r="R43">
        <v>0</v>
      </c>
      <c r="S43">
        <v>5</v>
      </c>
      <c r="T43">
        <v>5</v>
      </c>
      <c r="U43">
        <v>2</v>
      </c>
      <c r="V43">
        <v>8</v>
      </c>
      <c r="W43">
        <v>222</v>
      </c>
      <c r="X43">
        <v>264</v>
      </c>
      <c r="Y43">
        <v>46</v>
      </c>
      <c r="Z43">
        <v>0</v>
      </c>
      <c r="AA43">
        <v>2</v>
      </c>
      <c r="AB43">
        <v>8</v>
      </c>
      <c r="AC43">
        <v>10</v>
      </c>
      <c r="AD43">
        <v>236</v>
      </c>
      <c r="AE43">
        <v>239</v>
      </c>
      <c r="AF43">
        <v>48</v>
      </c>
      <c r="AG43">
        <v>158</v>
      </c>
      <c r="AH43">
        <v>5</v>
      </c>
      <c r="AI43">
        <v>5</v>
      </c>
      <c r="AJ43">
        <v>10</v>
      </c>
    </row>
    <row r="44" spans="2:39" x14ac:dyDescent="0.2">
      <c r="B44" s="21">
        <f t="shared" si="4"/>
        <v>0.05</v>
      </c>
      <c r="C44" s="3">
        <f t="shared" si="3"/>
        <v>0.3</v>
      </c>
      <c r="D44" s="25">
        <v>21</v>
      </c>
      <c r="E44">
        <v>1349</v>
      </c>
      <c r="F44">
        <v>230417</v>
      </c>
      <c r="G44">
        <v>123954</v>
      </c>
      <c r="H44">
        <v>3</v>
      </c>
      <c r="I44">
        <v>1622</v>
      </c>
      <c r="J44">
        <v>30</v>
      </c>
      <c r="K44">
        <v>13</v>
      </c>
      <c r="L44">
        <v>247</v>
      </c>
      <c r="M44">
        <v>0</v>
      </c>
      <c r="N44">
        <v>0</v>
      </c>
      <c r="O44">
        <v>41</v>
      </c>
      <c r="P44">
        <v>165</v>
      </c>
      <c r="Q44">
        <v>0</v>
      </c>
      <c r="R44">
        <v>0</v>
      </c>
      <c r="S44">
        <v>5</v>
      </c>
      <c r="T44">
        <v>5</v>
      </c>
      <c r="U44">
        <v>3</v>
      </c>
      <c r="V44">
        <v>7</v>
      </c>
      <c r="W44">
        <v>163</v>
      </c>
      <c r="X44">
        <v>433</v>
      </c>
      <c r="Y44">
        <v>51</v>
      </c>
      <c r="Z44">
        <v>7</v>
      </c>
      <c r="AA44">
        <v>2</v>
      </c>
      <c r="AB44">
        <v>8</v>
      </c>
      <c r="AC44">
        <v>10</v>
      </c>
      <c r="AD44">
        <v>215</v>
      </c>
      <c r="AE44">
        <v>255</v>
      </c>
      <c r="AF44">
        <v>37</v>
      </c>
      <c r="AG44">
        <v>169</v>
      </c>
      <c r="AH44">
        <v>5</v>
      </c>
      <c r="AI44">
        <v>5</v>
      </c>
      <c r="AJ44">
        <v>10</v>
      </c>
    </row>
    <row r="45" spans="2:39" x14ac:dyDescent="0.2">
      <c r="B45" s="21">
        <f t="shared" si="4"/>
        <v>3.1872509960159362E-2</v>
      </c>
      <c r="C45" s="3">
        <f t="shared" si="3"/>
        <v>0.5</v>
      </c>
      <c r="D45" s="25">
        <v>22</v>
      </c>
      <c r="E45">
        <v>1349</v>
      </c>
      <c r="F45">
        <v>230418</v>
      </c>
      <c r="G45">
        <v>125049</v>
      </c>
      <c r="H45">
        <v>3</v>
      </c>
      <c r="I45">
        <v>1625</v>
      </c>
      <c r="J45">
        <v>30</v>
      </c>
      <c r="K45">
        <v>8</v>
      </c>
      <c r="L45">
        <v>243</v>
      </c>
      <c r="M45">
        <v>0</v>
      </c>
      <c r="N45">
        <v>0</v>
      </c>
      <c r="O45">
        <v>36</v>
      </c>
      <c r="P45">
        <v>174</v>
      </c>
      <c r="Q45">
        <v>0</v>
      </c>
      <c r="R45">
        <v>0</v>
      </c>
      <c r="S45">
        <v>5</v>
      </c>
      <c r="T45">
        <v>5</v>
      </c>
      <c r="U45">
        <v>5</v>
      </c>
      <c r="V45">
        <v>5</v>
      </c>
      <c r="W45">
        <v>269</v>
      </c>
      <c r="X45">
        <v>356</v>
      </c>
      <c r="Y45">
        <v>47</v>
      </c>
      <c r="Z45">
        <v>0</v>
      </c>
      <c r="AA45">
        <v>2</v>
      </c>
      <c r="AB45">
        <v>8</v>
      </c>
      <c r="AC45">
        <v>10</v>
      </c>
      <c r="AD45">
        <v>193</v>
      </c>
      <c r="AE45">
        <v>247</v>
      </c>
      <c r="AF45">
        <v>37</v>
      </c>
      <c r="AG45">
        <v>167</v>
      </c>
      <c r="AH45">
        <v>5</v>
      </c>
      <c r="AI45">
        <v>5</v>
      </c>
      <c r="AJ45">
        <v>10</v>
      </c>
    </row>
    <row r="46" spans="2:39" x14ac:dyDescent="0.2">
      <c r="B46" s="21">
        <f t="shared" si="4"/>
        <v>3.2028469750889681E-2</v>
      </c>
      <c r="C46" s="3">
        <f t="shared" si="3"/>
        <v>0.5</v>
      </c>
      <c r="D46" s="25">
        <v>23</v>
      </c>
      <c r="E46">
        <v>1349</v>
      </c>
      <c r="F46">
        <v>230419</v>
      </c>
      <c r="G46">
        <v>124106</v>
      </c>
      <c r="H46">
        <v>3</v>
      </c>
      <c r="I46">
        <v>1622</v>
      </c>
      <c r="J46">
        <v>30</v>
      </c>
      <c r="K46">
        <v>9</v>
      </c>
      <c r="L46">
        <v>272</v>
      </c>
      <c r="M46">
        <v>0</v>
      </c>
      <c r="N46">
        <v>0</v>
      </c>
      <c r="O46">
        <v>39</v>
      </c>
      <c r="P46">
        <v>171</v>
      </c>
      <c r="Q46">
        <v>0</v>
      </c>
      <c r="R46">
        <v>0</v>
      </c>
      <c r="S46">
        <v>5</v>
      </c>
      <c r="T46">
        <v>5</v>
      </c>
      <c r="U46">
        <v>5</v>
      </c>
      <c r="V46">
        <v>5</v>
      </c>
      <c r="W46">
        <v>139</v>
      </c>
      <c r="X46">
        <v>461</v>
      </c>
      <c r="Y46">
        <v>48</v>
      </c>
      <c r="Z46">
        <v>1</v>
      </c>
      <c r="AA46">
        <v>2</v>
      </c>
      <c r="AB46">
        <v>8</v>
      </c>
      <c r="AC46">
        <v>10</v>
      </c>
      <c r="AD46">
        <v>133</v>
      </c>
      <c r="AE46">
        <v>292</v>
      </c>
      <c r="AF46">
        <v>43</v>
      </c>
      <c r="AG46">
        <v>174</v>
      </c>
      <c r="AH46">
        <v>5</v>
      </c>
      <c r="AI46">
        <v>5</v>
      </c>
      <c r="AJ46">
        <v>10</v>
      </c>
    </row>
    <row r="47" spans="2:39" ht="16" thickBot="1" x14ac:dyDescent="0.25">
      <c r="B47" s="21">
        <f t="shared" si="4"/>
        <v>8.6956521739130436E-3</v>
      </c>
      <c r="C47" s="3">
        <f t="shared" si="3"/>
        <v>0.1</v>
      </c>
      <c r="D47" s="25">
        <v>24</v>
      </c>
      <c r="E47">
        <v>1349</v>
      </c>
      <c r="F47">
        <v>230420</v>
      </c>
      <c r="G47">
        <v>124642</v>
      </c>
      <c r="H47">
        <v>3</v>
      </c>
      <c r="I47">
        <v>1811</v>
      </c>
      <c r="J47">
        <v>30</v>
      </c>
      <c r="K47">
        <v>2</v>
      </c>
      <c r="L47">
        <v>228</v>
      </c>
      <c r="M47">
        <v>0</v>
      </c>
      <c r="N47">
        <v>0</v>
      </c>
      <c r="O47">
        <v>36</v>
      </c>
      <c r="P47">
        <v>143</v>
      </c>
      <c r="Q47">
        <v>0</v>
      </c>
      <c r="R47">
        <v>0</v>
      </c>
      <c r="S47">
        <v>5</v>
      </c>
      <c r="T47">
        <v>5</v>
      </c>
      <c r="U47">
        <v>1</v>
      </c>
      <c r="V47">
        <v>9</v>
      </c>
      <c r="W47">
        <v>283</v>
      </c>
      <c r="X47">
        <v>202</v>
      </c>
      <c r="Y47">
        <v>50</v>
      </c>
      <c r="Z47">
        <v>0</v>
      </c>
      <c r="AA47">
        <v>2</v>
      </c>
      <c r="AB47">
        <v>8</v>
      </c>
      <c r="AC47">
        <v>10</v>
      </c>
      <c r="AD47">
        <v>151</v>
      </c>
      <c r="AE47">
        <v>245</v>
      </c>
      <c r="AF47">
        <v>46</v>
      </c>
      <c r="AG47">
        <v>159</v>
      </c>
      <c r="AH47">
        <v>5</v>
      </c>
      <c r="AI47">
        <v>5</v>
      </c>
      <c r="AJ47">
        <v>10</v>
      </c>
    </row>
    <row r="48" spans="2:39" x14ac:dyDescent="0.2">
      <c r="B48" s="21">
        <f t="shared" si="4"/>
        <v>1.4652014652014652E-2</v>
      </c>
      <c r="C48" s="3">
        <f t="shared" si="3"/>
        <v>0.3</v>
      </c>
      <c r="D48" s="25">
        <v>25</v>
      </c>
      <c r="E48">
        <v>1349</v>
      </c>
      <c r="F48">
        <v>230421</v>
      </c>
      <c r="G48">
        <v>124710</v>
      </c>
      <c r="H48">
        <v>3</v>
      </c>
      <c r="I48">
        <v>1616</v>
      </c>
      <c r="J48">
        <v>30</v>
      </c>
      <c r="K48">
        <v>4</v>
      </c>
      <c r="L48">
        <v>269</v>
      </c>
      <c r="M48">
        <v>0</v>
      </c>
      <c r="N48">
        <v>0</v>
      </c>
      <c r="O48">
        <v>37</v>
      </c>
      <c r="P48">
        <v>149</v>
      </c>
      <c r="Q48">
        <v>0</v>
      </c>
      <c r="R48">
        <v>0</v>
      </c>
      <c r="S48">
        <v>5</v>
      </c>
      <c r="T48">
        <v>5</v>
      </c>
      <c r="U48">
        <v>3</v>
      </c>
      <c r="V48">
        <v>7</v>
      </c>
      <c r="W48">
        <v>216</v>
      </c>
      <c r="X48">
        <v>402</v>
      </c>
      <c r="Y48">
        <v>48</v>
      </c>
      <c r="Z48">
        <v>4</v>
      </c>
      <c r="AA48">
        <v>2</v>
      </c>
      <c r="AB48">
        <v>8</v>
      </c>
      <c r="AC48">
        <v>10</v>
      </c>
      <c r="AD48">
        <v>155</v>
      </c>
      <c r="AE48">
        <v>332</v>
      </c>
      <c r="AF48">
        <v>37</v>
      </c>
      <c r="AG48">
        <v>159</v>
      </c>
      <c r="AH48">
        <v>5</v>
      </c>
      <c r="AI48">
        <v>5</v>
      </c>
      <c r="AJ48">
        <v>10</v>
      </c>
      <c r="AL48" s="51" t="s">
        <v>77</v>
      </c>
      <c r="AM48" s="48"/>
    </row>
    <row r="49" spans="2:39" x14ac:dyDescent="0.2">
      <c r="B49" s="21">
        <f t="shared" si="4"/>
        <v>3.0211480362537766E-2</v>
      </c>
      <c r="C49" s="3">
        <f t="shared" si="3"/>
        <v>0.4</v>
      </c>
      <c r="D49" s="25">
        <v>26</v>
      </c>
      <c r="E49">
        <v>1349</v>
      </c>
      <c r="F49">
        <v>230424</v>
      </c>
      <c r="G49">
        <v>123919</v>
      </c>
      <c r="H49">
        <v>3</v>
      </c>
      <c r="I49">
        <v>1619</v>
      </c>
      <c r="J49">
        <v>30</v>
      </c>
      <c r="K49">
        <v>10</v>
      </c>
      <c r="L49">
        <v>321</v>
      </c>
      <c r="M49">
        <v>0</v>
      </c>
      <c r="N49">
        <v>10</v>
      </c>
      <c r="O49">
        <v>37</v>
      </c>
      <c r="P49">
        <v>159</v>
      </c>
      <c r="Q49">
        <v>0</v>
      </c>
      <c r="R49">
        <v>1</v>
      </c>
      <c r="S49">
        <v>5</v>
      </c>
      <c r="T49">
        <v>4</v>
      </c>
      <c r="U49">
        <v>4</v>
      </c>
      <c r="V49">
        <v>6</v>
      </c>
      <c r="W49">
        <v>276</v>
      </c>
      <c r="X49">
        <v>333</v>
      </c>
      <c r="Y49">
        <v>46</v>
      </c>
      <c r="Z49">
        <v>1</v>
      </c>
      <c r="AA49">
        <v>2</v>
      </c>
      <c r="AB49">
        <v>8</v>
      </c>
      <c r="AC49">
        <v>10</v>
      </c>
      <c r="AD49">
        <v>133</v>
      </c>
      <c r="AE49">
        <v>385</v>
      </c>
      <c r="AF49">
        <v>47</v>
      </c>
      <c r="AG49">
        <v>186</v>
      </c>
      <c r="AH49">
        <v>5</v>
      </c>
      <c r="AI49">
        <v>5</v>
      </c>
      <c r="AJ49">
        <v>10</v>
      </c>
      <c r="AL49" s="49" t="s">
        <v>78</v>
      </c>
      <c r="AM49" s="42">
        <f>(SUM(W48:W50)/SUM(AC48:AC50))/10</f>
        <v>2.0366666666666666</v>
      </c>
    </row>
    <row r="50" spans="2:39" ht="16" thickBot="1" x14ac:dyDescent="0.25">
      <c r="B50" s="22">
        <f t="shared" si="4"/>
        <v>4.7945205479452052E-2</v>
      </c>
      <c r="C50" s="3">
        <f t="shared" si="3"/>
        <v>0.5</v>
      </c>
      <c r="D50" s="26">
        <v>27</v>
      </c>
      <c r="E50">
        <v>1349</v>
      </c>
      <c r="F50">
        <v>230425</v>
      </c>
      <c r="G50">
        <v>123749</v>
      </c>
      <c r="H50">
        <v>3</v>
      </c>
      <c r="I50">
        <v>1620</v>
      </c>
      <c r="J50">
        <v>30</v>
      </c>
      <c r="K50">
        <v>14</v>
      </c>
      <c r="L50">
        <v>278</v>
      </c>
      <c r="M50">
        <v>0</v>
      </c>
      <c r="N50">
        <v>0</v>
      </c>
      <c r="O50">
        <v>47</v>
      </c>
      <c r="P50">
        <v>176</v>
      </c>
      <c r="Q50">
        <v>0</v>
      </c>
      <c r="R50">
        <v>0</v>
      </c>
      <c r="S50">
        <v>5</v>
      </c>
      <c r="T50">
        <v>5</v>
      </c>
      <c r="U50">
        <v>5</v>
      </c>
      <c r="V50">
        <v>5</v>
      </c>
      <c r="W50">
        <v>119</v>
      </c>
      <c r="X50">
        <v>324</v>
      </c>
      <c r="Y50">
        <v>45</v>
      </c>
      <c r="Z50">
        <v>0</v>
      </c>
      <c r="AA50">
        <v>2</v>
      </c>
      <c r="AB50">
        <v>8</v>
      </c>
      <c r="AC50">
        <v>10</v>
      </c>
      <c r="AD50">
        <v>130</v>
      </c>
      <c r="AE50">
        <v>336</v>
      </c>
      <c r="AF50">
        <v>46</v>
      </c>
      <c r="AG50">
        <v>170</v>
      </c>
      <c r="AH50">
        <v>5</v>
      </c>
      <c r="AI50">
        <v>5</v>
      </c>
      <c r="AJ50">
        <v>10</v>
      </c>
      <c r="AL50" s="50" t="s">
        <v>79</v>
      </c>
      <c r="AM50" s="44">
        <f>(SUM(AD48:AD50)/SUM(AJ48:AJ50))/10</f>
        <v>1.3933333333333333</v>
      </c>
    </row>
    <row r="51" spans="2:39" x14ac:dyDescent="0.2">
      <c r="B51" s="27"/>
      <c r="C51" s="3"/>
    </row>
  </sheetData>
  <mergeCells count="13">
    <mergeCell ref="B4:C4"/>
    <mergeCell ref="AE4:AG4"/>
    <mergeCell ref="AH4:AI4"/>
    <mergeCell ref="K3:T3"/>
    <mergeCell ref="W3:AC3"/>
    <mergeCell ref="AD3:AJ3"/>
    <mergeCell ref="K4:L4"/>
    <mergeCell ref="M4:P4"/>
    <mergeCell ref="Q4:R4"/>
    <mergeCell ref="S4:T4"/>
    <mergeCell ref="U4:V4"/>
    <mergeCell ref="X4:Z4"/>
    <mergeCell ref="AA4:A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AM50"/>
  <sheetViews>
    <sheetView topLeftCell="A5" workbookViewId="0">
      <selection activeCell="AM28" sqref="AM28"/>
    </sheetView>
  </sheetViews>
  <sheetFormatPr baseColWidth="10" defaultColWidth="8.83203125" defaultRowHeight="15" x14ac:dyDescent="0.2"/>
  <cols>
    <col min="1" max="1" width="11.5" customWidth="1"/>
    <col min="2" max="2" width="7.5" customWidth="1"/>
    <col min="4" max="4" width="6.5" customWidth="1"/>
    <col min="5" max="5" width="7.1640625" customWidth="1"/>
    <col min="8" max="8" width="5" customWidth="1"/>
    <col min="10" max="10" width="6.83203125" customWidth="1"/>
    <col min="11" max="11" width="7.33203125" customWidth="1"/>
    <col min="12" max="12" width="5.83203125" customWidth="1"/>
    <col min="13" max="16" width="6" customWidth="1"/>
    <col min="17" max="17" width="5" customWidth="1"/>
    <col min="18" max="19" width="5.1640625" customWidth="1"/>
    <col min="20" max="20" width="4.5" customWidth="1"/>
    <col min="21" max="21" width="6.5" customWidth="1"/>
    <col min="22" max="22" width="5.83203125" customWidth="1"/>
    <col min="24" max="28" width="6.33203125" customWidth="1"/>
    <col min="29" max="29" width="7.5" customWidth="1"/>
    <col min="30" max="30" width="7.83203125" customWidth="1"/>
    <col min="31" max="35" width="6.33203125" customWidth="1"/>
  </cols>
  <sheetData>
    <row r="1" spans="1:36" s="4" customFormat="1" x14ac:dyDescent="0.2"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</row>
    <row r="2" spans="1:36" ht="16" thickBot="1" x14ac:dyDescent="0.25"/>
    <row r="3" spans="1:36" ht="16" thickBot="1" x14ac:dyDescent="0.25">
      <c r="K3" s="69" t="s">
        <v>40</v>
      </c>
      <c r="L3" s="70"/>
      <c r="M3" s="70"/>
      <c r="N3" s="70"/>
      <c r="O3" s="70"/>
      <c r="P3" s="70"/>
      <c r="Q3" s="70"/>
      <c r="R3" s="70"/>
      <c r="S3" s="70"/>
      <c r="T3" s="71"/>
      <c r="W3" s="72" t="s">
        <v>49</v>
      </c>
      <c r="X3" s="73"/>
      <c r="Y3" s="73"/>
      <c r="Z3" s="73"/>
      <c r="AA3" s="73"/>
      <c r="AB3" s="73"/>
      <c r="AC3" s="74"/>
      <c r="AD3" s="75" t="s">
        <v>57</v>
      </c>
      <c r="AE3" s="76"/>
      <c r="AF3" s="76"/>
      <c r="AG3" s="76"/>
      <c r="AH3" s="76"/>
      <c r="AI3" s="76"/>
      <c r="AJ3" s="77"/>
    </row>
    <row r="4" spans="1:36" ht="16" thickBot="1" x14ac:dyDescent="0.25">
      <c r="B4" s="66" t="s">
        <v>62</v>
      </c>
      <c r="C4" s="67"/>
      <c r="I4" s="10" t="s">
        <v>0</v>
      </c>
      <c r="K4" s="69" t="s">
        <v>41</v>
      </c>
      <c r="L4" s="71"/>
      <c r="M4" s="66" t="s">
        <v>44</v>
      </c>
      <c r="N4" s="68"/>
      <c r="O4" s="68"/>
      <c r="P4" s="67"/>
      <c r="Q4" s="66" t="s">
        <v>47</v>
      </c>
      <c r="R4" s="67"/>
      <c r="S4" s="66" t="s">
        <v>48</v>
      </c>
      <c r="T4" s="67"/>
      <c r="U4" s="66" t="s">
        <v>7</v>
      </c>
      <c r="V4" s="67"/>
      <c r="W4" s="14" t="s">
        <v>50</v>
      </c>
      <c r="X4" s="66" t="s">
        <v>53</v>
      </c>
      <c r="Y4" s="68"/>
      <c r="Z4" s="67"/>
      <c r="AA4" s="66" t="s">
        <v>54</v>
      </c>
      <c r="AB4" s="67"/>
      <c r="AC4" s="14" t="s">
        <v>56</v>
      </c>
      <c r="AD4" s="12" t="s">
        <v>50</v>
      </c>
      <c r="AE4" s="66" t="s">
        <v>53</v>
      </c>
      <c r="AF4" s="68"/>
      <c r="AG4" s="67"/>
      <c r="AH4" s="66" t="s">
        <v>54</v>
      </c>
      <c r="AI4" s="67"/>
      <c r="AJ4" s="12" t="s">
        <v>56</v>
      </c>
    </row>
    <row r="5" spans="1:36" s="4" customFormat="1" ht="16" thickBot="1" x14ac:dyDescent="0.25">
      <c r="B5" s="6" t="s">
        <v>63</v>
      </c>
      <c r="C5" s="19" t="s">
        <v>7</v>
      </c>
      <c r="D5" s="23" t="s">
        <v>0</v>
      </c>
      <c r="E5" s="4" t="s">
        <v>8</v>
      </c>
      <c r="F5" s="4" t="s">
        <v>1</v>
      </c>
      <c r="G5" s="4" t="s">
        <v>9</v>
      </c>
      <c r="H5" s="4" t="s">
        <v>10</v>
      </c>
      <c r="I5" s="11" t="s">
        <v>58</v>
      </c>
      <c r="J5" s="4" t="s">
        <v>39</v>
      </c>
      <c r="K5" s="16" t="s">
        <v>42</v>
      </c>
      <c r="L5" s="17" t="s">
        <v>43</v>
      </c>
      <c r="M5" s="8" t="s">
        <v>2</v>
      </c>
      <c r="N5" s="7" t="s">
        <v>3</v>
      </c>
      <c r="O5" s="7" t="s">
        <v>4</v>
      </c>
      <c r="P5" s="9" t="s">
        <v>5</v>
      </c>
      <c r="Q5" s="8" t="s">
        <v>45</v>
      </c>
      <c r="R5" s="9" t="s">
        <v>46</v>
      </c>
      <c r="S5" s="8" t="s">
        <v>45</v>
      </c>
      <c r="T5" s="9" t="s">
        <v>46</v>
      </c>
      <c r="U5" s="8" t="s">
        <v>42</v>
      </c>
      <c r="V5" s="9" t="s">
        <v>43</v>
      </c>
      <c r="W5" s="15" t="s">
        <v>51</v>
      </c>
      <c r="X5" s="8" t="s">
        <v>52</v>
      </c>
      <c r="Y5" s="7" t="s">
        <v>2</v>
      </c>
      <c r="Z5" s="9" t="s">
        <v>3</v>
      </c>
      <c r="AA5" s="8" t="s">
        <v>55</v>
      </c>
      <c r="AB5" s="9" t="s">
        <v>46</v>
      </c>
      <c r="AC5" s="15" t="s">
        <v>51</v>
      </c>
      <c r="AD5" s="13" t="s">
        <v>51</v>
      </c>
      <c r="AE5" s="8" t="s">
        <v>52</v>
      </c>
      <c r="AF5" s="7" t="s">
        <v>2</v>
      </c>
      <c r="AG5" s="9" t="s">
        <v>3</v>
      </c>
      <c r="AH5" s="8" t="s">
        <v>55</v>
      </c>
      <c r="AI5" s="9" t="s">
        <v>46</v>
      </c>
      <c r="AJ5" s="13" t="s">
        <v>51</v>
      </c>
    </row>
    <row r="6" spans="1:36" ht="17" thickBot="1" x14ac:dyDescent="0.25">
      <c r="A6" s="34" t="s">
        <v>73</v>
      </c>
      <c r="B6" s="20">
        <f>K6/(L6+K6)</f>
        <v>0.46153846153846156</v>
      </c>
      <c r="C6" s="3">
        <f>U6/(V6+U6)</f>
        <v>0.4</v>
      </c>
      <c r="D6" s="24">
        <v>1</v>
      </c>
      <c r="E6">
        <v>48</v>
      </c>
      <c r="F6">
        <v>230216</v>
      </c>
      <c r="G6">
        <v>124544</v>
      </c>
      <c r="H6">
        <v>4</v>
      </c>
      <c r="I6">
        <v>724</v>
      </c>
      <c r="J6">
        <v>30</v>
      </c>
      <c r="K6">
        <v>42</v>
      </c>
      <c r="L6">
        <v>49</v>
      </c>
      <c r="M6">
        <v>0</v>
      </c>
      <c r="N6">
        <v>37</v>
      </c>
      <c r="O6">
        <v>20</v>
      </c>
      <c r="P6">
        <v>60</v>
      </c>
      <c r="Q6">
        <v>0</v>
      </c>
      <c r="R6">
        <v>3</v>
      </c>
      <c r="S6">
        <v>2</v>
      </c>
      <c r="T6">
        <v>5</v>
      </c>
      <c r="U6">
        <v>4</v>
      </c>
      <c r="V6">
        <v>6</v>
      </c>
      <c r="W6">
        <v>169</v>
      </c>
      <c r="X6">
        <v>62</v>
      </c>
      <c r="Y6">
        <v>19</v>
      </c>
      <c r="Z6">
        <v>57</v>
      </c>
      <c r="AA6">
        <v>2</v>
      </c>
      <c r="AB6">
        <v>8</v>
      </c>
      <c r="AC6">
        <v>10</v>
      </c>
      <c r="AD6">
        <v>90</v>
      </c>
      <c r="AE6">
        <v>97</v>
      </c>
      <c r="AF6">
        <v>44</v>
      </c>
      <c r="AG6">
        <v>105</v>
      </c>
      <c r="AH6">
        <v>5</v>
      </c>
      <c r="AI6">
        <v>5</v>
      </c>
      <c r="AJ6">
        <v>10</v>
      </c>
    </row>
    <row r="7" spans="1:36" x14ac:dyDescent="0.2">
      <c r="B7" s="21">
        <f t="shared" ref="B7:B22" si="0">K7/(L7+K7)</f>
        <v>0.12698412698412698</v>
      </c>
      <c r="C7" s="3">
        <f t="shared" ref="C7:C22" si="1">U7/(V7+U7)</f>
        <v>0.2</v>
      </c>
      <c r="D7" s="25">
        <v>2</v>
      </c>
      <c r="E7">
        <v>48</v>
      </c>
      <c r="F7">
        <v>230217</v>
      </c>
      <c r="G7">
        <v>124140</v>
      </c>
      <c r="H7">
        <v>4</v>
      </c>
      <c r="I7">
        <v>863</v>
      </c>
      <c r="J7">
        <v>30</v>
      </c>
      <c r="K7">
        <v>8</v>
      </c>
      <c r="L7">
        <v>55</v>
      </c>
      <c r="M7">
        <v>20</v>
      </c>
      <c r="N7">
        <v>16</v>
      </c>
      <c r="O7">
        <v>22</v>
      </c>
      <c r="P7">
        <v>44</v>
      </c>
      <c r="Q7">
        <v>1</v>
      </c>
      <c r="R7">
        <v>3</v>
      </c>
      <c r="S7">
        <v>3</v>
      </c>
      <c r="T7">
        <v>3</v>
      </c>
      <c r="U7">
        <v>2</v>
      </c>
      <c r="V7">
        <v>8</v>
      </c>
      <c r="W7">
        <v>227</v>
      </c>
      <c r="X7">
        <v>50</v>
      </c>
      <c r="Y7">
        <v>32</v>
      </c>
      <c r="Z7">
        <v>31</v>
      </c>
      <c r="AA7">
        <v>2</v>
      </c>
      <c r="AB7">
        <v>8</v>
      </c>
      <c r="AC7">
        <v>10</v>
      </c>
      <c r="AD7">
        <v>1472</v>
      </c>
      <c r="AE7">
        <v>84</v>
      </c>
      <c r="AF7">
        <v>17</v>
      </c>
      <c r="AG7">
        <v>120</v>
      </c>
      <c r="AH7">
        <v>5</v>
      </c>
      <c r="AI7">
        <v>5</v>
      </c>
      <c r="AJ7">
        <v>10</v>
      </c>
    </row>
    <row r="8" spans="1:36" x14ac:dyDescent="0.2">
      <c r="B8" s="21">
        <f t="shared" si="0"/>
        <v>0.38271604938271603</v>
      </c>
      <c r="C8" s="3">
        <f t="shared" si="1"/>
        <v>0.3</v>
      </c>
      <c r="D8" s="25">
        <v>3</v>
      </c>
      <c r="E8">
        <v>48</v>
      </c>
      <c r="F8">
        <v>230220</v>
      </c>
      <c r="G8">
        <v>123928</v>
      </c>
      <c r="H8">
        <v>4</v>
      </c>
      <c r="I8">
        <v>721</v>
      </c>
      <c r="J8">
        <v>30</v>
      </c>
      <c r="K8">
        <v>31</v>
      </c>
      <c r="L8">
        <v>50</v>
      </c>
      <c r="M8">
        <v>0</v>
      </c>
      <c r="N8">
        <v>8</v>
      </c>
      <c r="O8">
        <v>22</v>
      </c>
      <c r="P8">
        <v>63</v>
      </c>
      <c r="Q8">
        <v>0</v>
      </c>
      <c r="R8">
        <v>3</v>
      </c>
      <c r="S8">
        <v>3</v>
      </c>
      <c r="T8">
        <v>4</v>
      </c>
      <c r="U8">
        <v>3</v>
      </c>
      <c r="V8">
        <v>7</v>
      </c>
      <c r="W8">
        <v>243</v>
      </c>
      <c r="X8">
        <v>58</v>
      </c>
      <c r="Y8">
        <v>33</v>
      </c>
      <c r="Z8">
        <v>20</v>
      </c>
      <c r="AA8">
        <v>2</v>
      </c>
      <c r="AB8">
        <v>8</v>
      </c>
      <c r="AC8">
        <v>10</v>
      </c>
      <c r="AD8">
        <v>124</v>
      </c>
      <c r="AE8">
        <v>88</v>
      </c>
      <c r="AF8">
        <v>19</v>
      </c>
      <c r="AG8">
        <v>120</v>
      </c>
      <c r="AH8">
        <v>5</v>
      </c>
      <c r="AI8">
        <v>5</v>
      </c>
      <c r="AJ8">
        <v>10</v>
      </c>
    </row>
    <row r="9" spans="1:36" x14ac:dyDescent="0.2">
      <c r="B9" s="21">
        <f t="shared" si="0"/>
        <v>0.39473684210526316</v>
      </c>
      <c r="C9" s="3">
        <f t="shared" si="1"/>
        <v>0.4</v>
      </c>
      <c r="D9" s="25">
        <v>4</v>
      </c>
      <c r="E9">
        <v>48</v>
      </c>
      <c r="F9">
        <v>230221</v>
      </c>
      <c r="G9">
        <v>125007</v>
      </c>
      <c r="H9">
        <v>4</v>
      </c>
      <c r="I9">
        <v>724</v>
      </c>
      <c r="J9">
        <v>30</v>
      </c>
      <c r="K9">
        <v>30</v>
      </c>
      <c r="L9">
        <v>46</v>
      </c>
      <c r="M9">
        <v>14</v>
      </c>
      <c r="N9">
        <v>16</v>
      </c>
      <c r="O9">
        <v>21</v>
      </c>
      <c r="P9">
        <v>37</v>
      </c>
      <c r="Q9">
        <v>1</v>
      </c>
      <c r="R9">
        <v>2</v>
      </c>
      <c r="S9">
        <v>4</v>
      </c>
      <c r="T9">
        <v>3</v>
      </c>
      <c r="U9">
        <v>4</v>
      </c>
      <c r="V9">
        <v>6</v>
      </c>
      <c r="W9">
        <v>160</v>
      </c>
      <c r="X9">
        <v>93</v>
      </c>
      <c r="Y9">
        <v>29</v>
      </c>
      <c r="Z9">
        <v>16</v>
      </c>
      <c r="AA9">
        <v>2</v>
      </c>
      <c r="AB9">
        <v>8</v>
      </c>
      <c r="AC9">
        <v>10</v>
      </c>
      <c r="AD9">
        <v>133</v>
      </c>
      <c r="AE9">
        <v>51</v>
      </c>
      <c r="AF9">
        <v>8</v>
      </c>
      <c r="AG9">
        <v>89</v>
      </c>
      <c r="AH9">
        <v>5</v>
      </c>
      <c r="AI9">
        <v>5</v>
      </c>
      <c r="AJ9">
        <v>10</v>
      </c>
    </row>
    <row r="10" spans="1:36" x14ac:dyDescent="0.2">
      <c r="B10" s="21">
        <f t="shared" si="0"/>
        <v>0.72164948453608246</v>
      </c>
      <c r="C10" s="3">
        <f t="shared" si="1"/>
        <v>0.7</v>
      </c>
      <c r="D10" s="25">
        <v>5</v>
      </c>
      <c r="E10">
        <v>48</v>
      </c>
      <c r="F10">
        <v>230222</v>
      </c>
      <c r="G10">
        <v>124216</v>
      </c>
      <c r="H10">
        <v>4</v>
      </c>
      <c r="I10">
        <v>722</v>
      </c>
      <c r="J10">
        <v>30</v>
      </c>
      <c r="K10">
        <v>70</v>
      </c>
      <c r="L10">
        <v>27</v>
      </c>
      <c r="M10">
        <v>19</v>
      </c>
      <c r="N10">
        <v>18</v>
      </c>
      <c r="O10">
        <v>0</v>
      </c>
      <c r="P10">
        <v>46</v>
      </c>
      <c r="Q10">
        <v>1</v>
      </c>
      <c r="R10">
        <v>5</v>
      </c>
      <c r="S10">
        <v>2</v>
      </c>
      <c r="T10">
        <v>2</v>
      </c>
      <c r="U10">
        <v>7</v>
      </c>
      <c r="V10">
        <v>3</v>
      </c>
      <c r="W10">
        <v>190</v>
      </c>
      <c r="X10">
        <v>99</v>
      </c>
      <c r="Y10">
        <v>30</v>
      </c>
      <c r="Z10">
        <v>0</v>
      </c>
      <c r="AA10">
        <v>2</v>
      </c>
      <c r="AB10">
        <v>8</v>
      </c>
      <c r="AC10">
        <v>10</v>
      </c>
      <c r="AD10">
        <v>166</v>
      </c>
      <c r="AE10">
        <v>59</v>
      </c>
      <c r="AF10">
        <v>29</v>
      </c>
      <c r="AG10">
        <v>66</v>
      </c>
      <c r="AH10">
        <v>5</v>
      </c>
      <c r="AI10">
        <v>5</v>
      </c>
      <c r="AJ10">
        <v>10</v>
      </c>
    </row>
    <row r="11" spans="1:36" x14ac:dyDescent="0.2">
      <c r="B11" s="21">
        <f t="shared" si="0"/>
        <v>0.62616822429906538</v>
      </c>
      <c r="C11" s="3">
        <f t="shared" si="1"/>
        <v>0.5</v>
      </c>
      <c r="D11" s="25">
        <v>6</v>
      </c>
      <c r="E11">
        <v>48</v>
      </c>
      <c r="F11">
        <v>230223</v>
      </c>
      <c r="G11">
        <v>125241</v>
      </c>
      <c r="H11">
        <v>4</v>
      </c>
      <c r="I11">
        <v>722</v>
      </c>
      <c r="J11">
        <v>30</v>
      </c>
      <c r="K11">
        <v>67</v>
      </c>
      <c r="L11">
        <v>40</v>
      </c>
      <c r="M11">
        <v>13</v>
      </c>
      <c r="N11">
        <v>26</v>
      </c>
      <c r="O11">
        <v>29</v>
      </c>
      <c r="P11">
        <v>29</v>
      </c>
      <c r="Q11">
        <v>1</v>
      </c>
      <c r="R11">
        <v>3</v>
      </c>
      <c r="S11">
        <v>4</v>
      </c>
      <c r="T11">
        <v>2</v>
      </c>
      <c r="U11">
        <v>5</v>
      </c>
      <c r="V11">
        <v>5</v>
      </c>
      <c r="W11">
        <v>115</v>
      </c>
      <c r="X11">
        <v>100</v>
      </c>
      <c r="Y11">
        <v>35</v>
      </c>
      <c r="Z11">
        <v>9</v>
      </c>
      <c r="AA11">
        <v>2</v>
      </c>
      <c r="AB11">
        <v>8</v>
      </c>
      <c r="AC11">
        <v>10</v>
      </c>
      <c r="AD11">
        <v>129</v>
      </c>
      <c r="AE11">
        <v>48</v>
      </c>
      <c r="AF11">
        <v>8</v>
      </c>
      <c r="AG11">
        <v>75</v>
      </c>
      <c r="AH11">
        <v>5</v>
      </c>
      <c r="AI11">
        <v>5</v>
      </c>
      <c r="AJ11">
        <v>10</v>
      </c>
    </row>
    <row r="12" spans="1:36" x14ac:dyDescent="0.2">
      <c r="B12" s="21">
        <f t="shared" si="0"/>
        <v>0.68316831683168322</v>
      </c>
      <c r="C12" s="3">
        <f t="shared" si="1"/>
        <v>0.5</v>
      </c>
      <c r="D12" s="25">
        <v>7</v>
      </c>
      <c r="E12">
        <v>48</v>
      </c>
      <c r="F12">
        <v>230224</v>
      </c>
      <c r="G12">
        <v>124035</v>
      </c>
      <c r="H12">
        <v>4</v>
      </c>
      <c r="I12">
        <v>718</v>
      </c>
      <c r="J12">
        <v>30</v>
      </c>
      <c r="K12">
        <v>69</v>
      </c>
      <c r="L12">
        <v>32</v>
      </c>
      <c r="M12">
        <v>21</v>
      </c>
      <c r="N12">
        <v>3</v>
      </c>
      <c r="O12">
        <v>8</v>
      </c>
      <c r="P12">
        <v>47</v>
      </c>
      <c r="Q12">
        <v>1</v>
      </c>
      <c r="R12">
        <v>4</v>
      </c>
      <c r="S12">
        <v>3</v>
      </c>
      <c r="T12">
        <v>2</v>
      </c>
      <c r="U12">
        <v>5</v>
      </c>
      <c r="V12">
        <v>5</v>
      </c>
      <c r="W12">
        <v>137</v>
      </c>
      <c r="X12">
        <v>89</v>
      </c>
      <c r="Y12">
        <v>33</v>
      </c>
      <c r="Z12">
        <v>4</v>
      </c>
      <c r="AA12">
        <v>2</v>
      </c>
      <c r="AB12">
        <v>8</v>
      </c>
      <c r="AC12">
        <v>10</v>
      </c>
      <c r="AD12">
        <v>144</v>
      </c>
      <c r="AE12">
        <v>76</v>
      </c>
      <c r="AF12">
        <v>38</v>
      </c>
      <c r="AG12">
        <v>60</v>
      </c>
      <c r="AH12">
        <v>5</v>
      </c>
      <c r="AI12">
        <v>5</v>
      </c>
      <c r="AJ12">
        <v>10</v>
      </c>
    </row>
    <row r="13" spans="1:36" x14ac:dyDescent="0.2">
      <c r="B13" s="21">
        <f t="shared" si="0"/>
        <v>0.6470588235294118</v>
      </c>
      <c r="C13" s="3">
        <f t="shared" si="1"/>
        <v>0.5</v>
      </c>
      <c r="D13" s="25">
        <v>8</v>
      </c>
      <c r="E13">
        <v>48</v>
      </c>
      <c r="F13">
        <v>230227</v>
      </c>
      <c r="G13">
        <v>123755</v>
      </c>
      <c r="H13">
        <v>4</v>
      </c>
      <c r="I13">
        <v>729</v>
      </c>
      <c r="J13">
        <v>30</v>
      </c>
      <c r="K13">
        <v>66</v>
      </c>
      <c r="L13">
        <v>36</v>
      </c>
      <c r="M13">
        <v>15</v>
      </c>
      <c r="N13">
        <v>0</v>
      </c>
      <c r="O13">
        <v>22</v>
      </c>
      <c r="P13">
        <v>27</v>
      </c>
      <c r="Q13">
        <v>1</v>
      </c>
      <c r="R13">
        <v>3</v>
      </c>
      <c r="S13">
        <v>3</v>
      </c>
      <c r="T13">
        <v>3</v>
      </c>
      <c r="U13">
        <v>5</v>
      </c>
      <c r="V13">
        <v>5</v>
      </c>
      <c r="W13">
        <v>800</v>
      </c>
      <c r="X13">
        <v>114</v>
      </c>
      <c r="Y13">
        <v>30</v>
      </c>
      <c r="Z13">
        <v>1</v>
      </c>
      <c r="AA13">
        <v>2</v>
      </c>
      <c r="AB13">
        <v>8</v>
      </c>
      <c r="AC13">
        <v>9</v>
      </c>
      <c r="AD13">
        <v>145</v>
      </c>
      <c r="AE13">
        <v>76</v>
      </c>
      <c r="AF13">
        <v>43</v>
      </c>
      <c r="AG13">
        <v>32</v>
      </c>
      <c r="AH13">
        <v>5</v>
      </c>
      <c r="AI13">
        <v>5</v>
      </c>
      <c r="AJ13">
        <v>9</v>
      </c>
    </row>
    <row r="14" spans="1:36" x14ac:dyDescent="0.2">
      <c r="B14" s="21">
        <f t="shared" si="0"/>
        <v>0.36263736263736263</v>
      </c>
      <c r="C14" s="3">
        <f t="shared" si="1"/>
        <v>0.3</v>
      </c>
      <c r="D14" s="25">
        <v>9</v>
      </c>
      <c r="E14">
        <v>48</v>
      </c>
      <c r="F14">
        <v>230228</v>
      </c>
      <c r="G14">
        <v>124537</v>
      </c>
      <c r="H14">
        <v>4</v>
      </c>
      <c r="I14">
        <v>731</v>
      </c>
      <c r="J14">
        <v>30</v>
      </c>
      <c r="K14">
        <v>33</v>
      </c>
      <c r="L14">
        <v>58</v>
      </c>
      <c r="M14">
        <v>0</v>
      </c>
      <c r="N14">
        <v>0</v>
      </c>
      <c r="O14">
        <v>39</v>
      </c>
      <c r="P14">
        <v>59</v>
      </c>
      <c r="Q14">
        <v>0</v>
      </c>
      <c r="R14">
        <v>1</v>
      </c>
      <c r="S14">
        <v>4</v>
      </c>
      <c r="T14">
        <v>5</v>
      </c>
      <c r="U14">
        <v>3</v>
      </c>
      <c r="V14">
        <v>7</v>
      </c>
      <c r="W14">
        <v>344</v>
      </c>
      <c r="X14">
        <v>111</v>
      </c>
      <c r="Y14">
        <v>36</v>
      </c>
      <c r="Z14">
        <v>1</v>
      </c>
      <c r="AA14">
        <v>2</v>
      </c>
      <c r="AB14">
        <v>8</v>
      </c>
      <c r="AC14">
        <v>10</v>
      </c>
      <c r="AD14">
        <v>92</v>
      </c>
      <c r="AE14">
        <v>50</v>
      </c>
      <c r="AF14">
        <v>29</v>
      </c>
      <c r="AG14">
        <v>99</v>
      </c>
      <c r="AH14">
        <v>5</v>
      </c>
      <c r="AI14">
        <v>5</v>
      </c>
      <c r="AJ14">
        <v>9</v>
      </c>
    </row>
    <row r="15" spans="1:36" x14ac:dyDescent="0.2">
      <c r="B15" s="21">
        <f t="shared" si="0"/>
        <v>0.39423076923076922</v>
      </c>
      <c r="C15" s="3">
        <f t="shared" si="1"/>
        <v>0.6</v>
      </c>
      <c r="D15" s="25">
        <v>10</v>
      </c>
      <c r="E15">
        <v>48</v>
      </c>
      <c r="F15">
        <v>230301</v>
      </c>
      <c r="G15">
        <v>124047</v>
      </c>
      <c r="H15">
        <v>4</v>
      </c>
      <c r="I15">
        <v>709</v>
      </c>
      <c r="J15">
        <v>30</v>
      </c>
      <c r="K15">
        <v>41</v>
      </c>
      <c r="L15">
        <v>63</v>
      </c>
      <c r="M15">
        <v>16</v>
      </c>
      <c r="N15">
        <v>0</v>
      </c>
      <c r="O15">
        <v>0</v>
      </c>
      <c r="P15">
        <v>53</v>
      </c>
      <c r="Q15">
        <v>1</v>
      </c>
      <c r="R15">
        <v>4</v>
      </c>
      <c r="S15">
        <v>3</v>
      </c>
      <c r="T15">
        <v>2</v>
      </c>
      <c r="U15">
        <v>6</v>
      </c>
      <c r="V15">
        <v>4</v>
      </c>
      <c r="W15">
        <v>120</v>
      </c>
      <c r="X15">
        <v>107</v>
      </c>
      <c r="Y15">
        <v>29</v>
      </c>
      <c r="Z15">
        <v>10</v>
      </c>
      <c r="AA15">
        <v>2</v>
      </c>
      <c r="AB15">
        <v>8</v>
      </c>
      <c r="AC15">
        <v>10</v>
      </c>
      <c r="AD15">
        <v>108</v>
      </c>
      <c r="AE15">
        <v>71</v>
      </c>
      <c r="AF15">
        <v>26</v>
      </c>
      <c r="AG15">
        <v>49</v>
      </c>
      <c r="AH15">
        <v>5</v>
      </c>
      <c r="AI15">
        <v>5</v>
      </c>
      <c r="AJ15">
        <v>10</v>
      </c>
    </row>
    <row r="16" spans="1:36" x14ac:dyDescent="0.2">
      <c r="B16" s="21">
        <f t="shared" si="0"/>
        <v>0.67777777777777781</v>
      </c>
      <c r="C16" s="3">
        <f t="shared" si="1"/>
        <v>0.7</v>
      </c>
      <c r="D16" s="25">
        <v>11</v>
      </c>
      <c r="E16">
        <v>48</v>
      </c>
      <c r="F16">
        <v>230302</v>
      </c>
      <c r="G16">
        <v>124550</v>
      </c>
      <c r="H16">
        <v>4</v>
      </c>
      <c r="I16">
        <v>711</v>
      </c>
      <c r="J16">
        <v>30</v>
      </c>
      <c r="K16">
        <v>61</v>
      </c>
      <c r="L16">
        <v>29</v>
      </c>
      <c r="M16">
        <v>21</v>
      </c>
      <c r="N16">
        <v>0</v>
      </c>
      <c r="O16">
        <v>0</v>
      </c>
      <c r="P16">
        <v>42</v>
      </c>
      <c r="Q16">
        <v>1</v>
      </c>
      <c r="R16">
        <v>6</v>
      </c>
      <c r="S16">
        <v>2</v>
      </c>
      <c r="T16">
        <v>1</v>
      </c>
      <c r="U16">
        <v>7</v>
      </c>
      <c r="V16">
        <v>3</v>
      </c>
      <c r="W16">
        <v>587</v>
      </c>
      <c r="X16">
        <v>89</v>
      </c>
      <c r="Y16">
        <v>34</v>
      </c>
      <c r="Z16">
        <v>3</v>
      </c>
      <c r="AA16">
        <v>2</v>
      </c>
      <c r="AB16">
        <v>8</v>
      </c>
      <c r="AC16">
        <v>10</v>
      </c>
      <c r="AD16">
        <v>76</v>
      </c>
      <c r="AE16">
        <v>94</v>
      </c>
      <c r="AF16">
        <v>39</v>
      </c>
      <c r="AG16">
        <v>78</v>
      </c>
      <c r="AH16">
        <v>5</v>
      </c>
      <c r="AI16">
        <v>5</v>
      </c>
      <c r="AJ16">
        <v>9</v>
      </c>
    </row>
    <row r="17" spans="1:39" x14ac:dyDescent="0.2">
      <c r="B17" s="21">
        <f t="shared" si="0"/>
        <v>0.48809523809523808</v>
      </c>
      <c r="C17" s="3">
        <f t="shared" si="1"/>
        <v>0.6</v>
      </c>
      <c r="D17" s="25">
        <v>12</v>
      </c>
      <c r="E17">
        <v>48</v>
      </c>
      <c r="F17">
        <v>230303</v>
      </c>
      <c r="G17">
        <v>124301</v>
      </c>
      <c r="H17">
        <v>4</v>
      </c>
      <c r="I17">
        <v>721</v>
      </c>
      <c r="J17">
        <v>30</v>
      </c>
      <c r="K17">
        <v>41</v>
      </c>
      <c r="L17">
        <v>43</v>
      </c>
      <c r="M17">
        <v>11</v>
      </c>
      <c r="N17">
        <v>0</v>
      </c>
      <c r="O17">
        <v>0</v>
      </c>
      <c r="P17">
        <v>23</v>
      </c>
      <c r="Q17">
        <v>1</v>
      </c>
      <c r="R17">
        <v>6</v>
      </c>
      <c r="S17">
        <v>2</v>
      </c>
      <c r="T17">
        <v>1</v>
      </c>
      <c r="U17">
        <v>6</v>
      </c>
      <c r="V17">
        <v>4</v>
      </c>
      <c r="W17">
        <v>120</v>
      </c>
      <c r="X17">
        <v>109</v>
      </c>
      <c r="Y17">
        <v>32</v>
      </c>
      <c r="Z17">
        <v>0</v>
      </c>
      <c r="AA17">
        <v>2</v>
      </c>
      <c r="AB17">
        <v>8</v>
      </c>
      <c r="AC17">
        <v>10</v>
      </c>
      <c r="AD17">
        <v>128</v>
      </c>
      <c r="AE17">
        <v>68</v>
      </c>
      <c r="AF17">
        <v>41</v>
      </c>
      <c r="AG17">
        <v>86</v>
      </c>
      <c r="AH17">
        <v>5</v>
      </c>
      <c r="AI17">
        <v>5</v>
      </c>
      <c r="AJ17">
        <v>10</v>
      </c>
    </row>
    <row r="18" spans="1:39" x14ac:dyDescent="0.2">
      <c r="B18" s="21">
        <f t="shared" si="0"/>
        <v>0.69911504424778759</v>
      </c>
      <c r="C18" s="3">
        <f t="shared" si="1"/>
        <v>0.7</v>
      </c>
      <c r="D18" s="25">
        <v>13</v>
      </c>
      <c r="E18">
        <v>48</v>
      </c>
      <c r="F18">
        <v>230306</v>
      </c>
      <c r="G18">
        <v>124632</v>
      </c>
      <c r="H18">
        <v>4</v>
      </c>
      <c r="I18">
        <v>712</v>
      </c>
      <c r="J18">
        <v>30</v>
      </c>
      <c r="K18">
        <v>79</v>
      </c>
      <c r="L18">
        <v>34</v>
      </c>
      <c r="M18">
        <v>16</v>
      </c>
      <c r="N18">
        <v>0</v>
      </c>
      <c r="O18">
        <v>18</v>
      </c>
      <c r="P18">
        <v>9</v>
      </c>
      <c r="Q18">
        <v>1</v>
      </c>
      <c r="R18">
        <v>7</v>
      </c>
      <c r="S18">
        <v>1</v>
      </c>
      <c r="T18">
        <v>1</v>
      </c>
      <c r="U18">
        <v>7</v>
      </c>
      <c r="V18">
        <v>3</v>
      </c>
      <c r="W18">
        <v>81</v>
      </c>
      <c r="X18">
        <v>126</v>
      </c>
      <c r="Y18">
        <v>30</v>
      </c>
      <c r="Z18">
        <v>10</v>
      </c>
      <c r="AA18">
        <v>2</v>
      </c>
      <c r="AB18">
        <v>8</v>
      </c>
      <c r="AC18">
        <v>10</v>
      </c>
      <c r="AD18">
        <v>170</v>
      </c>
      <c r="AE18">
        <v>58</v>
      </c>
      <c r="AF18">
        <v>41</v>
      </c>
      <c r="AG18">
        <v>75</v>
      </c>
      <c r="AH18">
        <v>5</v>
      </c>
      <c r="AI18">
        <v>5</v>
      </c>
      <c r="AJ18">
        <v>10</v>
      </c>
    </row>
    <row r="19" spans="1:39" ht="16" thickBot="1" x14ac:dyDescent="0.25">
      <c r="B19" s="21">
        <f t="shared" si="0"/>
        <v>0.83050847457627119</v>
      </c>
      <c r="C19" s="3">
        <f t="shared" si="1"/>
        <v>0.5</v>
      </c>
      <c r="D19" s="25">
        <v>14</v>
      </c>
      <c r="E19">
        <v>48</v>
      </c>
      <c r="F19">
        <v>230307</v>
      </c>
      <c r="G19">
        <v>130742</v>
      </c>
      <c r="H19">
        <v>4</v>
      </c>
      <c r="I19">
        <v>720</v>
      </c>
      <c r="J19">
        <v>30</v>
      </c>
      <c r="K19">
        <v>98</v>
      </c>
      <c r="L19">
        <v>20</v>
      </c>
      <c r="M19">
        <v>15</v>
      </c>
      <c r="N19">
        <v>0</v>
      </c>
      <c r="O19">
        <v>0</v>
      </c>
      <c r="P19">
        <v>11</v>
      </c>
      <c r="Q19">
        <v>1</v>
      </c>
      <c r="R19">
        <v>5</v>
      </c>
      <c r="S19">
        <v>2</v>
      </c>
      <c r="T19">
        <v>2</v>
      </c>
      <c r="U19">
        <v>5</v>
      </c>
      <c r="V19">
        <v>5</v>
      </c>
      <c r="W19">
        <v>176</v>
      </c>
      <c r="X19">
        <v>119</v>
      </c>
      <c r="Y19">
        <v>34</v>
      </c>
      <c r="Z19">
        <v>3</v>
      </c>
      <c r="AA19">
        <v>2</v>
      </c>
      <c r="AB19">
        <v>8</v>
      </c>
      <c r="AC19">
        <v>10</v>
      </c>
      <c r="AD19">
        <v>123</v>
      </c>
      <c r="AE19">
        <v>79</v>
      </c>
      <c r="AF19">
        <v>37</v>
      </c>
      <c r="AG19">
        <v>73</v>
      </c>
      <c r="AH19">
        <v>5</v>
      </c>
      <c r="AI19">
        <v>5</v>
      </c>
      <c r="AJ19">
        <v>10</v>
      </c>
    </row>
    <row r="20" spans="1:39" x14ac:dyDescent="0.2">
      <c r="B20" s="21">
        <f t="shared" si="0"/>
        <v>0.58888888888888891</v>
      </c>
      <c r="C20" s="3">
        <f t="shared" si="1"/>
        <v>0.5</v>
      </c>
      <c r="D20" s="25">
        <v>15</v>
      </c>
      <c r="E20">
        <v>48</v>
      </c>
      <c r="F20">
        <v>230308</v>
      </c>
      <c r="G20">
        <v>123843</v>
      </c>
      <c r="H20">
        <v>4</v>
      </c>
      <c r="I20">
        <v>715</v>
      </c>
      <c r="J20">
        <v>30</v>
      </c>
      <c r="K20">
        <v>53</v>
      </c>
      <c r="L20">
        <v>37</v>
      </c>
      <c r="M20">
        <v>18</v>
      </c>
      <c r="N20">
        <v>0</v>
      </c>
      <c r="O20">
        <v>41</v>
      </c>
      <c r="P20">
        <v>3</v>
      </c>
      <c r="Q20">
        <v>1</v>
      </c>
      <c r="R20">
        <v>4</v>
      </c>
      <c r="S20">
        <v>2</v>
      </c>
      <c r="T20">
        <v>3</v>
      </c>
      <c r="U20">
        <v>5</v>
      </c>
      <c r="V20">
        <v>5</v>
      </c>
      <c r="W20">
        <v>346</v>
      </c>
      <c r="X20">
        <v>112</v>
      </c>
      <c r="Y20">
        <v>28</v>
      </c>
      <c r="Z20">
        <v>0</v>
      </c>
      <c r="AA20">
        <v>2</v>
      </c>
      <c r="AB20">
        <v>8</v>
      </c>
      <c r="AC20">
        <v>10</v>
      </c>
      <c r="AD20">
        <v>139</v>
      </c>
      <c r="AE20">
        <v>66</v>
      </c>
      <c r="AF20">
        <v>36</v>
      </c>
      <c r="AG20">
        <v>85</v>
      </c>
      <c r="AH20">
        <v>5</v>
      </c>
      <c r="AI20">
        <v>5</v>
      </c>
      <c r="AJ20">
        <v>10</v>
      </c>
      <c r="AL20" s="51" t="s">
        <v>77</v>
      </c>
      <c r="AM20" s="48"/>
    </row>
    <row r="21" spans="1:39" x14ac:dyDescent="0.2">
      <c r="B21" s="21">
        <f t="shared" si="0"/>
        <v>0.78512396694214881</v>
      </c>
      <c r="C21" s="3">
        <f t="shared" si="1"/>
        <v>0.8</v>
      </c>
      <c r="D21" s="25">
        <v>16</v>
      </c>
      <c r="E21">
        <v>48</v>
      </c>
      <c r="F21">
        <v>230309</v>
      </c>
      <c r="G21">
        <v>124750</v>
      </c>
      <c r="H21">
        <v>4</v>
      </c>
      <c r="I21">
        <v>712</v>
      </c>
      <c r="J21">
        <v>30</v>
      </c>
      <c r="K21">
        <v>95</v>
      </c>
      <c r="L21">
        <v>26</v>
      </c>
      <c r="M21">
        <v>17</v>
      </c>
      <c r="N21">
        <v>1</v>
      </c>
      <c r="O21">
        <v>0</v>
      </c>
      <c r="P21">
        <v>26</v>
      </c>
      <c r="Q21">
        <v>2</v>
      </c>
      <c r="R21">
        <v>6</v>
      </c>
      <c r="S21">
        <v>1</v>
      </c>
      <c r="T21">
        <v>1</v>
      </c>
      <c r="U21">
        <v>8</v>
      </c>
      <c r="V21">
        <v>2</v>
      </c>
      <c r="W21">
        <v>275</v>
      </c>
      <c r="X21">
        <v>119</v>
      </c>
      <c r="Y21">
        <v>28</v>
      </c>
      <c r="Z21">
        <v>3</v>
      </c>
      <c r="AA21">
        <v>2</v>
      </c>
      <c r="AB21">
        <v>8</v>
      </c>
      <c r="AC21">
        <v>9</v>
      </c>
      <c r="AD21">
        <v>184</v>
      </c>
      <c r="AE21">
        <v>50</v>
      </c>
      <c r="AF21">
        <v>34</v>
      </c>
      <c r="AG21">
        <v>40</v>
      </c>
      <c r="AH21">
        <v>5</v>
      </c>
      <c r="AI21">
        <v>5</v>
      </c>
      <c r="AJ21">
        <v>10</v>
      </c>
      <c r="AL21" s="49" t="s">
        <v>78</v>
      </c>
      <c r="AM21" s="42">
        <f>(SUM(W20:W22)/SUM(AC20:AC22))/10</f>
        <v>2.4896551724137934</v>
      </c>
    </row>
    <row r="22" spans="1:39" ht="16" thickBot="1" x14ac:dyDescent="0.25">
      <c r="B22" s="22">
        <f t="shared" si="0"/>
        <v>0.953125</v>
      </c>
      <c r="C22" s="3">
        <f t="shared" si="1"/>
        <v>0.8</v>
      </c>
      <c r="D22" s="26">
        <v>17</v>
      </c>
      <c r="E22">
        <v>48</v>
      </c>
      <c r="F22">
        <v>230310</v>
      </c>
      <c r="G22">
        <v>124340</v>
      </c>
      <c r="H22">
        <v>4</v>
      </c>
      <c r="I22">
        <v>720</v>
      </c>
      <c r="J22">
        <v>30</v>
      </c>
      <c r="K22">
        <v>122</v>
      </c>
      <c r="L22">
        <v>6</v>
      </c>
      <c r="M22">
        <v>36</v>
      </c>
      <c r="N22">
        <v>7</v>
      </c>
      <c r="O22">
        <v>0</v>
      </c>
      <c r="P22">
        <v>11</v>
      </c>
      <c r="Q22">
        <v>2</v>
      </c>
      <c r="R22">
        <v>6</v>
      </c>
      <c r="S22">
        <v>1</v>
      </c>
      <c r="T22">
        <v>1</v>
      </c>
      <c r="U22">
        <v>8</v>
      </c>
      <c r="V22">
        <v>2</v>
      </c>
      <c r="W22">
        <v>101</v>
      </c>
      <c r="X22">
        <v>106</v>
      </c>
      <c r="Y22">
        <v>40</v>
      </c>
      <c r="Z22">
        <v>0</v>
      </c>
      <c r="AA22">
        <v>2</v>
      </c>
      <c r="AB22">
        <v>8</v>
      </c>
      <c r="AC22">
        <v>10</v>
      </c>
      <c r="AD22">
        <v>218</v>
      </c>
      <c r="AE22">
        <v>48</v>
      </c>
      <c r="AF22">
        <v>32</v>
      </c>
      <c r="AG22">
        <v>75</v>
      </c>
      <c r="AH22">
        <v>5</v>
      </c>
      <c r="AI22">
        <v>5</v>
      </c>
      <c r="AJ22">
        <v>10</v>
      </c>
      <c r="AL22" s="50" t="s">
        <v>79</v>
      </c>
      <c r="AM22" s="44">
        <f>(SUM(AD20:AD22)/SUM(AJ20:AJ22))/10</f>
        <v>1.8033333333333335</v>
      </c>
    </row>
    <row r="23" spans="1:39" ht="16" thickBot="1" x14ac:dyDescent="0.25"/>
    <row r="24" spans="1:39" ht="17" thickBot="1" x14ac:dyDescent="0.25">
      <c r="A24" s="34" t="s">
        <v>68</v>
      </c>
      <c r="B24" s="20">
        <f t="shared" ref="B24:B50" si="2">K24/(L24+K24)</f>
        <v>0.58574610244988867</v>
      </c>
      <c r="C24" s="3">
        <f t="shared" ref="C24:C50" si="3">U24/(V24+U24)</f>
        <v>0.9</v>
      </c>
      <c r="D24" s="24">
        <v>1</v>
      </c>
      <c r="E24">
        <v>48</v>
      </c>
      <c r="F24">
        <v>230320</v>
      </c>
      <c r="G24">
        <v>124116</v>
      </c>
      <c r="H24">
        <v>4</v>
      </c>
      <c r="I24">
        <v>1621</v>
      </c>
      <c r="J24">
        <v>30</v>
      </c>
      <c r="K24">
        <v>263</v>
      </c>
      <c r="L24">
        <v>186</v>
      </c>
      <c r="M24">
        <v>0</v>
      </c>
      <c r="N24">
        <v>5</v>
      </c>
      <c r="O24">
        <v>16</v>
      </c>
      <c r="P24">
        <v>23</v>
      </c>
      <c r="Q24">
        <v>0</v>
      </c>
      <c r="R24">
        <v>3</v>
      </c>
      <c r="S24">
        <v>3</v>
      </c>
      <c r="T24">
        <v>4</v>
      </c>
      <c r="U24">
        <v>9</v>
      </c>
      <c r="V24">
        <v>1</v>
      </c>
      <c r="W24">
        <v>96</v>
      </c>
      <c r="X24">
        <v>393</v>
      </c>
      <c r="Y24">
        <v>22</v>
      </c>
      <c r="Z24">
        <v>59</v>
      </c>
      <c r="AA24">
        <v>2</v>
      </c>
      <c r="AB24">
        <v>8</v>
      </c>
      <c r="AC24">
        <v>10</v>
      </c>
      <c r="AD24">
        <v>233</v>
      </c>
      <c r="AE24">
        <v>374</v>
      </c>
      <c r="AF24">
        <v>43</v>
      </c>
      <c r="AG24">
        <v>75</v>
      </c>
      <c r="AH24">
        <v>5</v>
      </c>
      <c r="AI24">
        <v>5</v>
      </c>
      <c r="AJ24">
        <v>10</v>
      </c>
    </row>
    <row r="25" spans="1:39" x14ac:dyDescent="0.2">
      <c r="B25" s="21">
        <f t="shared" si="2"/>
        <v>0.31791907514450868</v>
      </c>
      <c r="C25" s="3">
        <f t="shared" si="3"/>
        <v>0.7</v>
      </c>
      <c r="D25" s="25">
        <v>2</v>
      </c>
      <c r="E25">
        <v>48</v>
      </c>
      <c r="F25">
        <v>230321</v>
      </c>
      <c r="G25">
        <v>125133</v>
      </c>
      <c r="H25">
        <v>4</v>
      </c>
      <c r="I25">
        <v>1629</v>
      </c>
      <c r="J25">
        <v>30</v>
      </c>
      <c r="K25">
        <v>110</v>
      </c>
      <c r="L25">
        <v>236</v>
      </c>
      <c r="M25">
        <v>0</v>
      </c>
      <c r="N25">
        <v>7</v>
      </c>
      <c r="O25">
        <v>25</v>
      </c>
      <c r="P25">
        <v>35</v>
      </c>
      <c r="Q25">
        <v>0</v>
      </c>
      <c r="R25">
        <v>2</v>
      </c>
      <c r="S25">
        <v>4</v>
      </c>
      <c r="T25">
        <v>4</v>
      </c>
      <c r="U25">
        <v>7</v>
      </c>
      <c r="V25">
        <v>3</v>
      </c>
      <c r="W25">
        <v>67</v>
      </c>
      <c r="X25">
        <v>292</v>
      </c>
      <c r="Y25">
        <v>21</v>
      </c>
      <c r="Z25">
        <v>27</v>
      </c>
      <c r="AA25">
        <v>2</v>
      </c>
      <c r="AB25">
        <v>8</v>
      </c>
      <c r="AC25">
        <v>10</v>
      </c>
      <c r="AD25">
        <v>222</v>
      </c>
      <c r="AE25">
        <v>305</v>
      </c>
      <c r="AF25">
        <v>22</v>
      </c>
      <c r="AG25">
        <v>41</v>
      </c>
      <c r="AH25">
        <v>5</v>
      </c>
      <c r="AI25">
        <v>5</v>
      </c>
      <c r="AJ25">
        <v>10</v>
      </c>
    </row>
    <row r="26" spans="1:39" x14ac:dyDescent="0.2">
      <c r="B26" s="21">
        <f t="shared" si="2"/>
        <v>0.1111111111111111</v>
      </c>
      <c r="C26" s="3">
        <f t="shared" si="3"/>
        <v>0.5</v>
      </c>
      <c r="D26" s="25">
        <v>3</v>
      </c>
      <c r="E26">
        <v>48</v>
      </c>
      <c r="F26">
        <v>230322</v>
      </c>
      <c r="G26">
        <v>123832</v>
      </c>
      <c r="H26">
        <v>4</v>
      </c>
      <c r="I26">
        <v>1633</v>
      </c>
      <c r="J26">
        <v>30</v>
      </c>
      <c r="K26">
        <v>37</v>
      </c>
      <c r="L26">
        <v>296</v>
      </c>
      <c r="M26">
        <v>0</v>
      </c>
      <c r="N26">
        <v>0</v>
      </c>
      <c r="O26">
        <v>13</v>
      </c>
      <c r="P26">
        <v>34</v>
      </c>
      <c r="Q26">
        <v>0</v>
      </c>
      <c r="R26">
        <v>2</v>
      </c>
      <c r="S26">
        <v>4</v>
      </c>
      <c r="T26">
        <v>4</v>
      </c>
      <c r="U26">
        <v>5</v>
      </c>
      <c r="V26">
        <v>5</v>
      </c>
      <c r="W26">
        <v>179</v>
      </c>
      <c r="X26">
        <v>279</v>
      </c>
      <c r="Y26">
        <v>28</v>
      </c>
      <c r="Z26">
        <v>16</v>
      </c>
      <c r="AA26">
        <v>2</v>
      </c>
      <c r="AB26">
        <v>8</v>
      </c>
      <c r="AC26">
        <v>10</v>
      </c>
      <c r="AD26">
        <v>187</v>
      </c>
      <c r="AE26">
        <v>344</v>
      </c>
      <c r="AF26">
        <v>23</v>
      </c>
      <c r="AG26">
        <v>49</v>
      </c>
      <c r="AH26">
        <v>5</v>
      </c>
      <c r="AI26">
        <v>5</v>
      </c>
      <c r="AJ26">
        <v>10</v>
      </c>
    </row>
    <row r="27" spans="1:39" x14ac:dyDescent="0.2">
      <c r="B27" s="21">
        <f t="shared" si="2"/>
        <v>0.13333333333333333</v>
      </c>
      <c r="C27" s="3">
        <f t="shared" si="3"/>
        <v>0.6</v>
      </c>
      <c r="D27" s="25">
        <v>4</v>
      </c>
      <c r="E27">
        <v>48</v>
      </c>
      <c r="F27">
        <v>230323</v>
      </c>
      <c r="G27">
        <v>125624</v>
      </c>
      <c r="H27">
        <v>4</v>
      </c>
      <c r="I27">
        <v>1644</v>
      </c>
      <c r="J27">
        <v>30</v>
      </c>
      <c r="K27">
        <v>40</v>
      </c>
      <c r="L27">
        <v>260</v>
      </c>
      <c r="M27">
        <v>0</v>
      </c>
      <c r="N27">
        <v>0</v>
      </c>
      <c r="O27">
        <v>25</v>
      </c>
      <c r="P27">
        <v>67</v>
      </c>
      <c r="Q27">
        <v>0</v>
      </c>
      <c r="R27">
        <v>1</v>
      </c>
      <c r="S27">
        <v>5</v>
      </c>
      <c r="T27">
        <v>4</v>
      </c>
      <c r="U27">
        <v>6</v>
      </c>
      <c r="V27">
        <v>4</v>
      </c>
      <c r="W27">
        <v>303</v>
      </c>
      <c r="X27">
        <v>163</v>
      </c>
      <c r="Y27">
        <v>16</v>
      </c>
      <c r="Z27">
        <v>6</v>
      </c>
      <c r="AA27">
        <v>2</v>
      </c>
      <c r="AB27">
        <v>8</v>
      </c>
      <c r="AC27">
        <v>10</v>
      </c>
      <c r="AD27">
        <v>112</v>
      </c>
      <c r="AE27">
        <v>349</v>
      </c>
      <c r="AF27">
        <v>23</v>
      </c>
      <c r="AG27">
        <v>41</v>
      </c>
      <c r="AH27">
        <v>5</v>
      </c>
      <c r="AI27">
        <v>5</v>
      </c>
      <c r="AJ27">
        <v>10</v>
      </c>
    </row>
    <row r="28" spans="1:39" x14ac:dyDescent="0.2">
      <c r="B28" s="21">
        <f t="shared" si="2"/>
        <v>9.7922848664688422E-2</v>
      </c>
      <c r="C28" s="3">
        <f t="shared" si="3"/>
        <v>0.3</v>
      </c>
      <c r="D28" s="25">
        <v>5</v>
      </c>
      <c r="E28">
        <v>48</v>
      </c>
      <c r="F28">
        <v>230324</v>
      </c>
      <c r="G28">
        <v>123954</v>
      </c>
      <c r="H28">
        <v>4</v>
      </c>
      <c r="I28">
        <v>1626</v>
      </c>
      <c r="J28">
        <v>30</v>
      </c>
      <c r="K28">
        <v>33</v>
      </c>
      <c r="L28">
        <v>304</v>
      </c>
      <c r="M28">
        <v>17</v>
      </c>
      <c r="N28">
        <v>1</v>
      </c>
      <c r="O28">
        <v>15</v>
      </c>
      <c r="P28">
        <v>36</v>
      </c>
      <c r="Q28">
        <v>1</v>
      </c>
      <c r="R28">
        <v>1</v>
      </c>
      <c r="S28">
        <v>5</v>
      </c>
      <c r="T28">
        <v>3</v>
      </c>
      <c r="U28">
        <v>3</v>
      </c>
      <c r="V28">
        <v>7</v>
      </c>
      <c r="W28">
        <v>104</v>
      </c>
      <c r="X28">
        <v>283</v>
      </c>
      <c r="Y28">
        <v>17</v>
      </c>
      <c r="Z28">
        <v>2</v>
      </c>
      <c r="AA28">
        <v>2</v>
      </c>
      <c r="AB28">
        <v>8</v>
      </c>
      <c r="AC28">
        <v>10</v>
      </c>
      <c r="AD28">
        <v>193</v>
      </c>
      <c r="AE28">
        <v>300</v>
      </c>
      <c r="AF28">
        <v>16</v>
      </c>
      <c r="AG28">
        <v>65</v>
      </c>
      <c r="AH28">
        <v>5</v>
      </c>
      <c r="AI28">
        <v>5</v>
      </c>
      <c r="AJ28">
        <v>10</v>
      </c>
    </row>
    <row r="29" spans="1:39" x14ac:dyDescent="0.2">
      <c r="B29" s="21">
        <f t="shared" si="2"/>
        <v>0.13680781758957655</v>
      </c>
      <c r="C29" s="3">
        <f t="shared" si="3"/>
        <v>0.5</v>
      </c>
      <c r="D29" s="25">
        <v>6</v>
      </c>
      <c r="E29">
        <v>48</v>
      </c>
      <c r="F29">
        <v>230327</v>
      </c>
      <c r="G29">
        <v>124213</v>
      </c>
      <c r="H29">
        <v>4</v>
      </c>
      <c r="I29">
        <v>1627</v>
      </c>
      <c r="J29">
        <v>30</v>
      </c>
      <c r="K29">
        <v>42</v>
      </c>
      <c r="L29">
        <v>265</v>
      </c>
      <c r="M29">
        <v>0</v>
      </c>
      <c r="N29">
        <v>0</v>
      </c>
      <c r="O29">
        <v>7</v>
      </c>
      <c r="P29">
        <v>64</v>
      </c>
      <c r="Q29">
        <v>0</v>
      </c>
      <c r="R29">
        <v>0</v>
      </c>
      <c r="S29">
        <v>5</v>
      </c>
      <c r="T29">
        <v>5</v>
      </c>
      <c r="U29">
        <v>5</v>
      </c>
      <c r="V29">
        <v>5</v>
      </c>
      <c r="W29">
        <v>245</v>
      </c>
      <c r="X29">
        <v>260</v>
      </c>
      <c r="Y29">
        <v>24</v>
      </c>
      <c r="Z29">
        <v>0</v>
      </c>
      <c r="AA29">
        <v>2</v>
      </c>
      <c r="AB29">
        <v>8</v>
      </c>
      <c r="AC29">
        <v>10</v>
      </c>
      <c r="AD29">
        <v>106</v>
      </c>
      <c r="AE29">
        <v>287</v>
      </c>
      <c r="AF29">
        <v>30</v>
      </c>
      <c r="AG29">
        <v>18</v>
      </c>
      <c r="AH29">
        <v>5</v>
      </c>
      <c r="AI29">
        <v>5</v>
      </c>
      <c r="AJ29">
        <v>10</v>
      </c>
    </row>
    <row r="30" spans="1:39" x14ac:dyDescent="0.2">
      <c r="B30" s="21">
        <f t="shared" si="2"/>
        <v>4.3604651162790699E-2</v>
      </c>
      <c r="C30" s="3">
        <f t="shared" si="3"/>
        <v>0</v>
      </c>
      <c r="D30" s="25">
        <v>7</v>
      </c>
      <c r="E30">
        <v>48</v>
      </c>
      <c r="F30">
        <v>230328</v>
      </c>
      <c r="G30">
        <v>124608</v>
      </c>
      <c r="H30">
        <v>4</v>
      </c>
      <c r="I30">
        <v>1631</v>
      </c>
      <c r="J30">
        <v>30</v>
      </c>
      <c r="K30">
        <v>15</v>
      </c>
      <c r="L30">
        <v>329</v>
      </c>
      <c r="M30">
        <v>0</v>
      </c>
      <c r="N30">
        <v>0</v>
      </c>
      <c r="O30">
        <v>14</v>
      </c>
      <c r="P30">
        <v>51</v>
      </c>
      <c r="Q30">
        <v>0</v>
      </c>
      <c r="R30">
        <v>0</v>
      </c>
      <c r="S30">
        <v>5</v>
      </c>
      <c r="T30">
        <v>5</v>
      </c>
      <c r="U30">
        <v>0</v>
      </c>
      <c r="V30">
        <v>10</v>
      </c>
      <c r="W30">
        <v>383</v>
      </c>
      <c r="X30">
        <v>252</v>
      </c>
      <c r="Y30">
        <v>16</v>
      </c>
      <c r="Z30">
        <v>0</v>
      </c>
      <c r="AA30">
        <v>2</v>
      </c>
      <c r="AB30">
        <v>8</v>
      </c>
      <c r="AC30">
        <v>10</v>
      </c>
      <c r="AD30">
        <v>110</v>
      </c>
      <c r="AE30">
        <v>342</v>
      </c>
      <c r="AF30">
        <v>4</v>
      </c>
      <c r="AG30">
        <v>45</v>
      </c>
      <c r="AH30">
        <v>5</v>
      </c>
      <c r="AI30">
        <v>5</v>
      </c>
      <c r="AJ30">
        <v>10</v>
      </c>
    </row>
    <row r="31" spans="1:39" x14ac:dyDescent="0.2">
      <c r="B31" s="21">
        <f t="shared" si="2"/>
        <v>3.9603960396039604E-2</v>
      </c>
      <c r="C31" s="3">
        <f t="shared" si="3"/>
        <v>0.2</v>
      </c>
      <c r="D31" s="25">
        <v>8</v>
      </c>
      <c r="E31">
        <v>48</v>
      </c>
      <c r="F31">
        <v>230329</v>
      </c>
      <c r="G31">
        <v>124245</v>
      </c>
      <c r="H31">
        <v>4</v>
      </c>
      <c r="I31">
        <v>1636</v>
      </c>
      <c r="J31">
        <v>30</v>
      </c>
      <c r="K31">
        <v>12</v>
      </c>
      <c r="L31">
        <v>291</v>
      </c>
      <c r="M31">
        <v>10</v>
      </c>
      <c r="N31">
        <v>0</v>
      </c>
      <c r="O31">
        <v>3</v>
      </c>
      <c r="P31">
        <v>38</v>
      </c>
      <c r="Q31">
        <v>1</v>
      </c>
      <c r="R31">
        <v>0</v>
      </c>
      <c r="S31">
        <v>4</v>
      </c>
      <c r="T31">
        <v>5</v>
      </c>
      <c r="U31">
        <v>2</v>
      </c>
      <c r="V31">
        <v>8</v>
      </c>
      <c r="W31">
        <v>282</v>
      </c>
      <c r="X31">
        <v>231</v>
      </c>
      <c r="Y31">
        <v>22</v>
      </c>
      <c r="Z31">
        <v>0</v>
      </c>
      <c r="AA31">
        <v>2</v>
      </c>
      <c r="AB31">
        <v>8</v>
      </c>
      <c r="AC31">
        <v>10</v>
      </c>
      <c r="AD31">
        <v>212</v>
      </c>
      <c r="AE31">
        <v>293</v>
      </c>
      <c r="AF31">
        <v>15</v>
      </c>
      <c r="AG31">
        <v>48</v>
      </c>
      <c r="AH31">
        <v>5</v>
      </c>
      <c r="AI31">
        <v>5</v>
      </c>
      <c r="AJ31">
        <v>10</v>
      </c>
    </row>
    <row r="32" spans="1:39" x14ac:dyDescent="0.2">
      <c r="B32" s="21">
        <f t="shared" si="2"/>
        <v>3.8194444444444448E-2</v>
      </c>
      <c r="C32" s="3">
        <f t="shared" si="3"/>
        <v>0.1</v>
      </c>
      <c r="D32" s="25">
        <v>9</v>
      </c>
      <c r="E32">
        <v>48</v>
      </c>
      <c r="F32">
        <v>230330</v>
      </c>
      <c r="G32">
        <v>125440</v>
      </c>
      <c r="H32">
        <v>4</v>
      </c>
      <c r="I32">
        <v>1629</v>
      </c>
      <c r="J32">
        <v>30</v>
      </c>
      <c r="K32">
        <v>11</v>
      </c>
      <c r="L32">
        <v>277</v>
      </c>
      <c r="M32">
        <v>0</v>
      </c>
      <c r="N32">
        <v>0</v>
      </c>
      <c r="O32">
        <v>18</v>
      </c>
      <c r="P32">
        <v>75</v>
      </c>
      <c r="Q32">
        <v>0</v>
      </c>
      <c r="R32">
        <v>0</v>
      </c>
      <c r="S32">
        <v>5</v>
      </c>
      <c r="T32">
        <v>5</v>
      </c>
      <c r="U32">
        <v>1</v>
      </c>
      <c r="V32">
        <v>9</v>
      </c>
      <c r="W32">
        <v>287</v>
      </c>
      <c r="X32">
        <v>259</v>
      </c>
      <c r="Y32">
        <v>17</v>
      </c>
      <c r="Z32">
        <v>1</v>
      </c>
      <c r="AA32">
        <v>2</v>
      </c>
      <c r="AB32">
        <v>8</v>
      </c>
      <c r="AC32">
        <v>9</v>
      </c>
      <c r="AD32">
        <v>79</v>
      </c>
      <c r="AE32">
        <v>296</v>
      </c>
      <c r="AF32">
        <v>20</v>
      </c>
      <c r="AG32">
        <v>52</v>
      </c>
      <c r="AH32">
        <v>5</v>
      </c>
      <c r="AI32">
        <v>5</v>
      </c>
      <c r="AJ32">
        <v>9</v>
      </c>
    </row>
    <row r="33" spans="2:39" x14ac:dyDescent="0.2">
      <c r="B33" s="21">
        <f t="shared" si="2"/>
        <v>8.1632653061224483E-2</v>
      </c>
      <c r="C33" s="3">
        <f t="shared" si="3"/>
        <v>0.4</v>
      </c>
      <c r="D33" s="25">
        <v>10</v>
      </c>
      <c r="E33">
        <v>48</v>
      </c>
      <c r="F33">
        <v>230331</v>
      </c>
      <c r="G33">
        <v>124926</v>
      </c>
      <c r="H33">
        <v>4</v>
      </c>
      <c r="I33">
        <v>1633</v>
      </c>
      <c r="J33">
        <v>30</v>
      </c>
      <c r="K33">
        <v>24</v>
      </c>
      <c r="L33">
        <v>270</v>
      </c>
      <c r="M33">
        <v>0</v>
      </c>
      <c r="N33">
        <v>0</v>
      </c>
      <c r="O33">
        <v>18</v>
      </c>
      <c r="P33">
        <v>101</v>
      </c>
      <c r="Q33">
        <v>0</v>
      </c>
      <c r="R33">
        <v>0</v>
      </c>
      <c r="S33">
        <v>5</v>
      </c>
      <c r="T33">
        <v>5</v>
      </c>
      <c r="U33">
        <v>4</v>
      </c>
      <c r="V33">
        <v>6</v>
      </c>
      <c r="W33">
        <v>200</v>
      </c>
      <c r="X33">
        <v>175</v>
      </c>
      <c r="Y33">
        <v>17</v>
      </c>
      <c r="Z33">
        <v>0</v>
      </c>
      <c r="AA33">
        <v>2</v>
      </c>
      <c r="AB33">
        <v>8</v>
      </c>
      <c r="AC33">
        <v>10</v>
      </c>
      <c r="AD33">
        <v>170</v>
      </c>
      <c r="AE33">
        <v>287</v>
      </c>
      <c r="AF33">
        <v>33</v>
      </c>
      <c r="AG33">
        <v>49</v>
      </c>
      <c r="AH33">
        <v>5</v>
      </c>
      <c r="AI33">
        <v>5</v>
      </c>
      <c r="AJ33">
        <v>10</v>
      </c>
    </row>
    <row r="34" spans="2:39" x14ac:dyDescent="0.2">
      <c r="B34" s="21">
        <f t="shared" si="2"/>
        <v>7.5075075075075076E-2</v>
      </c>
      <c r="C34" s="3">
        <f t="shared" si="3"/>
        <v>0.6</v>
      </c>
      <c r="D34" s="25">
        <v>11</v>
      </c>
      <c r="E34">
        <v>48</v>
      </c>
      <c r="F34">
        <v>230403</v>
      </c>
      <c r="G34">
        <v>124134</v>
      </c>
      <c r="H34">
        <v>4</v>
      </c>
      <c r="I34">
        <v>1630</v>
      </c>
      <c r="J34">
        <v>30</v>
      </c>
      <c r="K34">
        <v>25</v>
      </c>
      <c r="L34">
        <v>308</v>
      </c>
      <c r="M34">
        <v>8</v>
      </c>
      <c r="N34">
        <v>6</v>
      </c>
      <c r="O34">
        <v>0</v>
      </c>
      <c r="P34">
        <v>39</v>
      </c>
      <c r="Q34">
        <v>1</v>
      </c>
      <c r="R34">
        <v>1</v>
      </c>
      <c r="S34">
        <v>4</v>
      </c>
      <c r="T34">
        <v>4</v>
      </c>
      <c r="U34">
        <v>6</v>
      </c>
      <c r="V34">
        <v>4</v>
      </c>
      <c r="W34">
        <v>298</v>
      </c>
      <c r="X34">
        <v>208</v>
      </c>
      <c r="Y34">
        <v>16</v>
      </c>
      <c r="Z34">
        <v>13</v>
      </c>
      <c r="AA34">
        <v>2</v>
      </c>
      <c r="AB34">
        <v>8</v>
      </c>
      <c r="AC34">
        <v>10</v>
      </c>
      <c r="AD34">
        <v>202</v>
      </c>
      <c r="AE34">
        <v>343</v>
      </c>
      <c r="AF34">
        <v>24</v>
      </c>
      <c r="AG34">
        <v>47</v>
      </c>
      <c r="AH34">
        <v>5</v>
      </c>
      <c r="AI34">
        <v>5</v>
      </c>
      <c r="AJ34">
        <v>10</v>
      </c>
    </row>
    <row r="35" spans="2:39" x14ac:dyDescent="0.2">
      <c r="B35" s="21">
        <f t="shared" si="2"/>
        <v>5.3672316384180789E-2</v>
      </c>
      <c r="C35" s="3">
        <f t="shared" si="3"/>
        <v>0.3</v>
      </c>
      <c r="D35" s="25">
        <v>12</v>
      </c>
      <c r="E35">
        <v>48</v>
      </c>
      <c r="F35">
        <v>230404</v>
      </c>
      <c r="G35">
        <v>124938</v>
      </c>
      <c r="H35">
        <v>4</v>
      </c>
      <c r="I35">
        <v>1623</v>
      </c>
      <c r="J35">
        <v>30</v>
      </c>
      <c r="K35">
        <v>19</v>
      </c>
      <c r="L35">
        <v>335</v>
      </c>
      <c r="M35">
        <v>0</v>
      </c>
      <c r="N35">
        <v>0</v>
      </c>
      <c r="O35">
        <v>19</v>
      </c>
      <c r="P35">
        <v>32</v>
      </c>
      <c r="Q35">
        <v>0</v>
      </c>
      <c r="R35">
        <v>0</v>
      </c>
      <c r="S35">
        <v>5</v>
      </c>
      <c r="T35">
        <v>5</v>
      </c>
      <c r="U35">
        <v>3</v>
      </c>
      <c r="V35">
        <v>7</v>
      </c>
      <c r="W35">
        <v>323</v>
      </c>
      <c r="X35">
        <v>267</v>
      </c>
      <c r="Y35">
        <v>22</v>
      </c>
      <c r="Z35">
        <v>1</v>
      </c>
      <c r="AA35">
        <v>2</v>
      </c>
      <c r="AB35">
        <v>8</v>
      </c>
      <c r="AC35">
        <v>10</v>
      </c>
      <c r="AD35">
        <v>131</v>
      </c>
      <c r="AE35">
        <v>280</v>
      </c>
      <c r="AF35">
        <v>7</v>
      </c>
      <c r="AG35">
        <v>32</v>
      </c>
      <c r="AH35">
        <v>5</v>
      </c>
      <c r="AI35">
        <v>5</v>
      </c>
      <c r="AJ35">
        <v>10</v>
      </c>
    </row>
    <row r="36" spans="2:39" x14ac:dyDescent="0.2">
      <c r="B36" s="21">
        <f t="shared" si="2"/>
        <v>5.7507987220447282E-2</v>
      </c>
      <c r="C36" s="3">
        <f t="shared" si="3"/>
        <v>0.3</v>
      </c>
      <c r="D36" s="25">
        <v>13</v>
      </c>
      <c r="E36">
        <v>48</v>
      </c>
      <c r="F36">
        <v>230405</v>
      </c>
      <c r="G36">
        <v>124252</v>
      </c>
      <c r="H36">
        <v>4</v>
      </c>
      <c r="I36">
        <v>1622</v>
      </c>
      <c r="J36">
        <v>30</v>
      </c>
      <c r="K36">
        <v>18</v>
      </c>
      <c r="L36">
        <v>295</v>
      </c>
      <c r="M36">
        <v>0</v>
      </c>
      <c r="N36">
        <v>0</v>
      </c>
      <c r="O36">
        <v>5</v>
      </c>
      <c r="P36">
        <v>50</v>
      </c>
      <c r="Q36">
        <v>0</v>
      </c>
      <c r="R36">
        <v>0</v>
      </c>
      <c r="S36">
        <v>5</v>
      </c>
      <c r="T36">
        <v>5</v>
      </c>
      <c r="U36">
        <v>3</v>
      </c>
      <c r="V36">
        <v>7</v>
      </c>
      <c r="W36">
        <v>287</v>
      </c>
      <c r="X36">
        <v>217</v>
      </c>
      <c r="Y36">
        <v>5</v>
      </c>
      <c r="Z36">
        <v>0</v>
      </c>
      <c r="AA36">
        <v>2</v>
      </c>
      <c r="AB36">
        <v>8</v>
      </c>
      <c r="AC36">
        <v>10</v>
      </c>
      <c r="AD36">
        <v>164</v>
      </c>
      <c r="AE36">
        <v>290</v>
      </c>
      <c r="AF36">
        <v>21</v>
      </c>
      <c r="AG36">
        <v>45</v>
      </c>
      <c r="AH36">
        <v>5</v>
      </c>
      <c r="AI36">
        <v>5</v>
      </c>
      <c r="AJ36">
        <v>10</v>
      </c>
    </row>
    <row r="37" spans="2:39" x14ac:dyDescent="0.2">
      <c r="B37" s="21">
        <f t="shared" si="2"/>
        <v>2.6490066225165563E-2</v>
      </c>
      <c r="C37" s="3">
        <f t="shared" si="3"/>
        <v>0.3</v>
      </c>
      <c r="D37" s="25">
        <v>14</v>
      </c>
      <c r="E37">
        <v>48</v>
      </c>
      <c r="F37">
        <v>230406</v>
      </c>
      <c r="G37">
        <v>124846</v>
      </c>
      <c r="H37">
        <v>4</v>
      </c>
      <c r="I37">
        <v>1665</v>
      </c>
      <c r="J37">
        <v>30</v>
      </c>
      <c r="K37">
        <v>8</v>
      </c>
      <c r="L37">
        <v>294</v>
      </c>
      <c r="M37">
        <v>0</v>
      </c>
      <c r="N37">
        <v>1</v>
      </c>
      <c r="O37">
        <v>16</v>
      </c>
      <c r="P37">
        <v>33</v>
      </c>
      <c r="Q37">
        <v>0</v>
      </c>
      <c r="R37">
        <v>1</v>
      </c>
      <c r="S37">
        <v>5</v>
      </c>
      <c r="T37">
        <v>4</v>
      </c>
      <c r="U37">
        <v>3</v>
      </c>
      <c r="V37">
        <v>7</v>
      </c>
      <c r="W37">
        <v>237</v>
      </c>
      <c r="X37">
        <v>214</v>
      </c>
      <c r="Y37">
        <v>11</v>
      </c>
      <c r="Z37">
        <v>0</v>
      </c>
      <c r="AA37">
        <v>2</v>
      </c>
      <c r="AB37">
        <v>8</v>
      </c>
      <c r="AC37">
        <v>10</v>
      </c>
      <c r="AD37">
        <v>149</v>
      </c>
      <c r="AE37">
        <v>307</v>
      </c>
      <c r="AF37">
        <v>17</v>
      </c>
      <c r="AG37">
        <v>32</v>
      </c>
      <c r="AH37">
        <v>5</v>
      </c>
      <c r="AI37">
        <v>5</v>
      </c>
      <c r="AJ37">
        <v>10</v>
      </c>
    </row>
    <row r="38" spans="2:39" x14ac:dyDescent="0.2">
      <c r="B38" s="21">
        <f t="shared" si="2"/>
        <v>7.3426573426573424E-2</v>
      </c>
      <c r="C38" s="3">
        <f t="shared" si="3"/>
        <v>0.3</v>
      </c>
      <c r="D38" s="25">
        <v>15</v>
      </c>
      <c r="E38">
        <v>48</v>
      </c>
      <c r="F38">
        <v>230407</v>
      </c>
      <c r="G38">
        <v>125314</v>
      </c>
      <c r="H38">
        <v>4</v>
      </c>
      <c r="I38">
        <v>1641</v>
      </c>
      <c r="J38">
        <v>30</v>
      </c>
      <c r="K38">
        <v>21</v>
      </c>
      <c r="L38">
        <v>265</v>
      </c>
      <c r="M38">
        <v>0</v>
      </c>
      <c r="N38">
        <v>0</v>
      </c>
      <c r="O38">
        <v>3</v>
      </c>
      <c r="P38">
        <v>38</v>
      </c>
      <c r="Q38">
        <v>0</v>
      </c>
      <c r="R38">
        <v>0</v>
      </c>
      <c r="S38">
        <v>5</v>
      </c>
      <c r="T38">
        <v>5</v>
      </c>
      <c r="U38">
        <v>3</v>
      </c>
      <c r="V38">
        <v>7</v>
      </c>
      <c r="W38">
        <v>362</v>
      </c>
      <c r="X38">
        <v>262</v>
      </c>
      <c r="Y38">
        <v>10</v>
      </c>
      <c r="Z38">
        <v>1</v>
      </c>
      <c r="AA38">
        <v>2</v>
      </c>
      <c r="AB38">
        <v>8</v>
      </c>
      <c r="AC38">
        <v>10</v>
      </c>
      <c r="AD38">
        <v>162</v>
      </c>
      <c r="AE38">
        <v>298</v>
      </c>
      <c r="AF38">
        <v>5</v>
      </c>
      <c r="AG38">
        <v>13</v>
      </c>
      <c r="AH38">
        <v>5</v>
      </c>
      <c r="AI38">
        <v>5</v>
      </c>
      <c r="AJ38">
        <v>10</v>
      </c>
    </row>
    <row r="39" spans="2:39" x14ac:dyDescent="0.2">
      <c r="B39" s="21">
        <f t="shared" si="2"/>
        <v>3.7288135593220341E-2</v>
      </c>
      <c r="C39" s="3">
        <f t="shared" si="3"/>
        <v>0.1</v>
      </c>
      <c r="D39" s="25">
        <v>16</v>
      </c>
      <c r="E39">
        <v>48</v>
      </c>
      <c r="F39">
        <v>230410</v>
      </c>
      <c r="G39">
        <v>123931</v>
      </c>
      <c r="H39">
        <v>4</v>
      </c>
      <c r="I39">
        <v>1623</v>
      </c>
      <c r="J39">
        <v>30</v>
      </c>
      <c r="K39">
        <v>11</v>
      </c>
      <c r="L39">
        <v>284</v>
      </c>
      <c r="M39">
        <v>21</v>
      </c>
      <c r="N39">
        <v>0</v>
      </c>
      <c r="O39">
        <v>31</v>
      </c>
      <c r="P39">
        <v>15</v>
      </c>
      <c r="Q39">
        <v>1</v>
      </c>
      <c r="R39">
        <v>0</v>
      </c>
      <c r="S39">
        <v>5</v>
      </c>
      <c r="T39">
        <v>4</v>
      </c>
      <c r="U39">
        <v>1</v>
      </c>
      <c r="V39">
        <v>9</v>
      </c>
      <c r="W39">
        <v>392</v>
      </c>
      <c r="X39">
        <v>203</v>
      </c>
      <c r="Y39">
        <v>15</v>
      </c>
      <c r="Z39">
        <v>28</v>
      </c>
      <c r="AA39">
        <v>2</v>
      </c>
      <c r="AB39">
        <v>8</v>
      </c>
      <c r="AC39">
        <v>10</v>
      </c>
      <c r="AD39">
        <v>133</v>
      </c>
      <c r="AE39">
        <v>278</v>
      </c>
      <c r="AF39">
        <v>36</v>
      </c>
      <c r="AG39">
        <v>40</v>
      </c>
      <c r="AH39">
        <v>5</v>
      </c>
      <c r="AI39">
        <v>5</v>
      </c>
      <c r="AJ39">
        <v>10</v>
      </c>
    </row>
    <row r="40" spans="2:39" x14ac:dyDescent="0.2">
      <c r="B40" s="21">
        <f t="shared" si="2"/>
        <v>5.7761732851985562E-2</v>
      </c>
      <c r="C40" s="3">
        <f t="shared" si="3"/>
        <v>0.1</v>
      </c>
      <c r="D40" s="25">
        <v>17</v>
      </c>
      <c r="E40">
        <v>48</v>
      </c>
      <c r="F40">
        <v>230411</v>
      </c>
      <c r="G40">
        <v>124036</v>
      </c>
      <c r="H40">
        <v>4</v>
      </c>
      <c r="I40">
        <v>1630</v>
      </c>
      <c r="J40">
        <v>30</v>
      </c>
      <c r="K40">
        <v>16</v>
      </c>
      <c r="L40">
        <v>261</v>
      </c>
      <c r="M40">
        <v>0</v>
      </c>
      <c r="N40">
        <v>18</v>
      </c>
      <c r="O40">
        <v>2</v>
      </c>
      <c r="P40">
        <v>28</v>
      </c>
      <c r="Q40">
        <v>0</v>
      </c>
      <c r="R40">
        <v>1</v>
      </c>
      <c r="S40">
        <v>4</v>
      </c>
      <c r="T40">
        <v>5</v>
      </c>
      <c r="U40">
        <v>1</v>
      </c>
      <c r="V40">
        <v>9</v>
      </c>
      <c r="W40">
        <v>225</v>
      </c>
      <c r="X40">
        <v>149</v>
      </c>
      <c r="Y40">
        <v>12</v>
      </c>
      <c r="Z40">
        <v>0</v>
      </c>
      <c r="AA40">
        <v>2</v>
      </c>
      <c r="AB40">
        <v>8</v>
      </c>
      <c r="AC40">
        <v>10</v>
      </c>
      <c r="AD40">
        <v>144</v>
      </c>
      <c r="AE40">
        <v>292</v>
      </c>
      <c r="AF40">
        <v>34</v>
      </c>
      <c r="AG40">
        <v>25</v>
      </c>
      <c r="AH40">
        <v>5</v>
      </c>
      <c r="AI40">
        <v>5</v>
      </c>
      <c r="AJ40">
        <v>10</v>
      </c>
    </row>
    <row r="41" spans="2:39" x14ac:dyDescent="0.2">
      <c r="B41" s="21">
        <f t="shared" si="2"/>
        <v>4.3165467625899283E-2</v>
      </c>
      <c r="C41" s="3">
        <f t="shared" si="3"/>
        <v>0.1</v>
      </c>
      <c r="D41" s="25">
        <v>18</v>
      </c>
      <c r="E41">
        <v>48</v>
      </c>
      <c r="F41">
        <v>230412</v>
      </c>
      <c r="G41">
        <v>124054</v>
      </c>
      <c r="H41">
        <v>4</v>
      </c>
      <c r="I41">
        <v>1646</v>
      </c>
      <c r="J41">
        <v>30</v>
      </c>
      <c r="K41">
        <v>12</v>
      </c>
      <c r="L41">
        <v>266</v>
      </c>
      <c r="M41">
        <v>0</v>
      </c>
      <c r="N41">
        <v>0</v>
      </c>
      <c r="O41">
        <v>31</v>
      </c>
      <c r="P41">
        <v>25</v>
      </c>
      <c r="Q41">
        <v>0</v>
      </c>
      <c r="R41">
        <v>0</v>
      </c>
      <c r="S41">
        <v>5</v>
      </c>
      <c r="T41">
        <v>5</v>
      </c>
      <c r="U41">
        <v>1</v>
      </c>
      <c r="V41">
        <v>9</v>
      </c>
      <c r="W41">
        <v>201</v>
      </c>
      <c r="X41">
        <v>189</v>
      </c>
      <c r="Y41">
        <v>19</v>
      </c>
      <c r="Z41">
        <v>14</v>
      </c>
      <c r="AA41">
        <v>2</v>
      </c>
      <c r="AB41">
        <v>8</v>
      </c>
      <c r="AC41">
        <v>10</v>
      </c>
      <c r="AD41">
        <v>136</v>
      </c>
      <c r="AE41">
        <v>275</v>
      </c>
      <c r="AF41">
        <v>15</v>
      </c>
      <c r="AG41">
        <v>24</v>
      </c>
      <c r="AH41">
        <v>5</v>
      </c>
      <c r="AI41">
        <v>5</v>
      </c>
      <c r="AJ41">
        <v>10</v>
      </c>
    </row>
    <row r="42" spans="2:39" x14ac:dyDescent="0.2">
      <c r="B42" s="21">
        <f t="shared" si="2"/>
        <v>0.11196911196911197</v>
      </c>
      <c r="C42" s="3">
        <f t="shared" si="3"/>
        <v>0.2</v>
      </c>
      <c r="D42" s="25">
        <v>19</v>
      </c>
      <c r="E42">
        <v>48</v>
      </c>
      <c r="F42">
        <v>230413</v>
      </c>
      <c r="G42">
        <v>124020</v>
      </c>
      <c r="H42">
        <v>4</v>
      </c>
      <c r="I42">
        <v>1628</v>
      </c>
      <c r="J42">
        <v>30</v>
      </c>
      <c r="K42">
        <v>29</v>
      </c>
      <c r="L42">
        <v>230</v>
      </c>
      <c r="M42">
        <v>0</v>
      </c>
      <c r="N42">
        <v>1</v>
      </c>
      <c r="O42">
        <v>16</v>
      </c>
      <c r="P42">
        <v>15</v>
      </c>
      <c r="Q42">
        <v>0</v>
      </c>
      <c r="R42">
        <v>2</v>
      </c>
      <c r="S42">
        <v>4</v>
      </c>
      <c r="T42">
        <v>4</v>
      </c>
      <c r="U42">
        <v>2</v>
      </c>
      <c r="V42">
        <v>8</v>
      </c>
      <c r="W42">
        <v>244</v>
      </c>
      <c r="X42">
        <v>190</v>
      </c>
      <c r="Y42">
        <v>21</v>
      </c>
      <c r="Z42">
        <v>0</v>
      </c>
      <c r="AA42">
        <v>2</v>
      </c>
      <c r="AB42">
        <v>8</v>
      </c>
      <c r="AC42">
        <v>10</v>
      </c>
      <c r="AD42">
        <v>206</v>
      </c>
      <c r="AE42">
        <v>263</v>
      </c>
      <c r="AF42">
        <v>18</v>
      </c>
      <c r="AG42">
        <v>17</v>
      </c>
      <c r="AH42">
        <v>5</v>
      </c>
      <c r="AI42">
        <v>5</v>
      </c>
      <c r="AJ42">
        <v>10</v>
      </c>
    </row>
    <row r="43" spans="2:39" x14ac:dyDescent="0.2">
      <c r="B43" s="21">
        <f t="shared" si="2"/>
        <v>0.1434108527131783</v>
      </c>
      <c r="C43" s="3">
        <f t="shared" si="3"/>
        <v>0.2</v>
      </c>
      <c r="D43" s="25">
        <v>20</v>
      </c>
      <c r="E43">
        <v>48</v>
      </c>
      <c r="F43">
        <v>230414</v>
      </c>
      <c r="G43">
        <v>124832</v>
      </c>
      <c r="H43">
        <v>4</v>
      </c>
      <c r="I43">
        <v>1621</v>
      </c>
      <c r="J43">
        <v>30</v>
      </c>
      <c r="K43">
        <v>37</v>
      </c>
      <c r="L43">
        <v>221</v>
      </c>
      <c r="M43">
        <v>0</v>
      </c>
      <c r="N43">
        <v>5</v>
      </c>
      <c r="O43">
        <v>21</v>
      </c>
      <c r="P43">
        <v>28</v>
      </c>
      <c r="Q43">
        <v>0</v>
      </c>
      <c r="R43">
        <v>1</v>
      </c>
      <c r="S43">
        <v>4</v>
      </c>
      <c r="T43">
        <v>5</v>
      </c>
      <c r="U43">
        <v>2</v>
      </c>
      <c r="V43">
        <v>8</v>
      </c>
      <c r="W43">
        <v>337</v>
      </c>
      <c r="X43">
        <v>225</v>
      </c>
      <c r="Y43">
        <v>27</v>
      </c>
      <c r="Z43">
        <v>0</v>
      </c>
      <c r="AA43">
        <v>2</v>
      </c>
      <c r="AB43">
        <v>8</v>
      </c>
      <c r="AC43">
        <v>10</v>
      </c>
      <c r="AD43">
        <v>216</v>
      </c>
      <c r="AE43">
        <v>269</v>
      </c>
      <c r="AF43">
        <v>4</v>
      </c>
      <c r="AG43">
        <v>15</v>
      </c>
      <c r="AH43">
        <v>5</v>
      </c>
      <c r="AI43">
        <v>5</v>
      </c>
      <c r="AJ43">
        <v>10</v>
      </c>
    </row>
    <row r="44" spans="2:39" x14ac:dyDescent="0.2">
      <c r="B44" s="21">
        <f t="shared" si="2"/>
        <v>0.11418685121107267</v>
      </c>
      <c r="C44" s="3">
        <f t="shared" si="3"/>
        <v>0.4</v>
      </c>
      <c r="D44" s="25">
        <v>21</v>
      </c>
      <c r="E44">
        <v>48</v>
      </c>
      <c r="F44">
        <v>230417</v>
      </c>
      <c r="G44">
        <v>123940</v>
      </c>
      <c r="H44">
        <v>4</v>
      </c>
      <c r="I44">
        <v>1641</v>
      </c>
      <c r="J44">
        <v>30</v>
      </c>
      <c r="K44">
        <v>33</v>
      </c>
      <c r="L44">
        <v>256</v>
      </c>
      <c r="M44">
        <v>9</v>
      </c>
      <c r="N44">
        <v>0</v>
      </c>
      <c r="O44">
        <v>33</v>
      </c>
      <c r="P44">
        <v>33</v>
      </c>
      <c r="Q44">
        <v>1</v>
      </c>
      <c r="R44">
        <v>0</v>
      </c>
      <c r="S44">
        <v>5</v>
      </c>
      <c r="T44">
        <v>4</v>
      </c>
      <c r="U44">
        <v>4</v>
      </c>
      <c r="V44">
        <v>6</v>
      </c>
      <c r="W44">
        <v>336</v>
      </c>
      <c r="X44">
        <v>299</v>
      </c>
      <c r="Y44">
        <v>23</v>
      </c>
      <c r="Z44">
        <v>4</v>
      </c>
      <c r="AA44">
        <v>2</v>
      </c>
      <c r="AB44">
        <v>8</v>
      </c>
      <c r="AC44">
        <v>10</v>
      </c>
      <c r="AD44">
        <v>143</v>
      </c>
      <c r="AE44">
        <v>269</v>
      </c>
      <c r="AF44">
        <v>20</v>
      </c>
      <c r="AG44">
        <v>34</v>
      </c>
      <c r="AH44">
        <v>5</v>
      </c>
      <c r="AI44">
        <v>5</v>
      </c>
      <c r="AJ44">
        <v>10</v>
      </c>
    </row>
    <row r="45" spans="2:39" x14ac:dyDescent="0.2">
      <c r="B45" s="21">
        <f t="shared" si="2"/>
        <v>0.18900343642611683</v>
      </c>
      <c r="C45" s="3">
        <f t="shared" si="3"/>
        <v>0.4</v>
      </c>
      <c r="D45" s="25">
        <v>22</v>
      </c>
      <c r="E45">
        <v>48</v>
      </c>
      <c r="F45">
        <v>230418</v>
      </c>
      <c r="G45">
        <v>125103</v>
      </c>
      <c r="H45">
        <v>4</v>
      </c>
      <c r="I45">
        <v>1619</v>
      </c>
      <c r="J45">
        <v>30</v>
      </c>
      <c r="K45">
        <v>55</v>
      </c>
      <c r="L45">
        <v>236</v>
      </c>
      <c r="M45">
        <v>0</v>
      </c>
      <c r="N45">
        <v>8</v>
      </c>
      <c r="O45">
        <v>2</v>
      </c>
      <c r="P45">
        <v>16</v>
      </c>
      <c r="Q45">
        <v>0</v>
      </c>
      <c r="R45">
        <v>1</v>
      </c>
      <c r="S45">
        <v>4</v>
      </c>
      <c r="T45">
        <v>5</v>
      </c>
      <c r="U45">
        <v>4</v>
      </c>
      <c r="V45">
        <v>6</v>
      </c>
      <c r="W45">
        <v>238</v>
      </c>
      <c r="X45">
        <v>257</v>
      </c>
      <c r="Y45">
        <v>21</v>
      </c>
      <c r="Z45">
        <v>4</v>
      </c>
      <c r="AA45">
        <v>2</v>
      </c>
      <c r="AB45">
        <v>8</v>
      </c>
      <c r="AC45">
        <v>10</v>
      </c>
      <c r="AD45">
        <v>168</v>
      </c>
      <c r="AE45">
        <v>290</v>
      </c>
      <c r="AF45">
        <v>21</v>
      </c>
      <c r="AG45">
        <v>37</v>
      </c>
      <c r="AH45">
        <v>5</v>
      </c>
      <c r="AI45">
        <v>5</v>
      </c>
      <c r="AJ45">
        <v>10</v>
      </c>
    </row>
    <row r="46" spans="2:39" x14ac:dyDescent="0.2">
      <c r="B46" s="21">
        <f t="shared" si="2"/>
        <v>9.0909090909090912E-2</v>
      </c>
      <c r="C46" s="3">
        <f t="shared" si="3"/>
        <v>0.3</v>
      </c>
      <c r="D46" s="25">
        <v>23</v>
      </c>
      <c r="E46">
        <v>48</v>
      </c>
      <c r="F46">
        <v>230419</v>
      </c>
      <c r="G46">
        <v>124037</v>
      </c>
      <c r="H46">
        <v>4</v>
      </c>
      <c r="I46">
        <v>1629</v>
      </c>
      <c r="J46">
        <v>30</v>
      </c>
      <c r="K46">
        <v>27</v>
      </c>
      <c r="L46">
        <v>270</v>
      </c>
      <c r="M46">
        <v>0</v>
      </c>
      <c r="N46">
        <v>0</v>
      </c>
      <c r="O46">
        <v>20</v>
      </c>
      <c r="P46">
        <v>38</v>
      </c>
      <c r="Q46">
        <v>0</v>
      </c>
      <c r="R46">
        <v>0</v>
      </c>
      <c r="S46">
        <v>5</v>
      </c>
      <c r="T46">
        <v>5</v>
      </c>
      <c r="U46">
        <v>3</v>
      </c>
      <c r="V46">
        <v>7</v>
      </c>
      <c r="W46">
        <v>207</v>
      </c>
      <c r="X46">
        <v>225</v>
      </c>
      <c r="Y46">
        <v>18</v>
      </c>
      <c r="Z46">
        <v>0</v>
      </c>
      <c r="AA46">
        <v>2</v>
      </c>
      <c r="AB46">
        <v>8</v>
      </c>
      <c r="AC46">
        <v>10</v>
      </c>
      <c r="AD46">
        <v>400</v>
      </c>
      <c r="AE46">
        <v>255</v>
      </c>
      <c r="AF46">
        <v>32</v>
      </c>
      <c r="AG46">
        <v>17</v>
      </c>
      <c r="AH46">
        <v>5</v>
      </c>
      <c r="AI46">
        <v>5</v>
      </c>
      <c r="AJ46">
        <v>10</v>
      </c>
    </row>
    <row r="47" spans="2:39" ht="16" thickBot="1" x14ac:dyDescent="0.25">
      <c r="B47" s="21">
        <f t="shared" si="2"/>
        <v>0.15181518151815182</v>
      </c>
      <c r="C47" s="3">
        <f t="shared" si="3"/>
        <v>0.4</v>
      </c>
      <c r="D47" s="25">
        <v>24</v>
      </c>
      <c r="E47">
        <v>48</v>
      </c>
      <c r="F47">
        <v>230420</v>
      </c>
      <c r="G47">
        <v>124656</v>
      </c>
      <c r="H47">
        <v>4</v>
      </c>
      <c r="I47">
        <v>1628</v>
      </c>
      <c r="J47">
        <v>30</v>
      </c>
      <c r="K47">
        <v>46</v>
      </c>
      <c r="L47">
        <v>257</v>
      </c>
      <c r="M47">
        <v>0</v>
      </c>
      <c r="N47">
        <v>0</v>
      </c>
      <c r="O47">
        <v>31</v>
      </c>
      <c r="P47">
        <v>30</v>
      </c>
      <c r="Q47">
        <v>0</v>
      </c>
      <c r="R47">
        <v>1</v>
      </c>
      <c r="S47">
        <v>4</v>
      </c>
      <c r="T47">
        <v>5</v>
      </c>
      <c r="U47">
        <v>4</v>
      </c>
      <c r="V47">
        <v>6</v>
      </c>
      <c r="W47">
        <v>270</v>
      </c>
      <c r="X47">
        <v>181</v>
      </c>
      <c r="Y47">
        <v>15</v>
      </c>
      <c r="Z47">
        <v>0</v>
      </c>
      <c r="AA47">
        <v>2</v>
      </c>
      <c r="AB47">
        <v>8</v>
      </c>
      <c r="AC47">
        <v>10</v>
      </c>
      <c r="AD47">
        <v>113</v>
      </c>
      <c r="AE47">
        <v>288</v>
      </c>
      <c r="AF47">
        <v>23</v>
      </c>
      <c r="AG47">
        <v>21</v>
      </c>
      <c r="AH47">
        <v>5</v>
      </c>
      <c r="AI47">
        <v>5</v>
      </c>
      <c r="AJ47">
        <v>10</v>
      </c>
    </row>
    <row r="48" spans="2:39" x14ac:dyDescent="0.2">
      <c r="B48" s="21">
        <f t="shared" si="2"/>
        <v>9.0592334494773524E-2</v>
      </c>
      <c r="C48" s="3">
        <f t="shared" si="3"/>
        <v>0.2</v>
      </c>
      <c r="D48" s="25">
        <v>25</v>
      </c>
      <c r="E48">
        <v>48</v>
      </c>
      <c r="F48">
        <v>230421</v>
      </c>
      <c r="G48">
        <v>124726</v>
      </c>
      <c r="H48">
        <v>4</v>
      </c>
      <c r="I48">
        <v>1628</v>
      </c>
      <c r="J48">
        <v>30</v>
      </c>
      <c r="K48">
        <v>26</v>
      </c>
      <c r="L48">
        <v>261</v>
      </c>
      <c r="M48">
        <v>0</v>
      </c>
      <c r="N48">
        <v>0</v>
      </c>
      <c r="O48">
        <v>18</v>
      </c>
      <c r="P48">
        <v>29</v>
      </c>
      <c r="Q48">
        <v>0</v>
      </c>
      <c r="R48">
        <v>0</v>
      </c>
      <c r="S48">
        <v>5</v>
      </c>
      <c r="T48">
        <v>5</v>
      </c>
      <c r="U48">
        <v>2</v>
      </c>
      <c r="V48">
        <v>8</v>
      </c>
      <c r="W48">
        <v>216</v>
      </c>
      <c r="X48">
        <v>223</v>
      </c>
      <c r="Y48">
        <v>19</v>
      </c>
      <c r="Z48">
        <v>0</v>
      </c>
      <c r="AA48">
        <v>2</v>
      </c>
      <c r="AB48">
        <v>8</v>
      </c>
      <c r="AC48">
        <v>10</v>
      </c>
      <c r="AD48">
        <v>159</v>
      </c>
      <c r="AE48">
        <v>276</v>
      </c>
      <c r="AF48">
        <v>25</v>
      </c>
      <c r="AG48">
        <v>22</v>
      </c>
      <c r="AH48">
        <v>5</v>
      </c>
      <c r="AI48">
        <v>5</v>
      </c>
      <c r="AJ48">
        <v>10</v>
      </c>
      <c r="AL48" s="51" t="s">
        <v>77</v>
      </c>
      <c r="AM48" s="48"/>
    </row>
    <row r="49" spans="2:39" x14ac:dyDescent="0.2">
      <c r="B49" s="21">
        <f t="shared" si="2"/>
        <v>0.13548387096774195</v>
      </c>
      <c r="C49" s="3">
        <f t="shared" si="3"/>
        <v>0.4</v>
      </c>
      <c r="D49" s="25">
        <v>26</v>
      </c>
      <c r="E49">
        <v>48</v>
      </c>
      <c r="F49">
        <v>230424</v>
      </c>
      <c r="G49">
        <v>123855</v>
      </c>
      <c r="H49">
        <v>4</v>
      </c>
      <c r="I49">
        <v>1626</v>
      </c>
      <c r="J49">
        <v>30</v>
      </c>
      <c r="K49">
        <v>42</v>
      </c>
      <c r="L49">
        <v>268</v>
      </c>
      <c r="M49">
        <v>18</v>
      </c>
      <c r="N49">
        <v>0</v>
      </c>
      <c r="O49">
        <v>15</v>
      </c>
      <c r="P49">
        <v>42</v>
      </c>
      <c r="Q49">
        <v>1</v>
      </c>
      <c r="R49">
        <v>1</v>
      </c>
      <c r="S49">
        <v>4</v>
      </c>
      <c r="T49">
        <v>4</v>
      </c>
      <c r="U49">
        <v>4</v>
      </c>
      <c r="V49">
        <v>6</v>
      </c>
      <c r="W49">
        <v>203</v>
      </c>
      <c r="X49">
        <v>225</v>
      </c>
      <c r="Y49">
        <v>15</v>
      </c>
      <c r="Z49">
        <v>0</v>
      </c>
      <c r="AA49">
        <v>2</v>
      </c>
      <c r="AB49">
        <v>8</v>
      </c>
      <c r="AC49">
        <v>10</v>
      </c>
      <c r="AD49">
        <v>164</v>
      </c>
      <c r="AE49">
        <v>294</v>
      </c>
      <c r="AF49">
        <v>19</v>
      </c>
      <c r="AG49">
        <v>14</v>
      </c>
      <c r="AH49">
        <v>5</v>
      </c>
      <c r="AI49">
        <v>5</v>
      </c>
      <c r="AJ49">
        <v>10</v>
      </c>
      <c r="AL49" s="49" t="s">
        <v>78</v>
      </c>
      <c r="AM49" s="42">
        <f>(SUM(W48:W50)/SUM(AC48:AC50))/10</f>
        <v>1.9300000000000002</v>
      </c>
    </row>
    <row r="50" spans="2:39" ht="16" thickBot="1" x14ac:dyDescent="0.25">
      <c r="B50" s="22">
        <f t="shared" si="2"/>
        <v>0.19935691318327975</v>
      </c>
      <c r="C50" s="3">
        <f t="shared" si="3"/>
        <v>0.3</v>
      </c>
      <c r="D50" s="26">
        <v>27</v>
      </c>
      <c r="E50">
        <v>48</v>
      </c>
      <c r="F50">
        <v>230425</v>
      </c>
      <c r="G50">
        <v>123801</v>
      </c>
      <c r="H50">
        <v>4</v>
      </c>
      <c r="I50">
        <v>1623</v>
      </c>
      <c r="J50">
        <v>30</v>
      </c>
      <c r="K50">
        <v>62</v>
      </c>
      <c r="L50">
        <v>249</v>
      </c>
      <c r="M50">
        <v>10</v>
      </c>
      <c r="N50">
        <v>0</v>
      </c>
      <c r="O50">
        <v>18</v>
      </c>
      <c r="P50">
        <v>23</v>
      </c>
      <c r="Q50">
        <v>1</v>
      </c>
      <c r="R50">
        <v>2</v>
      </c>
      <c r="S50">
        <v>3</v>
      </c>
      <c r="T50">
        <v>4</v>
      </c>
      <c r="U50">
        <v>3</v>
      </c>
      <c r="V50">
        <v>7</v>
      </c>
      <c r="W50">
        <v>160</v>
      </c>
      <c r="X50">
        <v>210</v>
      </c>
      <c r="Y50">
        <v>21</v>
      </c>
      <c r="Z50">
        <v>0</v>
      </c>
      <c r="AA50">
        <v>2</v>
      </c>
      <c r="AB50">
        <v>8</v>
      </c>
      <c r="AC50">
        <v>10</v>
      </c>
      <c r="AD50">
        <v>146</v>
      </c>
      <c r="AE50">
        <v>300</v>
      </c>
      <c r="AF50">
        <v>6</v>
      </c>
      <c r="AG50">
        <v>13</v>
      </c>
      <c r="AH50">
        <v>5</v>
      </c>
      <c r="AI50">
        <v>5</v>
      </c>
      <c r="AJ50">
        <v>10</v>
      </c>
      <c r="AL50" s="50" t="s">
        <v>79</v>
      </c>
      <c r="AM50" s="44">
        <f>(SUM(AD48:AD50)/SUM(AJ48:AJ50))/10</f>
        <v>1.5633333333333332</v>
      </c>
    </row>
  </sheetData>
  <mergeCells count="13">
    <mergeCell ref="B4:C4"/>
    <mergeCell ref="AE4:AG4"/>
    <mergeCell ref="AH4:AI4"/>
    <mergeCell ref="K3:T3"/>
    <mergeCell ref="W3:AC3"/>
    <mergeCell ref="AD3:AJ3"/>
    <mergeCell ref="K4:L4"/>
    <mergeCell ref="M4:P4"/>
    <mergeCell ref="Q4:R4"/>
    <mergeCell ref="S4:T4"/>
    <mergeCell ref="U4:V4"/>
    <mergeCell ref="X4:Z4"/>
    <mergeCell ref="AA4:A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59999389629810485"/>
  </sheetPr>
  <dimension ref="A1:AM50"/>
  <sheetViews>
    <sheetView topLeftCell="A4" workbookViewId="0">
      <selection activeCell="AM28" sqref="AM28"/>
    </sheetView>
  </sheetViews>
  <sheetFormatPr baseColWidth="10" defaultColWidth="8.83203125" defaultRowHeight="15" x14ac:dyDescent="0.2"/>
  <cols>
    <col min="1" max="1" width="11.5" customWidth="1"/>
    <col min="2" max="2" width="7.5" customWidth="1"/>
    <col min="4" max="4" width="6.5" customWidth="1"/>
    <col min="5" max="5" width="7.1640625" customWidth="1"/>
    <col min="8" max="8" width="5" customWidth="1"/>
    <col min="10" max="10" width="6.83203125" customWidth="1"/>
    <col min="11" max="11" width="7.33203125" customWidth="1"/>
    <col min="12" max="12" width="5.83203125" customWidth="1"/>
    <col min="13" max="16" width="6" customWidth="1"/>
    <col min="17" max="17" width="5" customWidth="1"/>
    <col min="18" max="19" width="5.1640625" customWidth="1"/>
    <col min="20" max="20" width="4.5" customWidth="1"/>
    <col min="21" max="21" width="6.5" customWidth="1"/>
    <col min="22" max="22" width="5.83203125" customWidth="1"/>
    <col min="24" max="28" width="6.33203125" customWidth="1"/>
    <col min="29" max="29" width="7.5" customWidth="1"/>
    <col min="30" max="30" width="7.83203125" customWidth="1"/>
    <col min="31" max="35" width="6.33203125" customWidth="1"/>
  </cols>
  <sheetData>
    <row r="1" spans="1:36" s="4" customFormat="1" x14ac:dyDescent="0.2"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</row>
    <row r="2" spans="1:36" ht="16" thickBot="1" x14ac:dyDescent="0.25"/>
    <row r="3" spans="1:36" ht="16" thickBot="1" x14ac:dyDescent="0.25">
      <c r="K3" s="69" t="s">
        <v>40</v>
      </c>
      <c r="L3" s="70"/>
      <c r="M3" s="70"/>
      <c r="N3" s="70"/>
      <c r="O3" s="70"/>
      <c r="P3" s="70"/>
      <c r="Q3" s="70"/>
      <c r="R3" s="70"/>
      <c r="S3" s="70"/>
      <c r="T3" s="71"/>
      <c r="W3" s="72" t="s">
        <v>49</v>
      </c>
      <c r="X3" s="73"/>
      <c r="Y3" s="73"/>
      <c r="Z3" s="73"/>
      <c r="AA3" s="73"/>
      <c r="AB3" s="73"/>
      <c r="AC3" s="74"/>
      <c r="AD3" s="75" t="s">
        <v>57</v>
      </c>
      <c r="AE3" s="76"/>
      <c r="AF3" s="76"/>
      <c r="AG3" s="76"/>
      <c r="AH3" s="76"/>
      <c r="AI3" s="76"/>
      <c r="AJ3" s="77"/>
    </row>
    <row r="4" spans="1:36" ht="16" thickBot="1" x14ac:dyDescent="0.25">
      <c r="B4" s="66" t="s">
        <v>62</v>
      </c>
      <c r="C4" s="67"/>
      <c r="I4" s="10" t="s">
        <v>0</v>
      </c>
      <c r="K4" s="69" t="s">
        <v>41</v>
      </c>
      <c r="L4" s="71"/>
      <c r="M4" s="66" t="s">
        <v>44</v>
      </c>
      <c r="N4" s="68"/>
      <c r="O4" s="68"/>
      <c r="P4" s="67"/>
      <c r="Q4" s="66" t="s">
        <v>47</v>
      </c>
      <c r="R4" s="67"/>
      <c r="S4" s="66" t="s">
        <v>48</v>
      </c>
      <c r="T4" s="67"/>
      <c r="U4" s="66" t="s">
        <v>7</v>
      </c>
      <c r="V4" s="67"/>
      <c r="W4" s="14" t="s">
        <v>50</v>
      </c>
      <c r="X4" s="66" t="s">
        <v>53</v>
      </c>
      <c r="Y4" s="68"/>
      <c r="Z4" s="67"/>
      <c r="AA4" s="66" t="s">
        <v>54</v>
      </c>
      <c r="AB4" s="67"/>
      <c r="AC4" s="14" t="s">
        <v>56</v>
      </c>
      <c r="AD4" s="12" t="s">
        <v>50</v>
      </c>
      <c r="AE4" s="66" t="s">
        <v>53</v>
      </c>
      <c r="AF4" s="68"/>
      <c r="AG4" s="67"/>
      <c r="AH4" s="66" t="s">
        <v>54</v>
      </c>
      <c r="AI4" s="67"/>
      <c r="AJ4" s="12" t="s">
        <v>56</v>
      </c>
    </row>
    <row r="5" spans="1:36" s="4" customFormat="1" ht="16" thickBot="1" x14ac:dyDescent="0.25">
      <c r="B5" s="6" t="s">
        <v>63</v>
      </c>
      <c r="C5" s="19" t="s">
        <v>7</v>
      </c>
      <c r="D5" s="23" t="s">
        <v>0</v>
      </c>
      <c r="E5" s="4" t="s">
        <v>8</v>
      </c>
      <c r="F5" s="4" t="s">
        <v>1</v>
      </c>
      <c r="G5" s="4" t="s">
        <v>9</v>
      </c>
      <c r="H5" s="4" t="s">
        <v>10</v>
      </c>
      <c r="I5" s="11" t="s">
        <v>58</v>
      </c>
      <c r="J5" s="4" t="s">
        <v>39</v>
      </c>
      <c r="K5" s="16" t="s">
        <v>42</v>
      </c>
      <c r="L5" s="17" t="s">
        <v>43</v>
      </c>
      <c r="M5" s="8" t="s">
        <v>2</v>
      </c>
      <c r="N5" s="7" t="s">
        <v>3</v>
      </c>
      <c r="O5" s="7" t="s">
        <v>4</v>
      </c>
      <c r="P5" s="9" t="s">
        <v>5</v>
      </c>
      <c r="Q5" s="8" t="s">
        <v>45</v>
      </c>
      <c r="R5" s="9" t="s">
        <v>46</v>
      </c>
      <c r="S5" s="8" t="s">
        <v>45</v>
      </c>
      <c r="T5" s="9" t="s">
        <v>46</v>
      </c>
      <c r="U5" s="8" t="s">
        <v>42</v>
      </c>
      <c r="V5" s="9" t="s">
        <v>43</v>
      </c>
      <c r="W5" s="15" t="s">
        <v>51</v>
      </c>
      <c r="X5" s="8" t="s">
        <v>52</v>
      </c>
      <c r="Y5" s="7" t="s">
        <v>2</v>
      </c>
      <c r="Z5" s="9" t="s">
        <v>3</v>
      </c>
      <c r="AA5" s="8" t="s">
        <v>55</v>
      </c>
      <c r="AB5" s="9" t="s">
        <v>46</v>
      </c>
      <c r="AC5" s="15" t="s">
        <v>51</v>
      </c>
      <c r="AD5" s="13" t="s">
        <v>51</v>
      </c>
      <c r="AE5" s="8" t="s">
        <v>52</v>
      </c>
      <c r="AF5" s="7" t="s">
        <v>2</v>
      </c>
      <c r="AG5" s="9" t="s">
        <v>3</v>
      </c>
      <c r="AH5" s="8" t="s">
        <v>55</v>
      </c>
      <c r="AI5" s="9" t="s">
        <v>46</v>
      </c>
      <c r="AJ5" s="13" t="s">
        <v>51</v>
      </c>
    </row>
    <row r="6" spans="1:36" ht="17" thickBot="1" x14ac:dyDescent="0.25">
      <c r="A6" s="34" t="s">
        <v>73</v>
      </c>
      <c r="B6" s="20">
        <f>K6/(L6+K6)</f>
        <v>0.52727272727272723</v>
      </c>
      <c r="C6" s="3">
        <f>U6/(V6+U6)</f>
        <v>0.7</v>
      </c>
      <c r="D6" s="24">
        <v>1</v>
      </c>
      <c r="E6">
        <v>392</v>
      </c>
      <c r="F6">
        <v>230220</v>
      </c>
      <c r="G6">
        <v>140359</v>
      </c>
      <c r="H6">
        <v>3</v>
      </c>
      <c r="I6">
        <v>2400</v>
      </c>
      <c r="J6">
        <v>30</v>
      </c>
      <c r="K6">
        <v>29</v>
      </c>
      <c r="L6">
        <v>26</v>
      </c>
      <c r="M6">
        <v>4</v>
      </c>
      <c r="N6">
        <v>30</v>
      </c>
      <c r="O6">
        <v>6</v>
      </c>
      <c r="P6">
        <v>0</v>
      </c>
      <c r="Q6">
        <v>1</v>
      </c>
      <c r="R6">
        <v>8</v>
      </c>
      <c r="S6">
        <v>0</v>
      </c>
      <c r="T6">
        <v>1</v>
      </c>
      <c r="U6">
        <v>7</v>
      </c>
      <c r="V6">
        <v>3</v>
      </c>
      <c r="W6">
        <v>13133</v>
      </c>
      <c r="X6">
        <v>47</v>
      </c>
      <c r="Y6">
        <v>3</v>
      </c>
      <c r="Z6">
        <v>39</v>
      </c>
      <c r="AA6">
        <v>2</v>
      </c>
      <c r="AB6">
        <v>8</v>
      </c>
      <c r="AC6">
        <v>10</v>
      </c>
      <c r="AD6">
        <v>3063</v>
      </c>
      <c r="AE6">
        <v>26</v>
      </c>
      <c r="AF6">
        <v>17</v>
      </c>
      <c r="AG6">
        <v>47</v>
      </c>
      <c r="AH6">
        <v>5</v>
      </c>
      <c r="AI6">
        <v>5</v>
      </c>
      <c r="AJ6">
        <v>10</v>
      </c>
    </row>
    <row r="7" spans="1:36" x14ac:dyDescent="0.2">
      <c r="B7" s="21">
        <f t="shared" ref="B7:B22" si="0">K7/(L7+K7)</f>
        <v>0.84848484848484851</v>
      </c>
      <c r="C7" s="3">
        <f t="shared" ref="C7:C22" si="1">U7/(V7+U7)</f>
        <v>0.9</v>
      </c>
      <c r="D7" s="25">
        <v>2</v>
      </c>
      <c r="E7">
        <v>392</v>
      </c>
      <c r="F7">
        <v>230221</v>
      </c>
      <c r="G7">
        <v>141706</v>
      </c>
      <c r="H7">
        <v>3</v>
      </c>
      <c r="I7">
        <v>2068</v>
      </c>
      <c r="J7">
        <v>30</v>
      </c>
      <c r="K7">
        <v>28</v>
      </c>
      <c r="L7">
        <v>5</v>
      </c>
      <c r="M7">
        <v>9</v>
      </c>
      <c r="N7">
        <v>23</v>
      </c>
      <c r="O7">
        <v>0</v>
      </c>
      <c r="P7">
        <v>15</v>
      </c>
      <c r="Q7">
        <v>1</v>
      </c>
      <c r="R7">
        <v>8</v>
      </c>
      <c r="S7">
        <v>1</v>
      </c>
      <c r="T7">
        <v>0</v>
      </c>
      <c r="U7">
        <v>9</v>
      </c>
      <c r="V7">
        <v>1</v>
      </c>
      <c r="W7">
        <v>2078</v>
      </c>
      <c r="X7">
        <v>19</v>
      </c>
      <c r="Y7">
        <v>26</v>
      </c>
      <c r="Z7">
        <v>22</v>
      </c>
      <c r="AA7">
        <v>2</v>
      </c>
      <c r="AB7">
        <v>8</v>
      </c>
      <c r="AC7">
        <v>10</v>
      </c>
      <c r="AD7">
        <v>2455</v>
      </c>
      <c r="AE7">
        <v>15</v>
      </c>
      <c r="AF7">
        <v>36</v>
      </c>
      <c r="AG7">
        <v>82</v>
      </c>
      <c r="AH7">
        <v>5</v>
      </c>
      <c r="AI7">
        <v>5</v>
      </c>
      <c r="AJ7">
        <v>10</v>
      </c>
    </row>
    <row r="8" spans="1:36" x14ac:dyDescent="0.2">
      <c r="B8" s="21">
        <f t="shared" si="0"/>
        <v>0.71875</v>
      </c>
      <c r="C8" s="3">
        <f t="shared" si="1"/>
        <v>0.6</v>
      </c>
      <c r="D8" s="25">
        <v>3</v>
      </c>
      <c r="E8">
        <v>392</v>
      </c>
      <c r="F8">
        <v>230222</v>
      </c>
      <c r="G8">
        <v>135813</v>
      </c>
      <c r="H8">
        <v>3</v>
      </c>
      <c r="I8">
        <v>1019</v>
      </c>
      <c r="J8">
        <v>30</v>
      </c>
      <c r="K8">
        <v>23</v>
      </c>
      <c r="L8">
        <v>9</v>
      </c>
      <c r="M8">
        <v>15</v>
      </c>
      <c r="N8">
        <v>15</v>
      </c>
      <c r="O8">
        <v>16</v>
      </c>
      <c r="P8">
        <v>28</v>
      </c>
      <c r="Q8">
        <v>1</v>
      </c>
      <c r="R8">
        <v>6</v>
      </c>
      <c r="S8">
        <v>2</v>
      </c>
      <c r="T8">
        <v>1</v>
      </c>
      <c r="U8">
        <v>6</v>
      </c>
      <c r="V8">
        <v>4</v>
      </c>
      <c r="W8">
        <v>865</v>
      </c>
      <c r="X8">
        <v>26</v>
      </c>
      <c r="Y8">
        <v>20</v>
      </c>
      <c r="Z8">
        <v>21</v>
      </c>
      <c r="AA8">
        <v>2</v>
      </c>
      <c r="AB8">
        <v>8</v>
      </c>
      <c r="AC8">
        <v>10</v>
      </c>
      <c r="AD8">
        <v>1433</v>
      </c>
      <c r="AE8">
        <v>22</v>
      </c>
      <c r="AF8">
        <v>11</v>
      </c>
      <c r="AG8">
        <v>119</v>
      </c>
      <c r="AH8">
        <v>5</v>
      </c>
      <c r="AI8">
        <v>5</v>
      </c>
      <c r="AJ8">
        <v>10</v>
      </c>
    </row>
    <row r="9" spans="1:36" x14ac:dyDescent="0.2">
      <c r="B9" s="21">
        <f t="shared" si="0"/>
        <v>0.43478260869565216</v>
      </c>
      <c r="C9" s="3">
        <f t="shared" si="1"/>
        <v>0.8</v>
      </c>
      <c r="D9" s="25">
        <v>4</v>
      </c>
      <c r="E9">
        <v>392</v>
      </c>
      <c r="F9">
        <v>230223</v>
      </c>
      <c r="G9">
        <v>140723</v>
      </c>
      <c r="H9">
        <v>3</v>
      </c>
      <c r="I9">
        <v>805</v>
      </c>
      <c r="J9">
        <v>30</v>
      </c>
      <c r="K9">
        <v>20</v>
      </c>
      <c r="L9">
        <v>26</v>
      </c>
      <c r="M9">
        <v>12</v>
      </c>
      <c r="N9">
        <v>15</v>
      </c>
      <c r="O9">
        <v>6</v>
      </c>
      <c r="P9">
        <v>40</v>
      </c>
      <c r="Q9">
        <v>1</v>
      </c>
      <c r="R9">
        <v>5</v>
      </c>
      <c r="S9">
        <v>3</v>
      </c>
      <c r="T9">
        <v>1</v>
      </c>
      <c r="U9">
        <v>8</v>
      </c>
      <c r="V9">
        <v>2</v>
      </c>
      <c r="W9">
        <v>741</v>
      </c>
      <c r="X9">
        <v>40</v>
      </c>
      <c r="Y9">
        <v>12</v>
      </c>
      <c r="Z9">
        <v>11</v>
      </c>
      <c r="AA9">
        <v>2</v>
      </c>
      <c r="AB9">
        <v>8</v>
      </c>
      <c r="AC9">
        <v>10</v>
      </c>
      <c r="AD9">
        <v>401</v>
      </c>
      <c r="AE9">
        <v>45</v>
      </c>
      <c r="AF9">
        <v>16</v>
      </c>
      <c r="AG9">
        <v>101</v>
      </c>
      <c r="AH9">
        <v>5</v>
      </c>
      <c r="AI9">
        <v>5</v>
      </c>
      <c r="AJ9">
        <v>10</v>
      </c>
    </row>
    <row r="10" spans="1:36" x14ac:dyDescent="0.2">
      <c r="B10" s="21">
        <f t="shared" si="0"/>
        <v>0.18965517241379309</v>
      </c>
      <c r="C10" s="3">
        <f t="shared" si="1"/>
        <v>0.5</v>
      </c>
      <c r="D10" s="25">
        <v>5</v>
      </c>
      <c r="E10">
        <v>392</v>
      </c>
      <c r="F10">
        <v>230224</v>
      </c>
      <c r="G10">
        <v>135554</v>
      </c>
      <c r="H10">
        <v>3</v>
      </c>
      <c r="I10">
        <v>832</v>
      </c>
      <c r="J10">
        <v>30</v>
      </c>
      <c r="K10">
        <v>11</v>
      </c>
      <c r="L10">
        <v>47</v>
      </c>
      <c r="M10">
        <v>12</v>
      </c>
      <c r="N10">
        <v>3</v>
      </c>
      <c r="O10">
        <v>22</v>
      </c>
      <c r="P10">
        <v>45</v>
      </c>
      <c r="Q10">
        <v>1</v>
      </c>
      <c r="R10">
        <v>3</v>
      </c>
      <c r="S10">
        <v>3</v>
      </c>
      <c r="T10">
        <v>3</v>
      </c>
      <c r="U10">
        <v>5</v>
      </c>
      <c r="V10">
        <v>5</v>
      </c>
      <c r="W10">
        <v>463</v>
      </c>
      <c r="X10">
        <v>49</v>
      </c>
      <c r="Y10">
        <v>15</v>
      </c>
      <c r="Z10">
        <v>8</v>
      </c>
      <c r="AA10">
        <v>2</v>
      </c>
      <c r="AB10">
        <v>8</v>
      </c>
      <c r="AC10">
        <v>10</v>
      </c>
      <c r="AD10">
        <v>195</v>
      </c>
      <c r="AE10">
        <v>49</v>
      </c>
      <c r="AF10">
        <v>19</v>
      </c>
      <c r="AG10">
        <v>98</v>
      </c>
      <c r="AH10">
        <v>5</v>
      </c>
      <c r="AI10">
        <v>5</v>
      </c>
      <c r="AJ10">
        <v>10</v>
      </c>
    </row>
    <row r="11" spans="1:36" x14ac:dyDescent="0.2">
      <c r="B11" s="21">
        <f t="shared" si="0"/>
        <v>0.76623376623376627</v>
      </c>
      <c r="C11" s="3">
        <f t="shared" si="1"/>
        <v>0.5</v>
      </c>
      <c r="D11" s="25">
        <v>6</v>
      </c>
      <c r="E11" s="18" t="s">
        <v>59</v>
      </c>
      <c r="F11">
        <v>230227</v>
      </c>
      <c r="G11">
        <v>115739</v>
      </c>
      <c r="H11">
        <v>3</v>
      </c>
      <c r="I11">
        <v>760</v>
      </c>
      <c r="J11">
        <v>30</v>
      </c>
      <c r="K11">
        <v>59</v>
      </c>
      <c r="L11">
        <v>18</v>
      </c>
      <c r="M11">
        <v>6</v>
      </c>
      <c r="N11">
        <v>2</v>
      </c>
      <c r="O11">
        <v>21</v>
      </c>
      <c r="P11">
        <v>56</v>
      </c>
      <c r="Q11">
        <v>1</v>
      </c>
      <c r="R11">
        <v>2</v>
      </c>
      <c r="S11">
        <v>3</v>
      </c>
      <c r="T11">
        <v>4</v>
      </c>
      <c r="U11">
        <v>5</v>
      </c>
      <c r="V11">
        <v>5</v>
      </c>
      <c r="W11">
        <v>181</v>
      </c>
      <c r="X11">
        <v>49</v>
      </c>
      <c r="Y11">
        <v>20</v>
      </c>
      <c r="Z11">
        <v>3</v>
      </c>
      <c r="AA11">
        <v>2</v>
      </c>
      <c r="AB11">
        <v>8</v>
      </c>
      <c r="AC11">
        <v>10</v>
      </c>
      <c r="AD11">
        <v>321</v>
      </c>
      <c r="AE11">
        <v>60</v>
      </c>
      <c r="AF11">
        <v>20</v>
      </c>
      <c r="AG11">
        <v>80</v>
      </c>
      <c r="AH11">
        <v>5</v>
      </c>
      <c r="AI11">
        <v>5</v>
      </c>
      <c r="AJ11">
        <v>10</v>
      </c>
    </row>
    <row r="12" spans="1:36" x14ac:dyDescent="0.2">
      <c r="B12" s="21">
        <f t="shared" si="0"/>
        <v>0.97014925373134331</v>
      </c>
      <c r="C12" s="3">
        <f t="shared" si="1"/>
        <v>0.8</v>
      </c>
      <c r="D12" s="25">
        <v>7</v>
      </c>
      <c r="E12">
        <v>392</v>
      </c>
      <c r="F12">
        <v>230227</v>
      </c>
      <c r="G12">
        <v>135657</v>
      </c>
      <c r="H12">
        <v>3</v>
      </c>
      <c r="I12">
        <v>778</v>
      </c>
      <c r="J12">
        <v>30</v>
      </c>
      <c r="K12">
        <v>65</v>
      </c>
      <c r="L12">
        <v>2</v>
      </c>
      <c r="M12">
        <v>12</v>
      </c>
      <c r="N12">
        <v>1</v>
      </c>
      <c r="O12">
        <v>14</v>
      </c>
      <c r="P12">
        <v>9</v>
      </c>
      <c r="Q12">
        <v>2</v>
      </c>
      <c r="R12">
        <v>6</v>
      </c>
      <c r="S12">
        <v>1</v>
      </c>
      <c r="T12">
        <v>1</v>
      </c>
      <c r="U12">
        <v>8</v>
      </c>
      <c r="V12">
        <v>2</v>
      </c>
      <c r="W12">
        <v>647</v>
      </c>
      <c r="X12">
        <v>81</v>
      </c>
      <c r="Y12">
        <v>10</v>
      </c>
      <c r="Z12">
        <v>6</v>
      </c>
      <c r="AA12">
        <v>2</v>
      </c>
      <c r="AB12">
        <v>8</v>
      </c>
      <c r="AC12">
        <v>9</v>
      </c>
      <c r="AD12">
        <v>325</v>
      </c>
      <c r="AE12">
        <v>82</v>
      </c>
      <c r="AF12">
        <v>19</v>
      </c>
      <c r="AG12">
        <v>70</v>
      </c>
      <c r="AH12">
        <v>5</v>
      </c>
      <c r="AI12">
        <v>5</v>
      </c>
      <c r="AJ12">
        <v>9</v>
      </c>
    </row>
    <row r="13" spans="1:36" x14ac:dyDescent="0.2">
      <c r="B13" s="21">
        <f t="shared" si="0"/>
        <v>0.75324675324675328</v>
      </c>
      <c r="C13" s="3">
        <f t="shared" si="1"/>
        <v>0.8</v>
      </c>
      <c r="D13" s="25">
        <v>8</v>
      </c>
      <c r="E13">
        <v>392</v>
      </c>
      <c r="F13">
        <v>230228</v>
      </c>
      <c r="G13">
        <v>140043</v>
      </c>
      <c r="H13">
        <v>3</v>
      </c>
      <c r="I13">
        <v>716</v>
      </c>
      <c r="J13">
        <v>30</v>
      </c>
      <c r="K13">
        <v>58</v>
      </c>
      <c r="L13">
        <v>19</v>
      </c>
      <c r="M13">
        <v>5</v>
      </c>
      <c r="N13">
        <v>5</v>
      </c>
      <c r="O13">
        <v>0</v>
      </c>
      <c r="P13">
        <v>29</v>
      </c>
      <c r="Q13">
        <v>1</v>
      </c>
      <c r="R13">
        <v>6</v>
      </c>
      <c r="S13">
        <v>0</v>
      </c>
      <c r="T13">
        <v>3</v>
      </c>
      <c r="U13">
        <v>8</v>
      </c>
      <c r="V13">
        <v>2</v>
      </c>
      <c r="W13">
        <v>195</v>
      </c>
      <c r="X13">
        <v>62</v>
      </c>
      <c r="Y13">
        <v>19</v>
      </c>
      <c r="Z13">
        <v>11</v>
      </c>
      <c r="AA13">
        <v>2</v>
      </c>
      <c r="AB13">
        <v>8</v>
      </c>
      <c r="AC13">
        <v>10</v>
      </c>
      <c r="AD13">
        <v>132</v>
      </c>
      <c r="AE13">
        <v>78</v>
      </c>
      <c r="AF13">
        <v>24</v>
      </c>
      <c r="AG13">
        <v>85</v>
      </c>
      <c r="AH13">
        <v>5</v>
      </c>
      <c r="AI13">
        <v>5</v>
      </c>
      <c r="AJ13">
        <v>10</v>
      </c>
    </row>
    <row r="14" spans="1:36" x14ac:dyDescent="0.2">
      <c r="B14" s="21">
        <f t="shared" si="0"/>
        <v>0.9882352941176471</v>
      </c>
      <c r="C14" s="3">
        <f t="shared" si="1"/>
        <v>0.9</v>
      </c>
      <c r="D14" s="25">
        <v>9</v>
      </c>
      <c r="E14">
        <v>392</v>
      </c>
      <c r="F14">
        <v>230301</v>
      </c>
      <c r="G14">
        <v>135750</v>
      </c>
      <c r="H14">
        <v>3</v>
      </c>
      <c r="I14">
        <v>736</v>
      </c>
      <c r="J14">
        <v>30</v>
      </c>
      <c r="K14">
        <v>84</v>
      </c>
      <c r="L14">
        <v>1</v>
      </c>
      <c r="M14">
        <v>6</v>
      </c>
      <c r="N14">
        <v>6</v>
      </c>
      <c r="O14">
        <v>0</v>
      </c>
      <c r="P14">
        <v>12</v>
      </c>
      <c r="Q14">
        <v>1</v>
      </c>
      <c r="R14">
        <v>8</v>
      </c>
      <c r="S14">
        <v>0</v>
      </c>
      <c r="T14">
        <v>1</v>
      </c>
      <c r="U14">
        <v>9</v>
      </c>
      <c r="V14">
        <v>1</v>
      </c>
      <c r="W14">
        <v>149</v>
      </c>
      <c r="X14">
        <v>88</v>
      </c>
      <c r="Y14">
        <v>16</v>
      </c>
      <c r="Z14">
        <v>1</v>
      </c>
      <c r="AA14">
        <v>2</v>
      </c>
      <c r="AB14">
        <v>8</v>
      </c>
      <c r="AC14">
        <v>10</v>
      </c>
      <c r="AD14">
        <v>437</v>
      </c>
      <c r="AE14">
        <v>56</v>
      </c>
      <c r="AF14">
        <v>25</v>
      </c>
      <c r="AG14">
        <v>87</v>
      </c>
      <c r="AH14">
        <v>5</v>
      </c>
      <c r="AI14">
        <v>5</v>
      </c>
      <c r="AJ14">
        <v>10</v>
      </c>
    </row>
    <row r="15" spans="1:36" x14ac:dyDescent="0.2">
      <c r="B15" s="21">
        <f t="shared" si="0"/>
        <v>0.98863636363636365</v>
      </c>
      <c r="C15" s="3">
        <f t="shared" si="1"/>
        <v>0.9</v>
      </c>
      <c r="D15" s="25">
        <v>10</v>
      </c>
      <c r="E15">
        <v>392</v>
      </c>
      <c r="F15">
        <v>230302</v>
      </c>
      <c r="G15">
        <v>140920</v>
      </c>
      <c r="H15">
        <v>3</v>
      </c>
      <c r="I15">
        <v>718</v>
      </c>
      <c r="J15">
        <v>30</v>
      </c>
      <c r="K15">
        <v>87</v>
      </c>
      <c r="L15">
        <v>1</v>
      </c>
      <c r="M15">
        <v>24</v>
      </c>
      <c r="N15">
        <v>9</v>
      </c>
      <c r="O15">
        <v>0</v>
      </c>
      <c r="P15">
        <v>0</v>
      </c>
      <c r="Q15">
        <v>2</v>
      </c>
      <c r="R15">
        <v>8</v>
      </c>
      <c r="S15">
        <v>0</v>
      </c>
      <c r="T15">
        <v>0</v>
      </c>
      <c r="U15">
        <v>9</v>
      </c>
      <c r="V15">
        <v>1</v>
      </c>
      <c r="W15">
        <v>138</v>
      </c>
      <c r="X15">
        <v>88</v>
      </c>
      <c r="Y15">
        <v>19</v>
      </c>
      <c r="Z15">
        <v>4</v>
      </c>
      <c r="AA15">
        <v>2</v>
      </c>
      <c r="AB15">
        <v>8</v>
      </c>
      <c r="AC15">
        <v>10</v>
      </c>
      <c r="AD15">
        <v>187</v>
      </c>
      <c r="AE15">
        <v>71</v>
      </c>
      <c r="AF15">
        <v>29</v>
      </c>
      <c r="AG15">
        <v>101</v>
      </c>
      <c r="AH15">
        <v>5</v>
      </c>
      <c r="AI15">
        <v>5</v>
      </c>
      <c r="AJ15">
        <v>10</v>
      </c>
    </row>
    <row r="16" spans="1:36" x14ac:dyDescent="0.2">
      <c r="B16" s="21">
        <f t="shared" si="0"/>
        <v>1</v>
      </c>
      <c r="C16" s="3">
        <f t="shared" si="1"/>
        <v>1</v>
      </c>
      <c r="D16" s="25">
        <v>11</v>
      </c>
      <c r="E16">
        <v>392</v>
      </c>
      <c r="F16">
        <v>230303</v>
      </c>
      <c r="G16">
        <v>135741</v>
      </c>
      <c r="H16">
        <v>3</v>
      </c>
      <c r="I16">
        <v>718</v>
      </c>
      <c r="J16">
        <v>30</v>
      </c>
      <c r="K16">
        <v>68</v>
      </c>
      <c r="L16">
        <v>0</v>
      </c>
      <c r="M16">
        <v>18</v>
      </c>
      <c r="N16">
        <v>4</v>
      </c>
      <c r="O16">
        <v>0</v>
      </c>
      <c r="P16">
        <v>0</v>
      </c>
      <c r="Q16">
        <v>2</v>
      </c>
      <c r="R16">
        <v>8</v>
      </c>
      <c r="S16">
        <v>0</v>
      </c>
      <c r="T16">
        <v>0</v>
      </c>
      <c r="U16">
        <v>10</v>
      </c>
      <c r="V16">
        <v>0</v>
      </c>
      <c r="W16">
        <v>124</v>
      </c>
      <c r="X16">
        <v>80</v>
      </c>
      <c r="Y16">
        <v>20</v>
      </c>
      <c r="Z16">
        <v>3</v>
      </c>
      <c r="AA16">
        <v>2</v>
      </c>
      <c r="AB16">
        <v>8</v>
      </c>
      <c r="AC16">
        <v>10</v>
      </c>
      <c r="AD16">
        <v>180</v>
      </c>
      <c r="AE16">
        <v>73</v>
      </c>
      <c r="AF16">
        <v>21</v>
      </c>
      <c r="AG16">
        <v>98</v>
      </c>
      <c r="AH16">
        <v>5</v>
      </c>
      <c r="AI16">
        <v>5</v>
      </c>
      <c r="AJ16">
        <v>10</v>
      </c>
    </row>
    <row r="17" spans="1:39" x14ac:dyDescent="0.2">
      <c r="B17" s="21">
        <f t="shared" si="0"/>
        <v>1</v>
      </c>
      <c r="C17" s="3">
        <f t="shared" si="1"/>
        <v>1</v>
      </c>
      <c r="D17" s="25">
        <v>12</v>
      </c>
      <c r="E17" s="18" t="s">
        <v>59</v>
      </c>
      <c r="F17">
        <v>230304</v>
      </c>
      <c r="G17">
        <v>151810</v>
      </c>
      <c r="H17">
        <v>3</v>
      </c>
      <c r="I17">
        <v>727</v>
      </c>
      <c r="J17">
        <v>30</v>
      </c>
      <c r="K17">
        <v>69</v>
      </c>
      <c r="L17">
        <v>0</v>
      </c>
      <c r="M17">
        <v>21</v>
      </c>
      <c r="N17">
        <v>2</v>
      </c>
      <c r="O17">
        <v>0</v>
      </c>
      <c r="P17">
        <v>0</v>
      </c>
      <c r="Q17">
        <v>2</v>
      </c>
      <c r="R17">
        <v>8</v>
      </c>
      <c r="S17">
        <v>0</v>
      </c>
      <c r="T17">
        <v>0</v>
      </c>
      <c r="U17">
        <v>10</v>
      </c>
      <c r="V17">
        <v>0</v>
      </c>
      <c r="W17">
        <v>330</v>
      </c>
      <c r="X17">
        <v>65</v>
      </c>
      <c r="Y17">
        <v>25</v>
      </c>
      <c r="Z17">
        <v>12</v>
      </c>
      <c r="AA17">
        <v>2</v>
      </c>
      <c r="AB17">
        <v>8</v>
      </c>
      <c r="AC17">
        <v>10</v>
      </c>
      <c r="AD17">
        <v>289</v>
      </c>
      <c r="AE17">
        <v>58</v>
      </c>
      <c r="AF17">
        <v>25</v>
      </c>
      <c r="AG17">
        <v>98</v>
      </c>
      <c r="AH17">
        <v>5</v>
      </c>
      <c r="AI17">
        <v>5</v>
      </c>
      <c r="AJ17">
        <v>10</v>
      </c>
    </row>
    <row r="18" spans="1:39" x14ac:dyDescent="0.2">
      <c r="B18" s="21">
        <f t="shared" si="0"/>
        <v>0.86734693877551017</v>
      </c>
      <c r="C18" s="3">
        <f t="shared" si="1"/>
        <v>0.7</v>
      </c>
      <c r="D18" s="25">
        <v>13</v>
      </c>
      <c r="E18">
        <v>392</v>
      </c>
      <c r="F18">
        <v>230306</v>
      </c>
      <c r="G18">
        <v>135646</v>
      </c>
      <c r="H18">
        <v>3</v>
      </c>
      <c r="I18">
        <v>727</v>
      </c>
      <c r="J18">
        <v>30</v>
      </c>
      <c r="K18">
        <v>85</v>
      </c>
      <c r="L18">
        <v>13</v>
      </c>
      <c r="M18">
        <v>9</v>
      </c>
      <c r="N18">
        <v>2</v>
      </c>
      <c r="O18">
        <v>11</v>
      </c>
      <c r="P18">
        <v>17</v>
      </c>
      <c r="Q18">
        <v>1</v>
      </c>
      <c r="R18">
        <v>6</v>
      </c>
      <c r="S18">
        <v>2</v>
      </c>
      <c r="T18">
        <v>1</v>
      </c>
      <c r="U18">
        <v>7</v>
      </c>
      <c r="V18">
        <v>3</v>
      </c>
      <c r="W18">
        <v>205</v>
      </c>
      <c r="X18">
        <v>90</v>
      </c>
      <c r="Y18">
        <v>22</v>
      </c>
      <c r="Z18">
        <v>15</v>
      </c>
      <c r="AA18">
        <v>2</v>
      </c>
      <c r="AB18">
        <v>8</v>
      </c>
      <c r="AC18">
        <v>10</v>
      </c>
      <c r="AD18">
        <v>325</v>
      </c>
      <c r="AE18">
        <v>56</v>
      </c>
      <c r="AF18">
        <v>24</v>
      </c>
      <c r="AG18">
        <v>90</v>
      </c>
      <c r="AH18">
        <v>5</v>
      </c>
      <c r="AI18">
        <v>5</v>
      </c>
      <c r="AJ18">
        <v>10</v>
      </c>
    </row>
    <row r="19" spans="1:39" ht="16" thickBot="1" x14ac:dyDescent="0.25">
      <c r="B19" s="21">
        <f t="shared" si="0"/>
        <v>0.95049504950495045</v>
      </c>
      <c r="C19" s="3">
        <f t="shared" si="1"/>
        <v>0.9</v>
      </c>
      <c r="D19" s="25">
        <v>14</v>
      </c>
      <c r="E19">
        <v>392</v>
      </c>
      <c r="F19">
        <v>230307</v>
      </c>
      <c r="G19">
        <v>140532</v>
      </c>
      <c r="H19">
        <v>3</v>
      </c>
      <c r="I19">
        <v>732</v>
      </c>
      <c r="J19">
        <v>30</v>
      </c>
      <c r="K19">
        <v>96</v>
      </c>
      <c r="L19">
        <v>5</v>
      </c>
      <c r="M19">
        <v>11</v>
      </c>
      <c r="N19">
        <v>27</v>
      </c>
      <c r="O19">
        <v>0</v>
      </c>
      <c r="P19">
        <v>12</v>
      </c>
      <c r="Q19">
        <v>1</v>
      </c>
      <c r="R19">
        <v>8</v>
      </c>
      <c r="S19">
        <v>1</v>
      </c>
      <c r="T19">
        <v>0</v>
      </c>
      <c r="U19">
        <v>9</v>
      </c>
      <c r="V19">
        <v>1</v>
      </c>
      <c r="W19">
        <v>727</v>
      </c>
      <c r="X19">
        <v>78</v>
      </c>
      <c r="Y19">
        <v>23</v>
      </c>
      <c r="Z19">
        <v>16</v>
      </c>
      <c r="AA19">
        <v>2</v>
      </c>
      <c r="AB19">
        <v>8</v>
      </c>
      <c r="AC19">
        <v>10</v>
      </c>
      <c r="AD19">
        <v>248</v>
      </c>
      <c r="AE19">
        <v>47</v>
      </c>
      <c r="AF19">
        <v>24</v>
      </c>
      <c r="AG19">
        <v>64</v>
      </c>
      <c r="AH19">
        <v>5</v>
      </c>
      <c r="AI19">
        <v>5</v>
      </c>
      <c r="AJ19">
        <v>9</v>
      </c>
    </row>
    <row r="20" spans="1:39" x14ac:dyDescent="0.2">
      <c r="B20" s="21">
        <f t="shared" si="0"/>
        <v>1</v>
      </c>
      <c r="C20" s="3">
        <f t="shared" si="1"/>
        <v>1</v>
      </c>
      <c r="D20" s="25">
        <v>15</v>
      </c>
      <c r="E20">
        <v>392</v>
      </c>
      <c r="F20">
        <v>230308</v>
      </c>
      <c r="G20">
        <v>135559</v>
      </c>
      <c r="H20">
        <v>3</v>
      </c>
      <c r="I20">
        <v>744</v>
      </c>
      <c r="J20">
        <v>30</v>
      </c>
      <c r="K20">
        <v>75</v>
      </c>
      <c r="L20">
        <v>0</v>
      </c>
      <c r="M20">
        <v>17</v>
      </c>
      <c r="N20">
        <v>30</v>
      </c>
      <c r="O20">
        <v>0</v>
      </c>
      <c r="P20">
        <v>0</v>
      </c>
      <c r="Q20">
        <v>2</v>
      </c>
      <c r="R20">
        <v>8</v>
      </c>
      <c r="S20">
        <v>0</v>
      </c>
      <c r="T20">
        <v>0</v>
      </c>
      <c r="U20">
        <v>10</v>
      </c>
      <c r="V20">
        <v>0</v>
      </c>
      <c r="W20">
        <v>115</v>
      </c>
      <c r="X20">
        <v>88</v>
      </c>
      <c r="Y20">
        <v>16</v>
      </c>
      <c r="Z20">
        <v>7</v>
      </c>
      <c r="AA20">
        <v>2</v>
      </c>
      <c r="AB20">
        <v>8</v>
      </c>
      <c r="AC20">
        <v>10</v>
      </c>
      <c r="AD20">
        <v>265</v>
      </c>
      <c r="AE20">
        <v>50</v>
      </c>
      <c r="AF20">
        <v>18</v>
      </c>
      <c r="AG20">
        <v>88</v>
      </c>
      <c r="AH20">
        <v>5</v>
      </c>
      <c r="AI20">
        <v>5</v>
      </c>
      <c r="AJ20">
        <v>10</v>
      </c>
      <c r="AL20" s="51" t="s">
        <v>77</v>
      </c>
      <c r="AM20" s="48"/>
    </row>
    <row r="21" spans="1:39" x14ac:dyDescent="0.2">
      <c r="B21" s="21">
        <f t="shared" si="0"/>
        <v>0.9358974358974359</v>
      </c>
      <c r="C21" s="3">
        <f t="shared" si="1"/>
        <v>0.9</v>
      </c>
      <c r="D21" s="25">
        <v>16</v>
      </c>
      <c r="E21">
        <v>392</v>
      </c>
      <c r="F21">
        <v>230309</v>
      </c>
      <c r="G21">
        <v>141339</v>
      </c>
      <c r="H21">
        <v>3</v>
      </c>
      <c r="I21">
        <v>714</v>
      </c>
      <c r="J21">
        <v>30</v>
      </c>
      <c r="K21">
        <v>73</v>
      </c>
      <c r="L21">
        <v>5</v>
      </c>
      <c r="M21">
        <v>28</v>
      </c>
      <c r="N21">
        <v>6</v>
      </c>
      <c r="O21">
        <v>0</v>
      </c>
      <c r="P21">
        <v>0</v>
      </c>
      <c r="Q21">
        <v>2</v>
      </c>
      <c r="R21">
        <v>8</v>
      </c>
      <c r="S21">
        <v>0</v>
      </c>
      <c r="T21">
        <v>0</v>
      </c>
      <c r="U21">
        <v>9</v>
      </c>
      <c r="V21">
        <v>1</v>
      </c>
      <c r="W21">
        <v>103</v>
      </c>
      <c r="X21">
        <v>84</v>
      </c>
      <c r="Y21">
        <v>26</v>
      </c>
      <c r="Z21">
        <v>9</v>
      </c>
      <c r="AA21">
        <v>2</v>
      </c>
      <c r="AB21">
        <v>8</v>
      </c>
      <c r="AC21">
        <v>10</v>
      </c>
      <c r="AD21">
        <v>167</v>
      </c>
      <c r="AE21">
        <v>66</v>
      </c>
      <c r="AF21">
        <v>20</v>
      </c>
      <c r="AG21">
        <v>93</v>
      </c>
      <c r="AH21">
        <v>5</v>
      </c>
      <c r="AI21">
        <v>5</v>
      </c>
      <c r="AJ21">
        <v>10</v>
      </c>
      <c r="AL21" s="49" t="s">
        <v>78</v>
      </c>
      <c r="AM21" s="42">
        <f>(SUM(W20:W22)/SUM(AC20:AC22))/10</f>
        <v>1.0466666666666666</v>
      </c>
    </row>
    <row r="22" spans="1:39" ht="16" thickBot="1" x14ac:dyDescent="0.25">
      <c r="B22" s="22">
        <f t="shared" si="0"/>
        <v>0.9887640449438202</v>
      </c>
      <c r="C22" s="3">
        <f t="shared" si="1"/>
        <v>0.9</v>
      </c>
      <c r="D22" s="26">
        <v>17</v>
      </c>
      <c r="E22">
        <v>392</v>
      </c>
      <c r="F22">
        <v>230310</v>
      </c>
      <c r="G22">
        <v>135352</v>
      </c>
      <c r="H22">
        <v>3</v>
      </c>
      <c r="I22">
        <v>721</v>
      </c>
      <c r="J22">
        <v>30</v>
      </c>
      <c r="K22">
        <v>88</v>
      </c>
      <c r="L22">
        <v>1</v>
      </c>
      <c r="M22">
        <v>19</v>
      </c>
      <c r="N22">
        <v>7</v>
      </c>
      <c r="O22">
        <v>0</v>
      </c>
      <c r="P22">
        <v>0</v>
      </c>
      <c r="Q22">
        <v>2</v>
      </c>
      <c r="R22">
        <v>8</v>
      </c>
      <c r="S22">
        <v>0</v>
      </c>
      <c r="T22">
        <v>0</v>
      </c>
      <c r="U22">
        <v>9</v>
      </c>
      <c r="V22">
        <v>1</v>
      </c>
      <c r="W22">
        <v>96</v>
      </c>
      <c r="X22">
        <v>96</v>
      </c>
      <c r="Y22">
        <v>16</v>
      </c>
      <c r="Z22">
        <v>6</v>
      </c>
      <c r="AA22">
        <v>2</v>
      </c>
      <c r="AB22">
        <v>8</v>
      </c>
      <c r="AC22">
        <v>10</v>
      </c>
      <c r="AD22">
        <v>203</v>
      </c>
      <c r="AE22">
        <v>53</v>
      </c>
      <c r="AF22">
        <v>23</v>
      </c>
      <c r="AG22">
        <v>107</v>
      </c>
      <c r="AH22">
        <v>5</v>
      </c>
      <c r="AI22">
        <v>5</v>
      </c>
      <c r="AJ22">
        <v>10</v>
      </c>
      <c r="AL22" s="50" t="s">
        <v>79</v>
      </c>
      <c r="AM22" s="44">
        <f>(SUM(AD20:AD22)/SUM(AJ20:AJ22))/10</f>
        <v>2.1166666666666667</v>
      </c>
    </row>
    <row r="23" spans="1:39" ht="16" thickBot="1" x14ac:dyDescent="0.25"/>
    <row r="24" spans="1:39" ht="17" thickBot="1" x14ac:dyDescent="0.25">
      <c r="A24" s="34" t="s">
        <v>68</v>
      </c>
      <c r="B24" s="20">
        <f t="shared" ref="B24:B50" si="2">K24/(L24+K24)</f>
        <v>0.67378048780487809</v>
      </c>
      <c r="C24" s="3">
        <f t="shared" ref="C24:C42" si="3">U24/(V24+U24)</f>
        <v>0.8</v>
      </c>
      <c r="D24" s="24">
        <v>1</v>
      </c>
      <c r="E24">
        <v>392</v>
      </c>
      <c r="F24">
        <v>230320</v>
      </c>
      <c r="G24">
        <v>135617</v>
      </c>
      <c r="H24">
        <v>3</v>
      </c>
      <c r="I24">
        <v>1656</v>
      </c>
      <c r="J24">
        <v>30</v>
      </c>
      <c r="K24">
        <v>221</v>
      </c>
      <c r="L24">
        <v>107</v>
      </c>
      <c r="M24">
        <v>19</v>
      </c>
      <c r="N24">
        <v>1</v>
      </c>
      <c r="O24">
        <v>0</v>
      </c>
      <c r="P24">
        <v>33</v>
      </c>
      <c r="Q24">
        <v>2</v>
      </c>
      <c r="R24">
        <v>5</v>
      </c>
      <c r="S24">
        <v>2</v>
      </c>
      <c r="T24">
        <v>1</v>
      </c>
      <c r="U24">
        <v>8</v>
      </c>
      <c r="V24">
        <v>2</v>
      </c>
      <c r="W24">
        <v>560</v>
      </c>
      <c r="X24">
        <v>270</v>
      </c>
      <c r="Y24">
        <v>17</v>
      </c>
      <c r="Z24">
        <v>2</v>
      </c>
      <c r="AA24">
        <v>2</v>
      </c>
      <c r="AB24">
        <v>8</v>
      </c>
      <c r="AC24">
        <v>10</v>
      </c>
      <c r="AD24">
        <v>363</v>
      </c>
      <c r="AE24">
        <v>275</v>
      </c>
      <c r="AF24">
        <v>18</v>
      </c>
      <c r="AG24">
        <v>99</v>
      </c>
      <c r="AH24">
        <v>5</v>
      </c>
      <c r="AI24">
        <v>5</v>
      </c>
      <c r="AJ24">
        <v>10</v>
      </c>
    </row>
    <row r="25" spans="1:39" x14ac:dyDescent="0.2">
      <c r="B25" s="21">
        <f t="shared" si="2"/>
        <v>0.8772455089820359</v>
      </c>
      <c r="C25" s="3">
        <f t="shared" si="3"/>
        <v>0.8</v>
      </c>
      <c r="D25" s="25">
        <v>2</v>
      </c>
      <c r="E25">
        <v>392</v>
      </c>
      <c r="F25">
        <v>230321</v>
      </c>
      <c r="G25">
        <v>142015</v>
      </c>
      <c r="H25">
        <v>3</v>
      </c>
      <c r="I25">
        <v>1635</v>
      </c>
      <c r="J25">
        <v>30</v>
      </c>
      <c r="K25">
        <v>293</v>
      </c>
      <c r="L25">
        <v>41</v>
      </c>
      <c r="M25">
        <v>23</v>
      </c>
      <c r="N25">
        <v>0</v>
      </c>
      <c r="O25">
        <v>0</v>
      </c>
      <c r="P25">
        <v>39</v>
      </c>
      <c r="Q25">
        <v>2</v>
      </c>
      <c r="R25">
        <v>5</v>
      </c>
      <c r="S25">
        <v>1</v>
      </c>
      <c r="T25">
        <v>2</v>
      </c>
      <c r="U25">
        <v>8</v>
      </c>
      <c r="V25">
        <v>2</v>
      </c>
      <c r="W25">
        <v>108</v>
      </c>
      <c r="X25">
        <v>300</v>
      </c>
      <c r="Y25">
        <v>20</v>
      </c>
      <c r="Z25">
        <v>4</v>
      </c>
      <c r="AA25">
        <v>2</v>
      </c>
      <c r="AB25">
        <v>8</v>
      </c>
      <c r="AC25">
        <v>10</v>
      </c>
      <c r="AD25">
        <v>268</v>
      </c>
      <c r="AE25">
        <v>278</v>
      </c>
      <c r="AF25">
        <v>26</v>
      </c>
      <c r="AG25">
        <v>108</v>
      </c>
      <c r="AH25">
        <v>5</v>
      </c>
      <c r="AI25">
        <v>5</v>
      </c>
      <c r="AJ25">
        <v>10</v>
      </c>
    </row>
    <row r="26" spans="1:39" x14ac:dyDescent="0.2">
      <c r="B26" s="21">
        <f t="shared" si="2"/>
        <v>0.39094650205761317</v>
      </c>
      <c r="C26" s="3">
        <f t="shared" si="3"/>
        <v>0.8</v>
      </c>
      <c r="D26" s="25">
        <v>3</v>
      </c>
      <c r="E26">
        <v>392</v>
      </c>
      <c r="F26">
        <v>230322</v>
      </c>
      <c r="G26">
        <v>135423</v>
      </c>
      <c r="H26">
        <v>3</v>
      </c>
      <c r="I26">
        <v>1697</v>
      </c>
      <c r="J26">
        <v>30</v>
      </c>
      <c r="K26">
        <v>95</v>
      </c>
      <c r="L26">
        <v>148</v>
      </c>
      <c r="M26">
        <v>8</v>
      </c>
      <c r="N26">
        <v>2</v>
      </c>
      <c r="O26">
        <v>22</v>
      </c>
      <c r="P26">
        <v>60</v>
      </c>
      <c r="Q26">
        <v>1</v>
      </c>
      <c r="R26">
        <v>2</v>
      </c>
      <c r="S26">
        <v>4</v>
      </c>
      <c r="T26">
        <v>3</v>
      </c>
      <c r="U26">
        <v>8</v>
      </c>
      <c r="V26">
        <v>2</v>
      </c>
      <c r="W26">
        <v>433</v>
      </c>
      <c r="X26">
        <v>209</v>
      </c>
      <c r="Y26">
        <v>18</v>
      </c>
      <c r="Z26">
        <v>3</v>
      </c>
      <c r="AA26">
        <v>2</v>
      </c>
      <c r="AB26">
        <v>8</v>
      </c>
      <c r="AC26">
        <v>10</v>
      </c>
      <c r="AD26">
        <v>365</v>
      </c>
      <c r="AE26">
        <v>217</v>
      </c>
      <c r="AF26">
        <v>28</v>
      </c>
      <c r="AG26">
        <v>105</v>
      </c>
      <c r="AH26">
        <v>5</v>
      </c>
      <c r="AI26">
        <v>5</v>
      </c>
      <c r="AJ26">
        <v>10</v>
      </c>
    </row>
    <row r="27" spans="1:39" x14ac:dyDescent="0.2">
      <c r="B27" s="21">
        <f t="shared" si="2"/>
        <v>0.40926640926640928</v>
      </c>
      <c r="C27" s="3">
        <f t="shared" si="3"/>
        <v>0.9</v>
      </c>
      <c r="D27" s="25">
        <v>4</v>
      </c>
      <c r="E27">
        <v>392</v>
      </c>
      <c r="F27">
        <v>230323</v>
      </c>
      <c r="G27">
        <v>135722</v>
      </c>
      <c r="H27">
        <v>3</v>
      </c>
      <c r="I27">
        <v>1640</v>
      </c>
      <c r="J27">
        <v>30</v>
      </c>
      <c r="K27">
        <v>106</v>
      </c>
      <c r="L27">
        <v>153</v>
      </c>
      <c r="M27">
        <v>0</v>
      </c>
      <c r="N27">
        <v>1</v>
      </c>
      <c r="O27">
        <v>34</v>
      </c>
      <c r="P27">
        <v>57</v>
      </c>
      <c r="Q27">
        <v>0</v>
      </c>
      <c r="R27">
        <v>3</v>
      </c>
      <c r="S27">
        <v>3</v>
      </c>
      <c r="T27">
        <v>4</v>
      </c>
      <c r="U27">
        <v>9</v>
      </c>
      <c r="V27">
        <v>1</v>
      </c>
      <c r="W27">
        <v>208</v>
      </c>
      <c r="X27">
        <v>272</v>
      </c>
      <c r="Y27">
        <v>28</v>
      </c>
      <c r="Z27">
        <v>3</v>
      </c>
      <c r="AA27">
        <v>2</v>
      </c>
      <c r="AB27">
        <v>8</v>
      </c>
      <c r="AC27">
        <v>10</v>
      </c>
      <c r="AD27">
        <v>216</v>
      </c>
      <c r="AE27">
        <v>238</v>
      </c>
      <c r="AF27">
        <v>30</v>
      </c>
      <c r="AG27">
        <v>101</v>
      </c>
      <c r="AH27">
        <v>5</v>
      </c>
      <c r="AI27">
        <v>5</v>
      </c>
      <c r="AJ27">
        <v>10</v>
      </c>
    </row>
    <row r="28" spans="1:39" x14ac:dyDescent="0.2">
      <c r="B28" s="21">
        <f t="shared" si="2"/>
        <v>0.1891891891891892</v>
      </c>
      <c r="C28" s="3">
        <f t="shared" si="3"/>
        <v>0.5</v>
      </c>
      <c r="D28" s="25">
        <v>5</v>
      </c>
      <c r="E28">
        <v>392</v>
      </c>
      <c r="F28">
        <v>230324</v>
      </c>
      <c r="G28">
        <v>135439</v>
      </c>
      <c r="H28">
        <v>3</v>
      </c>
      <c r="I28">
        <v>1639</v>
      </c>
      <c r="J28">
        <v>30</v>
      </c>
      <c r="K28">
        <v>49</v>
      </c>
      <c r="L28">
        <v>210</v>
      </c>
      <c r="M28">
        <v>14</v>
      </c>
      <c r="N28">
        <v>2</v>
      </c>
      <c r="O28">
        <v>24</v>
      </c>
      <c r="P28">
        <v>51</v>
      </c>
      <c r="Q28">
        <v>1</v>
      </c>
      <c r="R28">
        <v>3</v>
      </c>
      <c r="S28">
        <v>3</v>
      </c>
      <c r="T28">
        <v>3</v>
      </c>
      <c r="U28">
        <v>5</v>
      </c>
      <c r="V28">
        <v>5</v>
      </c>
      <c r="W28">
        <v>365</v>
      </c>
      <c r="X28">
        <v>249</v>
      </c>
      <c r="Y28">
        <v>20</v>
      </c>
      <c r="Z28">
        <v>2</v>
      </c>
      <c r="AA28">
        <v>2</v>
      </c>
      <c r="AB28">
        <v>8</v>
      </c>
      <c r="AC28">
        <v>10</v>
      </c>
      <c r="AD28">
        <v>158</v>
      </c>
      <c r="AE28">
        <v>279</v>
      </c>
      <c r="AF28">
        <v>27</v>
      </c>
      <c r="AG28">
        <v>104</v>
      </c>
      <c r="AH28">
        <v>5</v>
      </c>
      <c r="AI28">
        <v>5</v>
      </c>
      <c r="AJ28">
        <v>10</v>
      </c>
    </row>
    <row r="29" spans="1:39" x14ac:dyDescent="0.2">
      <c r="B29" s="21">
        <f t="shared" si="2"/>
        <v>0.12867647058823528</v>
      </c>
      <c r="C29" s="3">
        <f t="shared" si="3"/>
        <v>0.5</v>
      </c>
      <c r="D29" s="25">
        <v>6</v>
      </c>
      <c r="E29">
        <v>392</v>
      </c>
      <c r="F29">
        <v>230327</v>
      </c>
      <c r="G29">
        <v>135620</v>
      </c>
      <c r="H29">
        <v>3</v>
      </c>
      <c r="I29">
        <v>1627</v>
      </c>
      <c r="J29">
        <v>30</v>
      </c>
      <c r="K29">
        <v>35</v>
      </c>
      <c r="L29">
        <v>237</v>
      </c>
      <c r="M29">
        <v>0</v>
      </c>
      <c r="N29">
        <v>0</v>
      </c>
      <c r="O29">
        <v>29</v>
      </c>
      <c r="P29">
        <v>94</v>
      </c>
      <c r="Q29">
        <v>0</v>
      </c>
      <c r="R29">
        <v>0</v>
      </c>
      <c r="S29">
        <v>5</v>
      </c>
      <c r="T29">
        <v>5</v>
      </c>
      <c r="U29">
        <v>5</v>
      </c>
      <c r="V29">
        <v>5</v>
      </c>
      <c r="W29">
        <v>116</v>
      </c>
      <c r="X29">
        <v>313</v>
      </c>
      <c r="Y29">
        <v>14</v>
      </c>
      <c r="Z29">
        <v>4</v>
      </c>
      <c r="AA29">
        <v>2</v>
      </c>
      <c r="AB29">
        <v>8</v>
      </c>
      <c r="AC29">
        <v>10</v>
      </c>
      <c r="AD29">
        <v>184</v>
      </c>
      <c r="AE29">
        <v>283</v>
      </c>
      <c r="AF29">
        <v>26</v>
      </c>
      <c r="AG29">
        <v>99</v>
      </c>
      <c r="AH29">
        <v>5</v>
      </c>
      <c r="AI29">
        <v>5</v>
      </c>
      <c r="AJ29">
        <v>10</v>
      </c>
    </row>
    <row r="30" spans="1:39" x14ac:dyDescent="0.2">
      <c r="B30" s="21">
        <f t="shared" si="2"/>
        <v>0.13821138211382114</v>
      </c>
      <c r="C30" s="3">
        <f t="shared" si="3"/>
        <v>0.5</v>
      </c>
      <c r="D30" s="25">
        <v>7</v>
      </c>
      <c r="E30">
        <v>392</v>
      </c>
      <c r="F30">
        <v>230328</v>
      </c>
      <c r="G30">
        <v>140949</v>
      </c>
      <c r="H30">
        <v>3</v>
      </c>
      <c r="I30">
        <v>1637</v>
      </c>
      <c r="J30">
        <v>30</v>
      </c>
      <c r="K30">
        <v>34</v>
      </c>
      <c r="L30">
        <v>212</v>
      </c>
      <c r="M30">
        <v>0</v>
      </c>
      <c r="N30">
        <v>0</v>
      </c>
      <c r="O30">
        <v>25</v>
      </c>
      <c r="P30">
        <v>85</v>
      </c>
      <c r="Q30">
        <v>0</v>
      </c>
      <c r="R30">
        <v>1</v>
      </c>
      <c r="S30">
        <v>4</v>
      </c>
      <c r="T30">
        <v>5</v>
      </c>
      <c r="U30">
        <v>5</v>
      </c>
      <c r="V30">
        <v>5</v>
      </c>
      <c r="W30">
        <v>164</v>
      </c>
      <c r="X30">
        <v>225</v>
      </c>
      <c r="Y30">
        <v>24</v>
      </c>
      <c r="Z30">
        <v>2</v>
      </c>
      <c r="AA30">
        <v>2</v>
      </c>
      <c r="AB30">
        <v>8</v>
      </c>
      <c r="AC30">
        <v>10</v>
      </c>
      <c r="AD30">
        <v>127</v>
      </c>
      <c r="AE30">
        <v>269</v>
      </c>
      <c r="AF30">
        <v>28</v>
      </c>
      <c r="AG30">
        <v>97</v>
      </c>
      <c r="AH30">
        <v>5</v>
      </c>
      <c r="AI30">
        <v>5</v>
      </c>
      <c r="AJ30">
        <v>10</v>
      </c>
    </row>
    <row r="31" spans="1:39" x14ac:dyDescent="0.2">
      <c r="B31" s="21">
        <f t="shared" si="2"/>
        <v>0.14814814814814814</v>
      </c>
      <c r="C31" s="3">
        <f t="shared" si="3"/>
        <v>0.4</v>
      </c>
      <c r="D31" s="25">
        <v>8</v>
      </c>
      <c r="E31">
        <v>392</v>
      </c>
      <c r="F31">
        <v>230329</v>
      </c>
      <c r="G31">
        <v>135853</v>
      </c>
      <c r="H31">
        <v>3</v>
      </c>
      <c r="I31">
        <v>1646</v>
      </c>
      <c r="J31">
        <v>30</v>
      </c>
      <c r="K31">
        <v>40</v>
      </c>
      <c r="L31">
        <v>230</v>
      </c>
      <c r="M31">
        <v>0</v>
      </c>
      <c r="N31">
        <v>0</v>
      </c>
      <c r="O31">
        <v>29</v>
      </c>
      <c r="P31">
        <v>105</v>
      </c>
      <c r="Q31">
        <v>0</v>
      </c>
      <c r="R31">
        <v>0</v>
      </c>
      <c r="S31">
        <v>5</v>
      </c>
      <c r="T31">
        <v>5</v>
      </c>
      <c r="U31">
        <v>4</v>
      </c>
      <c r="V31">
        <v>6</v>
      </c>
      <c r="W31">
        <v>266</v>
      </c>
      <c r="X31">
        <v>176</v>
      </c>
      <c r="Y31">
        <v>15</v>
      </c>
      <c r="Z31">
        <v>2</v>
      </c>
      <c r="AA31">
        <v>2</v>
      </c>
      <c r="AB31">
        <v>8</v>
      </c>
      <c r="AC31">
        <v>10</v>
      </c>
      <c r="AD31">
        <v>246</v>
      </c>
      <c r="AE31">
        <v>295</v>
      </c>
      <c r="AF31">
        <v>32</v>
      </c>
      <c r="AG31">
        <v>109</v>
      </c>
      <c r="AH31">
        <v>5</v>
      </c>
      <c r="AI31">
        <v>5</v>
      </c>
      <c r="AJ31">
        <v>10</v>
      </c>
    </row>
    <row r="32" spans="1:39" x14ac:dyDescent="0.2">
      <c r="B32" s="21">
        <f t="shared" si="2"/>
        <v>0.12794612794612795</v>
      </c>
      <c r="C32" s="3">
        <f t="shared" si="3"/>
        <v>0.4</v>
      </c>
      <c r="D32" s="25">
        <v>9</v>
      </c>
      <c r="E32">
        <v>392</v>
      </c>
      <c r="F32">
        <v>230330</v>
      </c>
      <c r="G32">
        <v>142030</v>
      </c>
      <c r="H32">
        <v>3</v>
      </c>
      <c r="I32">
        <v>1821</v>
      </c>
      <c r="J32">
        <v>30</v>
      </c>
      <c r="K32">
        <v>38</v>
      </c>
      <c r="L32">
        <v>259</v>
      </c>
      <c r="M32">
        <v>13</v>
      </c>
      <c r="N32">
        <v>0</v>
      </c>
      <c r="O32">
        <v>27</v>
      </c>
      <c r="P32">
        <v>59</v>
      </c>
      <c r="Q32">
        <v>1</v>
      </c>
      <c r="R32">
        <v>3</v>
      </c>
      <c r="S32">
        <v>2</v>
      </c>
      <c r="T32">
        <v>4</v>
      </c>
      <c r="U32">
        <v>4</v>
      </c>
      <c r="V32">
        <v>6</v>
      </c>
      <c r="W32">
        <v>159</v>
      </c>
      <c r="X32">
        <v>246</v>
      </c>
      <c r="Y32">
        <v>14</v>
      </c>
      <c r="Z32">
        <v>3</v>
      </c>
      <c r="AA32">
        <v>2</v>
      </c>
      <c r="AB32">
        <v>8</v>
      </c>
      <c r="AC32">
        <v>10</v>
      </c>
      <c r="AD32">
        <v>325</v>
      </c>
      <c r="AE32">
        <v>325</v>
      </c>
      <c r="AF32">
        <v>29</v>
      </c>
      <c r="AG32">
        <v>111</v>
      </c>
      <c r="AH32">
        <v>5</v>
      </c>
      <c r="AI32">
        <v>5</v>
      </c>
      <c r="AJ32">
        <v>10</v>
      </c>
    </row>
    <row r="33" spans="2:39" x14ac:dyDescent="0.2">
      <c r="B33" s="21">
        <f t="shared" si="2"/>
        <v>5.7894736842105263E-2</v>
      </c>
      <c r="C33" s="3">
        <f t="shared" si="3"/>
        <v>0.2</v>
      </c>
      <c r="D33" s="25">
        <v>10</v>
      </c>
      <c r="E33">
        <v>392</v>
      </c>
      <c r="F33">
        <v>230331</v>
      </c>
      <c r="G33">
        <v>134257</v>
      </c>
      <c r="H33">
        <v>3</v>
      </c>
      <c r="I33">
        <v>1630</v>
      </c>
      <c r="J33">
        <v>30</v>
      </c>
      <c r="K33">
        <v>22</v>
      </c>
      <c r="L33">
        <v>358</v>
      </c>
      <c r="M33">
        <v>0</v>
      </c>
      <c r="N33">
        <v>0</v>
      </c>
      <c r="O33">
        <v>27</v>
      </c>
      <c r="P33">
        <v>83</v>
      </c>
      <c r="Q33">
        <v>0</v>
      </c>
      <c r="R33">
        <v>2</v>
      </c>
      <c r="S33">
        <v>4</v>
      </c>
      <c r="T33">
        <v>4</v>
      </c>
      <c r="U33">
        <v>2</v>
      </c>
      <c r="V33">
        <v>8</v>
      </c>
      <c r="W33">
        <v>124</v>
      </c>
      <c r="X33">
        <v>275</v>
      </c>
      <c r="Y33">
        <v>6</v>
      </c>
      <c r="Z33">
        <v>2</v>
      </c>
      <c r="AA33">
        <v>2</v>
      </c>
      <c r="AB33">
        <v>8</v>
      </c>
      <c r="AC33">
        <v>10</v>
      </c>
      <c r="AD33">
        <v>156</v>
      </c>
      <c r="AE33">
        <v>366</v>
      </c>
      <c r="AF33">
        <v>23</v>
      </c>
      <c r="AG33">
        <v>115</v>
      </c>
      <c r="AH33">
        <v>5</v>
      </c>
      <c r="AI33">
        <v>5</v>
      </c>
      <c r="AJ33">
        <v>10</v>
      </c>
    </row>
    <row r="34" spans="2:39" x14ac:dyDescent="0.2">
      <c r="B34" s="21">
        <f t="shared" si="2"/>
        <v>7.8085642317380355E-2</v>
      </c>
      <c r="C34" s="3">
        <f t="shared" si="3"/>
        <v>0.4</v>
      </c>
      <c r="D34" s="25">
        <v>11</v>
      </c>
      <c r="E34">
        <v>392</v>
      </c>
      <c r="F34">
        <v>230403</v>
      </c>
      <c r="G34">
        <v>135722</v>
      </c>
      <c r="H34">
        <v>3</v>
      </c>
      <c r="I34">
        <v>1625</v>
      </c>
      <c r="J34">
        <v>30</v>
      </c>
      <c r="K34">
        <v>31</v>
      </c>
      <c r="L34">
        <v>366</v>
      </c>
      <c r="M34">
        <v>6</v>
      </c>
      <c r="N34">
        <v>0</v>
      </c>
      <c r="O34">
        <v>19</v>
      </c>
      <c r="P34">
        <v>63</v>
      </c>
      <c r="Q34">
        <v>1</v>
      </c>
      <c r="R34">
        <v>1</v>
      </c>
      <c r="S34">
        <v>4</v>
      </c>
      <c r="T34">
        <v>4</v>
      </c>
      <c r="U34">
        <v>4</v>
      </c>
      <c r="V34">
        <v>6</v>
      </c>
      <c r="W34">
        <v>123</v>
      </c>
      <c r="X34">
        <v>329</v>
      </c>
      <c r="Y34">
        <v>19</v>
      </c>
      <c r="Z34">
        <v>4</v>
      </c>
      <c r="AA34">
        <v>2</v>
      </c>
      <c r="AB34">
        <v>8</v>
      </c>
      <c r="AC34">
        <v>10</v>
      </c>
      <c r="AD34">
        <v>120</v>
      </c>
      <c r="AE34">
        <v>403</v>
      </c>
      <c r="AF34">
        <v>23</v>
      </c>
      <c r="AG34">
        <v>97</v>
      </c>
      <c r="AH34">
        <v>5</v>
      </c>
      <c r="AI34">
        <v>5</v>
      </c>
      <c r="AJ34">
        <v>10</v>
      </c>
    </row>
    <row r="35" spans="2:39" x14ac:dyDescent="0.2">
      <c r="B35" s="21">
        <f t="shared" si="2"/>
        <v>0.1876675603217158</v>
      </c>
      <c r="C35" s="3">
        <f t="shared" si="3"/>
        <v>0.4</v>
      </c>
      <c r="D35" s="25">
        <v>12</v>
      </c>
      <c r="E35">
        <v>392</v>
      </c>
      <c r="F35">
        <v>230404</v>
      </c>
      <c r="G35">
        <v>133917</v>
      </c>
      <c r="H35">
        <v>3</v>
      </c>
      <c r="I35">
        <v>1771</v>
      </c>
      <c r="J35">
        <v>30</v>
      </c>
      <c r="K35">
        <v>70</v>
      </c>
      <c r="L35">
        <v>303</v>
      </c>
      <c r="M35">
        <v>13</v>
      </c>
      <c r="N35">
        <v>1</v>
      </c>
      <c r="O35">
        <v>0</v>
      </c>
      <c r="P35">
        <v>47</v>
      </c>
      <c r="Q35">
        <v>1</v>
      </c>
      <c r="R35">
        <v>4</v>
      </c>
      <c r="S35">
        <v>2</v>
      </c>
      <c r="T35">
        <v>3</v>
      </c>
      <c r="U35">
        <v>4</v>
      </c>
      <c r="V35">
        <v>6</v>
      </c>
      <c r="W35">
        <v>137</v>
      </c>
      <c r="X35">
        <v>402</v>
      </c>
      <c r="Y35">
        <v>12</v>
      </c>
      <c r="Z35">
        <v>1</v>
      </c>
      <c r="AA35">
        <v>2</v>
      </c>
      <c r="AB35">
        <v>8</v>
      </c>
      <c r="AC35">
        <v>10</v>
      </c>
      <c r="AD35">
        <v>145</v>
      </c>
      <c r="AE35">
        <v>391</v>
      </c>
      <c r="AF35">
        <v>22</v>
      </c>
      <c r="AG35">
        <v>66</v>
      </c>
      <c r="AH35">
        <v>5</v>
      </c>
      <c r="AI35">
        <v>5</v>
      </c>
      <c r="AJ35">
        <v>10</v>
      </c>
    </row>
    <row r="36" spans="2:39" x14ac:dyDescent="0.2">
      <c r="B36" s="21">
        <f t="shared" si="2"/>
        <v>4.9450549450549448E-2</v>
      </c>
      <c r="C36" s="3">
        <f t="shared" si="3"/>
        <v>0</v>
      </c>
      <c r="D36" s="25">
        <v>13</v>
      </c>
      <c r="E36">
        <v>392</v>
      </c>
      <c r="F36">
        <v>230405</v>
      </c>
      <c r="G36">
        <v>135836</v>
      </c>
      <c r="H36">
        <v>3</v>
      </c>
      <c r="I36">
        <v>1627</v>
      </c>
      <c r="J36">
        <v>30</v>
      </c>
      <c r="K36">
        <v>18</v>
      </c>
      <c r="L36">
        <v>346</v>
      </c>
      <c r="M36">
        <v>0</v>
      </c>
      <c r="N36">
        <v>0</v>
      </c>
      <c r="O36">
        <v>8</v>
      </c>
      <c r="P36">
        <v>39</v>
      </c>
      <c r="Q36">
        <v>0</v>
      </c>
      <c r="R36">
        <v>0</v>
      </c>
      <c r="S36">
        <v>5</v>
      </c>
      <c r="T36">
        <v>5</v>
      </c>
      <c r="U36">
        <v>0</v>
      </c>
      <c r="V36">
        <v>10</v>
      </c>
      <c r="W36">
        <v>132</v>
      </c>
      <c r="X36">
        <v>335</v>
      </c>
      <c r="Y36">
        <v>19</v>
      </c>
      <c r="Z36">
        <v>0</v>
      </c>
      <c r="AA36">
        <v>2</v>
      </c>
      <c r="AB36">
        <v>8</v>
      </c>
      <c r="AC36">
        <v>10</v>
      </c>
      <c r="AD36">
        <v>142</v>
      </c>
      <c r="AE36">
        <v>350</v>
      </c>
      <c r="AF36">
        <v>8</v>
      </c>
      <c r="AG36">
        <v>38</v>
      </c>
      <c r="AH36">
        <v>5</v>
      </c>
      <c r="AI36">
        <v>5</v>
      </c>
      <c r="AJ36">
        <v>10</v>
      </c>
    </row>
    <row r="37" spans="2:39" x14ac:dyDescent="0.2">
      <c r="B37" s="21">
        <f t="shared" si="2"/>
        <v>5.6022408963585436E-2</v>
      </c>
      <c r="C37" s="3">
        <f t="shared" si="3"/>
        <v>0.4</v>
      </c>
      <c r="D37" s="25">
        <v>14</v>
      </c>
      <c r="E37">
        <v>392</v>
      </c>
      <c r="F37">
        <v>230406</v>
      </c>
      <c r="G37">
        <v>135421</v>
      </c>
      <c r="H37">
        <v>3</v>
      </c>
      <c r="I37">
        <v>1637</v>
      </c>
      <c r="J37">
        <v>30</v>
      </c>
      <c r="K37">
        <v>20</v>
      </c>
      <c r="L37">
        <v>337</v>
      </c>
      <c r="M37">
        <v>0</v>
      </c>
      <c r="N37">
        <v>0</v>
      </c>
      <c r="O37">
        <v>15</v>
      </c>
      <c r="P37">
        <v>14</v>
      </c>
      <c r="Q37">
        <v>0</v>
      </c>
      <c r="R37">
        <v>0</v>
      </c>
      <c r="S37">
        <v>5</v>
      </c>
      <c r="T37">
        <v>5</v>
      </c>
      <c r="U37">
        <v>4</v>
      </c>
      <c r="V37">
        <v>6</v>
      </c>
      <c r="W37">
        <v>176</v>
      </c>
      <c r="X37">
        <v>284</v>
      </c>
      <c r="Y37">
        <v>2</v>
      </c>
      <c r="Z37">
        <v>0</v>
      </c>
      <c r="AA37">
        <v>2</v>
      </c>
      <c r="AB37">
        <v>8</v>
      </c>
      <c r="AC37">
        <v>10</v>
      </c>
      <c r="AD37">
        <v>160</v>
      </c>
      <c r="AE37">
        <v>331</v>
      </c>
      <c r="AF37">
        <v>7</v>
      </c>
      <c r="AG37">
        <v>20</v>
      </c>
      <c r="AH37">
        <v>5</v>
      </c>
      <c r="AI37">
        <v>5</v>
      </c>
      <c r="AJ37">
        <v>10</v>
      </c>
    </row>
    <row r="38" spans="2:39" x14ac:dyDescent="0.2">
      <c r="B38" s="21">
        <f t="shared" si="2"/>
        <v>0.11564625850340136</v>
      </c>
      <c r="C38" s="3">
        <f t="shared" si="3"/>
        <v>0.6</v>
      </c>
      <c r="D38" s="25">
        <v>15</v>
      </c>
      <c r="E38">
        <v>392</v>
      </c>
      <c r="F38">
        <v>230407</v>
      </c>
      <c r="G38">
        <v>135347</v>
      </c>
      <c r="H38">
        <v>3</v>
      </c>
      <c r="I38">
        <v>1651</v>
      </c>
      <c r="J38">
        <v>30</v>
      </c>
      <c r="K38">
        <v>34</v>
      </c>
      <c r="L38">
        <v>260</v>
      </c>
      <c r="M38">
        <v>0</v>
      </c>
      <c r="N38">
        <v>0</v>
      </c>
      <c r="O38">
        <v>8</v>
      </c>
      <c r="P38">
        <v>32</v>
      </c>
      <c r="Q38">
        <v>0</v>
      </c>
      <c r="R38">
        <v>0</v>
      </c>
      <c r="S38">
        <v>5</v>
      </c>
      <c r="T38">
        <v>5</v>
      </c>
      <c r="U38">
        <v>6</v>
      </c>
      <c r="V38">
        <v>4</v>
      </c>
      <c r="W38">
        <v>377</v>
      </c>
      <c r="X38">
        <v>234</v>
      </c>
      <c r="Y38">
        <v>6</v>
      </c>
      <c r="Z38">
        <v>10</v>
      </c>
      <c r="AA38">
        <v>2</v>
      </c>
      <c r="AB38">
        <v>8</v>
      </c>
      <c r="AC38">
        <v>10</v>
      </c>
      <c r="AD38">
        <v>123</v>
      </c>
      <c r="AE38">
        <v>321</v>
      </c>
      <c r="AF38">
        <v>1</v>
      </c>
      <c r="AG38">
        <v>17</v>
      </c>
      <c r="AH38">
        <v>5</v>
      </c>
      <c r="AI38">
        <v>5</v>
      </c>
      <c r="AJ38">
        <v>10</v>
      </c>
    </row>
    <row r="39" spans="2:39" x14ac:dyDescent="0.2">
      <c r="B39" s="21">
        <f t="shared" si="2"/>
        <v>5.434782608695652E-2</v>
      </c>
      <c r="C39" s="3">
        <f t="shared" si="3"/>
        <v>0.2</v>
      </c>
      <c r="D39" s="25">
        <v>16</v>
      </c>
      <c r="E39">
        <v>392</v>
      </c>
      <c r="F39">
        <v>230410</v>
      </c>
      <c r="G39">
        <v>135508</v>
      </c>
      <c r="H39">
        <v>3</v>
      </c>
      <c r="I39">
        <v>1665</v>
      </c>
      <c r="J39">
        <v>30</v>
      </c>
      <c r="K39">
        <v>15</v>
      </c>
      <c r="L39">
        <v>261</v>
      </c>
      <c r="M39">
        <v>0</v>
      </c>
      <c r="N39">
        <v>0</v>
      </c>
      <c r="O39">
        <v>6</v>
      </c>
      <c r="P39">
        <v>35</v>
      </c>
      <c r="Q39">
        <v>0</v>
      </c>
      <c r="R39">
        <v>0</v>
      </c>
      <c r="S39">
        <v>5</v>
      </c>
      <c r="T39">
        <v>5</v>
      </c>
      <c r="U39">
        <v>2</v>
      </c>
      <c r="V39">
        <v>8</v>
      </c>
      <c r="W39">
        <v>303</v>
      </c>
      <c r="X39">
        <v>193</v>
      </c>
      <c r="Y39">
        <v>10</v>
      </c>
      <c r="Z39">
        <v>4</v>
      </c>
      <c r="AA39">
        <v>2</v>
      </c>
      <c r="AB39">
        <v>8</v>
      </c>
      <c r="AC39">
        <v>10</v>
      </c>
      <c r="AD39">
        <v>114</v>
      </c>
      <c r="AE39">
        <v>285</v>
      </c>
      <c r="AF39">
        <v>4</v>
      </c>
      <c r="AG39">
        <v>29</v>
      </c>
      <c r="AH39">
        <v>5</v>
      </c>
      <c r="AI39">
        <v>5</v>
      </c>
      <c r="AJ39">
        <v>10</v>
      </c>
    </row>
    <row r="40" spans="2:39" x14ac:dyDescent="0.2">
      <c r="B40" s="21">
        <f t="shared" si="2"/>
        <v>2.8469750889679714E-2</v>
      </c>
      <c r="C40" s="3">
        <f t="shared" si="3"/>
        <v>0</v>
      </c>
      <c r="D40" s="25">
        <v>17</v>
      </c>
      <c r="E40">
        <v>392</v>
      </c>
      <c r="F40">
        <v>230411</v>
      </c>
      <c r="G40">
        <v>135645</v>
      </c>
      <c r="H40">
        <v>3</v>
      </c>
      <c r="I40">
        <v>1635</v>
      </c>
      <c r="J40">
        <v>30</v>
      </c>
      <c r="K40">
        <v>8</v>
      </c>
      <c r="L40">
        <v>273</v>
      </c>
      <c r="M40">
        <v>0</v>
      </c>
      <c r="N40">
        <v>0</v>
      </c>
      <c r="O40">
        <v>15</v>
      </c>
      <c r="P40">
        <v>27</v>
      </c>
      <c r="Q40">
        <v>0</v>
      </c>
      <c r="R40">
        <v>0</v>
      </c>
      <c r="S40">
        <v>5</v>
      </c>
      <c r="T40">
        <v>5</v>
      </c>
      <c r="U40">
        <v>0</v>
      </c>
      <c r="V40">
        <v>10</v>
      </c>
      <c r="W40">
        <v>235</v>
      </c>
      <c r="X40">
        <v>219</v>
      </c>
      <c r="Y40">
        <v>7</v>
      </c>
      <c r="Z40">
        <v>2</v>
      </c>
      <c r="AA40">
        <v>2</v>
      </c>
      <c r="AB40">
        <v>8</v>
      </c>
      <c r="AC40">
        <v>10</v>
      </c>
      <c r="AD40">
        <v>180</v>
      </c>
      <c r="AE40">
        <v>279</v>
      </c>
      <c r="AF40">
        <v>5</v>
      </c>
      <c r="AG40">
        <v>28</v>
      </c>
      <c r="AH40">
        <v>5</v>
      </c>
      <c r="AI40">
        <v>5</v>
      </c>
      <c r="AJ40">
        <v>10</v>
      </c>
    </row>
    <row r="41" spans="2:39" x14ac:dyDescent="0.2">
      <c r="B41" s="21">
        <f t="shared" si="2"/>
        <v>6.25E-2</v>
      </c>
      <c r="C41" s="3">
        <f t="shared" si="3"/>
        <v>0.1</v>
      </c>
      <c r="D41" s="25">
        <v>18</v>
      </c>
      <c r="E41">
        <v>392</v>
      </c>
      <c r="F41">
        <v>230412</v>
      </c>
      <c r="G41">
        <v>135138</v>
      </c>
      <c r="H41">
        <v>3</v>
      </c>
      <c r="I41">
        <v>1635</v>
      </c>
      <c r="J41">
        <v>30</v>
      </c>
      <c r="K41">
        <v>17</v>
      </c>
      <c r="L41">
        <v>255</v>
      </c>
      <c r="M41">
        <v>2</v>
      </c>
      <c r="N41">
        <v>0</v>
      </c>
      <c r="O41">
        <v>11</v>
      </c>
      <c r="P41">
        <v>9</v>
      </c>
      <c r="Q41">
        <v>1</v>
      </c>
      <c r="R41">
        <v>1</v>
      </c>
      <c r="S41">
        <v>4</v>
      </c>
      <c r="T41">
        <v>4</v>
      </c>
      <c r="U41">
        <v>1</v>
      </c>
      <c r="V41">
        <v>9</v>
      </c>
      <c r="W41">
        <v>193</v>
      </c>
      <c r="X41">
        <v>273</v>
      </c>
      <c r="Y41">
        <v>0</v>
      </c>
      <c r="Z41">
        <v>0</v>
      </c>
      <c r="AA41">
        <v>2</v>
      </c>
      <c r="AB41">
        <v>8</v>
      </c>
      <c r="AC41">
        <v>10</v>
      </c>
      <c r="AD41">
        <v>143</v>
      </c>
      <c r="AE41">
        <v>274</v>
      </c>
      <c r="AF41">
        <v>5</v>
      </c>
      <c r="AG41">
        <v>21</v>
      </c>
      <c r="AH41">
        <v>5</v>
      </c>
      <c r="AI41">
        <v>5</v>
      </c>
      <c r="AJ41">
        <v>10</v>
      </c>
    </row>
    <row r="42" spans="2:39" x14ac:dyDescent="0.2">
      <c r="B42" s="21">
        <f t="shared" si="2"/>
        <v>0.11764705882352941</v>
      </c>
      <c r="C42" s="3">
        <f t="shared" si="3"/>
        <v>0.1</v>
      </c>
      <c r="D42" s="25">
        <v>19</v>
      </c>
      <c r="E42">
        <v>392</v>
      </c>
      <c r="F42">
        <v>230413</v>
      </c>
      <c r="G42">
        <v>134451</v>
      </c>
      <c r="H42">
        <v>3</v>
      </c>
      <c r="I42">
        <v>1637</v>
      </c>
      <c r="J42">
        <v>30</v>
      </c>
      <c r="K42">
        <v>28</v>
      </c>
      <c r="L42">
        <v>210</v>
      </c>
      <c r="M42">
        <v>1</v>
      </c>
      <c r="N42">
        <v>0</v>
      </c>
      <c r="O42">
        <v>1</v>
      </c>
      <c r="P42">
        <v>22</v>
      </c>
      <c r="Q42">
        <v>1</v>
      </c>
      <c r="R42">
        <v>2</v>
      </c>
      <c r="S42">
        <v>4</v>
      </c>
      <c r="T42">
        <v>3</v>
      </c>
      <c r="U42">
        <v>1</v>
      </c>
      <c r="V42">
        <v>9</v>
      </c>
      <c r="W42">
        <v>226</v>
      </c>
      <c r="X42">
        <v>258</v>
      </c>
      <c r="Y42">
        <v>1</v>
      </c>
      <c r="Z42">
        <v>3</v>
      </c>
      <c r="AA42">
        <v>2</v>
      </c>
      <c r="AB42">
        <v>8</v>
      </c>
      <c r="AC42">
        <v>10</v>
      </c>
      <c r="AD42">
        <v>215</v>
      </c>
      <c r="AE42">
        <v>282</v>
      </c>
      <c r="AF42">
        <v>3</v>
      </c>
      <c r="AG42">
        <v>15</v>
      </c>
      <c r="AH42">
        <v>5</v>
      </c>
      <c r="AI42">
        <v>5</v>
      </c>
      <c r="AJ42">
        <v>10</v>
      </c>
    </row>
    <row r="43" spans="2:39" x14ac:dyDescent="0.2">
      <c r="B43" s="21">
        <f t="shared" si="2"/>
        <v>0.24870466321243523</v>
      </c>
      <c r="C43" s="3">
        <f t="shared" ref="C43:C50" si="4">U42/(V42+U42)</f>
        <v>0.1</v>
      </c>
      <c r="D43" s="25">
        <v>20</v>
      </c>
      <c r="E43">
        <v>392</v>
      </c>
      <c r="F43">
        <v>230414</v>
      </c>
      <c r="G43">
        <v>140624</v>
      </c>
      <c r="H43">
        <v>3</v>
      </c>
      <c r="I43">
        <v>2315</v>
      </c>
      <c r="J43">
        <v>30</v>
      </c>
      <c r="K43">
        <v>48</v>
      </c>
      <c r="L43">
        <v>145</v>
      </c>
      <c r="M43">
        <v>2</v>
      </c>
      <c r="N43">
        <v>1</v>
      </c>
      <c r="O43">
        <v>5</v>
      </c>
      <c r="P43">
        <v>15</v>
      </c>
      <c r="Q43">
        <v>1</v>
      </c>
      <c r="R43">
        <v>2</v>
      </c>
      <c r="S43">
        <v>4</v>
      </c>
      <c r="T43">
        <v>3</v>
      </c>
      <c r="U43">
        <v>3</v>
      </c>
      <c r="V43">
        <v>7</v>
      </c>
      <c r="W43">
        <v>1054</v>
      </c>
      <c r="X43">
        <v>191</v>
      </c>
      <c r="Y43">
        <v>4</v>
      </c>
      <c r="Z43">
        <v>5</v>
      </c>
      <c r="AA43">
        <v>2</v>
      </c>
      <c r="AB43">
        <v>8</v>
      </c>
      <c r="AC43">
        <v>10</v>
      </c>
      <c r="AD43">
        <v>404</v>
      </c>
      <c r="AE43">
        <v>253</v>
      </c>
      <c r="AF43">
        <v>5</v>
      </c>
      <c r="AG43">
        <v>19</v>
      </c>
      <c r="AH43">
        <v>5</v>
      </c>
      <c r="AI43">
        <v>5</v>
      </c>
      <c r="AJ43">
        <v>10</v>
      </c>
    </row>
    <row r="44" spans="2:39" x14ac:dyDescent="0.2">
      <c r="B44" s="21">
        <f t="shared" si="2"/>
        <v>0.10116731517509728</v>
      </c>
      <c r="C44" s="3">
        <f t="shared" si="4"/>
        <v>0.3</v>
      </c>
      <c r="D44" s="25">
        <v>21</v>
      </c>
      <c r="E44">
        <v>392</v>
      </c>
      <c r="F44">
        <v>230417</v>
      </c>
      <c r="G44">
        <v>135526</v>
      </c>
      <c r="H44">
        <v>3</v>
      </c>
      <c r="I44">
        <v>1650</v>
      </c>
      <c r="J44">
        <v>30</v>
      </c>
      <c r="K44">
        <v>26</v>
      </c>
      <c r="L44">
        <v>231</v>
      </c>
      <c r="M44">
        <v>0</v>
      </c>
      <c r="N44">
        <v>0</v>
      </c>
      <c r="O44">
        <v>8</v>
      </c>
      <c r="P44">
        <v>12</v>
      </c>
      <c r="Q44">
        <v>0</v>
      </c>
      <c r="R44">
        <v>0</v>
      </c>
      <c r="S44">
        <v>5</v>
      </c>
      <c r="T44">
        <v>5</v>
      </c>
      <c r="U44">
        <v>3</v>
      </c>
      <c r="V44">
        <v>7</v>
      </c>
      <c r="W44">
        <v>247</v>
      </c>
      <c r="X44">
        <v>230</v>
      </c>
      <c r="Y44">
        <v>3</v>
      </c>
      <c r="Z44">
        <v>4</v>
      </c>
      <c r="AA44">
        <v>2</v>
      </c>
      <c r="AB44">
        <v>8</v>
      </c>
      <c r="AC44">
        <v>10</v>
      </c>
      <c r="AD44">
        <v>172</v>
      </c>
      <c r="AE44">
        <v>290</v>
      </c>
      <c r="AF44">
        <v>3</v>
      </c>
      <c r="AG44">
        <v>20</v>
      </c>
      <c r="AH44">
        <v>5</v>
      </c>
      <c r="AI44">
        <v>5</v>
      </c>
      <c r="AJ44">
        <v>10</v>
      </c>
    </row>
    <row r="45" spans="2:39" x14ac:dyDescent="0.2">
      <c r="B45" s="21">
        <f t="shared" si="2"/>
        <v>0.18478260869565216</v>
      </c>
      <c r="C45" s="3">
        <f t="shared" si="4"/>
        <v>0.3</v>
      </c>
      <c r="D45" s="25">
        <v>22</v>
      </c>
      <c r="E45">
        <v>392</v>
      </c>
      <c r="F45">
        <v>230418</v>
      </c>
      <c r="G45">
        <v>135117</v>
      </c>
      <c r="H45">
        <v>3</v>
      </c>
      <c r="I45">
        <v>1640</v>
      </c>
      <c r="J45">
        <v>30</v>
      </c>
      <c r="K45">
        <v>51</v>
      </c>
      <c r="L45">
        <v>225</v>
      </c>
      <c r="M45">
        <v>0</v>
      </c>
      <c r="N45">
        <v>0</v>
      </c>
      <c r="O45">
        <v>0</v>
      </c>
      <c r="P45">
        <v>11</v>
      </c>
      <c r="Q45">
        <v>1</v>
      </c>
      <c r="R45">
        <v>1</v>
      </c>
      <c r="S45">
        <v>4</v>
      </c>
      <c r="T45">
        <v>4</v>
      </c>
      <c r="U45">
        <v>5</v>
      </c>
      <c r="V45">
        <v>5</v>
      </c>
      <c r="W45">
        <v>180</v>
      </c>
      <c r="X45">
        <v>220</v>
      </c>
      <c r="Y45">
        <v>2</v>
      </c>
      <c r="Z45">
        <v>4</v>
      </c>
      <c r="AA45">
        <v>2</v>
      </c>
      <c r="AB45">
        <v>8</v>
      </c>
      <c r="AC45">
        <v>10</v>
      </c>
      <c r="AD45">
        <v>135</v>
      </c>
      <c r="AE45">
        <v>256</v>
      </c>
      <c r="AF45">
        <v>1</v>
      </c>
      <c r="AG45">
        <v>15</v>
      </c>
      <c r="AH45">
        <v>5</v>
      </c>
      <c r="AI45">
        <v>5</v>
      </c>
      <c r="AJ45">
        <v>10</v>
      </c>
    </row>
    <row r="46" spans="2:39" x14ac:dyDescent="0.2">
      <c r="B46" s="21">
        <f t="shared" si="2"/>
        <v>0.20833333333333334</v>
      </c>
      <c r="C46" s="3">
        <f t="shared" si="4"/>
        <v>0.5</v>
      </c>
      <c r="D46" s="25">
        <v>23</v>
      </c>
      <c r="E46">
        <v>392</v>
      </c>
      <c r="F46">
        <v>230419</v>
      </c>
      <c r="G46">
        <v>135243</v>
      </c>
      <c r="H46">
        <v>3</v>
      </c>
      <c r="I46">
        <v>1644</v>
      </c>
      <c r="J46">
        <v>30</v>
      </c>
      <c r="K46">
        <v>60</v>
      </c>
      <c r="L46">
        <v>228</v>
      </c>
      <c r="M46">
        <v>0</v>
      </c>
      <c r="N46">
        <v>1</v>
      </c>
      <c r="O46">
        <v>2</v>
      </c>
      <c r="P46">
        <v>14</v>
      </c>
      <c r="Q46">
        <v>0</v>
      </c>
      <c r="R46">
        <v>2</v>
      </c>
      <c r="S46">
        <v>3</v>
      </c>
      <c r="T46">
        <v>5</v>
      </c>
      <c r="U46">
        <v>4</v>
      </c>
      <c r="V46">
        <v>6</v>
      </c>
      <c r="W46">
        <v>202</v>
      </c>
      <c r="X46">
        <v>217</v>
      </c>
      <c r="Y46">
        <v>4</v>
      </c>
      <c r="Z46">
        <v>5</v>
      </c>
      <c r="AA46">
        <v>2</v>
      </c>
      <c r="AB46">
        <v>8</v>
      </c>
      <c r="AC46">
        <v>10</v>
      </c>
      <c r="AD46">
        <v>198</v>
      </c>
      <c r="AE46">
        <v>267</v>
      </c>
      <c r="AF46">
        <v>8</v>
      </c>
      <c r="AG46">
        <v>36</v>
      </c>
      <c r="AH46">
        <v>5</v>
      </c>
      <c r="AI46">
        <v>5</v>
      </c>
      <c r="AJ46">
        <v>10</v>
      </c>
    </row>
    <row r="47" spans="2:39" ht="16" thickBot="1" x14ac:dyDescent="0.25">
      <c r="B47" s="21">
        <f t="shared" si="2"/>
        <v>0.14919354838709678</v>
      </c>
      <c r="C47" s="3">
        <f t="shared" si="4"/>
        <v>0.4</v>
      </c>
      <c r="D47" s="25">
        <v>24</v>
      </c>
      <c r="E47">
        <v>392</v>
      </c>
      <c r="F47">
        <v>230420</v>
      </c>
      <c r="G47">
        <v>135158</v>
      </c>
      <c r="H47">
        <v>3</v>
      </c>
      <c r="I47">
        <v>1640</v>
      </c>
      <c r="J47">
        <v>30</v>
      </c>
      <c r="K47">
        <v>37</v>
      </c>
      <c r="L47">
        <v>211</v>
      </c>
      <c r="M47">
        <v>0</v>
      </c>
      <c r="N47">
        <v>1</v>
      </c>
      <c r="O47">
        <v>2</v>
      </c>
      <c r="P47">
        <v>30</v>
      </c>
      <c r="Q47">
        <v>0</v>
      </c>
      <c r="R47">
        <v>2</v>
      </c>
      <c r="S47">
        <v>3</v>
      </c>
      <c r="T47">
        <v>5</v>
      </c>
      <c r="U47">
        <v>4</v>
      </c>
      <c r="V47">
        <v>6</v>
      </c>
      <c r="W47">
        <v>235</v>
      </c>
      <c r="X47">
        <v>166</v>
      </c>
      <c r="Y47">
        <v>2</v>
      </c>
      <c r="Z47">
        <v>5</v>
      </c>
      <c r="AA47">
        <v>2</v>
      </c>
      <c r="AB47">
        <v>8</v>
      </c>
      <c r="AC47">
        <v>10</v>
      </c>
      <c r="AD47">
        <v>215</v>
      </c>
      <c r="AE47">
        <v>271</v>
      </c>
      <c r="AF47">
        <v>3</v>
      </c>
      <c r="AG47">
        <v>20</v>
      </c>
      <c r="AH47">
        <v>5</v>
      </c>
      <c r="AI47">
        <v>5</v>
      </c>
      <c r="AJ47">
        <v>10</v>
      </c>
    </row>
    <row r="48" spans="2:39" x14ac:dyDescent="0.2">
      <c r="B48" s="21">
        <f t="shared" si="2"/>
        <v>0.13821138211382114</v>
      </c>
      <c r="C48" s="3">
        <f t="shared" si="4"/>
        <v>0.4</v>
      </c>
      <c r="D48" s="25">
        <v>25</v>
      </c>
      <c r="E48">
        <v>392</v>
      </c>
      <c r="F48">
        <v>230421</v>
      </c>
      <c r="G48">
        <v>135238</v>
      </c>
      <c r="H48">
        <v>3</v>
      </c>
      <c r="I48">
        <v>1646</v>
      </c>
      <c r="J48">
        <v>30</v>
      </c>
      <c r="K48">
        <v>34</v>
      </c>
      <c r="L48">
        <v>212</v>
      </c>
      <c r="M48">
        <v>0</v>
      </c>
      <c r="N48">
        <v>1</v>
      </c>
      <c r="O48">
        <v>3</v>
      </c>
      <c r="P48">
        <v>22</v>
      </c>
      <c r="Q48">
        <v>1</v>
      </c>
      <c r="R48">
        <v>1</v>
      </c>
      <c r="S48">
        <v>5</v>
      </c>
      <c r="T48">
        <v>3</v>
      </c>
      <c r="U48">
        <v>3</v>
      </c>
      <c r="V48">
        <v>7</v>
      </c>
      <c r="W48">
        <v>250</v>
      </c>
      <c r="X48">
        <v>190</v>
      </c>
      <c r="Y48">
        <v>7</v>
      </c>
      <c r="Z48">
        <v>5</v>
      </c>
      <c r="AA48">
        <v>2</v>
      </c>
      <c r="AB48">
        <v>8</v>
      </c>
      <c r="AC48">
        <v>10</v>
      </c>
      <c r="AD48">
        <v>204</v>
      </c>
      <c r="AE48">
        <v>211</v>
      </c>
      <c r="AF48">
        <v>4</v>
      </c>
      <c r="AG48">
        <v>18</v>
      </c>
      <c r="AH48">
        <v>5</v>
      </c>
      <c r="AI48">
        <v>5</v>
      </c>
      <c r="AJ48">
        <v>10</v>
      </c>
      <c r="AL48" s="51" t="s">
        <v>77</v>
      </c>
      <c r="AM48" s="48"/>
    </row>
    <row r="49" spans="2:39" x14ac:dyDescent="0.2">
      <c r="B49" s="21">
        <f t="shared" si="2"/>
        <v>0.13147410358565736</v>
      </c>
      <c r="C49" s="3">
        <f t="shared" si="4"/>
        <v>0.3</v>
      </c>
      <c r="D49" s="25">
        <v>26</v>
      </c>
      <c r="E49">
        <v>392</v>
      </c>
      <c r="F49">
        <v>230424</v>
      </c>
      <c r="G49">
        <v>135617</v>
      </c>
      <c r="H49">
        <v>3</v>
      </c>
      <c r="I49">
        <v>1640</v>
      </c>
      <c r="J49">
        <v>30</v>
      </c>
      <c r="K49">
        <v>33</v>
      </c>
      <c r="L49">
        <v>218</v>
      </c>
      <c r="M49">
        <v>0</v>
      </c>
      <c r="N49">
        <v>0</v>
      </c>
      <c r="O49">
        <v>2</v>
      </c>
      <c r="P49">
        <v>32</v>
      </c>
      <c r="Q49">
        <v>0</v>
      </c>
      <c r="R49">
        <v>1</v>
      </c>
      <c r="S49">
        <v>4</v>
      </c>
      <c r="T49">
        <v>5</v>
      </c>
      <c r="U49">
        <v>1</v>
      </c>
      <c r="V49">
        <v>9</v>
      </c>
      <c r="W49">
        <v>240</v>
      </c>
      <c r="X49">
        <v>216</v>
      </c>
      <c r="Y49">
        <v>4</v>
      </c>
      <c r="Z49">
        <v>9</v>
      </c>
      <c r="AA49">
        <v>2</v>
      </c>
      <c r="AB49">
        <v>8</v>
      </c>
      <c r="AC49">
        <v>10</v>
      </c>
      <c r="AD49">
        <v>168</v>
      </c>
      <c r="AE49">
        <v>266</v>
      </c>
      <c r="AF49">
        <v>7</v>
      </c>
      <c r="AG49">
        <v>22</v>
      </c>
      <c r="AH49">
        <v>5</v>
      </c>
      <c r="AI49">
        <v>5</v>
      </c>
      <c r="AJ49">
        <v>10</v>
      </c>
      <c r="AL49" s="49" t="s">
        <v>78</v>
      </c>
      <c r="AM49" s="42">
        <f>(SUM(W48:W50)/SUM(AC48:AC50))/10</f>
        <v>2.4066666666666667</v>
      </c>
    </row>
    <row r="50" spans="2:39" ht="16" thickBot="1" x14ac:dyDescent="0.25">
      <c r="B50" s="22">
        <f t="shared" si="2"/>
        <v>9.4786729857819899E-2</v>
      </c>
      <c r="C50" s="3">
        <f t="shared" si="4"/>
        <v>0.1</v>
      </c>
      <c r="D50" s="26">
        <v>27</v>
      </c>
      <c r="E50">
        <v>392</v>
      </c>
      <c r="F50">
        <v>230425</v>
      </c>
      <c r="G50">
        <v>135357</v>
      </c>
      <c r="H50">
        <v>3</v>
      </c>
      <c r="I50">
        <v>1650</v>
      </c>
      <c r="J50">
        <v>30</v>
      </c>
      <c r="K50">
        <v>20</v>
      </c>
      <c r="L50">
        <v>191</v>
      </c>
      <c r="M50">
        <v>0</v>
      </c>
      <c r="N50">
        <v>0</v>
      </c>
      <c r="O50">
        <v>9</v>
      </c>
      <c r="P50">
        <v>28</v>
      </c>
      <c r="Q50">
        <v>0</v>
      </c>
      <c r="R50">
        <v>0</v>
      </c>
      <c r="S50">
        <v>5</v>
      </c>
      <c r="T50">
        <v>5</v>
      </c>
      <c r="U50">
        <v>2</v>
      </c>
      <c r="V50">
        <v>8</v>
      </c>
      <c r="W50">
        <v>232</v>
      </c>
      <c r="X50">
        <v>206</v>
      </c>
      <c r="Y50">
        <v>2</v>
      </c>
      <c r="Z50">
        <v>7</v>
      </c>
      <c r="AA50">
        <v>2</v>
      </c>
      <c r="AB50">
        <v>8</v>
      </c>
      <c r="AC50">
        <v>10</v>
      </c>
      <c r="AD50">
        <v>181</v>
      </c>
      <c r="AE50">
        <v>225</v>
      </c>
      <c r="AF50">
        <v>9</v>
      </c>
      <c r="AG50">
        <v>25</v>
      </c>
      <c r="AH50">
        <v>5</v>
      </c>
      <c r="AI50">
        <v>5</v>
      </c>
      <c r="AJ50">
        <v>10</v>
      </c>
      <c r="AL50" s="50" t="s">
        <v>79</v>
      </c>
      <c r="AM50" s="44">
        <f>(SUM(AD48:AD50)/SUM(AJ48:AJ50))/10</f>
        <v>1.8433333333333333</v>
      </c>
    </row>
  </sheetData>
  <mergeCells count="13">
    <mergeCell ref="B4:C4"/>
    <mergeCell ref="AE4:AG4"/>
    <mergeCell ref="AH4:AI4"/>
    <mergeCell ref="K3:T3"/>
    <mergeCell ref="W3:AC3"/>
    <mergeCell ref="AD3:AJ3"/>
    <mergeCell ref="K4:L4"/>
    <mergeCell ref="M4:P4"/>
    <mergeCell ref="Q4:R4"/>
    <mergeCell ref="S4:T4"/>
    <mergeCell ref="U4:V4"/>
    <mergeCell ref="X4:Z4"/>
    <mergeCell ref="AA4:AB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0.59999389629810485"/>
  </sheetPr>
  <dimension ref="A1:AM50"/>
  <sheetViews>
    <sheetView workbookViewId="0">
      <selection activeCell="AM28" sqref="AM28"/>
    </sheetView>
  </sheetViews>
  <sheetFormatPr baseColWidth="10" defaultColWidth="8.83203125" defaultRowHeight="15" x14ac:dyDescent="0.2"/>
  <cols>
    <col min="1" max="1" width="11.5" customWidth="1"/>
    <col min="2" max="2" width="7.5" customWidth="1"/>
    <col min="4" max="4" width="6.5" customWidth="1"/>
    <col min="5" max="5" width="7.1640625" customWidth="1"/>
    <col min="8" max="8" width="5" customWidth="1"/>
    <col min="10" max="10" width="6.83203125" customWidth="1"/>
    <col min="11" max="11" width="7.33203125" customWidth="1"/>
    <col min="12" max="12" width="5.83203125" customWidth="1"/>
    <col min="13" max="16" width="6" customWidth="1"/>
    <col min="17" max="17" width="5" customWidth="1"/>
    <col min="18" max="19" width="5.1640625" customWidth="1"/>
    <col min="20" max="20" width="4.5" customWidth="1"/>
    <col min="21" max="21" width="6.5" customWidth="1"/>
    <col min="22" max="22" width="5.83203125" customWidth="1"/>
    <col min="24" max="28" width="6.33203125" customWidth="1"/>
    <col min="29" max="29" width="7.5" customWidth="1"/>
    <col min="30" max="30" width="7.83203125" customWidth="1"/>
    <col min="31" max="35" width="6.33203125" customWidth="1"/>
  </cols>
  <sheetData>
    <row r="1" spans="1:36" s="4" customFormat="1" x14ac:dyDescent="0.2"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</row>
    <row r="2" spans="1:36" ht="16" thickBot="1" x14ac:dyDescent="0.25"/>
    <row r="3" spans="1:36" ht="16" thickBot="1" x14ac:dyDescent="0.25">
      <c r="K3" s="69" t="s">
        <v>40</v>
      </c>
      <c r="L3" s="70"/>
      <c r="M3" s="70"/>
      <c r="N3" s="70"/>
      <c r="O3" s="70"/>
      <c r="P3" s="70"/>
      <c r="Q3" s="70"/>
      <c r="R3" s="70"/>
      <c r="S3" s="70"/>
      <c r="T3" s="71"/>
      <c r="W3" s="72" t="s">
        <v>49</v>
      </c>
      <c r="X3" s="73"/>
      <c r="Y3" s="73"/>
      <c r="Z3" s="73"/>
      <c r="AA3" s="73"/>
      <c r="AB3" s="73"/>
      <c r="AC3" s="74"/>
      <c r="AD3" s="75" t="s">
        <v>57</v>
      </c>
      <c r="AE3" s="76"/>
      <c r="AF3" s="76"/>
      <c r="AG3" s="76"/>
      <c r="AH3" s="76"/>
      <c r="AI3" s="76"/>
      <c r="AJ3" s="77"/>
    </row>
    <row r="4" spans="1:36" ht="16" thickBot="1" x14ac:dyDescent="0.25">
      <c r="B4" s="66" t="s">
        <v>62</v>
      </c>
      <c r="C4" s="67"/>
      <c r="I4" s="10" t="s">
        <v>0</v>
      </c>
      <c r="K4" s="69" t="s">
        <v>41</v>
      </c>
      <c r="L4" s="71"/>
      <c r="M4" s="66" t="s">
        <v>44</v>
      </c>
      <c r="N4" s="68"/>
      <c r="O4" s="68"/>
      <c r="P4" s="67"/>
      <c r="Q4" s="66" t="s">
        <v>47</v>
      </c>
      <c r="R4" s="67"/>
      <c r="S4" s="66" t="s">
        <v>48</v>
      </c>
      <c r="T4" s="67"/>
      <c r="U4" s="66" t="s">
        <v>7</v>
      </c>
      <c r="V4" s="67"/>
      <c r="W4" s="14" t="s">
        <v>50</v>
      </c>
      <c r="X4" s="66" t="s">
        <v>53</v>
      </c>
      <c r="Y4" s="68"/>
      <c r="Z4" s="67"/>
      <c r="AA4" s="66" t="s">
        <v>54</v>
      </c>
      <c r="AB4" s="67"/>
      <c r="AC4" s="14" t="s">
        <v>56</v>
      </c>
      <c r="AD4" s="12" t="s">
        <v>50</v>
      </c>
      <c r="AE4" s="66" t="s">
        <v>53</v>
      </c>
      <c r="AF4" s="68"/>
      <c r="AG4" s="67"/>
      <c r="AH4" s="66" t="s">
        <v>54</v>
      </c>
      <c r="AI4" s="67"/>
      <c r="AJ4" s="12" t="s">
        <v>56</v>
      </c>
    </row>
    <row r="5" spans="1:36" s="4" customFormat="1" ht="16" thickBot="1" x14ac:dyDescent="0.25">
      <c r="B5" s="6" t="s">
        <v>63</v>
      </c>
      <c r="C5" s="19" t="s">
        <v>7</v>
      </c>
      <c r="D5" s="23" t="s">
        <v>0</v>
      </c>
      <c r="E5" s="4" t="s">
        <v>8</v>
      </c>
      <c r="F5" s="4" t="s">
        <v>1</v>
      </c>
      <c r="G5" s="4" t="s">
        <v>9</v>
      </c>
      <c r="H5" s="4" t="s">
        <v>10</v>
      </c>
      <c r="I5" s="11" t="s">
        <v>58</v>
      </c>
      <c r="J5" s="4" t="s">
        <v>39</v>
      </c>
      <c r="K5" s="16" t="s">
        <v>42</v>
      </c>
      <c r="L5" s="17" t="s">
        <v>43</v>
      </c>
      <c r="M5" s="8" t="s">
        <v>2</v>
      </c>
      <c r="N5" s="7" t="s">
        <v>3</v>
      </c>
      <c r="O5" s="7" t="s">
        <v>4</v>
      </c>
      <c r="P5" s="9" t="s">
        <v>5</v>
      </c>
      <c r="Q5" s="8" t="s">
        <v>45</v>
      </c>
      <c r="R5" s="9" t="s">
        <v>46</v>
      </c>
      <c r="S5" s="8" t="s">
        <v>45</v>
      </c>
      <c r="T5" s="9" t="s">
        <v>46</v>
      </c>
      <c r="U5" s="8" t="s">
        <v>42</v>
      </c>
      <c r="V5" s="9" t="s">
        <v>43</v>
      </c>
      <c r="W5" s="15" t="s">
        <v>51</v>
      </c>
      <c r="X5" s="8" t="s">
        <v>52</v>
      </c>
      <c r="Y5" s="7" t="s">
        <v>2</v>
      </c>
      <c r="Z5" s="9" t="s">
        <v>3</v>
      </c>
      <c r="AA5" s="8" t="s">
        <v>55</v>
      </c>
      <c r="AB5" s="9" t="s">
        <v>46</v>
      </c>
      <c r="AC5" s="15" t="s">
        <v>51</v>
      </c>
      <c r="AD5" s="13" t="s">
        <v>51</v>
      </c>
      <c r="AE5" s="8" t="s">
        <v>52</v>
      </c>
      <c r="AF5" s="7" t="s">
        <v>2</v>
      </c>
      <c r="AG5" s="9" t="s">
        <v>3</v>
      </c>
      <c r="AH5" s="8" t="s">
        <v>55</v>
      </c>
      <c r="AI5" s="9" t="s">
        <v>46</v>
      </c>
      <c r="AJ5" s="13" t="s">
        <v>51</v>
      </c>
    </row>
    <row r="6" spans="1:36" ht="17" thickBot="1" x14ac:dyDescent="0.25">
      <c r="A6" s="34" t="s">
        <v>73</v>
      </c>
      <c r="B6" s="20">
        <f>K6/(L6+K6)</f>
        <v>0.11764705882352941</v>
      </c>
      <c r="C6" s="3">
        <f>U6/(V6+U6)</f>
        <v>0.4</v>
      </c>
      <c r="D6" s="24">
        <v>1</v>
      </c>
      <c r="E6">
        <v>4</v>
      </c>
      <c r="F6">
        <v>230216</v>
      </c>
      <c r="G6">
        <v>141307</v>
      </c>
      <c r="H6">
        <v>4</v>
      </c>
      <c r="I6">
        <v>716</v>
      </c>
      <c r="J6">
        <v>30</v>
      </c>
      <c r="K6">
        <v>12</v>
      </c>
      <c r="L6">
        <v>90</v>
      </c>
      <c r="M6">
        <v>0</v>
      </c>
      <c r="N6">
        <v>0</v>
      </c>
      <c r="O6">
        <v>44</v>
      </c>
      <c r="P6">
        <v>151</v>
      </c>
      <c r="Q6">
        <v>0</v>
      </c>
      <c r="R6">
        <v>0</v>
      </c>
      <c r="S6">
        <v>5</v>
      </c>
      <c r="T6">
        <v>5</v>
      </c>
      <c r="U6">
        <v>4</v>
      </c>
      <c r="V6">
        <v>6</v>
      </c>
      <c r="W6">
        <v>108</v>
      </c>
      <c r="X6">
        <v>99</v>
      </c>
      <c r="Y6">
        <v>19</v>
      </c>
      <c r="Z6">
        <v>41</v>
      </c>
      <c r="AA6">
        <v>2</v>
      </c>
      <c r="AB6">
        <v>8</v>
      </c>
      <c r="AC6">
        <v>10</v>
      </c>
      <c r="AD6">
        <v>96</v>
      </c>
      <c r="AE6">
        <v>106</v>
      </c>
      <c r="AF6">
        <v>41</v>
      </c>
      <c r="AG6">
        <v>150</v>
      </c>
      <c r="AH6">
        <v>5</v>
      </c>
      <c r="AI6">
        <v>5</v>
      </c>
      <c r="AJ6">
        <v>10</v>
      </c>
    </row>
    <row r="7" spans="1:36" x14ac:dyDescent="0.2">
      <c r="B7" s="21">
        <f t="shared" ref="B7:B22" si="0">K7/(L7+K7)</f>
        <v>0.15625</v>
      </c>
      <c r="C7" s="3">
        <f t="shared" ref="C7:C22" si="1">U7/(V7+U7)</f>
        <v>0.6</v>
      </c>
      <c r="D7" s="25">
        <v>2</v>
      </c>
      <c r="E7">
        <v>4</v>
      </c>
      <c r="F7">
        <v>230217</v>
      </c>
      <c r="G7">
        <v>135913</v>
      </c>
      <c r="H7">
        <v>4</v>
      </c>
      <c r="I7">
        <v>714</v>
      </c>
      <c r="J7">
        <v>30</v>
      </c>
      <c r="K7">
        <v>15</v>
      </c>
      <c r="L7">
        <v>81</v>
      </c>
      <c r="M7">
        <v>0</v>
      </c>
      <c r="N7">
        <v>1</v>
      </c>
      <c r="O7">
        <v>47</v>
      </c>
      <c r="P7">
        <v>118</v>
      </c>
      <c r="Q7">
        <v>0</v>
      </c>
      <c r="R7">
        <v>2</v>
      </c>
      <c r="S7">
        <v>4</v>
      </c>
      <c r="T7">
        <v>4</v>
      </c>
      <c r="U7">
        <v>6</v>
      </c>
      <c r="V7">
        <v>4</v>
      </c>
      <c r="W7">
        <v>80</v>
      </c>
      <c r="X7">
        <v>103</v>
      </c>
      <c r="Y7">
        <v>21</v>
      </c>
      <c r="Z7">
        <v>1</v>
      </c>
      <c r="AA7">
        <v>2</v>
      </c>
      <c r="AB7">
        <v>8</v>
      </c>
      <c r="AC7">
        <v>10</v>
      </c>
      <c r="AD7">
        <v>131</v>
      </c>
      <c r="AE7">
        <v>91</v>
      </c>
      <c r="AF7">
        <v>47</v>
      </c>
      <c r="AG7">
        <v>167</v>
      </c>
      <c r="AH7">
        <v>5</v>
      </c>
      <c r="AI7">
        <v>5</v>
      </c>
      <c r="AJ7">
        <v>10</v>
      </c>
    </row>
    <row r="8" spans="1:36" x14ac:dyDescent="0.2">
      <c r="B8" s="21">
        <f t="shared" si="0"/>
        <v>0.25</v>
      </c>
      <c r="C8" s="3">
        <f t="shared" si="1"/>
        <v>0.5</v>
      </c>
      <c r="D8" s="25">
        <v>3</v>
      </c>
      <c r="E8">
        <v>4</v>
      </c>
      <c r="F8">
        <v>230220</v>
      </c>
      <c r="G8">
        <v>140411</v>
      </c>
      <c r="H8">
        <v>4</v>
      </c>
      <c r="I8">
        <v>711</v>
      </c>
      <c r="J8">
        <v>30</v>
      </c>
      <c r="K8">
        <v>34</v>
      </c>
      <c r="L8">
        <v>102</v>
      </c>
      <c r="M8">
        <v>6</v>
      </c>
      <c r="N8">
        <v>0</v>
      </c>
      <c r="O8">
        <v>41</v>
      </c>
      <c r="P8">
        <v>76</v>
      </c>
      <c r="Q8">
        <v>1</v>
      </c>
      <c r="R8">
        <v>3</v>
      </c>
      <c r="S8">
        <v>3</v>
      </c>
      <c r="T8">
        <v>3</v>
      </c>
      <c r="U8">
        <v>5</v>
      </c>
      <c r="V8">
        <v>5</v>
      </c>
      <c r="W8">
        <v>77</v>
      </c>
      <c r="X8">
        <v>119</v>
      </c>
      <c r="Y8">
        <v>7</v>
      </c>
      <c r="Z8">
        <v>4</v>
      </c>
      <c r="AA8">
        <v>2</v>
      </c>
      <c r="AB8">
        <v>8</v>
      </c>
      <c r="AC8">
        <v>10</v>
      </c>
      <c r="AD8">
        <v>139</v>
      </c>
      <c r="AE8">
        <v>121</v>
      </c>
      <c r="AF8">
        <v>44</v>
      </c>
      <c r="AG8">
        <v>148</v>
      </c>
      <c r="AH8">
        <v>5</v>
      </c>
      <c r="AI8">
        <v>5</v>
      </c>
      <c r="AJ8">
        <v>10</v>
      </c>
    </row>
    <row r="9" spans="1:36" x14ac:dyDescent="0.2">
      <c r="B9" s="21">
        <f t="shared" si="0"/>
        <v>0.38383838383838381</v>
      </c>
      <c r="C9" s="3">
        <f t="shared" si="1"/>
        <v>0.9</v>
      </c>
      <c r="D9" s="25">
        <v>4</v>
      </c>
      <c r="E9">
        <v>4</v>
      </c>
      <c r="F9">
        <v>230221</v>
      </c>
      <c r="G9">
        <v>141724</v>
      </c>
      <c r="H9">
        <v>4</v>
      </c>
      <c r="I9">
        <v>710</v>
      </c>
      <c r="J9">
        <v>30</v>
      </c>
      <c r="K9">
        <v>38</v>
      </c>
      <c r="L9">
        <v>61</v>
      </c>
      <c r="M9">
        <v>8</v>
      </c>
      <c r="N9">
        <v>0</v>
      </c>
      <c r="O9">
        <v>22</v>
      </c>
      <c r="P9">
        <v>108</v>
      </c>
      <c r="Q9">
        <v>1</v>
      </c>
      <c r="R9">
        <v>3</v>
      </c>
      <c r="S9">
        <v>3</v>
      </c>
      <c r="T9">
        <v>3</v>
      </c>
      <c r="U9">
        <v>9</v>
      </c>
      <c r="V9">
        <v>1</v>
      </c>
      <c r="W9">
        <v>289</v>
      </c>
      <c r="X9">
        <v>117</v>
      </c>
      <c r="Y9">
        <v>26</v>
      </c>
      <c r="Z9">
        <v>1</v>
      </c>
      <c r="AA9">
        <v>2</v>
      </c>
      <c r="AB9">
        <v>8</v>
      </c>
      <c r="AC9">
        <v>10</v>
      </c>
      <c r="AD9">
        <v>126</v>
      </c>
      <c r="AE9">
        <v>109</v>
      </c>
      <c r="AF9">
        <v>41</v>
      </c>
      <c r="AG9">
        <v>171</v>
      </c>
      <c r="AH9">
        <v>5</v>
      </c>
      <c r="AI9">
        <v>5</v>
      </c>
      <c r="AJ9">
        <v>10</v>
      </c>
    </row>
    <row r="10" spans="1:36" x14ac:dyDescent="0.2">
      <c r="B10" s="21">
        <f t="shared" si="0"/>
        <v>0.87850467289719625</v>
      </c>
      <c r="C10" s="3">
        <f t="shared" si="1"/>
        <v>0.9</v>
      </c>
      <c r="D10" s="25">
        <v>5</v>
      </c>
      <c r="E10">
        <v>4</v>
      </c>
      <c r="F10">
        <v>230222</v>
      </c>
      <c r="G10">
        <v>135804</v>
      </c>
      <c r="H10">
        <v>4</v>
      </c>
      <c r="I10">
        <v>713</v>
      </c>
      <c r="J10">
        <v>30</v>
      </c>
      <c r="K10">
        <v>94</v>
      </c>
      <c r="L10">
        <v>13</v>
      </c>
      <c r="M10">
        <v>34</v>
      </c>
      <c r="N10">
        <v>0</v>
      </c>
      <c r="O10">
        <v>19</v>
      </c>
      <c r="P10">
        <v>0</v>
      </c>
      <c r="Q10">
        <v>2</v>
      </c>
      <c r="R10">
        <v>7</v>
      </c>
      <c r="S10">
        <v>1</v>
      </c>
      <c r="T10">
        <v>0</v>
      </c>
      <c r="U10">
        <v>9</v>
      </c>
      <c r="V10">
        <v>1</v>
      </c>
      <c r="W10">
        <v>59</v>
      </c>
      <c r="X10">
        <v>126</v>
      </c>
      <c r="Y10">
        <v>26</v>
      </c>
      <c r="Z10">
        <v>2</v>
      </c>
      <c r="AA10">
        <v>2</v>
      </c>
      <c r="AB10">
        <v>8</v>
      </c>
      <c r="AC10">
        <v>10</v>
      </c>
      <c r="AD10">
        <v>135</v>
      </c>
      <c r="AE10">
        <v>81</v>
      </c>
      <c r="AF10">
        <v>44</v>
      </c>
      <c r="AG10">
        <v>185</v>
      </c>
      <c r="AH10">
        <v>5</v>
      </c>
      <c r="AI10">
        <v>5</v>
      </c>
      <c r="AJ10">
        <v>10</v>
      </c>
    </row>
    <row r="11" spans="1:36" x14ac:dyDescent="0.2">
      <c r="B11" s="21">
        <f t="shared" si="0"/>
        <v>0.7589285714285714</v>
      </c>
      <c r="C11" s="3">
        <f t="shared" si="1"/>
        <v>0.9</v>
      </c>
      <c r="D11" s="25">
        <v>6</v>
      </c>
      <c r="E11">
        <v>4</v>
      </c>
      <c r="F11">
        <v>230223</v>
      </c>
      <c r="G11">
        <v>140704</v>
      </c>
      <c r="H11">
        <v>4</v>
      </c>
      <c r="I11">
        <v>725</v>
      </c>
      <c r="J11">
        <v>30</v>
      </c>
      <c r="K11">
        <v>85</v>
      </c>
      <c r="L11">
        <v>27</v>
      </c>
      <c r="M11">
        <v>34</v>
      </c>
      <c r="N11">
        <v>0</v>
      </c>
      <c r="O11">
        <v>0</v>
      </c>
      <c r="P11">
        <v>65</v>
      </c>
      <c r="Q11">
        <v>2</v>
      </c>
      <c r="R11">
        <v>5</v>
      </c>
      <c r="S11">
        <v>2</v>
      </c>
      <c r="T11">
        <v>1</v>
      </c>
      <c r="U11">
        <v>9</v>
      </c>
      <c r="V11">
        <v>1</v>
      </c>
      <c r="W11">
        <v>113</v>
      </c>
      <c r="X11">
        <v>127</v>
      </c>
      <c r="Y11">
        <v>38</v>
      </c>
      <c r="Z11">
        <v>0</v>
      </c>
      <c r="AA11">
        <v>2</v>
      </c>
      <c r="AB11">
        <v>8</v>
      </c>
      <c r="AC11">
        <v>10</v>
      </c>
      <c r="AD11">
        <v>264</v>
      </c>
      <c r="AE11">
        <v>62</v>
      </c>
      <c r="AF11">
        <v>38</v>
      </c>
      <c r="AG11">
        <v>171</v>
      </c>
      <c r="AH11">
        <v>5</v>
      </c>
      <c r="AI11">
        <v>5</v>
      </c>
      <c r="AJ11">
        <v>10</v>
      </c>
    </row>
    <row r="12" spans="1:36" x14ac:dyDescent="0.2">
      <c r="B12" s="21">
        <f t="shared" si="0"/>
        <v>0.91089108910891092</v>
      </c>
      <c r="C12" s="3">
        <f t="shared" si="1"/>
        <v>1</v>
      </c>
      <c r="D12" s="25">
        <v>7</v>
      </c>
      <c r="E12">
        <v>4</v>
      </c>
      <c r="F12">
        <v>230224</v>
      </c>
      <c r="G12">
        <v>135626</v>
      </c>
      <c r="H12">
        <v>4</v>
      </c>
      <c r="I12">
        <v>728</v>
      </c>
      <c r="J12">
        <v>30</v>
      </c>
      <c r="K12">
        <v>92</v>
      </c>
      <c r="L12">
        <v>9</v>
      </c>
      <c r="M12">
        <v>27</v>
      </c>
      <c r="N12">
        <v>0</v>
      </c>
      <c r="O12">
        <v>0</v>
      </c>
      <c r="P12">
        <v>23</v>
      </c>
      <c r="Q12">
        <v>2</v>
      </c>
      <c r="R12">
        <v>7</v>
      </c>
      <c r="S12">
        <v>1</v>
      </c>
      <c r="T12">
        <v>0</v>
      </c>
      <c r="U12">
        <v>10</v>
      </c>
      <c r="V12">
        <v>0</v>
      </c>
      <c r="W12">
        <v>105</v>
      </c>
      <c r="X12">
        <v>116</v>
      </c>
      <c r="Y12">
        <v>18</v>
      </c>
      <c r="Z12">
        <v>0</v>
      </c>
      <c r="AA12">
        <v>2</v>
      </c>
      <c r="AB12">
        <v>8</v>
      </c>
      <c r="AC12">
        <v>10</v>
      </c>
      <c r="AD12">
        <v>187</v>
      </c>
      <c r="AE12">
        <v>82</v>
      </c>
      <c r="AF12">
        <v>43</v>
      </c>
      <c r="AG12">
        <v>178</v>
      </c>
      <c r="AH12">
        <v>5</v>
      </c>
      <c r="AI12">
        <v>5</v>
      </c>
      <c r="AJ12">
        <v>10</v>
      </c>
    </row>
    <row r="13" spans="1:36" x14ac:dyDescent="0.2">
      <c r="B13" s="21">
        <f t="shared" si="0"/>
        <v>0.89090909090909087</v>
      </c>
      <c r="C13" s="3">
        <f t="shared" si="1"/>
        <v>1</v>
      </c>
      <c r="D13" s="25">
        <v>8</v>
      </c>
      <c r="E13">
        <v>4</v>
      </c>
      <c r="F13">
        <v>230227</v>
      </c>
      <c r="G13">
        <v>135726</v>
      </c>
      <c r="H13">
        <v>4</v>
      </c>
      <c r="I13">
        <v>719</v>
      </c>
      <c r="J13">
        <v>30</v>
      </c>
      <c r="K13">
        <v>98</v>
      </c>
      <c r="L13">
        <v>12</v>
      </c>
      <c r="M13">
        <v>11</v>
      </c>
      <c r="N13">
        <v>0</v>
      </c>
      <c r="O13">
        <v>22</v>
      </c>
      <c r="P13">
        <v>84</v>
      </c>
      <c r="Q13">
        <v>1</v>
      </c>
      <c r="R13">
        <v>4</v>
      </c>
      <c r="S13">
        <v>1</v>
      </c>
      <c r="T13">
        <v>4</v>
      </c>
      <c r="U13">
        <v>10</v>
      </c>
      <c r="V13">
        <v>0</v>
      </c>
      <c r="W13">
        <v>242</v>
      </c>
      <c r="X13">
        <v>123</v>
      </c>
      <c r="Y13">
        <v>28</v>
      </c>
      <c r="Z13">
        <v>0</v>
      </c>
      <c r="AA13">
        <v>2</v>
      </c>
      <c r="AB13">
        <v>8</v>
      </c>
      <c r="AC13">
        <v>10</v>
      </c>
      <c r="AD13">
        <v>326</v>
      </c>
      <c r="AE13">
        <v>67</v>
      </c>
      <c r="AF13">
        <v>46</v>
      </c>
      <c r="AG13">
        <v>185</v>
      </c>
      <c r="AH13">
        <v>5</v>
      </c>
      <c r="AI13">
        <v>5</v>
      </c>
      <c r="AJ13">
        <v>10</v>
      </c>
    </row>
    <row r="14" spans="1:36" x14ac:dyDescent="0.2">
      <c r="B14" s="21">
        <f t="shared" si="0"/>
        <v>0.92727272727272725</v>
      </c>
      <c r="C14" s="3">
        <f t="shared" si="1"/>
        <v>1</v>
      </c>
      <c r="D14" s="25">
        <v>9</v>
      </c>
      <c r="E14">
        <v>4</v>
      </c>
      <c r="F14">
        <v>230228</v>
      </c>
      <c r="G14">
        <v>140007</v>
      </c>
      <c r="H14">
        <v>4</v>
      </c>
      <c r="I14">
        <v>713</v>
      </c>
      <c r="J14">
        <v>30</v>
      </c>
      <c r="K14">
        <v>102</v>
      </c>
      <c r="L14">
        <v>8</v>
      </c>
      <c r="M14">
        <v>17</v>
      </c>
      <c r="N14">
        <v>0</v>
      </c>
      <c r="O14">
        <v>25</v>
      </c>
      <c r="P14">
        <v>24</v>
      </c>
      <c r="Q14">
        <v>1</v>
      </c>
      <c r="R14">
        <v>7</v>
      </c>
      <c r="S14">
        <v>1</v>
      </c>
      <c r="T14">
        <v>1</v>
      </c>
      <c r="U14">
        <v>10</v>
      </c>
      <c r="V14">
        <v>0</v>
      </c>
      <c r="W14">
        <v>71</v>
      </c>
      <c r="X14">
        <v>119</v>
      </c>
      <c r="Y14">
        <v>33</v>
      </c>
      <c r="Z14">
        <v>1</v>
      </c>
      <c r="AA14">
        <v>2</v>
      </c>
      <c r="AB14">
        <v>8</v>
      </c>
      <c r="AC14">
        <v>10</v>
      </c>
      <c r="AD14">
        <v>261</v>
      </c>
      <c r="AE14">
        <v>71</v>
      </c>
      <c r="AF14">
        <v>48</v>
      </c>
      <c r="AG14">
        <v>185</v>
      </c>
      <c r="AH14">
        <v>5</v>
      </c>
      <c r="AI14">
        <v>5</v>
      </c>
      <c r="AJ14">
        <v>10</v>
      </c>
    </row>
    <row r="15" spans="1:36" x14ac:dyDescent="0.2">
      <c r="B15" s="21">
        <f t="shared" si="0"/>
        <v>0.63829787234042556</v>
      </c>
      <c r="C15" s="3">
        <f t="shared" si="1"/>
        <v>1</v>
      </c>
      <c r="D15" s="25">
        <v>10</v>
      </c>
      <c r="E15">
        <v>4</v>
      </c>
      <c r="F15">
        <v>230301</v>
      </c>
      <c r="G15">
        <v>135731</v>
      </c>
      <c r="H15">
        <v>4</v>
      </c>
      <c r="I15">
        <v>720</v>
      </c>
      <c r="J15">
        <v>30</v>
      </c>
      <c r="K15">
        <v>60</v>
      </c>
      <c r="L15">
        <v>34</v>
      </c>
      <c r="M15">
        <v>20</v>
      </c>
      <c r="N15">
        <v>0</v>
      </c>
      <c r="O15">
        <v>0</v>
      </c>
      <c r="P15">
        <v>93</v>
      </c>
      <c r="Q15">
        <v>2</v>
      </c>
      <c r="R15">
        <v>4</v>
      </c>
      <c r="S15">
        <v>3</v>
      </c>
      <c r="T15">
        <v>1</v>
      </c>
      <c r="U15">
        <v>10</v>
      </c>
      <c r="V15">
        <v>0</v>
      </c>
      <c r="W15">
        <v>77</v>
      </c>
      <c r="X15">
        <v>111</v>
      </c>
      <c r="Y15">
        <v>29</v>
      </c>
      <c r="Z15">
        <v>1</v>
      </c>
      <c r="AA15">
        <v>2</v>
      </c>
      <c r="AB15">
        <v>8</v>
      </c>
      <c r="AC15">
        <v>10</v>
      </c>
      <c r="AD15">
        <v>305</v>
      </c>
      <c r="AE15">
        <v>66</v>
      </c>
      <c r="AF15">
        <v>48</v>
      </c>
      <c r="AG15">
        <v>172</v>
      </c>
      <c r="AH15">
        <v>5</v>
      </c>
      <c r="AI15">
        <v>5</v>
      </c>
      <c r="AJ15">
        <v>10</v>
      </c>
    </row>
    <row r="16" spans="1:36" x14ac:dyDescent="0.2">
      <c r="B16" s="21">
        <f t="shared" si="0"/>
        <v>0.92307692307692313</v>
      </c>
      <c r="C16" s="3">
        <f t="shared" si="1"/>
        <v>1</v>
      </c>
      <c r="D16" s="25">
        <v>11</v>
      </c>
      <c r="E16">
        <v>4</v>
      </c>
      <c r="F16">
        <v>230302</v>
      </c>
      <c r="G16">
        <v>140854</v>
      </c>
      <c r="H16">
        <v>4</v>
      </c>
      <c r="I16">
        <v>715</v>
      </c>
      <c r="J16">
        <v>30</v>
      </c>
      <c r="K16">
        <v>96</v>
      </c>
      <c r="L16">
        <v>8</v>
      </c>
      <c r="M16">
        <v>33</v>
      </c>
      <c r="N16">
        <v>0</v>
      </c>
      <c r="O16">
        <v>0</v>
      </c>
      <c r="P16">
        <v>26</v>
      </c>
      <c r="Q16">
        <v>2</v>
      </c>
      <c r="R16">
        <v>7</v>
      </c>
      <c r="S16">
        <v>1</v>
      </c>
      <c r="T16">
        <v>0</v>
      </c>
      <c r="U16">
        <v>10</v>
      </c>
      <c r="V16">
        <v>0</v>
      </c>
      <c r="W16">
        <v>92</v>
      </c>
      <c r="X16">
        <v>128</v>
      </c>
      <c r="Y16">
        <v>28</v>
      </c>
      <c r="Z16">
        <v>0</v>
      </c>
      <c r="AA16">
        <v>2</v>
      </c>
      <c r="AB16">
        <v>8</v>
      </c>
      <c r="AC16">
        <v>10</v>
      </c>
      <c r="AD16">
        <v>321</v>
      </c>
      <c r="AE16">
        <v>52</v>
      </c>
      <c r="AF16">
        <v>46</v>
      </c>
      <c r="AG16">
        <v>195</v>
      </c>
      <c r="AH16">
        <v>5</v>
      </c>
      <c r="AI16">
        <v>5</v>
      </c>
      <c r="AJ16">
        <v>10</v>
      </c>
    </row>
    <row r="17" spans="1:39" x14ac:dyDescent="0.2">
      <c r="B17" s="21">
        <f t="shared" si="0"/>
        <v>0.79545454545454541</v>
      </c>
      <c r="C17" s="3">
        <f t="shared" si="1"/>
        <v>0.9</v>
      </c>
      <c r="D17" s="25">
        <v>12</v>
      </c>
      <c r="E17">
        <v>4</v>
      </c>
      <c r="F17">
        <v>230303</v>
      </c>
      <c r="G17">
        <v>135750</v>
      </c>
      <c r="H17">
        <v>4</v>
      </c>
      <c r="I17">
        <v>725</v>
      </c>
      <c r="J17">
        <v>30</v>
      </c>
      <c r="K17">
        <v>70</v>
      </c>
      <c r="L17">
        <v>18</v>
      </c>
      <c r="M17">
        <v>14</v>
      </c>
      <c r="N17">
        <v>1</v>
      </c>
      <c r="O17">
        <v>0</v>
      </c>
      <c r="P17">
        <v>21</v>
      </c>
      <c r="Q17">
        <v>1</v>
      </c>
      <c r="R17">
        <v>8</v>
      </c>
      <c r="S17">
        <v>1</v>
      </c>
      <c r="T17">
        <v>0</v>
      </c>
      <c r="U17">
        <v>9</v>
      </c>
      <c r="V17">
        <v>1</v>
      </c>
      <c r="W17">
        <v>192</v>
      </c>
      <c r="X17">
        <v>97</v>
      </c>
      <c r="Y17">
        <v>28</v>
      </c>
      <c r="Z17">
        <v>0</v>
      </c>
      <c r="AA17">
        <v>2</v>
      </c>
      <c r="AB17">
        <v>8</v>
      </c>
      <c r="AC17">
        <v>10</v>
      </c>
      <c r="AD17">
        <v>201</v>
      </c>
      <c r="AE17">
        <v>75</v>
      </c>
      <c r="AF17">
        <v>43</v>
      </c>
      <c r="AG17">
        <v>172</v>
      </c>
      <c r="AH17">
        <v>5</v>
      </c>
      <c r="AI17">
        <v>5</v>
      </c>
      <c r="AJ17">
        <v>10</v>
      </c>
    </row>
    <row r="18" spans="1:39" x14ac:dyDescent="0.2">
      <c r="B18" s="21">
        <f t="shared" si="0"/>
        <v>0.58771929824561409</v>
      </c>
      <c r="C18" s="3">
        <f t="shared" si="1"/>
        <v>1</v>
      </c>
      <c r="D18" s="25">
        <v>13</v>
      </c>
      <c r="E18">
        <v>4</v>
      </c>
      <c r="F18">
        <v>230306</v>
      </c>
      <c r="G18">
        <v>135705</v>
      </c>
      <c r="H18">
        <v>4</v>
      </c>
      <c r="I18">
        <v>710</v>
      </c>
      <c r="J18">
        <v>30</v>
      </c>
      <c r="K18">
        <v>67</v>
      </c>
      <c r="L18">
        <v>47</v>
      </c>
      <c r="M18">
        <v>40</v>
      </c>
      <c r="N18">
        <v>0</v>
      </c>
      <c r="O18">
        <v>0</v>
      </c>
      <c r="P18">
        <v>64</v>
      </c>
      <c r="Q18">
        <v>2</v>
      </c>
      <c r="R18">
        <v>5</v>
      </c>
      <c r="S18">
        <v>1</v>
      </c>
      <c r="T18">
        <v>2</v>
      </c>
      <c r="U18">
        <v>10</v>
      </c>
      <c r="V18">
        <v>0</v>
      </c>
      <c r="W18">
        <v>87</v>
      </c>
      <c r="X18">
        <v>114</v>
      </c>
      <c r="Y18">
        <v>31</v>
      </c>
      <c r="Z18">
        <v>0</v>
      </c>
      <c r="AA18">
        <v>2</v>
      </c>
      <c r="AB18">
        <v>8</v>
      </c>
      <c r="AC18">
        <v>10</v>
      </c>
      <c r="AD18">
        <v>166</v>
      </c>
      <c r="AE18">
        <v>76</v>
      </c>
      <c r="AF18">
        <v>43</v>
      </c>
      <c r="AG18">
        <v>167</v>
      </c>
      <c r="AH18">
        <v>5</v>
      </c>
      <c r="AI18">
        <v>5</v>
      </c>
      <c r="AJ18">
        <v>10</v>
      </c>
    </row>
    <row r="19" spans="1:39" ht="16" thickBot="1" x14ac:dyDescent="0.25">
      <c r="B19" s="21">
        <f t="shared" si="0"/>
        <v>0.6428571428571429</v>
      </c>
      <c r="C19" s="3">
        <f t="shared" si="1"/>
        <v>1</v>
      </c>
      <c r="D19" s="25">
        <v>14</v>
      </c>
      <c r="E19">
        <v>4</v>
      </c>
      <c r="F19">
        <v>230307</v>
      </c>
      <c r="G19">
        <v>140450</v>
      </c>
      <c r="H19">
        <v>4</v>
      </c>
      <c r="I19">
        <v>716</v>
      </c>
      <c r="J19">
        <v>30</v>
      </c>
      <c r="K19">
        <v>63</v>
      </c>
      <c r="L19">
        <v>35</v>
      </c>
      <c r="M19">
        <v>17</v>
      </c>
      <c r="N19">
        <v>0</v>
      </c>
      <c r="O19">
        <v>43</v>
      </c>
      <c r="P19">
        <v>22</v>
      </c>
      <c r="Q19">
        <v>1</v>
      </c>
      <c r="R19">
        <v>6</v>
      </c>
      <c r="S19">
        <v>1</v>
      </c>
      <c r="T19">
        <v>2</v>
      </c>
      <c r="U19">
        <v>10</v>
      </c>
      <c r="V19">
        <v>0</v>
      </c>
      <c r="W19">
        <v>88</v>
      </c>
      <c r="X19">
        <v>108</v>
      </c>
      <c r="Y19">
        <v>26</v>
      </c>
      <c r="Z19">
        <v>0</v>
      </c>
      <c r="AA19">
        <v>2</v>
      </c>
      <c r="AB19">
        <v>8</v>
      </c>
      <c r="AC19">
        <v>10</v>
      </c>
      <c r="AD19">
        <v>179</v>
      </c>
      <c r="AE19">
        <v>98</v>
      </c>
      <c r="AF19">
        <v>45</v>
      </c>
      <c r="AG19">
        <v>176</v>
      </c>
      <c r="AH19">
        <v>5</v>
      </c>
      <c r="AI19">
        <v>5</v>
      </c>
      <c r="AJ19">
        <v>10</v>
      </c>
    </row>
    <row r="20" spans="1:39" x14ac:dyDescent="0.2">
      <c r="B20" s="21">
        <f t="shared" si="0"/>
        <v>0.52475247524752477</v>
      </c>
      <c r="C20" s="3">
        <f t="shared" si="1"/>
        <v>1</v>
      </c>
      <c r="D20" s="25">
        <v>15</v>
      </c>
      <c r="E20">
        <v>4</v>
      </c>
      <c r="F20">
        <v>230308</v>
      </c>
      <c r="G20">
        <v>135612</v>
      </c>
      <c r="H20">
        <v>4</v>
      </c>
      <c r="I20">
        <v>717</v>
      </c>
      <c r="J20">
        <v>30</v>
      </c>
      <c r="K20">
        <v>53</v>
      </c>
      <c r="L20">
        <v>48</v>
      </c>
      <c r="M20">
        <v>18</v>
      </c>
      <c r="N20">
        <v>0</v>
      </c>
      <c r="O20">
        <v>0</v>
      </c>
      <c r="P20">
        <v>75</v>
      </c>
      <c r="Q20">
        <v>1</v>
      </c>
      <c r="R20">
        <v>5</v>
      </c>
      <c r="S20">
        <v>2</v>
      </c>
      <c r="T20">
        <v>2</v>
      </c>
      <c r="U20">
        <v>10</v>
      </c>
      <c r="V20">
        <v>0</v>
      </c>
      <c r="W20">
        <v>75</v>
      </c>
      <c r="X20">
        <v>99</v>
      </c>
      <c r="Y20">
        <v>26</v>
      </c>
      <c r="Z20">
        <v>1</v>
      </c>
      <c r="AA20">
        <v>2</v>
      </c>
      <c r="AB20">
        <v>8</v>
      </c>
      <c r="AC20">
        <v>10</v>
      </c>
      <c r="AD20">
        <v>169</v>
      </c>
      <c r="AE20">
        <v>73</v>
      </c>
      <c r="AF20">
        <v>45</v>
      </c>
      <c r="AG20">
        <v>162</v>
      </c>
      <c r="AH20">
        <v>5</v>
      </c>
      <c r="AI20">
        <v>5</v>
      </c>
      <c r="AJ20">
        <v>10</v>
      </c>
      <c r="AL20" s="51" t="s">
        <v>77</v>
      </c>
      <c r="AM20" s="48"/>
    </row>
    <row r="21" spans="1:39" x14ac:dyDescent="0.2">
      <c r="B21" s="21">
        <f t="shared" si="0"/>
        <v>0.6470588235294118</v>
      </c>
      <c r="C21" s="3">
        <f t="shared" si="1"/>
        <v>0.9</v>
      </c>
      <c r="D21" s="25">
        <v>16</v>
      </c>
      <c r="E21">
        <v>4</v>
      </c>
      <c r="F21">
        <v>230309</v>
      </c>
      <c r="G21">
        <v>141325</v>
      </c>
      <c r="H21">
        <v>4</v>
      </c>
      <c r="I21">
        <v>715</v>
      </c>
      <c r="J21">
        <v>30</v>
      </c>
      <c r="K21">
        <v>55</v>
      </c>
      <c r="L21">
        <v>30</v>
      </c>
      <c r="M21">
        <v>17</v>
      </c>
      <c r="N21">
        <v>0</v>
      </c>
      <c r="O21">
        <v>21</v>
      </c>
      <c r="P21">
        <v>68</v>
      </c>
      <c r="Q21">
        <v>1</v>
      </c>
      <c r="R21">
        <v>5</v>
      </c>
      <c r="S21">
        <v>3</v>
      </c>
      <c r="T21">
        <v>1</v>
      </c>
      <c r="U21">
        <v>9</v>
      </c>
      <c r="V21">
        <v>1</v>
      </c>
      <c r="W21">
        <v>66</v>
      </c>
      <c r="X21">
        <v>106</v>
      </c>
      <c r="Y21">
        <v>35</v>
      </c>
      <c r="Z21">
        <v>0</v>
      </c>
      <c r="AA21">
        <v>2</v>
      </c>
      <c r="AB21">
        <v>8</v>
      </c>
      <c r="AC21">
        <v>10</v>
      </c>
      <c r="AD21">
        <v>168</v>
      </c>
      <c r="AE21">
        <v>68</v>
      </c>
      <c r="AF21">
        <v>48</v>
      </c>
      <c r="AG21">
        <v>184</v>
      </c>
      <c r="AH21">
        <v>5</v>
      </c>
      <c r="AI21">
        <v>5</v>
      </c>
      <c r="AJ21">
        <v>10</v>
      </c>
      <c r="AL21" s="49" t="s">
        <v>78</v>
      </c>
      <c r="AM21" s="42">
        <f>(SUM(W20:W22)/SUM(AC20:AC22))/10</f>
        <v>0.73666666666666658</v>
      </c>
    </row>
    <row r="22" spans="1:39" ht="16" thickBot="1" x14ac:dyDescent="0.25">
      <c r="B22" s="22">
        <f t="shared" si="0"/>
        <v>0.6333333333333333</v>
      </c>
      <c r="C22" s="3">
        <f t="shared" si="1"/>
        <v>0.9</v>
      </c>
      <c r="D22" s="26">
        <v>17</v>
      </c>
      <c r="E22">
        <v>4</v>
      </c>
      <c r="F22">
        <v>230310</v>
      </c>
      <c r="G22">
        <v>135359</v>
      </c>
      <c r="H22">
        <v>4</v>
      </c>
      <c r="I22">
        <v>717</v>
      </c>
      <c r="J22">
        <v>30</v>
      </c>
      <c r="K22">
        <v>57</v>
      </c>
      <c r="L22">
        <v>33</v>
      </c>
      <c r="M22">
        <v>19</v>
      </c>
      <c r="N22">
        <v>0</v>
      </c>
      <c r="O22">
        <v>0</v>
      </c>
      <c r="P22">
        <v>84</v>
      </c>
      <c r="Q22">
        <v>1</v>
      </c>
      <c r="R22">
        <v>5</v>
      </c>
      <c r="S22">
        <v>2</v>
      </c>
      <c r="T22">
        <v>2</v>
      </c>
      <c r="U22">
        <v>9</v>
      </c>
      <c r="V22">
        <v>1</v>
      </c>
      <c r="W22">
        <v>80</v>
      </c>
      <c r="X22">
        <v>88</v>
      </c>
      <c r="Y22">
        <v>27</v>
      </c>
      <c r="Z22">
        <v>0</v>
      </c>
      <c r="AA22">
        <v>2</v>
      </c>
      <c r="AB22">
        <v>8</v>
      </c>
      <c r="AC22">
        <v>10</v>
      </c>
      <c r="AD22">
        <v>238</v>
      </c>
      <c r="AE22">
        <v>55</v>
      </c>
      <c r="AF22">
        <v>47</v>
      </c>
      <c r="AG22">
        <v>173</v>
      </c>
      <c r="AH22">
        <v>5</v>
      </c>
      <c r="AI22">
        <v>5</v>
      </c>
      <c r="AJ22">
        <v>10</v>
      </c>
      <c r="AL22" s="50" t="s">
        <v>79</v>
      </c>
      <c r="AM22" s="44">
        <f>(SUM(AD20:AD22)/SUM(AJ20:AJ22))/10</f>
        <v>1.9166666666666667</v>
      </c>
    </row>
    <row r="23" spans="1:39" ht="16" thickBot="1" x14ac:dyDescent="0.25"/>
    <row r="24" spans="1:39" ht="17" thickBot="1" x14ac:dyDescent="0.25">
      <c r="A24" s="34" t="s">
        <v>68</v>
      </c>
      <c r="B24" s="20">
        <f t="shared" ref="B24:B50" si="2">K24/(L24+K24)</f>
        <v>0.39477503628447025</v>
      </c>
      <c r="C24" s="3">
        <f t="shared" ref="C24:C50" si="3">U24/(V24+U24)</f>
        <v>0.9</v>
      </c>
      <c r="D24" s="24">
        <v>1</v>
      </c>
      <c r="E24">
        <v>4</v>
      </c>
      <c r="F24">
        <v>230320</v>
      </c>
      <c r="G24">
        <v>135659</v>
      </c>
      <c r="H24">
        <v>4</v>
      </c>
      <c r="I24">
        <v>1620</v>
      </c>
      <c r="J24">
        <v>30</v>
      </c>
      <c r="K24">
        <v>272</v>
      </c>
      <c r="L24">
        <v>417</v>
      </c>
      <c r="M24">
        <v>19</v>
      </c>
      <c r="N24">
        <v>2</v>
      </c>
      <c r="O24">
        <v>37</v>
      </c>
      <c r="P24">
        <v>74</v>
      </c>
      <c r="Q24">
        <v>1</v>
      </c>
      <c r="R24">
        <v>2</v>
      </c>
      <c r="S24">
        <v>2</v>
      </c>
      <c r="T24">
        <v>5</v>
      </c>
      <c r="U24">
        <v>9</v>
      </c>
      <c r="V24">
        <v>1</v>
      </c>
      <c r="W24">
        <v>97</v>
      </c>
      <c r="X24">
        <v>686</v>
      </c>
      <c r="Y24">
        <v>33</v>
      </c>
      <c r="Z24">
        <v>24</v>
      </c>
      <c r="AA24">
        <v>2</v>
      </c>
      <c r="AB24">
        <v>8</v>
      </c>
      <c r="AC24">
        <v>10</v>
      </c>
      <c r="AD24">
        <v>162</v>
      </c>
      <c r="AE24">
        <v>450</v>
      </c>
      <c r="AF24">
        <v>41</v>
      </c>
      <c r="AG24">
        <v>115</v>
      </c>
      <c r="AH24">
        <v>5</v>
      </c>
      <c r="AI24">
        <v>5</v>
      </c>
      <c r="AJ24">
        <v>10</v>
      </c>
    </row>
    <row r="25" spans="1:39" x14ac:dyDescent="0.2">
      <c r="B25" s="21">
        <f t="shared" si="2"/>
        <v>0.49645390070921985</v>
      </c>
      <c r="C25" s="3">
        <f t="shared" si="3"/>
        <v>0.6</v>
      </c>
      <c r="D25" s="25">
        <v>2</v>
      </c>
      <c r="E25">
        <v>4</v>
      </c>
      <c r="F25">
        <v>230321</v>
      </c>
      <c r="G25">
        <v>141926</v>
      </c>
      <c r="H25">
        <v>4</v>
      </c>
      <c r="I25">
        <v>1652</v>
      </c>
      <c r="J25">
        <v>30</v>
      </c>
      <c r="K25">
        <v>140</v>
      </c>
      <c r="L25">
        <v>142</v>
      </c>
      <c r="M25">
        <v>0</v>
      </c>
      <c r="N25">
        <v>0</v>
      </c>
      <c r="O25">
        <v>8</v>
      </c>
      <c r="P25">
        <v>16</v>
      </c>
      <c r="Q25">
        <v>0</v>
      </c>
      <c r="R25">
        <v>2</v>
      </c>
      <c r="S25">
        <v>4</v>
      </c>
      <c r="T25">
        <v>4</v>
      </c>
      <c r="U25">
        <v>6</v>
      </c>
      <c r="V25">
        <v>4</v>
      </c>
      <c r="W25">
        <v>497</v>
      </c>
      <c r="X25">
        <v>307</v>
      </c>
      <c r="Y25">
        <v>10</v>
      </c>
      <c r="Z25">
        <v>0</v>
      </c>
      <c r="AA25">
        <v>2</v>
      </c>
      <c r="AB25">
        <v>8</v>
      </c>
      <c r="AC25">
        <v>10</v>
      </c>
      <c r="AD25">
        <v>434</v>
      </c>
      <c r="AE25">
        <v>237</v>
      </c>
      <c r="AF25">
        <v>11</v>
      </c>
      <c r="AG25">
        <v>20</v>
      </c>
      <c r="AH25">
        <v>5</v>
      </c>
      <c r="AI25">
        <v>5</v>
      </c>
      <c r="AJ25">
        <v>10</v>
      </c>
    </row>
    <row r="26" spans="1:39" x14ac:dyDescent="0.2">
      <c r="B26" s="21">
        <f t="shared" si="2"/>
        <v>7.0234113712374577E-2</v>
      </c>
      <c r="C26" s="3">
        <f t="shared" si="3"/>
        <v>0.6</v>
      </c>
      <c r="D26" s="25">
        <v>3</v>
      </c>
      <c r="E26">
        <v>4</v>
      </c>
      <c r="F26">
        <v>230322</v>
      </c>
      <c r="G26">
        <v>135408</v>
      </c>
      <c r="H26">
        <v>4</v>
      </c>
      <c r="I26">
        <v>1734</v>
      </c>
      <c r="J26">
        <v>30</v>
      </c>
      <c r="K26">
        <v>21</v>
      </c>
      <c r="L26">
        <v>278</v>
      </c>
      <c r="M26">
        <v>0</v>
      </c>
      <c r="N26">
        <v>1</v>
      </c>
      <c r="O26">
        <v>14</v>
      </c>
      <c r="P26">
        <v>41</v>
      </c>
      <c r="Q26">
        <v>0</v>
      </c>
      <c r="R26">
        <v>2</v>
      </c>
      <c r="S26">
        <v>3</v>
      </c>
      <c r="T26">
        <v>5</v>
      </c>
      <c r="U26">
        <v>6</v>
      </c>
      <c r="V26">
        <v>4</v>
      </c>
      <c r="W26">
        <v>1070</v>
      </c>
      <c r="X26">
        <v>231</v>
      </c>
      <c r="Y26">
        <v>15</v>
      </c>
      <c r="Z26">
        <v>0</v>
      </c>
      <c r="AA26">
        <v>2</v>
      </c>
      <c r="AB26">
        <v>8</v>
      </c>
      <c r="AC26">
        <v>10</v>
      </c>
      <c r="AD26">
        <v>315</v>
      </c>
      <c r="AE26">
        <v>249</v>
      </c>
      <c r="AF26">
        <v>33</v>
      </c>
      <c r="AG26">
        <v>52</v>
      </c>
      <c r="AH26">
        <v>5</v>
      </c>
      <c r="AI26">
        <v>5</v>
      </c>
      <c r="AJ26">
        <v>9</v>
      </c>
    </row>
    <row r="27" spans="1:39" x14ac:dyDescent="0.2">
      <c r="B27" s="21">
        <f t="shared" si="2"/>
        <v>3.7542662116040959E-2</v>
      </c>
      <c r="C27" s="3">
        <f t="shared" si="3"/>
        <v>0.4</v>
      </c>
      <c r="D27" s="25">
        <v>4</v>
      </c>
      <c r="E27">
        <v>4</v>
      </c>
      <c r="F27">
        <v>230323</v>
      </c>
      <c r="G27">
        <v>135647</v>
      </c>
      <c r="H27">
        <v>4</v>
      </c>
      <c r="I27">
        <v>1723</v>
      </c>
      <c r="J27">
        <v>30</v>
      </c>
      <c r="K27">
        <v>11</v>
      </c>
      <c r="L27">
        <v>282</v>
      </c>
      <c r="M27">
        <v>0</v>
      </c>
      <c r="N27">
        <v>0</v>
      </c>
      <c r="O27">
        <v>17</v>
      </c>
      <c r="P27">
        <v>35</v>
      </c>
      <c r="Q27">
        <v>0</v>
      </c>
      <c r="R27">
        <v>1</v>
      </c>
      <c r="S27">
        <v>4</v>
      </c>
      <c r="T27">
        <v>5</v>
      </c>
      <c r="U27">
        <v>4</v>
      </c>
      <c r="V27">
        <v>6</v>
      </c>
      <c r="W27">
        <v>375</v>
      </c>
      <c r="X27">
        <v>168</v>
      </c>
      <c r="Y27">
        <v>10</v>
      </c>
      <c r="Z27">
        <v>1</v>
      </c>
      <c r="AA27">
        <v>2</v>
      </c>
      <c r="AB27">
        <v>8</v>
      </c>
      <c r="AC27">
        <v>10</v>
      </c>
      <c r="AD27">
        <v>606</v>
      </c>
      <c r="AE27">
        <v>226</v>
      </c>
      <c r="AF27">
        <v>14</v>
      </c>
      <c r="AG27">
        <v>45</v>
      </c>
      <c r="AH27">
        <v>5</v>
      </c>
      <c r="AI27">
        <v>5</v>
      </c>
      <c r="AJ27">
        <v>10</v>
      </c>
    </row>
    <row r="28" spans="1:39" x14ac:dyDescent="0.2">
      <c r="B28" s="21">
        <f t="shared" si="2"/>
        <v>4.0955631399317405E-2</v>
      </c>
      <c r="C28" s="3">
        <f t="shared" si="3"/>
        <v>0.2</v>
      </c>
      <c r="D28" s="25">
        <v>5</v>
      </c>
      <c r="E28">
        <v>4</v>
      </c>
      <c r="F28">
        <v>230324</v>
      </c>
      <c r="G28">
        <v>135458</v>
      </c>
      <c r="H28">
        <v>4</v>
      </c>
      <c r="I28">
        <v>1632</v>
      </c>
      <c r="J28">
        <v>30</v>
      </c>
      <c r="K28">
        <v>12</v>
      </c>
      <c r="L28">
        <v>281</v>
      </c>
      <c r="M28">
        <v>0</v>
      </c>
      <c r="N28">
        <v>0</v>
      </c>
      <c r="O28">
        <v>18</v>
      </c>
      <c r="P28">
        <v>78</v>
      </c>
      <c r="Q28">
        <v>0</v>
      </c>
      <c r="R28">
        <v>0</v>
      </c>
      <c r="S28">
        <v>5</v>
      </c>
      <c r="T28">
        <v>5</v>
      </c>
      <c r="U28">
        <v>2</v>
      </c>
      <c r="V28">
        <v>8</v>
      </c>
      <c r="W28">
        <v>201</v>
      </c>
      <c r="X28">
        <v>288</v>
      </c>
      <c r="Y28">
        <v>12</v>
      </c>
      <c r="Z28">
        <v>0</v>
      </c>
      <c r="AA28">
        <v>2</v>
      </c>
      <c r="AB28">
        <v>8</v>
      </c>
      <c r="AC28">
        <v>10</v>
      </c>
      <c r="AD28">
        <v>330</v>
      </c>
      <c r="AE28">
        <v>481</v>
      </c>
      <c r="AF28">
        <v>17</v>
      </c>
      <c r="AG28">
        <v>85</v>
      </c>
      <c r="AH28">
        <v>5</v>
      </c>
      <c r="AI28">
        <v>5</v>
      </c>
      <c r="AJ28">
        <v>10</v>
      </c>
    </row>
    <row r="29" spans="1:39" x14ac:dyDescent="0.2">
      <c r="B29" s="21">
        <f t="shared" si="2"/>
        <v>2.681992337164751E-2</v>
      </c>
      <c r="C29" s="3">
        <f t="shared" si="3"/>
        <v>0.1</v>
      </c>
      <c r="D29" s="25">
        <v>6</v>
      </c>
      <c r="E29">
        <v>4</v>
      </c>
      <c r="F29">
        <v>230327</v>
      </c>
      <c r="G29">
        <v>135639</v>
      </c>
      <c r="H29">
        <v>4</v>
      </c>
      <c r="I29">
        <v>1665</v>
      </c>
      <c r="J29">
        <v>30</v>
      </c>
      <c r="K29">
        <v>7</v>
      </c>
      <c r="L29">
        <v>254</v>
      </c>
      <c r="M29">
        <v>0</v>
      </c>
      <c r="N29">
        <v>0</v>
      </c>
      <c r="O29">
        <v>16</v>
      </c>
      <c r="P29">
        <v>112</v>
      </c>
      <c r="Q29">
        <v>0</v>
      </c>
      <c r="R29">
        <v>0</v>
      </c>
      <c r="S29">
        <v>5</v>
      </c>
      <c r="T29">
        <v>5</v>
      </c>
      <c r="U29">
        <v>1</v>
      </c>
      <c r="V29">
        <v>9</v>
      </c>
      <c r="W29">
        <v>228</v>
      </c>
      <c r="X29">
        <v>232</v>
      </c>
      <c r="Y29">
        <v>12</v>
      </c>
      <c r="Z29">
        <v>0</v>
      </c>
      <c r="AA29">
        <v>2</v>
      </c>
      <c r="AB29">
        <v>8</v>
      </c>
      <c r="AC29">
        <v>10</v>
      </c>
      <c r="AD29">
        <v>379</v>
      </c>
      <c r="AE29">
        <v>222</v>
      </c>
      <c r="AF29">
        <v>21</v>
      </c>
      <c r="AG29">
        <v>110</v>
      </c>
      <c r="AH29">
        <v>5</v>
      </c>
      <c r="AI29">
        <v>5</v>
      </c>
      <c r="AJ29">
        <v>10</v>
      </c>
    </row>
    <row r="30" spans="1:39" x14ac:dyDescent="0.2">
      <c r="B30" s="21">
        <f t="shared" si="2"/>
        <v>7.6023391812865493E-2</v>
      </c>
      <c r="C30" s="3">
        <f t="shared" si="3"/>
        <v>0.3</v>
      </c>
      <c r="D30" s="25">
        <v>7</v>
      </c>
      <c r="E30">
        <v>4</v>
      </c>
      <c r="F30">
        <v>230328</v>
      </c>
      <c r="G30">
        <v>140929</v>
      </c>
      <c r="H30">
        <v>4</v>
      </c>
      <c r="I30">
        <v>1665</v>
      </c>
      <c r="J30">
        <v>30</v>
      </c>
      <c r="K30">
        <v>13</v>
      </c>
      <c r="L30">
        <v>158</v>
      </c>
      <c r="M30">
        <v>0</v>
      </c>
      <c r="N30">
        <v>0</v>
      </c>
      <c r="O30">
        <v>8</v>
      </c>
      <c r="P30">
        <v>76</v>
      </c>
      <c r="Q30">
        <v>0</v>
      </c>
      <c r="R30">
        <v>0</v>
      </c>
      <c r="S30">
        <v>5</v>
      </c>
      <c r="T30">
        <v>5</v>
      </c>
      <c r="U30">
        <v>3</v>
      </c>
      <c r="V30">
        <v>7</v>
      </c>
      <c r="W30">
        <v>299</v>
      </c>
      <c r="X30">
        <v>243</v>
      </c>
      <c r="Y30">
        <v>6</v>
      </c>
      <c r="Z30">
        <v>0</v>
      </c>
      <c r="AA30">
        <v>2</v>
      </c>
      <c r="AB30">
        <v>8</v>
      </c>
      <c r="AC30">
        <v>10</v>
      </c>
      <c r="AD30">
        <v>438</v>
      </c>
      <c r="AE30">
        <v>209</v>
      </c>
      <c r="AF30">
        <v>11</v>
      </c>
      <c r="AG30">
        <v>62</v>
      </c>
      <c r="AH30">
        <v>5</v>
      </c>
      <c r="AI30">
        <v>5</v>
      </c>
      <c r="AJ30">
        <v>10</v>
      </c>
    </row>
    <row r="31" spans="1:39" x14ac:dyDescent="0.2">
      <c r="B31" s="21">
        <f t="shared" si="2"/>
        <v>7.1065989847715741E-2</v>
      </c>
      <c r="C31" s="3">
        <f t="shared" si="3"/>
        <v>0.4</v>
      </c>
      <c r="D31" s="25">
        <v>8</v>
      </c>
      <c r="E31">
        <v>4</v>
      </c>
      <c r="F31">
        <v>230329</v>
      </c>
      <c r="G31">
        <v>135927</v>
      </c>
      <c r="H31">
        <v>4</v>
      </c>
      <c r="I31">
        <v>1715</v>
      </c>
      <c r="J31">
        <v>30</v>
      </c>
      <c r="K31">
        <v>14</v>
      </c>
      <c r="L31">
        <v>183</v>
      </c>
      <c r="M31">
        <v>0</v>
      </c>
      <c r="N31">
        <v>0</v>
      </c>
      <c r="O31">
        <v>5</v>
      </c>
      <c r="P31">
        <v>54</v>
      </c>
      <c r="Q31">
        <v>0</v>
      </c>
      <c r="R31">
        <v>0</v>
      </c>
      <c r="S31">
        <v>5</v>
      </c>
      <c r="T31">
        <v>5</v>
      </c>
      <c r="U31">
        <v>4</v>
      </c>
      <c r="V31">
        <v>6</v>
      </c>
      <c r="W31">
        <v>445</v>
      </c>
      <c r="X31">
        <v>205</v>
      </c>
      <c r="Y31">
        <v>7</v>
      </c>
      <c r="Z31">
        <v>0</v>
      </c>
      <c r="AA31">
        <v>2</v>
      </c>
      <c r="AB31">
        <v>8</v>
      </c>
      <c r="AC31">
        <v>10</v>
      </c>
      <c r="AD31">
        <v>279</v>
      </c>
      <c r="AE31">
        <v>234</v>
      </c>
      <c r="AF31">
        <v>10</v>
      </c>
      <c r="AG31">
        <v>46</v>
      </c>
      <c r="AH31">
        <v>5</v>
      </c>
      <c r="AI31">
        <v>5</v>
      </c>
      <c r="AJ31">
        <v>10</v>
      </c>
    </row>
    <row r="32" spans="1:39" x14ac:dyDescent="0.2">
      <c r="B32" s="21">
        <f t="shared" si="2"/>
        <v>1.4814814814814815E-2</v>
      </c>
      <c r="C32" s="3">
        <f t="shared" si="3"/>
        <v>0.1</v>
      </c>
      <c r="D32" s="25">
        <v>9</v>
      </c>
      <c r="E32">
        <v>4</v>
      </c>
      <c r="F32">
        <v>230330</v>
      </c>
      <c r="G32">
        <v>134848</v>
      </c>
      <c r="H32">
        <v>4</v>
      </c>
      <c r="I32">
        <v>1666</v>
      </c>
      <c r="J32">
        <v>30</v>
      </c>
      <c r="K32">
        <v>4</v>
      </c>
      <c r="L32">
        <v>266</v>
      </c>
      <c r="M32">
        <v>0</v>
      </c>
      <c r="N32">
        <v>0</v>
      </c>
      <c r="O32">
        <v>22</v>
      </c>
      <c r="P32">
        <v>38</v>
      </c>
      <c r="Q32">
        <v>0</v>
      </c>
      <c r="R32">
        <v>0</v>
      </c>
      <c r="S32">
        <v>5</v>
      </c>
      <c r="T32">
        <v>5</v>
      </c>
      <c r="U32">
        <v>1</v>
      </c>
      <c r="V32">
        <v>9</v>
      </c>
      <c r="W32">
        <v>295</v>
      </c>
      <c r="X32">
        <v>254</v>
      </c>
      <c r="Y32">
        <v>6</v>
      </c>
      <c r="Z32">
        <v>1</v>
      </c>
      <c r="AA32">
        <v>2</v>
      </c>
      <c r="AB32">
        <v>8</v>
      </c>
      <c r="AC32">
        <v>10</v>
      </c>
      <c r="AD32">
        <v>633</v>
      </c>
      <c r="AE32">
        <v>227</v>
      </c>
      <c r="AF32">
        <v>11</v>
      </c>
      <c r="AG32">
        <v>45</v>
      </c>
      <c r="AH32">
        <v>5</v>
      </c>
      <c r="AI32">
        <v>5</v>
      </c>
      <c r="AJ32">
        <v>10</v>
      </c>
    </row>
    <row r="33" spans="2:39" x14ac:dyDescent="0.2">
      <c r="B33" s="21">
        <f t="shared" si="2"/>
        <v>5.6179775280898875E-2</v>
      </c>
      <c r="C33" s="3">
        <f t="shared" si="3"/>
        <v>0</v>
      </c>
      <c r="D33" s="25">
        <v>10</v>
      </c>
      <c r="E33">
        <v>4</v>
      </c>
      <c r="F33">
        <v>230331</v>
      </c>
      <c r="G33">
        <v>135814</v>
      </c>
      <c r="H33">
        <v>4</v>
      </c>
      <c r="I33">
        <v>1646</v>
      </c>
      <c r="J33">
        <v>30</v>
      </c>
      <c r="K33">
        <v>15</v>
      </c>
      <c r="L33">
        <v>252</v>
      </c>
      <c r="M33">
        <v>0</v>
      </c>
      <c r="N33">
        <v>0</v>
      </c>
      <c r="O33">
        <v>12</v>
      </c>
      <c r="P33">
        <v>72</v>
      </c>
      <c r="Q33">
        <v>0</v>
      </c>
      <c r="R33">
        <v>1</v>
      </c>
      <c r="S33">
        <v>5</v>
      </c>
      <c r="T33">
        <v>4</v>
      </c>
      <c r="U33">
        <v>0</v>
      </c>
      <c r="V33">
        <v>10</v>
      </c>
      <c r="W33">
        <v>502</v>
      </c>
      <c r="X33">
        <v>282</v>
      </c>
      <c r="Y33">
        <v>17</v>
      </c>
      <c r="Z33">
        <v>53</v>
      </c>
      <c r="AA33">
        <v>2</v>
      </c>
      <c r="AB33">
        <v>8</v>
      </c>
      <c r="AC33">
        <v>10</v>
      </c>
      <c r="AD33">
        <v>159</v>
      </c>
      <c r="AE33">
        <v>306</v>
      </c>
      <c r="AF33">
        <v>21</v>
      </c>
      <c r="AG33">
        <v>74</v>
      </c>
      <c r="AH33">
        <v>5</v>
      </c>
      <c r="AI33">
        <v>5</v>
      </c>
      <c r="AJ33">
        <v>10</v>
      </c>
    </row>
    <row r="34" spans="2:39" x14ac:dyDescent="0.2">
      <c r="B34" s="21">
        <f t="shared" si="2"/>
        <v>5.4711246200607903E-2</v>
      </c>
      <c r="C34" s="3">
        <f t="shared" si="3"/>
        <v>0.1</v>
      </c>
      <c r="D34" s="25">
        <v>11</v>
      </c>
      <c r="E34">
        <v>4</v>
      </c>
      <c r="F34">
        <v>230403</v>
      </c>
      <c r="G34">
        <v>135745</v>
      </c>
      <c r="H34">
        <v>4</v>
      </c>
      <c r="I34">
        <v>1622</v>
      </c>
      <c r="J34">
        <v>30</v>
      </c>
      <c r="K34">
        <v>18</v>
      </c>
      <c r="L34">
        <v>311</v>
      </c>
      <c r="M34">
        <v>0</v>
      </c>
      <c r="N34">
        <v>0</v>
      </c>
      <c r="O34">
        <v>15</v>
      </c>
      <c r="P34">
        <v>67</v>
      </c>
      <c r="Q34">
        <v>0</v>
      </c>
      <c r="R34">
        <v>0</v>
      </c>
      <c r="S34">
        <v>5</v>
      </c>
      <c r="T34">
        <v>5</v>
      </c>
      <c r="U34">
        <v>1</v>
      </c>
      <c r="V34">
        <v>9</v>
      </c>
      <c r="W34">
        <v>280</v>
      </c>
      <c r="X34">
        <v>360</v>
      </c>
      <c r="Y34">
        <v>11</v>
      </c>
      <c r="Z34">
        <v>9</v>
      </c>
      <c r="AA34">
        <v>2</v>
      </c>
      <c r="AB34">
        <v>8</v>
      </c>
      <c r="AC34">
        <v>10</v>
      </c>
      <c r="AD34">
        <v>141</v>
      </c>
      <c r="AE34">
        <v>353</v>
      </c>
      <c r="AF34">
        <v>20</v>
      </c>
      <c r="AG34">
        <v>71</v>
      </c>
      <c r="AH34">
        <v>5</v>
      </c>
      <c r="AI34">
        <v>5</v>
      </c>
      <c r="AJ34">
        <v>10</v>
      </c>
    </row>
    <row r="35" spans="2:39" x14ac:dyDescent="0.2">
      <c r="B35" s="21">
        <f t="shared" si="2"/>
        <v>3.3222591362126247E-3</v>
      </c>
      <c r="C35" s="3">
        <f t="shared" si="3"/>
        <v>0</v>
      </c>
      <c r="D35" s="25">
        <v>12</v>
      </c>
      <c r="E35">
        <v>4</v>
      </c>
      <c r="F35">
        <v>230404</v>
      </c>
      <c r="G35">
        <v>133930</v>
      </c>
      <c r="H35">
        <v>4</v>
      </c>
      <c r="I35">
        <v>1634</v>
      </c>
      <c r="J35">
        <v>30</v>
      </c>
      <c r="K35">
        <v>1</v>
      </c>
      <c r="L35">
        <v>300</v>
      </c>
      <c r="M35">
        <v>0</v>
      </c>
      <c r="N35">
        <v>0</v>
      </c>
      <c r="O35">
        <v>20</v>
      </c>
      <c r="P35">
        <v>85</v>
      </c>
      <c r="Q35">
        <v>0</v>
      </c>
      <c r="R35">
        <v>0</v>
      </c>
      <c r="S35">
        <v>5</v>
      </c>
      <c r="T35">
        <v>5</v>
      </c>
      <c r="U35">
        <v>0</v>
      </c>
      <c r="V35">
        <v>10</v>
      </c>
      <c r="W35">
        <v>200</v>
      </c>
      <c r="X35">
        <v>245</v>
      </c>
      <c r="Y35">
        <v>13</v>
      </c>
      <c r="Z35">
        <v>0</v>
      </c>
      <c r="AA35">
        <v>2</v>
      </c>
      <c r="AB35">
        <v>8</v>
      </c>
      <c r="AC35">
        <v>10</v>
      </c>
      <c r="AD35">
        <v>239</v>
      </c>
      <c r="AE35">
        <v>302</v>
      </c>
      <c r="AF35">
        <v>18</v>
      </c>
      <c r="AG35">
        <v>101</v>
      </c>
      <c r="AH35">
        <v>5</v>
      </c>
      <c r="AI35">
        <v>5</v>
      </c>
      <c r="AJ35">
        <v>10</v>
      </c>
    </row>
    <row r="36" spans="2:39" x14ac:dyDescent="0.2">
      <c r="B36" s="21">
        <f t="shared" si="2"/>
        <v>1.2738853503184714E-2</v>
      </c>
      <c r="C36" s="3">
        <f t="shared" si="3"/>
        <v>0.1</v>
      </c>
      <c r="D36" s="25">
        <v>13</v>
      </c>
      <c r="E36">
        <v>4</v>
      </c>
      <c r="F36">
        <v>230405</v>
      </c>
      <c r="G36">
        <v>135856</v>
      </c>
      <c r="H36">
        <v>4</v>
      </c>
      <c r="I36">
        <v>1629</v>
      </c>
      <c r="J36">
        <v>30</v>
      </c>
      <c r="K36">
        <v>4</v>
      </c>
      <c r="L36">
        <v>310</v>
      </c>
      <c r="M36">
        <v>0</v>
      </c>
      <c r="N36">
        <v>0</v>
      </c>
      <c r="O36">
        <v>16</v>
      </c>
      <c r="P36">
        <v>74</v>
      </c>
      <c r="Q36">
        <v>0</v>
      </c>
      <c r="R36">
        <v>0</v>
      </c>
      <c r="S36">
        <v>5</v>
      </c>
      <c r="T36">
        <v>5</v>
      </c>
      <c r="U36">
        <v>1</v>
      </c>
      <c r="V36">
        <v>9</v>
      </c>
      <c r="W36">
        <v>273</v>
      </c>
      <c r="X36">
        <v>247</v>
      </c>
      <c r="Y36">
        <v>11</v>
      </c>
      <c r="Z36">
        <v>0</v>
      </c>
      <c r="AA36">
        <v>2</v>
      </c>
      <c r="AB36">
        <v>8</v>
      </c>
      <c r="AC36">
        <v>10</v>
      </c>
      <c r="AD36">
        <v>118</v>
      </c>
      <c r="AE36">
        <v>338</v>
      </c>
      <c r="AF36">
        <v>20</v>
      </c>
      <c r="AG36">
        <v>84</v>
      </c>
      <c r="AH36">
        <v>5</v>
      </c>
      <c r="AI36">
        <v>5</v>
      </c>
      <c r="AJ36">
        <v>10</v>
      </c>
    </row>
    <row r="37" spans="2:39" x14ac:dyDescent="0.2">
      <c r="B37" s="21">
        <f t="shared" si="2"/>
        <v>1.0380622837370242E-2</v>
      </c>
      <c r="C37" s="3">
        <f t="shared" si="3"/>
        <v>0</v>
      </c>
      <c r="D37" s="25">
        <v>14</v>
      </c>
      <c r="E37">
        <v>4</v>
      </c>
      <c r="F37">
        <v>230406</v>
      </c>
      <c r="G37">
        <v>135346</v>
      </c>
      <c r="H37">
        <v>4</v>
      </c>
      <c r="I37">
        <v>1628</v>
      </c>
      <c r="J37">
        <v>30</v>
      </c>
      <c r="K37">
        <v>3</v>
      </c>
      <c r="L37">
        <v>286</v>
      </c>
      <c r="M37">
        <v>0</v>
      </c>
      <c r="N37">
        <v>0</v>
      </c>
      <c r="O37">
        <v>18</v>
      </c>
      <c r="P37">
        <v>54</v>
      </c>
      <c r="Q37">
        <v>0</v>
      </c>
      <c r="R37">
        <v>1</v>
      </c>
      <c r="S37">
        <v>4</v>
      </c>
      <c r="T37">
        <v>5</v>
      </c>
      <c r="U37">
        <v>0</v>
      </c>
      <c r="V37">
        <v>10</v>
      </c>
      <c r="W37">
        <v>246</v>
      </c>
      <c r="X37">
        <v>247</v>
      </c>
      <c r="Y37">
        <v>9</v>
      </c>
      <c r="Z37">
        <v>0</v>
      </c>
      <c r="AA37">
        <v>2</v>
      </c>
      <c r="AB37">
        <v>8</v>
      </c>
      <c r="AC37">
        <v>10</v>
      </c>
      <c r="AD37">
        <v>208</v>
      </c>
      <c r="AE37">
        <v>356</v>
      </c>
      <c r="AF37">
        <v>25</v>
      </c>
      <c r="AG37">
        <v>57</v>
      </c>
      <c r="AH37">
        <v>5</v>
      </c>
      <c r="AI37">
        <v>5</v>
      </c>
      <c r="AJ37">
        <v>10</v>
      </c>
    </row>
    <row r="38" spans="2:39" x14ac:dyDescent="0.2">
      <c r="B38" s="21">
        <f t="shared" si="2"/>
        <v>1.7543859649122806E-2</v>
      </c>
      <c r="C38" s="3">
        <f t="shared" si="3"/>
        <v>0.1</v>
      </c>
      <c r="D38" s="25">
        <v>15</v>
      </c>
      <c r="E38">
        <v>4</v>
      </c>
      <c r="F38">
        <v>230407</v>
      </c>
      <c r="G38">
        <v>135323</v>
      </c>
      <c r="H38">
        <v>4</v>
      </c>
      <c r="I38">
        <v>1632</v>
      </c>
      <c r="J38">
        <v>30</v>
      </c>
      <c r="K38">
        <v>6</v>
      </c>
      <c r="L38">
        <v>336</v>
      </c>
      <c r="M38">
        <v>0</v>
      </c>
      <c r="N38">
        <v>0</v>
      </c>
      <c r="O38">
        <v>15</v>
      </c>
      <c r="P38">
        <v>51</v>
      </c>
      <c r="Q38">
        <v>0</v>
      </c>
      <c r="R38">
        <v>0</v>
      </c>
      <c r="S38">
        <v>5</v>
      </c>
      <c r="T38">
        <v>5</v>
      </c>
      <c r="U38">
        <v>1</v>
      </c>
      <c r="V38">
        <v>9</v>
      </c>
      <c r="W38">
        <v>1133</v>
      </c>
      <c r="X38">
        <v>224</v>
      </c>
      <c r="Y38">
        <v>9</v>
      </c>
      <c r="Z38">
        <v>0</v>
      </c>
      <c r="AA38">
        <v>2</v>
      </c>
      <c r="AB38">
        <v>8</v>
      </c>
      <c r="AC38">
        <v>9</v>
      </c>
      <c r="AD38">
        <v>218</v>
      </c>
      <c r="AE38">
        <v>373</v>
      </c>
      <c r="AF38">
        <v>17</v>
      </c>
      <c r="AG38">
        <v>45</v>
      </c>
      <c r="AH38">
        <v>5</v>
      </c>
      <c r="AI38">
        <v>5</v>
      </c>
      <c r="AJ38">
        <v>8</v>
      </c>
    </row>
    <row r="39" spans="2:39" x14ac:dyDescent="0.2">
      <c r="B39" s="21">
        <f t="shared" si="2"/>
        <v>7.4257425742574254E-3</v>
      </c>
      <c r="C39" s="3">
        <f t="shared" si="3"/>
        <v>0.1</v>
      </c>
      <c r="D39" s="25">
        <v>16</v>
      </c>
      <c r="E39">
        <v>4</v>
      </c>
      <c r="F39">
        <v>230410</v>
      </c>
      <c r="G39">
        <v>135452</v>
      </c>
      <c r="H39">
        <v>4</v>
      </c>
      <c r="I39">
        <v>1616</v>
      </c>
      <c r="J39">
        <v>30</v>
      </c>
      <c r="K39">
        <v>3</v>
      </c>
      <c r="L39">
        <v>401</v>
      </c>
      <c r="M39">
        <v>0</v>
      </c>
      <c r="N39">
        <v>0</v>
      </c>
      <c r="O39">
        <v>27</v>
      </c>
      <c r="P39">
        <v>62</v>
      </c>
      <c r="Q39">
        <v>0</v>
      </c>
      <c r="R39">
        <v>0</v>
      </c>
      <c r="S39">
        <v>5</v>
      </c>
      <c r="T39">
        <v>5</v>
      </c>
      <c r="U39">
        <v>1</v>
      </c>
      <c r="V39">
        <v>9</v>
      </c>
      <c r="W39">
        <v>284</v>
      </c>
      <c r="X39">
        <v>270</v>
      </c>
      <c r="Y39">
        <v>11</v>
      </c>
      <c r="Z39">
        <v>0</v>
      </c>
      <c r="AA39">
        <v>2</v>
      </c>
      <c r="AB39">
        <v>8</v>
      </c>
      <c r="AC39">
        <v>10</v>
      </c>
      <c r="AD39">
        <v>298</v>
      </c>
      <c r="AE39">
        <v>403</v>
      </c>
      <c r="AF39">
        <v>19</v>
      </c>
      <c r="AG39">
        <v>70</v>
      </c>
      <c r="AH39">
        <v>5</v>
      </c>
      <c r="AI39">
        <v>5</v>
      </c>
      <c r="AJ39">
        <v>10</v>
      </c>
    </row>
    <row r="40" spans="2:39" x14ac:dyDescent="0.2">
      <c r="B40" s="21">
        <f t="shared" si="2"/>
        <v>5.263157894736842E-3</v>
      </c>
      <c r="C40" s="3">
        <f t="shared" si="3"/>
        <v>0.1</v>
      </c>
      <c r="D40" s="25">
        <v>17</v>
      </c>
      <c r="E40">
        <v>4</v>
      </c>
      <c r="F40">
        <v>230411</v>
      </c>
      <c r="G40">
        <v>135622</v>
      </c>
      <c r="H40">
        <v>4</v>
      </c>
      <c r="I40">
        <v>1617</v>
      </c>
      <c r="J40">
        <v>30</v>
      </c>
      <c r="K40">
        <v>2</v>
      </c>
      <c r="L40">
        <v>378</v>
      </c>
      <c r="M40">
        <v>0</v>
      </c>
      <c r="N40">
        <v>0</v>
      </c>
      <c r="O40">
        <v>4</v>
      </c>
      <c r="P40">
        <v>56</v>
      </c>
      <c r="Q40">
        <v>0</v>
      </c>
      <c r="R40">
        <v>0</v>
      </c>
      <c r="S40">
        <v>5</v>
      </c>
      <c r="T40">
        <v>5</v>
      </c>
      <c r="U40">
        <v>1</v>
      </c>
      <c r="V40">
        <v>9</v>
      </c>
      <c r="W40">
        <v>268</v>
      </c>
      <c r="X40">
        <v>270</v>
      </c>
      <c r="Y40">
        <v>9</v>
      </c>
      <c r="Z40">
        <v>2</v>
      </c>
      <c r="AA40">
        <v>2</v>
      </c>
      <c r="AB40">
        <v>8</v>
      </c>
      <c r="AC40">
        <v>10</v>
      </c>
      <c r="AD40">
        <v>146</v>
      </c>
      <c r="AE40">
        <v>412</v>
      </c>
      <c r="AF40">
        <v>18</v>
      </c>
      <c r="AG40">
        <v>62</v>
      </c>
      <c r="AH40">
        <v>5</v>
      </c>
      <c r="AI40">
        <v>5</v>
      </c>
      <c r="AJ40">
        <v>10</v>
      </c>
    </row>
    <row r="41" spans="2:39" x14ac:dyDescent="0.2">
      <c r="B41" s="21">
        <f t="shared" si="2"/>
        <v>0</v>
      </c>
      <c r="C41" s="3">
        <f t="shared" si="3"/>
        <v>0</v>
      </c>
      <c r="D41" s="25">
        <v>18</v>
      </c>
      <c r="E41">
        <v>4</v>
      </c>
      <c r="F41">
        <v>230412</v>
      </c>
      <c r="G41">
        <v>135155</v>
      </c>
      <c r="H41">
        <v>4</v>
      </c>
      <c r="I41">
        <v>1632</v>
      </c>
      <c r="J41">
        <v>30</v>
      </c>
      <c r="K41">
        <v>0</v>
      </c>
      <c r="L41">
        <v>349</v>
      </c>
      <c r="M41">
        <v>0</v>
      </c>
      <c r="N41">
        <v>0</v>
      </c>
      <c r="O41">
        <v>14</v>
      </c>
      <c r="P41">
        <v>56</v>
      </c>
      <c r="Q41">
        <v>0</v>
      </c>
      <c r="R41">
        <v>0</v>
      </c>
      <c r="S41">
        <v>5</v>
      </c>
      <c r="T41">
        <v>5</v>
      </c>
      <c r="U41">
        <v>0</v>
      </c>
      <c r="V41">
        <v>10</v>
      </c>
      <c r="W41">
        <v>264</v>
      </c>
      <c r="X41">
        <v>230</v>
      </c>
      <c r="Y41">
        <v>7</v>
      </c>
      <c r="Z41">
        <v>1</v>
      </c>
      <c r="AA41">
        <v>2</v>
      </c>
      <c r="AB41">
        <v>8</v>
      </c>
      <c r="AC41">
        <v>10</v>
      </c>
      <c r="AD41">
        <v>208</v>
      </c>
      <c r="AE41">
        <v>369</v>
      </c>
      <c r="AF41">
        <v>12</v>
      </c>
      <c r="AG41">
        <v>66</v>
      </c>
      <c r="AH41">
        <v>5</v>
      </c>
      <c r="AI41">
        <v>5</v>
      </c>
      <c r="AJ41">
        <v>10</v>
      </c>
    </row>
    <row r="42" spans="2:39" x14ac:dyDescent="0.2">
      <c r="B42" s="21">
        <f t="shared" si="2"/>
        <v>2.0895522388059702E-2</v>
      </c>
      <c r="C42" s="3">
        <f t="shared" si="3"/>
        <v>0.1</v>
      </c>
      <c r="D42" s="25">
        <v>19</v>
      </c>
      <c r="E42">
        <v>4</v>
      </c>
      <c r="F42">
        <v>230413</v>
      </c>
      <c r="G42">
        <v>134432</v>
      </c>
      <c r="H42">
        <v>4</v>
      </c>
      <c r="I42">
        <v>1650</v>
      </c>
      <c r="J42">
        <v>30</v>
      </c>
      <c r="K42">
        <v>7</v>
      </c>
      <c r="L42">
        <v>328</v>
      </c>
      <c r="M42">
        <v>0</v>
      </c>
      <c r="N42">
        <v>0</v>
      </c>
      <c r="O42">
        <v>9</v>
      </c>
      <c r="P42">
        <v>42</v>
      </c>
      <c r="Q42">
        <v>0</v>
      </c>
      <c r="R42">
        <v>0</v>
      </c>
      <c r="S42">
        <v>5</v>
      </c>
      <c r="T42">
        <v>5</v>
      </c>
      <c r="U42">
        <v>1</v>
      </c>
      <c r="V42">
        <v>9</v>
      </c>
      <c r="W42">
        <v>513</v>
      </c>
      <c r="X42">
        <v>235</v>
      </c>
      <c r="Y42">
        <v>4</v>
      </c>
      <c r="Z42">
        <v>0</v>
      </c>
      <c r="AA42">
        <v>2</v>
      </c>
      <c r="AB42">
        <v>8</v>
      </c>
      <c r="AC42">
        <v>10</v>
      </c>
      <c r="AD42">
        <v>205</v>
      </c>
      <c r="AE42">
        <v>376</v>
      </c>
      <c r="AF42">
        <v>4</v>
      </c>
      <c r="AG42">
        <v>23</v>
      </c>
      <c r="AH42">
        <v>5</v>
      </c>
      <c r="AI42">
        <v>5</v>
      </c>
      <c r="AJ42">
        <v>10</v>
      </c>
    </row>
    <row r="43" spans="2:39" x14ac:dyDescent="0.2">
      <c r="B43" s="21">
        <f t="shared" si="2"/>
        <v>5.4794520547945206E-3</v>
      </c>
      <c r="C43" s="3">
        <f t="shared" si="3"/>
        <v>0</v>
      </c>
      <c r="D43" s="25">
        <v>20</v>
      </c>
      <c r="E43">
        <v>4</v>
      </c>
      <c r="F43">
        <v>230414</v>
      </c>
      <c r="G43">
        <v>140604</v>
      </c>
      <c r="H43">
        <v>4</v>
      </c>
      <c r="I43">
        <v>1634</v>
      </c>
      <c r="J43">
        <v>30</v>
      </c>
      <c r="K43">
        <v>2</v>
      </c>
      <c r="L43">
        <v>363</v>
      </c>
      <c r="M43">
        <v>1</v>
      </c>
      <c r="N43">
        <v>0</v>
      </c>
      <c r="O43">
        <v>10</v>
      </c>
      <c r="P43">
        <v>60</v>
      </c>
      <c r="Q43">
        <v>1</v>
      </c>
      <c r="R43">
        <v>0</v>
      </c>
      <c r="S43">
        <v>5</v>
      </c>
      <c r="T43">
        <v>4</v>
      </c>
      <c r="U43">
        <v>0</v>
      </c>
      <c r="V43">
        <v>10</v>
      </c>
      <c r="W43">
        <v>193</v>
      </c>
      <c r="X43">
        <v>211</v>
      </c>
      <c r="Y43">
        <v>15</v>
      </c>
      <c r="Z43">
        <v>0</v>
      </c>
      <c r="AA43">
        <v>2</v>
      </c>
      <c r="AB43">
        <v>8</v>
      </c>
      <c r="AC43">
        <v>10</v>
      </c>
      <c r="AD43">
        <v>261</v>
      </c>
      <c r="AE43">
        <v>347</v>
      </c>
      <c r="AF43">
        <v>16</v>
      </c>
      <c r="AG43">
        <v>53</v>
      </c>
      <c r="AH43">
        <v>5</v>
      </c>
      <c r="AI43">
        <v>5</v>
      </c>
      <c r="AJ43">
        <v>10</v>
      </c>
    </row>
    <row r="44" spans="2:39" x14ac:dyDescent="0.2">
      <c r="B44" s="21">
        <f t="shared" si="2"/>
        <v>7.4626865671641784E-2</v>
      </c>
      <c r="C44" s="3">
        <f t="shared" si="3"/>
        <v>0.1</v>
      </c>
      <c r="D44" s="25">
        <v>21</v>
      </c>
      <c r="E44">
        <v>4</v>
      </c>
      <c r="F44">
        <v>230417</v>
      </c>
      <c r="G44">
        <v>135512</v>
      </c>
      <c r="H44">
        <v>4</v>
      </c>
      <c r="I44">
        <v>1631</v>
      </c>
      <c r="J44">
        <v>30</v>
      </c>
      <c r="K44">
        <v>25</v>
      </c>
      <c r="L44">
        <v>310</v>
      </c>
      <c r="M44">
        <v>3</v>
      </c>
      <c r="N44">
        <v>0</v>
      </c>
      <c r="O44">
        <v>5</v>
      </c>
      <c r="P44">
        <v>42</v>
      </c>
      <c r="Q44">
        <v>1</v>
      </c>
      <c r="R44">
        <v>1</v>
      </c>
      <c r="S44">
        <v>4</v>
      </c>
      <c r="T44">
        <v>4</v>
      </c>
      <c r="U44">
        <v>1</v>
      </c>
      <c r="V44">
        <v>9</v>
      </c>
      <c r="W44">
        <v>227</v>
      </c>
      <c r="X44">
        <v>250</v>
      </c>
      <c r="Y44">
        <v>7</v>
      </c>
      <c r="Z44">
        <v>11</v>
      </c>
      <c r="AA44">
        <v>2</v>
      </c>
      <c r="AB44">
        <v>8</v>
      </c>
      <c r="AC44">
        <v>10</v>
      </c>
      <c r="AD44">
        <v>321</v>
      </c>
      <c r="AE44">
        <v>388</v>
      </c>
      <c r="AF44">
        <v>6</v>
      </c>
      <c r="AG44">
        <v>76</v>
      </c>
      <c r="AH44">
        <v>5</v>
      </c>
      <c r="AI44">
        <v>5</v>
      </c>
      <c r="AJ44">
        <v>10</v>
      </c>
    </row>
    <row r="45" spans="2:39" x14ac:dyDescent="0.2">
      <c r="B45" s="21">
        <f t="shared" si="2"/>
        <v>7.9881656804733733E-2</v>
      </c>
      <c r="C45" s="3">
        <f t="shared" si="3"/>
        <v>0.1</v>
      </c>
      <c r="D45" s="25">
        <v>22</v>
      </c>
      <c r="E45">
        <v>4</v>
      </c>
      <c r="F45">
        <v>230418</v>
      </c>
      <c r="G45">
        <v>135053</v>
      </c>
      <c r="H45">
        <v>4</v>
      </c>
      <c r="I45">
        <v>1627</v>
      </c>
      <c r="J45">
        <v>30</v>
      </c>
      <c r="K45">
        <v>27</v>
      </c>
      <c r="L45">
        <v>311</v>
      </c>
      <c r="M45">
        <v>0</v>
      </c>
      <c r="N45">
        <v>0</v>
      </c>
      <c r="O45">
        <v>2</v>
      </c>
      <c r="P45">
        <v>43</v>
      </c>
      <c r="Q45">
        <v>0</v>
      </c>
      <c r="R45">
        <v>2</v>
      </c>
      <c r="S45">
        <v>5</v>
      </c>
      <c r="T45">
        <v>3</v>
      </c>
      <c r="U45">
        <v>1</v>
      </c>
      <c r="V45">
        <v>9</v>
      </c>
      <c r="W45">
        <v>235</v>
      </c>
      <c r="X45">
        <v>198</v>
      </c>
      <c r="Y45">
        <v>3</v>
      </c>
      <c r="Z45">
        <v>0</v>
      </c>
      <c r="AA45">
        <v>2</v>
      </c>
      <c r="AB45">
        <v>8</v>
      </c>
      <c r="AC45">
        <v>10</v>
      </c>
      <c r="AD45">
        <v>191</v>
      </c>
      <c r="AE45">
        <v>400</v>
      </c>
      <c r="AF45">
        <v>3</v>
      </c>
      <c r="AG45">
        <v>35</v>
      </c>
      <c r="AH45">
        <v>5</v>
      </c>
      <c r="AI45">
        <v>5</v>
      </c>
      <c r="AJ45">
        <v>10</v>
      </c>
    </row>
    <row r="46" spans="2:39" x14ac:dyDescent="0.2">
      <c r="B46" s="21">
        <f t="shared" si="2"/>
        <v>4.1791044776119404E-2</v>
      </c>
      <c r="C46" s="3">
        <f t="shared" si="3"/>
        <v>0</v>
      </c>
      <c r="D46" s="25">
        <v>23</v>
      </c>
      <c r="E46">
        <v>4</v>
      </c>
      <c r="F46">
        <v>230419</v>
      </c>
      <c r="G46">
        <v>135227</v>
      </c>
      <c r="H46">
        <v>4</v>
      </c>
      <c r="I46">
        <v>1634</v>
      </c>
      <c r="J46">
        <v>30</v>
      </c>
      <c r="K46">
        <v>14</v>
      </c>
      <c r="L46">
        <v>321</v>
      </c>
      <c r="M46">
        <v>0</v>
      </c>
      <c r="N46">
        <v>0</v>
      </c>
      <c r="O46">
        <v>1</v>
      </c>
      <c r="P46">
        <v>30</v>
      </c>
      <c r="Q46">
        <v>0</v>
      </c>
      <c r="R46">
        <v>2</v>
      </c>
      <c r="S46">
        <v>4</v>
      </c>
      <c r="T46">
        <v>4</v>
      </c>
      <c r="U46">
        <v>0</v>
      </c>
      <c r="V46">
        <v>10</v>
      </c>
      <c r="W46">
        <v>466</v>
      </c>
      <c r="X46">
        <v>212</v>
      </c>
      <c r="Y46">
        <v>6</v>
      </c>
      <c r="Z46">
        <v>0</v>
      </c>
      <c r="AA46">
        <v>2</v>
      </c>
      <c r="AB46">
        <v>8</v>
      </c>
      <c r="AC46">
        <v>10</v>
      </c>
      <c r="AD46">
        <v>276</v>
      </c>
      <c r="AE46">
        <v>395</v>
      </c>
      <c r="AF46">
        <v>7</v>
      </c>
      <c r="AG46">
        <v>30</v>
      </c>
      <c r="AH46">
        <v>5</v>
      </c>
      <c r="AI46">
        <v>5</v>
      </c>
      <c r="AJ46">
        <v>10</v>
      </c>
    </row>
    <row r="47" spans="2:39" ht="16" thickBot="1" x14ac:dyDescent="0.25">
      <c r="B47" s="21">
        <f t="shared" si="2"/>
        <v>4.8484848484848485E-2</v>
      </c>
      <c r="C47" s="3">
        <f t="shared" si="3"/>
        <v>0</v>
      </c>
      <c r="D47" s="25">
        <v>24</v>
      </c>
      <c r="E47">
        <v>4</v>
      </c>
      <c r="F47">
        <v>230420</v>
      </c>
      <c r="G47">
        <v>135136</v>
      </c>
      <c r="H47">
        <v>4</v>
      </c>
      <c r="I47">
        <v>1626</v>
      </c>
      <c r="J47">
        <v>30</v>
      </c>
      <c r="K47">
        <v>16</v>
      </c>
      <c r="L47">
        <v>314</v>
      </c>
      <c r="M47">
        <v>0</v>
      </c>
      <c r="N47">
        <v>0</v>
      </c>
      <c r="O47">
        <v>6</v>
      </c>
      <c r="P47">
        <v>23</v>
      </c>
      <c r="Q47">
        <v>0</v>
      </c>
      <c r="R47">
        <v>0</v>
      </c>
      <c r="S47">
        <v>5</v>
      </c>
      <c r="T47">
        <v>5</v>
      </c>
      <c r="U47">
        <v>0</v>
      </c>
      <c r="V47">
        <v>10</v>
      </c>
      <c r="W47">
        <v>200</v>
      </c>
      <c r="X47">
        <v>245</v>
      </c>
      <c r="Y47">
        <v>9</v>
      </c>
      <c r="Z47">
        <v>0</v>
      </c>
      <c r="AA47">
        <v>2</v>
      </c>
      <c r="AB47">
        <v>8</v>
      </c>
      <c r="AC47">
        <v>10</v>
      </c>
      <c r="AD47">
        <v>215</v>
      </c>
      <c r="AE47">
        <v>352</v>
      </c>
      <c r="AF47">
        <v>9</v>
      </c>
      <c r="AG47">
        <v>31</v>
      </c>
      <c r="AH47">
        <v>5</v>
      </c>
      <c r="AI47">
        <v>5</v>
      </c>
      <c r="AJ47">
        <v>10</v>
      </c>
    </row>
    <row r="48" spans="2:39" x14ac:dyDescent="0.2">
      <c r="B48" s="21">
        <f t="shared" si="2"/>
        <v>1.7730496453900711E-2</v>
      </c>
      <c r="C48" s="3">
        <f t="shared" si="3"/>
        <v>0</v>
      </c>
      <c r="D48" s="25">
        <v>25</v>
      </c>
      <c r="E48">
        <v>4</v>
      </c>
      <c r="F48">
        <v>230421</v>
      </c>
      <c r="G48">
        <v>135215</v>
      </c>
      <c r="H48">
        <v>4</v>
      </c>
      <c r="I48">
        <v>1639</v>
      </c>
      <c r="J48">
        <v>30</v>
      </c>
      <c r="K48">
        <v>5</v>
      </c>
      <c r="L48">
        <v>277</v>
      </c>
      <c r="M48">
        <v>0</v>
      </c>
      <c r="N48">
        <v>0</v>
      </c>
      <c r="O48">
        <v>14</v>
      </c>
      <c r="P48">
        <v>21</v>
      </c>
      <c r="Q48">
        <v>0</v>
      </c>
      <c r="R48">
        <v>1</v>
      </c>
      <c r="S48">
        <v>5</v>
      </c>
      <c r="T48">
        <v>4</v>
      </c>
      <c r="U48">
        <v>0</v>
      </c>
      <c r="V48">
        <v>10</v>
      </c>
      <c r="W48">
        <v>380</v>
      </c>
      <c r="X48">
        <v>221</v>
      </c>
      <c r="Y48">
        <v>9</v>
      </c>
      <c r="Z48">
        <v>0</v>
      </c>
      <c r="AA48">
        <v>2</v>
      </c>
      <c r="AB48">
        <v>8</v>
      </c>
      <c r="AC48">
        <v>10</v>
      </c>
      <c r="AD48">
        <v>343</v>
      </c>
      <c r="AE48">
        <v>333</v>
      </c>
      <c r="AF48">
        <v>6</v>
      </c>
      <c r="AG48">
        <v>37</v>
      </c>
      <c r="AH48">
        <v>5</v>
      </c>
      <c r="AI48">
        <v>5</v>
      </c>
      <c r="AJ48">
        <v>10</v>
      </c>
      <c r="AL48" s="51" t="s">
        <v>77</v>
      </c>
      <c r="AM48" s="48"/>
    </row>
    <row r="49" spans="2:39" x14ac:dyDescent="0.2">
      <c r="B49" s="21">
        <f t="shared" si="2"/>
        <v>5.4487179487179488E-2</v>
      </c>
      <c r="C49" s="3">
        <f t="shared" si="3"/>
        <v>0</v>
      </c>
      <c r="D49" s="25">
        <v>26</v>
      </c>
      <c r="E49">
        <v>4</v>
      </c>
      <c r="F49">
        <v>230424</v>
      </c>
      <c r="G49">
        <v>135554</v>
      </c>
      <c r="H49">
        <v>4</v>
      </c>
      <c r="I49">
        <v>1620</v>
      </c>
      <c r="J49">
        <v>30</v>
      </c>
      <c r="K49">
        <v>17</v>
      </c>
      <c r="L49">
        <v>295</v>
      </c>
      <c r="M49">
        <v>0</v>
      </c>
      <c r="N49">
        <v>0</v>
      </c>
      <c r="O49">
        <v>3</v>
      </c>
      <c r="P49">
        <v>28</v>
      </c>
      <c r="Q49">
        <v>0</v>
      </c>
      <c r="R49">
        <v>0</v>
      </c>
      <c r="S49">
        <v>5</v>
      </c>
      <c r="T49">
        <v>5</v>
      </c>
      <c r="U49">
        <v>0</v>
      </c>
      <c r="V49">
        <v>10</v>
      </c>
      <c r="W49">
        <v>221</v>
      </c>
      <c r="X49">
        <v>262</v>
      </c>
      <c r="Y49">
        <v>9</v>
      </c>
      <c r="Z49">
        <v>0</v>
      </c>
      <c r="AA49">
        <v>2</v>
      </c>
      <c r="AB49">
        <v>8</v>
      </c>
      <c r="AC49">
        <v>10</v>
      </c>
      <c r="AD49">
        <v>248</v>
      </c>
      <c r="AE49">
        <v>344</v>
      </c>
      <c r="AF49">
        <v>2</v>
      </c>
      <c r="AG49">
        <v>29</v>
      </c>
      <c r="AH49">
        <v>5</v>
      </c>
      <c r="AI49">
        <v>5</v>
      </c>
      <c r="AJ49">
        <v>10</v>
      </c>
      <c r="AL49" s="49" t="s">
        <v>78</v>
      </c>
      <c r="AM49" s="42">
        <f>(SUM(W48:W50)/SUM(AC48:AC50))/10</f>
        <v>2.9266666666666667</v>
      </c>
    </row>
    <row r="50" spans="2:39" ht="16" thickBot="1" x14ac:dyDescent="0.25">
      <c r="B50" s="22">
        <f t="shared" si="2"/>
        <v>1.4044943820224719E-2</v>
      </c>
      <c r="C50" s="3">
        <f t="shared" si="3"/>
        <v>0</v>
      </c>
      <c r="D50" s="26">
        <v>27</v>
      </c>
      <c r="E50">
        <v>4</v>
      </c>
      <c r="F50">
        <v>230425</v>
      </c>
      <c r="G50">
        <v>135339</v>
      </c>
      <c r="H50">
        <v>4</v>
      </c>
      <c r="I50">
        <v>1621</v>
      </c>
      <c r="J50">
        <v>30</v>
      </c>
      <c r="K50">
        <v>5</v>
      </c>
      <c r="L50">
        <v>351</v>
      </c>
      <c r="M50">
        <v>0</v>
      </c>
      <c r="N50">
        <v>0</v>
      </c>
      <c r="O50">
        <v>4</v>
      </c>
      <c r="P50">
        <v>38</v>
      </c>
      <c r="Q50">
        <v>0</v>
      </c>
      <c r="R50">
        <v>0</v>
      </c>
      <c r="S50">
        <v>5</v>
      </c>
      <c r="T50">
        <v>5</v>
      </c>
      <c r="U50">
        <v>0</v>
      </c>
      <c r="V50">
        <v>10</v>
      </c>
      <c r="W50">
        <v>277</v>
      </c>
      <c r="X50">
        <v>262</v>
      </c>
      <c r="Y50">
        <v>4</v>
      </c>
      <c r="Z50">
        <v>0</v>
      </c>
      <c r="AA50">
        <v>2</v>
      </c>
      <c r="AB50">
        <v>8</v>
      </c>
      <c r="AC50">
        <v>10</v>
      </c>
      <c r="AD50">
        <v>128</v>
      </c>
      <c r="AE50">
        <v>372</v>
      </c>
      <c r="AF50">
        <v>5</v>
      </c>
      <c r="AG50">
        <v>39</v>
      </c>
      <c r="AH50">
        <v>5</v>
      </c>
      <c r="AI50">
        <v>5</v>
      </c>
      <c r="AJ50">
        <v>10</v>
      </c>
      <c r="AL50" s="50" t="s">
        <v>79</v>
      </c>
      <c r="AM50" s="44">
        <f>(SUM(AD48:AD50)/SUM(AJ48:AJ50))/10</f>
        <v>2.3966666666666665</v>
      </c>
    </row>
  </sheetData>
  <mergeCells count="13">
    <mergeCell ref="B4:C4"/>
    <mergeCell ref="AE4:AG4"/>
    <mergeCell ref="AH4:AI4"/>
    <mergeCell ref="K3:T3"/>
    <mergeCell ref="W3:AC3"/>
    <mergeCell ref="AD3:AJ3"/>
    <mergeCell ref="K4:L4"/>
    <mergeCell ref="M4:P4"/>
    <mergeCell ref="Q4:R4"/>
    <mergeCell ref="S4:T4"/>
    <mergeCell ref="U4:V4"/>
    <mergeCell ref="X4:Z4"/>
    <mergeCell ref="AA4:A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1332_Raw</vt:lpstr>
      <vt:lpstr>43_Raw</vt:lpstr>
      <vt:lpstr>42_Raw</vt:lpstr>
      <vt:lpstr>6125_Raw</vt:lpstr>
      <vt:lpstr>1311_Raw</vt:lpstr>
      <vt:lpstr>1349_Raw</vt:lpstr>
      <vt:lpstr>48_Raw</vt:lpstr>
      <vt:lpstr>392_Raw</vt:lpstr>
      <vt:lpstr>4_Raw</vt:lpstr>
      <vt:lpstr>34_Raw</vt:lpstr>
      <vt:lpstr>Means by Session</vt:lpstr>
      <vt:lpstr>Means by Bird 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Margaret McDevitt</cp:lastModifiedBy>
  <cp:lastPrinted>2023-04-19T13:19:22Z</cp:lastPrinted>
  <dcterms:created xsi:type="dcterms:W3CDTF">2022-02-09T15:10:37Z</dcterms:created>
  <dcterms:modified xsi:type="dcterms:W3CDTF">2023-06-29T15:19:31Z</dcterms:modified>
</cp:coreProperties>
</file>